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C:\Users\Janousekp\Desktop\Výzva\"/>
    </mc:Choice>
  </mc:AlternateContent>
  <xr:revisionPtr revIDLastSave="0" documentId="8_{F072C108-8336-421C-8903-C773DB450630}" xr6:coauthVersionLast="47" xr6:coauthVersionMax="47" xr10:uidLastSave="{00000000-0000-0000-0000-000000000000}"/>
  <workbookProtection workbookAlgorithmName="SHA-512" workbookHashValue="brzvNgXyQVMNNx7yJ8jy2hncKaoFVghD91buWDIiV3Rx96+DxuSdkwlMNi7yYqeTCnCwgORoWF8xAKE5TU/n1g==" workbookSaltValue="0ehX+bNLAtEcEqYXX2eECw==" workbookSpinCount="100000" lockStructure="1"/>
  <bookViews>
    <workbookView xWindow="-108" yWindow="-108" windowWidth="23256" windowHeight="12456" xr2:uid="{2CB1BEFE-B22E-41F6-A2AE-7D216ECC9637}"/>
  </bookViews>
  <sheets>
    <sheet name="Základní informace" sheetId="1" r:id="rId1"/>
    <sheet name="Kalkulačka jednoráz. částky" sheetId="2" r:id="rId2"/>
    <sheet name="Základní data ŘO" sheetId="3"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6" i="3" l="1"/>
  <c r="G6" i="3" s="1"/>
  <c r="F4" i="3"/>
  <c r="G4" i="3" s="1"/>
  <c r="F5" i="3"/>
  <c r="G5" i="3" s="1"/>
  <c r="D11" i="2" l="1"/>
  <c r="E11" i="2" s="1"/>
</calcChain>
</file>

<file path=xl/sharedStrings.xml><?xml version="1.0" encoding="utf-8"?>
<sst xmlns="http://schemas.openxmlformats.org/spreadsheetml/2006/main" count="49" uniqueCount="42">
  <si>
    <t>POSTUP:</t>
  </si>
  <si>
    <t>1.</t>
  </si>
  <si>
    <t>2.</t>
  </si>
  <si>
    <t>3.</t>
  </si>
  <si>
    <t xml:space="preserve">KALKULAČKA JEDNORÁZOVÉ ČÁSTKY (b1)      </t>
  </si>
  <si>
    <t>VERZE:</t>
  </si>
  <si>
    <t>DATA ISPV ZA OBDOBÍ:</t>
  </si>
  <si>
    <t>Administrativní pracovník</t>
  </si>
  <si>
    <t>Projektový manažer</t>
  </si>
  <si>
    <t>Finanční manažer projektu</t>
  </si>
  <si>
    <t>Název projektu</t>
  </si>
  <si>
    <t>Vyplňují se pouze bílé buňky.</t>
  </si>
  <si>
    <t>Do rozpočtu projektu uveďte do příslušné kategorie nákladů do pole Počet jednotek počet kalendářních měsíců realizace projektu a do pole Jednotková cena částku vypočtenou na listu Kalkulačka jednoráz. částky.</t>
  </si>
  <si>
    <t>Na listu Kalkulačka jednoráz. částky doplňte u všech členů administrativního týmu, jež jsou součástí hlavního projektového týmu a jež plánujete do realizace projektu zapojit, průměrný plánovaný úvazek za jeden kalendářní měsíc realizace projektu.</t>
  </si>
  <si>
    <t>V příloze žádosti o podporu Realizační tým uveďte zdůvodnění výše úvazků jednotlivých členů administrativního týmu hrazených jednorázovou částkou. Zvolená výše úvazků je předmětem hodnocení žádosti o podporu.</t>
  </si>
  <si>
    <t>Další informace</t>
  </si>
  <si>
    <t>% příjemců ve mzdové sféře</t>
  </si>
  <si>
    <t>% příjemců v platové sféře</t>
  </si>
  <si>
    <t>Verze Kalkulačky</t>
  </si>
  <si>
    <t>Pracovní pozice</t>
  </si>
  <si>
    <t>Průměrný úvazek (FTE) za kalendářní měsíc realizace projektu</t>
  </si>
  <si>
    <t>Výše osobních nákladů členů administrativního týmu, jež jsou součástí hlavního projektového týmu, za jeden kalendářní měsíc</t>
  </si>
  <si>
    <t>Počet kalendářních měsíců realizace projektu</t>
  </si>
  <si>
    <t>Jednorázová částka</t>
  </si>
  <si>
    <t>% odvodů za zaměstnavatele na SP/ZP</t>
  </si>
  <si>
    <t>Základní data ŘO pro výpočet</t>
  </si>
  <si>
    <t>Pozice</t>
  </si>
  <si>
    <t>Kód ISPV</t>
  </si>
  <si>
    <t>Diferenciace hrubé mzdy/platu</t>
  </si>
  <si>
    <t>3. kvartil</t>
  </si>
  <si>
    <t>Hrubá mzda dle ISPV (sazba za 1,0 úvazek za kalendářní měsíc)</t>
  </si>
  <si>
    <t>Hrubý plat dle ISPV (sazba za 1,0 úvazek za kalendářní měsíc)</t>
  </si>
  <si>
    <t>Hrubá mzda/plat dle ISPV (poměrný přepočet dle struktury příjemců)</t>
  </si>
  <si>
    <t>Hrubá mzda/plat dle ISPV včetně odvodů za zaměstnavatele</t>
  </si>
  <si>
    <t>KALKULAČKA JEDNORÁZOVÉ ČÁSTKY:
výpočet výše osobních nákladů členů administrativního týmu, jež jsou součástí hlavního projektového týmu</t>
  </si>
  <si>
    <t xml:space="preserve">Jednorázová částka představuje celkovou výši osobních nákladů členů administrativního týmu, jež jsou součástí hlavního projektového týmu, za dobu realizace projektu, přičemž výše jednorázové částky závisí na:
•	 výši sazeb mezd/platů pracovních pozic zahrnutých do administrativního týmu (stanovuje ŘO na základě statistik ISPV),
•	 výši úvazků členů administrativního týmu (stanovuje žadatel),
•	 počtu kalendářních měsíců realizace projektu (stanovuje žadatel).
Tzn., výše jednorázové částky se rovná součinu osobních nákladů na administrativní tým na jeden kalendářní měsíc a počtu kalendářních měsíců realizace projektu. 
Kalkulačka jednorázové částky počítá výši osobních nákladů členů administrativního týmu, jež jsou součástí hlavního projektového týmu, za jeden kalendářní měsíc. Osobní náklady na administrativní tým na jeden kalendářní měsíc se vypočtou jako součet měsíčních nákladů na jednotlivé pracovní pozice administrativního týmu, pro něž žadatel stanoví potřebný úvazek. Plánovat lze následující pozice, jejichž náplň práce je uvedena v kap. 5.7 Pravidel pro žadatele a příjemce - specifická část:
•	Projektový manažer,
•	Finanční manažer,
•	Administrativní pracovník.
Mzdy/platy zahrnují:
a)	 hrubou mzdu, plat nebo odměnu z dohod zaměstnanců pracujících na projektu včetně zákonných náhrad (např. nemocenská hrazená zaměstnavatelem, náhrady za dovolenou včetně dovolené nabíhající po dobu mateřské dovolené, náhrady za osobní překážky v práci či službě – vyšetření nebo ošetření u lékaře, svatba, narození dítěte, promoce, účast na pohřbu rodinného příslušníka, indispoziční volno apod.), resp. příplatků (např. za práci přesčas, práci ve svátek, pokud zaměstnanec vykonával v tomto časovém období práce přímo s projektem související, odměn a prémií atp.);
b)	 odvody na sociální a zdravotní pojištění hrazené zaměstnavatelem;
c)	 zákonné pojištění odpovědnosti zaměstnavatele;
d)	 ostatní obligatorní výdaje zaměstnavatele: příspěvky do fondu kulturních a sociálních potřeb, respektive sociálního fondu (v případě že to vyžaduje právní předpis) apod. </t>
  </si>
  <si>
    <t>* vyplňují se pouze bílé buňky</t>
  </si>
  <si>
    <t>3.0</t>
  </si>
  <si>
    <t>rok 2023</t>
  </si>
  <si>
    <t>Zdroj dat: ISPV za rok 2023</t>
  </si>
  <si>
    <t>3.0 (pro žádosti o podporu podané 1. 5. 2024 nebo později)</t>
  </si>
  <si>
    <t>Povinná příloha žádosti o podporu při stanovení osobních výdajů na administrativní tým dle Pravidel pro žadatele a příjemce, kap. 5.9.1, bodu b1) - pro žádosti o podporu podané 1. 5. 2024 nebo později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</si>
</sst>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č&quot;_-;\-* #,##0.00\ &quot;Kč&quot;_-;_-* &quot;-&quot;??\ &quot;Kč&quot;_-;_-@_-"/>
    <numFmt numFmtId="164" formatCode="#,##0\ &quot;Kč&quot;"/>
    <numFmt numFmtId="165" formatCode="_-* #,##0\ &quot;Kč&quot;_-;\-* #,##0\ &quot;Kč&quot;_-;_-* &quot;-&quot;??\ &quot;Kč&quot;_-;_-@_-"/>
  </numFmts>
  <fonts count="14" x14ac:knownFonts="1">
    <font>
      <sz val="11"/>
      <color theme="1"/>
      <name val="Calibri"/>
      <family val="2"/>
      <charset val="238"/>
      <scheme val="minor"/>
    </font>
    <font>
      <b/>
      <sz val="11"/>
      <color theme="1"/>
      <name val="Calibri"/>
      <family val="2"/>
      <charset val="238"/>
      <scheme val="minor"/>
    </font>
    <font>
      <sz val="10"/>
      <color theme="1"/>
      <name val="Segoe UI"/>
      <family val="2"/>
      <charset val="238"/>
    </font>
    <font>
      <sz val="11"/>
      <color theme="1"/>
      <name val="Arial"/>
      <family val="2"/>
      <charset val="238"/>
    </font>
    <font>
      <b/>
      <sz val="28"/>
      <color theme="1"/>
      <name val="Segoe UI"/>
      <family val="2"/>
      <charset val="238"/>
    </font>
    <font>
      <b/>
      <sz val="10"/>
      <color theme="1"/>
      <name val="Segoe UI"/>
      <family val="2"/>
      <charset val="238"/>
    </font>
    <font>
      <b/>
      <sz val="16"/>
      <color theme="0"/>
      <name val="Segoe UI"/>
      <family val="2"/>
      <charset val="238"/>
    </font>
    <font>
      <b/>
      <sz val="12"/>
      <color rgb="FF003399"/>
      <name val="Segoe UI"/>
      <family val="2"/>
      <charset val="238"/>
    </font>
    <font>
      <b/>
      <sz val="11"/>
      <color theme="0"/>
      <name val="Segoe UI"/>
      <family val="2"/>
      <charset val="238"/>
    </font>
    <font>
      <sz val="11"/>
      <name val="Calibri"/>
      <family val="2"/>
      <charset val="238"/>
      <scheme val="minor"/>
    </font>
    <font>
      <b/>
      <sz val="11"/>
      <color theme="0"/>
      <name val="Calibri"/>
      <family val="2"/>
      <charset val="238"/>
      <scheme val="minor"/>
    </font>
    <font>
      <sz val="11"/>
      <color theme="0"/>
      <name val="Calibri"/>
      <family val="2"/>
      <charset val="238"/>
      <scheme val="minor"/>
    </font>
    <font>
      <b/>
      <sz val="16"/>
      <color theme="0"/>
      <name val="Calibri"/>
      <family val="2"/>
      <charset val="238"/>
      <scheme val="minor"/>
    </font>
    <font>
      <sz val="11"/>
      <color theme="0"/>
      <name val="Segoe UI"/>
      <family val="2"/>
      <charset val="238"/>
    </font>
  </fonts>
  <fills count="5">
    <fill>
      <patternFill patternType="none"/>
    </fill>
    <fill>
      <patternFill patternType="gray125"/>
    </fill>
    <fill>
      <patternFill patternType="solid">
        <fgColor theme="0" tint="-0.14999847407452621"/>
        <bgColor indexed="64"/>
      </patternFill>
    </fill>
    <fill>
      <patternFill patternType="solid">
        <fgColor rgb="FF173271"/>
        <bgColor indexed="64"/>
      </patternFill>
    </fill>
    <fill>
      <patternFill patternType="solid">
        <fgColor rgb="FFB3DBD6"/>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top/>
      <bottom style="thin">
        <color indexed="64"/>
      </bottom>
      <diagonal/>
    </border>
  </borders>
  <cellStyleXfs count="1">
    <xf numFmtId="0" fontId="0" fillId="0" borderId="0"/>
  </cellStyleXfs>
  <cellXfs count="55">
    <xf numFmtId="0" fontId="0" fillId="0" borderId="0" xfId="0"/>
    <xf numFmtId="0" fontId="3" fillId="0" borderId="0" xfId="0" applyFont="1" applyProtection="1">
      <protection hidden="1"/>
    </xf>
    <xf numFmtId="0" fontId="2" fillId="0" borderId="0" xfId="0" applyFont="1" applyProtection="1">
      <protection hidden="1"/>
    </xf>
    <xf numFmtId="0" fontId="5" fillId="0" borderId="4" xfId="0" applyFont="1" applyBorder="1" applyAlignment="1" applyProtection="1">
      <alignment horizontal="center" vertical="center"/>
      <protection hidden="1"/>
    </xf>
    <xf numFmtId="0" fontId="7" fillId="0" borderId="0" xfId="0" applyFont="1" applyAlignment="1" applyProtection="1">
      <alignment horizontal="center" vertical="center" wrapText="1" shrinkToFit="1"/>
      <protection hidden="1"/>
    </xf>
    <xf numFmtId="0" fontId="0" fillId="2" borderId="0" xfId="0" applyFill="1"/>
    <xf numFmtId="0" fontId="0" fillId="0" borderId="0" xfId="0" applyAlignment="1">
      <alignment wrapText="1"/>
    </xf>
    <xf numFmtId="0" fontId="1" fillId="0" borderId="0" xfId="0" applyFont="1"/>
    <xf numFmtId="44" fontId="0" fillId="0" borderId="0" xfId="0" applyNumberFormat="1"/>
    <xf numFmtId="44" fontId="1" fillId="0" borderId="0" xfId="0" applyNumberFormat="1" applyFont="1"/>
    <xf numFmtId="44" fontId="0" fillId="0" borderId="0" xfId="0" applyNumberFormat="1" applyAlignment="1">
      <alignment wrapText="1"/>
    </xf>
    <xf numFmtId="0" fontId="9" fillId="2" borderId="0" xfId="0" applyFont="1" applyFill="1"/>
    <xf numFmtId="44" fontId="0" fillId="0" borderId="8" xfId="0" applyNumberFormat="1" applyBorder="1"/>
    <xf numFmtId="4" fontId="0" fillId="0" borderId="12" xfId="0" applyNumberFormat="1" applyBorder="1" applyProtection="1">
      <protection locked="0"/>
    </xf>
    <xf numFmtId="4" fontId="0" fillId="0" borderId="19" xfId="0" applyNumberFormat="1" applyBorder="1" applyProtection="1">
      <protection locked="0"/>
    </xf>
    <xf numFmtId="164" fontId="10" fillId="3" borderId="10" xfId="0" applyNumberFormat="1" applyFont="1" applyFill="1" applyBorder="1" applyAlignment="1" applyProtection="1">
      <alignment horizontal="center" vertical="center"/>
      <protection hidden="1"/>
    </xf>
    <xf numFmtId="164" fontId="8" fillId="3" borderId="16" xfId="0" applyNumberFormat="1" applyFont="1" applyFill="1" applyBorder="1" applyAlignment="1" applyProtection="1">
      <alignment horizontal="center" vertical="center"/>
      <protection hidden="1"/>
    </xf>
    <xf numFmtId="0" fontId="13" fillId="3" borderId="13" xfId="0" applyFont="1" applyFill="1" applyBorder="1" applyAlignment="1" applyProtection="1">
      <alignment vertical="center" wrapText="1"/>
      <protection hidden="1"/>
    </xf>
    <xf numFmtId="0" fontId="13" fillId="3" borderId="18" xfId="0" applyFont="1" applyFill="1" applyBorder="1" applyAlignment="1" applyProtection="1">
      <alignment vertical="center" wrapText="1"/>
      <protection hidden="1"/>
    </xf>
    <xf numFmtId="164" fontId="8" fillId="3" borderId="17" xfId="0" applyNumberFormat="1" applyFont="1" applyFill="1" applyBorder="1" applyAlignment="1" applyProtection="1">
      <alignment horizontal="center" vertical="center" wrapText="1"/>
      <protection hidden="1"/>
    </xf>
    <xf numFmtId="0" fontId="11" fillId="3" borderId="8" xfId="0" applyFont="1" applyFill="1" applyBorder="1" applyAlignment="1">
      <alignment wrapText="1"/>
    </xf>
    <xf numFmtId="44" fontId="11" fillId="3" borderId="8" xfId="0" applyNumberFormat="1" applyFont="1" applyFill="1" applyBorder="1" applyAlignment="1">
      <alignment wrapText="1"/>
    </xf>
    <xf numFmtId="0" fontId="0" fillId="4" borderId="8" xfId="0" applyFill="1" applyBorder="1"/>
    <xf numFmtId="44" fontId="0" fillId="4" borderId="8" xfId="0" applyNumberFormat="1" applyFill="1" applyBorder="1"/>
    <xf numFmtId="0" fontId="1" fillId="4" borderId="0" xfId="0" applyFont="1" applyFill="1"/>
    <xf numFmtId="0" fontId="0" fillId="4" borderId="0" xfId="0" applyFill="1"/>
    <xf numFmtId="10" fontId="0" fillId="4" borderId="0" xfId="0" applyNumberFormat="1" applyFill="1"/>
    <xf numFmtId="0" fontId="3" fillId="0" borderId="0" xfId="0" applyFont="1" applyAlignment="1" applyProtection="1">
      <alignment horizontal="center"/>
      <protection hidden="1"/>
    </xf>
    <xf numFmtId="0" fontId="3" fillId="0" borderId="1" xfId="0" applyFont="1" applyBorder="1" applyAlignment="1" applyProtection="1">
      <alignment horizontal="center"/>
      <protection hidden="1"/>
    </xf>
    <xf numFmtId="0" fontId="3" fillId="0" borderId="2" xfId="0" applyFont="1" applyBorder="1" applyAlignment="1" applyProtection="1">
      <alignment horizontal="center"/>
      <protection hidden="1"/>
    </xf>
    <xf numFmtId="0" fontId="3" fillId="0" borderId="3" xfId="0" applyFont="1" applyBorder="1" applyAlignment="1" applyProtection="1">
      <alignment horizontal="center"/>
      <protection hidden="1"/>
    </xf>
    <xf numFmtId="0" fontId="2" fillId="0" borderId="7" xfId="0" applyFont="1" applyBorder="1" applyAlignment="1" applyProtection="1">
      <alignment horizontal="left" vertical="center" wrapText="1"/>
      <protection hidden="1"/>
    </xf>
    <xf numFmtId="0" fontId="2" fillId="0" borderId="5" xfId="0" applyFont="1" applyBorder="1" applyAlignment="1" applyProtection="1">
      <alignment horizontal="left" vertical="center" wrapText="1"/>
      <protection hidden="1"/>
    </xf>
    <xf numFmtId="0" fontId="2" fillId="0" borderId="6" xfId="0" applyFont="1" applyBorder="1" applyAlignment="1" applyProtection="1">
      <alignment horizontal="left" vertical="center" wrapText="1"/>
      <protection hidden="1"/>
    </xf>
    <xf numFmtId="0" fontId="7" fillId="0" borderId="0" xfId="0" applyFont="1" applyAlignment="1" applyProtection="1">
      <alignment horizontal="center" vertical="center" wrapText="1" shrinkToFit="1"/>
      <protection hidden="1"/>
    </xf>
    <xf numFmtId="0" fontId="8" fillId="3" borderId="8" xfId="0" applyFont="1" applyFill="1" applyBorder="1" applyAlignment="1" applyProtection="1">
      <alignment horizontal="left"/>
      <protection hidden="1"/>
    </xf>
    <xf numFmtId="0" fontId="4" fillId="0" borderId="0" xfId="0" applyFont="1" applyAlignment="1" applyProtection="1">
      <alignment horizontal="center" vertical="top"/>
      <protection hidden="1"/>
    </xf>
    <xf numFmtId="0" fontId="2" fillId="0" borderId="8" xfId="0" applyFont="1" applyBorder="1" applyAlignment="1" applyProtection="1">
      <alignment horizontal="left" vertical="center" wrapText="1"/>
      <protection hidden="1"/>
    </xf>
    <xf numFmtId="0" fontId="6" fillId="3" borderId="1" xfId="0" applyFont="1" applyFill="1" applyBorder="1" applyAlignment="1" applyProtection="1">
      <alignment horizontal="center" vertical="top"/>
      <protection hidden="1"/>
    </xf>
    <xf numFmtId="0" fontId="6" fillId="3" borderId="2" xfId="0" applyFont="1" applyFill="1" applyBorder="1" applyAlignment="1" applyProtection="1">
      <alignment horizontal="center" vertical="top"/>
      <protection hidden="1"/>
    </xf>
    <xf numFmtId="0" fontId="6" fillId="3" borderId="3" xfId="0" applyFont="1" applyFill="1" applyBorder="1" applyAlignment="1" applyProtection="1">
      <alignment horizontal="center" vertical="top"/>
      <protection hidden="1"/>
    </xf>
    <xf numFmtId="0" fontId="3" fillId="0" borderId="8" xfId="0" applyFont="1" applyBorder="1" applyAlignment="1" applyProtection="1">
      <alignment horizontal="center"/>
      <protection hidden="1"/>
    </xf>
    <xf numFmtId="165" fontId="1" fillId="4" borderId="17" xfId="0" applyNumberFormat="1" applyFont="1" applyFill="1" applyBorder="1" applyAlignment="1">
      <alignment horizontal="center" vertical="center"/>
    </xf>
    <xf numFmtId="165" fontId="1" fillId="4" borderId="14" xfId="0" applyNumberFormat="1" applyFont="1" applyFill="1" applyBorder="1" applyAlignment="1">
      <alignment horizontal="center" vertical="center"/>
    </xf>
    <xf numFmtId="165" fontId="1" fillId="4" borderId="15" xfId="0" applyNumberFormat="1" applyFont="1" applyFill="1" applyBorder="1" applyAlignment="1">
      <alignment horizontal="center" vertical="center"/>
    </xf>
    <xf numFmtId="0" fontId="0" fillId="0" borderId="11" xfId="0" applyBorder="1" applyAlignment="1" applyProtection="1">
      <alignment horizontal="left"/>
      <protection locked="0"/>
    </xf>
    <xf numFmtId="0" fontId="12" fillId="3" borderId="10"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0" fillId="4" borderId="11" xfId="0" applyFill="1" applyBorder="1" applyAlignment="1">
      <alignment horizontal="left"/>
    </xf>
    <xf numFmtId="0" fontId="11" fillId="3" borderId="8" xfId="0" applyFont="1" applyFill="1" applyBorder="1" applyAlignment="1">
      <alignment horizontal="left" wrapText="1"/>
    </xf>
    <xf numFmtId="44" fontId="0" fillId="4" borderId="20" xfId="0" applyNumberFormat="1" applyFill="1" applyBorder="1" applyAlignment="1">
      <alignment horizontal="left"/>
    </xf>
    <xf numFmtId="44" fontId="0" fillId="4" borderId="21" xfId="0" applyNumberFormat="1" applyFill="1" applyBorder="1" applyAlignment="1">
      <alignment horizontal="left"/>
    </xf>
    <xf numFmtId="44" fontId="0" fillId="4" borderId="22" xfId="0" applyNumberFormat="1" applyFill="1" applyBorder="1" applyAlignment="1">
      <alignment horizontal="left"/>
    </xf>
    <xf numFmtId="0" fontId="1" fillId="0" borderId="24" xfId="0" applyFont="1" applyBorder="1" applyAlignment="1">
      <alignment horizontal="center"/>
    </xf>
  </cellXfs>
  <cellStyles count="1">
    <cellStyle name="Normální" xfId="0" builtinId="0"/>
  </cellStyles>
  <dxfs count="9">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s>
  <tableStyles count="0" defaultTableStyle="TableStyleMedium2" defaultPivotStyle="PivotStyleLight16"/>
  <colors>
    <mruColors>
      <color rgb="FFB3DBD6"/>
      <color rgb="FF1732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45720</xdr:colOff>
      <xdr:row>1</xdr:row>
      <xdr:rowOff>38100</xdr:rowOff>
    </xdr:from>
    <xdr:to>
      <xdr:col>11</xdr:col>
      <xdr:colOff>512118</xdr:colOff>
      <xdr:row>4</xdr:row>
      <xdr:rowOff>53340</xdr:rowOff>
    </xdr:to>
    <xdr:pic>
      <xdr:nvPicPr>
        <xdr:cNvPr id="3" name="Obrázek 2">
          <a:extLst>
            <a:ext uri="{FF2B5EF4-FFF2-40B4-BE49-F238E27FC236}">
              <a16:creationId xmlns:a16="http://schemas.microsoft.com/office/drawing/2014/main" id="{56D44760-6D41-48FC-9D43-7DAFF52B30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93720" y="213360"/>
          <a:ext cx="4123998" cy="541020"/>
        </a:xfrm>
        <a:prstGeom prst="rect">
          <a:avLst/>
        </a:prstGeom>
      </xdr:spPr>
    </xdr:pic>
    <xdr:clientData/>
  </xdr:twoCellAnchor>
</xdr:wsDr>
</file>

<file path=xl/theme/theme1.xml><?xml version="1.0" encoding="utf-8"?>
<a:theme xmlns:a="http://schemas.openxmlformats.org/drawingml/2006/main" name="Motiv Office 2013–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9EA9C-F618-4926-8D9B-87EC1419924B}">
  <dimension ref="B1:P18"/>
  <sheetViews>
    <sheetView showGridLines="0" tabSelected="1" zoomScale="90" zoomScaleNormal="90" workbookViewId="0">
      <selection activeCell="B8" sqref="B8:P9"/>
    </sheetView>
  </sheetViews>
  <sheetFormatPr defaultColWidth="8.88671875" defaultRowHeight="14.4" x14ac:dyDescent="0.3"/>
  <sheetData>
    <row r="1" spans="2:16" s="1" customFormat="1" ht="13.8" x14ac:dyDescent="0.25"/>
    <row r="2" spans="2:16" s="1" customFormat="1" ht="13.8" x14ac:dyDescent="0.25">
      <c r="B2" s="27"/>
      <c r="C2" s="27"/>
      <c r="D2" s="27"/>
      <c r="E2" s="27"/>
      <c r="F2" s="27"/>
      <c r="G2" s="27"/>
      <c r="H2" s="27"/>
      <c r="I2" s="27"/>
      <c r="J2" s="27"/>
      <c r="K2" s="27"/>
      <c r="L2" s="27"/>
      <c r="M2" s="27"/>
      <c r="N2" s="27"/>
      <c r="O2" s="27"/>
      <c r="P2" s="27"/>
    </row>
    <row r="3" spans="2:16" s="1" customFormat="1" ht="13.8" x14ac:dyDescent="0.25">
      <c r="B3" s="27"/>
      <c r="C3" s="27"/>
      <c r="D3" s="27"/>
      <c r="E3" s="27"/>
      <c r="F3" s="27"/>
      <c r="G3" s="27"/>
      <c r="H3" s="27"/>
      <c r="I3" s="27"/>
      <c r="J3" s="27"/>
      <c r="K3" s="27"/>
      <c r="L3" s="27"/>
      <c r="M3" s="27"/>
      <c r="N3" s="27"/>
      <c r="O3" s="27"/>
      <c r="P3" s="27"/>
    </row>
    <row r="4" spans="2:16" s="1" customFormat="1" ht="13.8" x14ac:dyDescent="0.25">
      <c r="B4" s="27"/>
      <c r="C4" s="27"/>
      <c r="D4" s="27"/>
      <c r="E4" s="27"/>
      <c r="F4" s="27"/>
      <c r="G4" s="27"/>
      <c r="H4" s="27"/>
      <c r="I4" s="27"/>
      <c r="J4" s="27"/>
      <c r="K4" s="27"/>
      <c r="L4" s="27"/>
      <c r="M4" s="27"/>
      <c r="N4" s="27"/>
      <c r="O4" s="27"/>
      <c r="P4" s="27"/>
    </row>
    <row r="5" spans="2:16" s="1" customFormat="1" ht="13.8" x14ac:dyDescent="0.25"/>
    <row r="6" spans="2:16" s="1" customFormat="1" ht="15.75" customHeight="1" x14ac:dyDescent="0.25">
      <c r="H6" s="27"/>
      <c r="I6" s="27"/>
      <c r="J6" s="27"/>
      <c r="K6" s="27"/>
      <c r="L6" s="27"/>
    </row>
    <row r="7" spans="2:16" s="1" customFormat="1" ht="39.6" x14ac:dyDescent="0.25">
      <c r="B7" s="36" t="s">
        <v>4</v>
      </c>
      <c r="C7" s="36"/>
      <c r="D7" s="36"/>
      <c r="E7" s="36"/>
      <c r="F7" s="36"/>
      <c r="G7" s="36"/>
      <c r="H7" s="36"/>
      <c r="I7" s="36"/>
      <c r="J7" s="36"/>
      <c r="K7" s="36"/>
      <c r="L7" s="36"/>
      <c r="M7" s="36"/>
      <c r="N7" s="36"/>
      <c r="O7" s="36"/>
      <c r="P7" s="36"/>
    </row>
    <row r="8" spans="2:16" s="1" customFormat="1" ht="20.399999999999999" customHeight="1" x14ac:dyDescent="0.25">
      <c r="B8" s="34" t="s">
        <v>41</v>
      </c>
      <c r="C8" s="34"/>
      <c r="D8" s="34"/>
      <c r="E8" s="34"/>
      <c r="F8" s="34"/>
      <c r="G8" s="34"/>
      <c r="H8" s="34"/>
      <c r="I8" s="34"/>
      <c r="J8" s="34"/>
      <c r="K8" s="34"/>
      <c r="L8" s="34"/>
      <c r="M8" s="34"/>
      <c r="N8" s="34"/>
      <c r="O8" s="34"/>
      <c r="P8" s="34"/>
    </row>
    <row r="9" spans="2:16" s="1" customFormat="1" ht="15" customHeight="1" x14ac:dyDescent="0.25">
      <c r="B9" s="34"/>
      <c r="C9" s="34"/>
      <c r="D9" s="34"/>
      <c r="E9" s="34"/>
      <c r="F9" s="34"/>
      <c r="G9" s="34"/>
      <c r="H9" s="34"/>
      <c r="I9" s="34"/>
      <c r="J9" s="34"/>
      <c r="K9" s="34"/>
      <c r="L9" s="34"/>
      <c r="M9" s="34"/>
      <c r="N9" s="34"/>
      <c r="O9" s="34"/>
      <c r="P9" s="34"/>
    </row>
    <row r="10" spans="2:16" s="1" customFormat="1" ht="15" customHeight="1" x14ac:dyDescent="0.25">
      <c r="B10" s="4"/>
      <c r="C10" s="4"/>
      <c r="D10" s="4"/>
      <c r="E10" s="4"/>
      <c r="F10" s="4"/>
      <c r="G10" s="4"/>
      <c r="H10" s="4"/>
      <c r="I10" s="4"/>
      <c r="J10" s="4"/>
      <c r="K10" s="4"/>
      <c r="L10" s="4"/>
      <c r="M10" s="4"/>
      <c r="N10" s="4"/>
      <c r="O10" s="4"/>
      <c r="P10" s="4"/>
    </row>
    <row r="11" spans="2:16" s="1" customFormat="1" ht="15" customHeight="1" x14ac:dyDescent="0.4">
      <c r="B11" s="35" t="s">
        <v>5</v>
      </c>
      <c r="C11" s="35"/>
      <c r="D11" s="35"/>
      <c r="E11" s="41" t="s">
        <v>37</v>
      </c>
      <c r="F11" s="41"/>
      <c r="G11" s="41"/>
      <c r="H11" s="41"/>
      <c r="I11" s="35" t="s">
        <v>6</v>
      </c>
      <c r="J11" s="35"/>
      <c r="K11" s="35"/>
      <c r="L11" s="28" t="s">
        <v>38</v>
      </c>
      <c r="M11" s="29"/>
      <c r="N11" s="29"/>
      <c r="O11" s="29"/>
      <c r="P11" s="30"/>
    </row>
    <row r="12" spans="2:16" s="1" customFormat="1" ht="15" customHeight="1" x14ac:dyDescent="0.25">
      <c r="I12" s="4"/>
      <c r="J12" s="4"/>
      <c r="K12" s="4"/>
      <c r="L12" s="4"/>
      <c r="M12" s="4"/>
      <c r="N12" s="4"/>
      <c r="O12" s="4"/>
      <c r="P12" s="4"/>
    </row>
    <row r="13" spans="2:16" s="1" customFormat="1" ht="366" customHeight="1" x14ac:dyDescent="0.25">
      <c r="B13" s="37" t="s">
        <v>35</v>
      </c>
      <c r="C13" s="37"/>
      <c r="D13" s="37"/>
      <c r="E13" s="37"/>
      <c r="F13" s="37"/>
      <c r="G13" s="37"/>
      <c r="H13" s="37"/>
      <c r="I13" s="37"/>
      <c r="J13" s="37"/>
      <c r="K13" s="37"/>
      <c r="L13" s="37"/>
      <c r="M13" s="37"/>
      <c r="N13" s="37"/>
      <c r="O13" s="37"/>
      <c r="P13" s="37"/>
    </row>
    <row r="14" spans="2:16" s="1" customFormat="1" ht="15" customHeight="1" x14ac:dyDescent="0.25">
      <c r="I14" s="4"/>
      <c r="J14" s="4"/>
      <c r="K14" s="4"/>
      <c r="L14" s="4"/>
      <c r="M14" s="4"/>
      <c r="N14" s="4"/>
      <c r="O14" s="4"/>
      <c r="P14" s="4"/>
    </row>
    <row r="15" spans="2:16" s="1" customFormat="1" ht="24.6" x14ac:dyDescent="0.25">
      <c r="B15" s="38" t="s">
        <v>0</v>
      </c>
      <c r="C15" s="39"/>
      <c r="D15" s="39"/>
      <c r="E15" s="39"/>
      <c r="F15" s="39"/>
      <c r="G15" s="39"/>
      <c r="H15" s="39"/>
      <c r="I15" s="39"/>
      <c r="J15" s="39"/>
      <c r="K15" s="39"/>
      <c r="L15" s="39"/>
      <c r="M15" s="39"/>
      <c r="N15" s="39"/>
      <c r="O15" s="39"/>
      <c r="P15" s="40"/>
    </row>
    <row r="16" spans="2:16" s="2" customFormat="1" ht="36" customHeight="1" x14ac:dyDescent="0.35">
      <c r="B16" s="3" t="s">
        <v>1</v>
      </c>
      <c r="C16" s="31" t="s">
        <v>13</v>
      </c>
      <c r="D16" s="32"/>
      <c r="E16" s="32"/>
      <c r="F16" s="32"/>
      <c r="G16" s="32"/>
      <c r="H16" s="32"/>
      <c r="I16" s="32"/>
      <c r="J16" s="32"/>
      <c r="K16" s="32"/>
      <c r="L16" s="32"/>
      <c r="M16" s="32"/>
      <c r="N16" s="32"/>
      <c r="O16" s="32"/>
      <c r="P16" s="33"/>
    </row>
    <row r="17" spans="2:16" s="2" customFormat="1" ht="36" customHeight="1" x14ac:dyDescent="0.35">
      <c r="B17" s="3" t="s">
        <v>2</v>
      </c>
      <c r="C17" s="31" t="s">
        <v>12</v>
      </c>
      <c r="D17" s="32"/>
      <c r="E17" s="32"/>
      <c r="F17" s="32"/>
      <c r="G17" s="32"/>
      <c r="H17" s="32"/>
      <c r="I17" s="32"/>
      <c r="J17" s="32"/>
      <c r="K17" s="32"/>
      <c r="L17" s="32"/>
      <c r="M17" s="32"/>
      <c r="N17" s="32"/>
      <c r="O17" s="32"/>
      <c r="P17" s="33"/>
    </row>
    <row r="18" spans="2:16" s="2" customFormat="1" ht="35.4" customHeight="1" x14ac:dyDescent="0.35">
      <c r="B18" s="3" t="s">
        <v>3</v>
      </c>
      <c r="C18" s="31" t="s">
        <v>14</v>
      </c>
      <c r="D18" s="32"/>
      <c r="E18" s="32"/>
      <c r="F18" s="32"/>
      <c r="G18" s="32"/>
      <c r="H18" s="32"/>
      <c r="I18" s="32"/>
      <c r="J18" s="32"/>
      <c r="K18" s="32"/>
      <c r="L18" s="32"/>
      <c r="M18" s="32"/>
      <c r="N18" s="32"/>
      <c r="O18" s="32"/>
      <c r="P18" s="33"/>
    </row>
  </sheetData>
  <sheetProtection algorithmName="SHA-512" hashValue="W3jm0kWqNhXLMeMrI/eV7wncx1TwKHWI8KxlYcFiSPt1pqynK+wPRBn0ZBoozAFFSkf7dO04o231YVQQC+Xofg==" saltValue="1L5zGZKvnrrOeRvZpdHokQ==" spinCount="100000" sheet="1" objects="1" scenarios="1"/>
  <mergeCells count="13">
    <mergeCell ref="B2:P4"/>
    <mergeCell ref="L11:P11"/>
    <mergeCell ref="C18:P18"/>
    <mergeCell ref="B8:P9"/>
    <mergeCell ref="H6:L6"/>
    <mergeCell ref="B11:D11"/>
    <mergeCell ref="B7:P7"/>
    <mergeCell ref="B13:P13"/>
    <mergeCell ref="B15:P15"/>
    <mergeCell ref="I11:K11"/>
    <mergeCell ref="E11:H11"/>
    <mergeCell ref="C17:P17"/>
    <mergeCell ref="C16:P16"/>
  </mergeCells>
  <pageMargins left="0.7" right="0.7" top="0.78740157499999996" bottom="0.78740157499999996" header="0.3" footer="0.3"/>
  <pageSetup paperSize="9" scale="6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F5FC1-B94D-41CC-ADC5-5716CDA4DC78}">
  <dimension ref="B1:E13"/>
  <sheetViews>
    <sheetView showGridLines="0" workbookViewId="0">
      <selection activeCell="C11" sqref="C11"/>
    </sheetView>
  </sheetViews>
  <sheetFormatPr defaultColWidth="8.88671875" defaultRowHeight="14.4" x14ac:dyDescent="0.3"/>
  <cols>
    <col min="1" max="1" width="2.5546875" style="5" customWidth="1"/>
    <col min="2" max="2" width="45.44140625" style="5" customWidth="1"/>
    <col min="3" max="3" width="32.88671875" style="5" bestFit="1" customWidth="1"/>
    <col min="4" max="4" width="32.88671875" style="5" customWidth="1"/>
    <col min="5" max="5" width="42.88671875" style="5" bestFit="1" customWidth="1"/>
    <col min="6" max="6" width="13.88671875" style="5" bestFit="1" customWidth="1"/>
    <col min="7" max="16384" width="8.88671875" style="5"/>
  </cols>
  <sheetData>
    <row r="1" spans="2:5" ht="9.6" customHeight="1" x14ac:dyDescent="0.3"/>
    <row r="2" spans="2:5" x14ac:dyDescent="0.3">
      <c r="B2" s="11" t="s">
        <v>11</v>
      </c>
    </row>
    <row r="3" spans="2:5" ht="9.6" customHeight="1" thickBot="1" x14ac:dyDescent="0.35"/>
    <row r="4" spans="2:5" ht="65.400000000000006" customHeight="1" thickBot="1" x14ac:dyDescent="0.35">
      <c r="B4" s="46" t="s">
        <v>34</v>
      </c>
      <c r="C4" s="47"/>
      <c r="D4" s="47"/>
      <c r="E4" s="48"/>
    </row>
    <row r="5" spans="2:5" ht="15" thickBot="1" x14ac:dyDescent="0.35"/>
    <row r="6" spans="2:5" ht="15" thickBot="1" x14ac:dyDescent="0.35">
      <c r="B6" s="15" t="s">
        <v>10</v>
      </c>
      <c r="C6" s="45"/>
      <c r="D6" s="45"/>
      <c r="E6" s="45"/>
    </row>
    <row r="7" spans="2:5" ht="15" thickBot="1" x14ac:dyDescent="0.35">
      <c r="B7" s="15" t="s">
        <v>22</v>
      </c>
      <c r="C7" s="45"/>
      <c r="D7" s="45"/>
      <c r="E7" s="45"/>
    </row>
    <row r="8" spans="2:5" ht="15" thickBot="1" x14ac:dyDescent="0.35">
      <c r="B8" s="15" t="s">
        <v>18</v>
      </c>
      <c r="C8" s="49" t="s">
        <v>40</v>
      </c>
      <c r="D8" s="49"/>
      <c r="E8" s="49"/>
    </row>
    <row r="9" spans="2:5" ht="15" thickBot="1" x14ac:dyDescent="0.35"/>
    <row r="10" spans="2:5" ht="67.8" thickBot="1" x14ac:dyDescent="0.35">
      <c r="B10" s="16" t="s">
        <v>19</v>
      </c>
      <c r="C10" s="19" t="s">
        <v>20</v>
      </c>
      <c r="D10" s="19" t="s">
        <v>21</v>
      </c>
      <c r="E10" s="19" t="s">
        <v>23</v>
      </c>
    </row>
    <row r="11" spans="2:5" ht="16.8" x14ac:dyDescent="0.3">
      <c r="B11" s="17" t="s">
        <v>8</v>
      </c>
      <c r="C11" s="13"/>
      <c r="D11" s="42">
        <f>ROUND(C11*'Základní data ŘO'!G4+C12*'Základní data ŘO'!G5+C13*'Základní data ŘO'!G6,0)</f>
        <v>0</v>
      </c>
      <c r="E11" s="42">
        <f>C7*D11</f>
        <v>0</v>
      </c>
    </row>
    <row r="12" spans="2:5" ht="16.8" x14ac:dyDescent="0.3">
      <c r="B12" s="17" t="s">
        <v>9</v>
      </c>
      <c r="C12" s="13"/>
      <c r="D12" s="43"/>
      <c r="E12" s="43"/>
    </row>
    <row r="13" spans="2:5" ht="17.399999999999999" thickBot="1" x14ac:dyDescent="0.35">
      <c r="B13" s="18" t="s">
        <v>7</v>
      </c>
      <c r="C13" s="14"/>
      <c r="D13" s="44"/>
      <c r="E13" s="44"/>
    </row>
  </sheetData>
  <sheetProtection algorithmName="SHA-512" hashValue="E+2qBmuDz5D0vm0a3D09QYW4TukCZHF4yUwHagPc+ns0MxzWcHvquRUJCkpstu/ZsTQvmo2iq504DQvN79TKZg==" saltValue="dVK0bfBb95EkguRZTXpDYw==" spinCount="100000" sheet="1" selectLockedCells="1"/>
  <mergeCells count="6">
    <mergeCell ref="E11:E13"/>
    <mergeCell ref="D11:D13"/>
    <mergeCell ref="C6:E6"/>
    <mergeCell ref="B4:E4"/>
    <mergeCell ref="C8:E8"/>
    <mergeCell ref="C7:E7"/>
  </mergeCells>
  <conditionalFormatting sqref="B6:B7 B10">
    <cfRule type="expression" dxfId="8" priority="16" stopIfTrue="1">
      <formula>$L$10&gt;#REF!</formula>
    </cfRule>
    <cfRule type="expression" dxfId="7" priority="17" stopIfTrue="1">
      <formula>$L$10&lt;#REF!</formula>
    </cfRule>
    <cfRule type="expression" dxfId="6" priority="18">
      <formula>$L$10&gt;#REF!</formula>
    </cfRule>
  </conditionalFormatting>
  <conditionalFormatting sqref="B8">
    <cfRule type="expression" dxfId="5" priority="4" stopIfTrue="1">
      <formula>$L$10&gt;#REF!</formula>
    </cfRule>
    <cfRule type="expression" dxfId="4" priority="5" stopIfTrue="1">
      <formula>$L$10&lt;#REF!</formula>
    </cfRule>
    <cfRule type="expression" dxfId="3" priority="6">
      <formula>$L$10&gt;#REF!</formula>
    </cfRule>
  </conditionalFormatting>
  <conditionalFormatting sqref="C10:E10">
    <cfRule type="expression" dxfId="2" priority="1" stopIfTrue="1">
      <formula>$L$10&gt;#REF!</formula>
    </cfRule>
    <cfRule type="expression" dxfId="1" priority="2" stopIfTrue="1">
      <formula>$L$10&lt;#REF!</formula>
    </cfRule>
    <cfRule type="expression" dxfId="0" priority="3">
      <formula>$L$10&gt;#REF!</formula>
    </cfRule>
  </conditionalFormatting>
  <dataValidations count="1">
    <dataValidation type="decimal" allowBlank="1" showInputMessage="1" showErrorMessage="1" sqref="D11:E11" xr:uid="{B172403E-85B4-49B9-A928-23F4797D3AB3}">
      <formula1>0</formula1>
      <formula2>1</formula2>
    </dataValidation>
  </dataValidations>
  <pageMargins left="0.7" right="0.7" top="0.78740157499999996" bottom="0.78740157499999996" header="0.3" footer="0.3"/>
  <pageSetup paperSize="9"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487D6-3747-4752-92E1-591555FEA8DC}">
  <sheetPr>
    <tabColor theme="0" tint="-0.249977111117893"/>
  </sheetPr>
  <dimension ref="A1:S14"/>
  <sheetViews>
    <sheetView showGridLines="0" workbookViewId="0">
      <selection activeCell="G17" sqref="G17"/>
    </sheetView>
  </sheetViews>
  <sheetFormatPr defaultRowHeight="14.4" x14ac:dyDescent="0.3"/>
  <cols>
    <col min="1" max="1" width="32.44140625" style="6" bestFit="1" customWidth="1"/>
    <col min="2" max="2" width="9.44140625" customWidth="1"/>
    <col min="3" max="3" width="12.44140625" customWidth="1"/>
    <col min="4" max="4" width="14.44140625" customWidth="1"/>
    <col min="5" max="5" width="14.44140625" style="8" customWidth="1"/>
    <col min="6" max="7" width="14.44140625" customWidth="1"/>
    <col min="8" max="8" width="15.88671875" customWidth="1"/>
    <col min="9" max="9" width="13.44140625" style="8" customWidth="1"/>
    <col min="10" max="10" width="3.44140625" customWidth="1"/>
    <col min="11" max="13" width="9.44140625" customWidth="1"/>
    <col min="14" max="14" width="13.44140625" style="8" customWidth="1"/>
    <col min="15" max="15" width="3.44140625" customWidth="1"/>
    <col min="16" max="18" width="9.44140625" customWidth="1"/>
    <col min="19" max="19" width="13.44140625" style="8" customWidth="1"/>
    <col min="20" max="20" width="3.44140625" customWidth="1"/>
    <col min="21" max="21" width="34.44140625" customWidth="1"/>
  </cols>
  <sheetData>
    <row r="1" spans="1:19" x14ac:dyDescent="0.3">
      <c r="A1" s="6" t="s">
        <v>36</v>
      </c>
    </row>
    <row r="2" spans="1:19" s="7" customFormat="1" x14ac:dyDescent="0.3">
      <c r="A2" s="54" t="s">
        <v>25</v>
      </c>
      <c r="B2" s="54"/>
      <c r="C2" s="54"/>
      <c r="D2" s="54"/>
      <c r="E2" s="54"/>
      <c r="F2" s="54"/>
      <c r="G2" s="54"/>
      <c r="I2" s="9"/>
      <c r="N2" s="9"/>
      <c r="S2" s="9"/>
    </row>
    <row r="3" spans="1:19" s="6" customFormat="1" ht="86.4" x14ac:dyDescent="0.3">
      <c r="A3" s="20" t="s">
        <v>26</v>
      </c>
      <c r="B3" s="20" t="s">
        <v>27</v>
      </c>
      <c r="C3" s="20" t="s">
        <v>28</v>
      </c>
      <c r="D3" s="20" t="s">
        <v>30</v>
      </c>
      <c r="E3" s="21" t="s">
        <v>31</v>
      </c>
      <c r="F3" s="20" t="s">
        <v>32</v>
      </c>
      <c r="G3" s="20" t="s">
        <v>33</v>
      </c>
      <c r="I3" s="10"/>
      <c r="N3" s="10"/>
      <c r="S3" s="10"/>
    </row>
    <row r="4" spans="1:19" x14ac:dyDescent="0.3">
      <c r="A4" s="20" t="s">
        <v>8</v>
      </c>
      <c r="B4" s="22">
        <v>2422</v>
      </c>
      <c r="C4" s="22" t="s">
        <v>29</v>
      </c>
      <c r="D4" s="12">
        <v>97846.712599999999</v>
      </c>
      <c r="E4" s="12">
        <v>66067.134000000005</v>
      </c>
      <c r="F4" s="23">
        <f t="shared" ref="F4:F5" si="0">D4*$B$12+E4*$B$13</f>
        <v>89749.275972720003</v>
      </c>
      <c r="G4" s="23">
        <f>F4*(1+$B$14)</f>
        <v>120084.53125149937</v>
      </c>
    </row>
    <row r="5" spans="1:19" x14ac:dyDescent="0.3">
      <c r="A5" s="20" t="s">
        <v>9</v>
      </c>
      <c r="B5" s="22">
        <v>2411</v>
      </c>
      <c r="C5" s="22" t="s">
        <v>29</v>
      </c>
      <c r="D5" s="12">
        <v>86716.902000000002</v>
      </c>
      <c r="E5" s="12">
        <v>56438.667300000001</v>
      </c>
      <c r="F5" s="23">
        <f t="shared" si="0"/>
        <v>79002.007798439998</v>
      </c>
      <c r="G5" s="23">
        <f>F5*(1+$B$14)</f>
        <v>105704.68643431272</v>
      </c>
    </row>
    <row r="6" spans="1:19" x14ac:dyDescent="0.3">
      <c r="A6" s="50" t="s">
        <v>7</v>
      </c>
      <c r="B6" s="22">
        <v>3343</v>
      </c>
      <c r="C6" s="22" t="s">
        <v>29</v>
      </c>
      <c r="D6" s="12">
        <v>53714.962599999999</v>
      </c>
      <c r="E6" s="12">
        <v>48193.044699999999</v>
      </c>
      <c r="F6" s="51">
        <f>AVERAGE(D6:D8)*$B$12+AVERAGE(E6:E8)*$B$13</f>
        <v>45055.089095786665</v>
      </c>
      <c r="G6" s="51">
        <f>F6*(1+$B$14)</f>
        <v>60283.70921016256</v>
      </c>
    </row>
    <row r="7" spans="1:19" x14ac:dyDescent="0.3">
      <c r="A7" s="50"/>
      <c r="B7" s="22">
        <v>4110</v>
      </c>
      <c r="C7" s="22" t="s">
        <v>29</v>
      </c>
      <c r="D7" s="12">
        <v>37091.412499999999</v>
      </c>
      <c r="E7" s="12">
        <v>45146.735000000001</v>
      </c>
      <c r="F7" s="52"/>
      <c r="G7" s="52"/>
    </row>
    <row r="8" spans="1:19" x14ac:dyDescent="0.3">
      <c r="A8" s="50"/>
      <c r="B8" s="22">
        <v>4120</v>
      </c>
      <c r="C8" s="22" t="s">
        <v>29</v>
      </c>
      <c r="D8" s="12">
        <v>43614.2664</v>
      </c>
      <c r="E8" s="12">
        <v>44003.254999999997</v>
      </c>
      <c r="F8" s="53"/>
      <c r="G8" s="53"/>
    </row>
    <row r="9" spans="1:19" x14ac:dyDescent="0.3">
      <c r="A9" s="6" t="s">
        <v>39</v>
      </c>
    </row>
    <row r="11" spans="1:19" x14ac:dyDescent="0.3">
      <c r="A11" s="24" t="s">
        <v>15</v>
      </c>
      <c r="B11" s="24"/>
    </row>
    <row r="12" spans="1:19" x14ac:dyDescent="0.3">
      <c r="A12" s="25" t="s">
        <v>16</v>
      </c>
      <c r="B12" s="26">
        <v>0.74519999999999997</v>
      </c>
    </row>
    <row r="13" spans="1:19" x14ac:dyDescent="0.3">
      <c r="A13" s="25" t="s">
        <v>17</v>
      </c>
      <c r="B13" s="26">
        <v>0.25480000000000003</v>
      </c>
    </row>
    <row r="14" spans="1:19" x14ac:dyDescent="0.3">
      <c r="A14" s="25" t="s">
        <v>24</v>
      </c>
      <c r="B14" s="26">
        <v>0.33800000000000002</v>
      </c>
    </row>
  </sheetData>
  <sheetProtection algorithmName="SHA-512" hashValue="6SJMYTb9TmA5w2HbhbTpL+dYElOgT5gavMZ8/VjTokZ1c9sb7TV8HrGNMjBV8FxXGbE72dO9K4lKb3juBRldHg==" saltValue="IrMaKIOs6IYlgF+o4TRDAw==" spinCount="100000" sheet="1" selectLockedCells="1" selectUnlockedCells="1"/>
  <mergeCells count="4">
    <mergeCell ref="A6:A8"/>
    <mergeCell ref="F6:F8"/>
    <mergeCell ref="G6:G8"/>
    <mergeCell ref="A2:G2"/>
  </mergeCell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15OPMSMT0001-78-38055</_dlc_DocId>
    <_dlc_DocIdUrl xmlns="0104a4cd-1400-468e-be1b-c7aad71d7d5a">
      <Url>https://op.msmt.cz/_layouts/15/DocIdRedir.aspx?ID=15OPMSMT0001-78-38055</Url>
      <Description>15OPMSMT0001-78-38055</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6EA6B83B94A9AD4086EF024A4B2ABCA0" ma:contentTypeVersion="2" ma:contentTypeDescription="Vytvoří nový dokument" ma:contentTypeScope="" ma:versionID="ecd8cb4f1c86fe5fffb55aba212263ca">
  <xsd:schema xmlns:xsd="http://www.w3.org/2001/XMLSchema" xmlns:xs="http://www.w3.org/2001/XMLSchema" xmlns:p="http://schemas.microsoft.com/office/2006/metadata/properties" xmlns:ns2="0104a4cd-1400-468e-be1b-c7aad71d7d5a" targetNamespace="http://schemas.microsoft.com/office/2006/metadata/properties" ma:root="true" ma:fieldsID="e78262c49ac82559fb01b2039c05d41d"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element name="SharedWithUsers" ma:index="11"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81D9C99-D3A0-4DDF-96D9-C67DB36198A7}">
  <ds:schemaRefs>
    <ds:schemaRef ds:uri="http://schemas.microsoft.com/office/2006/metadata/properties"/>
    <ds:schemaRef ds:uri="http://schemas.microsoft.com/office/infopath/2007/PartnerControls"/>
    <ds:schemaRef ds:uri="0104a4cd-1400-468e-be1b-c7aad71d7d5a"/>
  </ds:schemaRefs>
</ds:datastoreItem>
</file>

<file path=customXml/itemProps2.xml><?xml version="1.0" encoding="utf-8"?>
<ds:datastoreItem xmlns:ds="http://schemas.openxmlformats.org/officeDocument/2006/customXml" ds:itemID="{5B30A58E-CBC4-4B2A-828A-076C661B3E12}">
  <ds:schemaRefs>
    <ds:schemaRef ds:uri="http://schemas.microsoft.com/sharepoint/v3/contenttype/forms"/>
  </ds:schemaRefs>
</ds:datastoreItem>
</file>

<file path=customXml/itemProps3.xml><?xml version="1.0" encoding="utf-8"?>
<ds:datastoreItem xmlns:ds="http://schemas.openxmlformats.org/officeDocument/2006/customXml" ds:itemID="{98123807-4357-4E27-B8F4-ABCB4D1CDF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04a4cd-1400-468e-be1b-c7aad71d7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6ED6941-3575-4162-85FA-EE05DD407545}">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Základní informace</vt:lpstr>
      <vt:lpstr>Kalkulačka jednoráz. částky</vt:lpstr>
      <vt:lpstr>Základní data ŘO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Haken Jiří</dc:creator>
  <cp:lastModifiedBy>Janoušek Petr</cp:lastModifiedBy>
  <dcterms:created xsi:type="dcterms:W3CDTF">2022-06-06T10:09:29Z</dcterms:created>
  <dcterms:modified xsi:type="dcterms:W3CDTF">2024-06-24T06:40:25Z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0x0101006EA6B83B94A9AD4086EF024A4B2ABCA0</vt:lpwstr>
  </property>
  <property fmtid="{D5CDD505-2E9C-101B-9397-08002B2CF9AE}" pid="3" name="_dlc_DocIdItemGuid">
    <vt:lpwstr>af8b78ad-7fea-4037-a99f-847892fb6d9b</vt:lpwstr>
  </property>
</Properties>
</file>