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V\45_public\POSTUPY\PROCES HODNOCENÍ\"/>
    </mc:Choice>
  </mc:AlternateContent>
  <xr:revisionPtr revIDLastSave="0" documentId="8_{659E14BA-49E8-4361-B5CF-79665739CF60}" xr6:coauthVersionLast="47" xr6:coauthVersionMax="47" xr10:uidLastSave="{00000000-0000-0000-0000-000000000000}"/>
  <bookViews>
    <workbookView xWindow="-120" yWindow="-120" windowWidth="29040" windowHeight="15840" xr2:uid="{9E882018-BDA2-43FE-95DB-56B823A5988A}"/>
  </bookViews>
  <sheets>
    <sheet name="V31" sheetId="1" r:id="rId1"/>
    <sheet name="Lis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 l="1"/>
  <c r="C22" i="1" l="1"/>
  <c r="C21" i="1"/>
  <c r="C20" i="1"/>
  <c r="C19" i="1"/>
  <c r="C18" i="1"/>
  <c r="D21" i="1" l="1"/>
  <c r="D22" i="1"/>
  <c r="D20" i="1"/>
  <c r="D19" i="1"/>
  <c r="D18" i="1"/>
</calcChain>
</file>

<file path=xl/sharedStrings.xml><?xml version="1.0" encoding="utf-8"?>
<sst xmlns="http://schemas.openxmlformats.org/spreadsheetml/2006/main" count="109" uniqueCount="70">
  <si>
    <t>Datum zahájení realizace</t>
  </si>
  <si>
    <t>Datum ukončení realizace</t>
  </si>
  <si>
    <t>Požadovaná výše dotace celkem</t>
  </si>
  <si>
    <t>částka na krytí výdajů- plán</t>
  </si>
  <si>
    <t>vyúčtování - plán</t>
  </si>
  <si>
    <t>datum předložení</t>
  </si>
  <si>
    <t>1.řádek</t>
  </si>
  <si>
    <t>2.řádek</t>
  </si>
  <si>
    <t>3.řádek</t>
  </si>
  <si>
    <t>4.řádek</t>
  </si>
  <si>
    <t>5.řádek</t>
  </si>
  <si>
    <t>Velký pátek</t>
  </si>
  <si>
    <t>Velikonoční pondělí</t>
  </si>
  <si>
    <t>Svátek práce</t>
  </si>
  <si>
    <t>Den vítězství</t>
  </si>
  <si>
    <t>Den české státnosti</t>
  </si>
  <si>
    <t>Den boje za svobodu a demokracii</t>
  </si>
  <si>
    <t>Štědrý den</t>
  </si>
  <si>
    <t>1. svátek vánoční</t>
  </si>
  <si>
    <t>2. svátek vánoční</t>
  </si>
  <si>
    <t>  Velký pátek</t>
  </si>
  <si>
    <t>  Velikonoční pondělí</t>
  </si>
  <si>
    <t>  Den obnovy českého státu, Nový rok.</t>
  </si>
  <si>
    <t>  Svátek práce</t>
  </si>
  <si>
    <t>  Den vítězství</t>
  </si>
  <si>
    <t>  Cyrila a Metoděj</t>
  </si>
  <si>
    <t>  Jan Hus</t>
  </si>
  <si>
    <t>  Den české státnosti</t>
  </si>
  <si>
    <t>  Vznik samostatného československého státu</t>
  </si>
  <si>
    <t>  Den boje za svobodu a demokracii</t>
  </si>
  <si>
    <t>  Štědrý den</t>
  </si>
  <si>
    <t>  1. svátek vánoční</t>
  </si>
  <si>
    <t>  2. svátek vánoční</t>
  </si>
  <si>
    <t>01.01.2025</t>
  </si>
  <si>
    <t>18.04.2025</t>
  </si>
  <si>
    <t>21.04.2025</t>
  </si>
  <si>
    <t>01.05.2025</t>
  </si>
  <si>
    <t>08.05.2025</t>
  </si>
  <si>
    <t>05.07.2025</t>
  </si>
  <si>
    <t>06.07.2025</t>
  </si>
  <si>
    <t>28.09.2025</t>
  </si>
  <si>
    <t>28.10.2025</t>
  </si>
  <si>
    <t>17.11.2025</t>
  </si>
  <si>
    <t>24.12.2025</t>
  </si>
  <si>
    <t>25.12.2025</t>
  </si>
  <si>
    <t>26.12.2025</t>
  </si>
  <si>
    <t>01.01.2026</t>
  </si>
  <si>
    <t>03.04.2026</t>
  </si>
  <si>
    <t>06.04.2026</t>
  </si>
  <si>
    <t>01.05.2026</t>
  </si>
  <si>
    <t>08.05.2026</t>
  </si>
  <si>
    <t>05.07.2026</t>
  </si>
  <si>
    <t>06.07.2026</t>
  </si>
  <si>
    <t>28.09.2026</t>
  </si>
  <si>
    <t>28.10.2026</t>
  </si>
  <si>
    <t>17.11.2026</t>
  </si>
  <si>
    <t>24.12.2026</t>
  </si>
  <si>
    <t>25.12.2026</t>
  </si>
  <si>
    <t>26.12.2026</t>
  </si>
  <si>
    <t>Cyrila a Metoděj</t>
  </si>
  <si>
    <t>Jan Hus</t>
  </si>
  <si>
    <t>Vznik samostatného československého státu</t>
  </si>
  <si>
    <t>Den obnovy českého státu, Nový rok</t>
  </si>
  <si>
    <t>-</t>
  </si>
  <si>
    <t>Výpočtová tabulka pro úpravu finančního plánu pro projekty s výší dotace vyšší než 5 milionů Kč</t>
  </si>
  <si>
    <t xml:space="preserve">Tabulku použijte při editaci finančního plánu, při editaci postupujte dle uživatelské příručky Žádost o podporu Šablony pro neformální vzdělávaní. </t>
  </si>
  <si>
    <t>Postup vyplnění:</t>
  </si>
  <si>
    <t>Vyplňte Datum zahájení realizace projektu</t>
  </si>
  <si>
    <t>Vyplňte Datum ukončení realizace projektu</t>
  </si>
  <si>
    <t>Vyplňte požadovanou výši dotace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</si>
</sst>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E79"/>
      <name val="Calibri"/>
      <family val="2"/>
      <charset val="238"/>
      <scheme val="minor"/>
    </font>
    <font>
      <b/>
      <sz val="11"/>
      <color rgb="FF1F4E79"/>
      <name val="Calibri"/>
      <family val="2"/>
      <charset val="238"/>
      <scheme val="minor"/>
    </font>
    <font>
      <u/>
      <sz val="11"/>
      <color rgb="FF1F4E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3B"/>
        <bgColor indexed="64"/>
      </patternFill>
    </fill>
  </fills>
  <borders count="18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theme="2" tint="-0.249977111117893"/>
      </bottom>
      <diagonal/>
    </border>
    <border>
      <left/>
      <right style="medium">
        <color theme="7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7" tint="-0.499984740745262"/>
      </right>
      <top style="thin">
        <color theme="2" tint="-0.249977111117893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2" tint="-0.249977111117893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theme="2" tint="-0.249977111117893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theme="2" tint="-0.249977111117893"/>
      </bottom>
      <diagonal/>
    </border>
    <border>
      <left style="medium">
        <color theme="7" tint="-0.499984740745262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 tint="-0.499984740745262"/>
      </left>
      <right/>
      <top style="thin">
        <color theme="2" tint="-0.249977111117893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/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6" fillId="0" borderId="11" xfId="1" applyFont="1" applyBorder="1" applyAlignment="1" applyProtection="1">
      <alignment horizontal="right" vertical="center"/>
      <protection hidden="1"/>
    </xf>
    <xf numFmtId="14" fontId="6" fillId="0" borderId="8" xfId="0" applyNumberFormat="1" applyFont="1" applyBorder="1" applyAlignment="1" applyProtection="1">
      <alignment horizontal="center"/>
      <protection hidden="1"/>
    </xf>
    <xf numFmtId="44" fontId="6" fillId="0" borderId="11" xfId="1" applyFont="1" applyBorder="1" applyAlignment="1" applyProtection="1">
      <alignment vertical="center"/>
      <protection hidden="1"/>
    </xf>
    <xf numFmtId="44" fontId="6" fillId="0" borderId="12" xfId="1" applyFont="1" applyBorder="1" applyAlignment="1" applyProtection="1">
      <alignment horizontal="center"/>
      <protection hidden="1"/>
    </xf>
    <xf numFmtId="14" fontId="6" fillId="0" borderId="9" xfId="0" applyNumberFormat="1" applyFont="1" applyBorder="1" applyAlignment="1" applyProtection="1">
      <alignment horizontal="center"/>
      <protection hidden="1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0" fillId="0" borderId="0" xfId="0" applyAlignment="1">
      <alignment wrapText="1"/>
    </xf>
    <xf numFmtId="14" fontId="2" fillId="0" borderId="0" xfId="0" applyNumberFormat="1" applyFont="1"/>
    <xf numFmtId="44" fontId="5" fillId="0" borderId="6" xfId="1" applyFont="1" applyBorder="1" applyAlignment="1" applyProtection="1">
      <alignment horizontal="center"/>
      <protection locked="0"/>
    </xf>
    <xf numFmtId="14" fontId="5" fillId="0" borderId="16" xfId="0" applyNumberFormat="1" applyFont="1" applyBorder="1" applyAlignment="1" applyProtection="1">
      <alignment horizontal="center"/>
      <protection locked="0"/>
    </xf>
    <xf numFmtId="14" fontId="5" fillId="0" borderId="17" xfId="0" applyNumberFormat="1" applyFont="1" applyBorder="1" applyAlignment="1" applyProtection="1">
      <alignment horizontal="center"/>
      <protection locked="0"/>
    </xf>
    <xf numFmtId="44" fontId="6" fillId="0" borderId="14" xfId="1" applyFont="1" applyBorder="1" applyAlignment="1" applyProtection="1">
      <alignment horizontal="center"/>
      <protection hidden="1"/>
    </xf>
    <xf numFmtId="44" fontId="6" fillId="0" borderId="8" xfId="1" applyFont="1" applyBorder="1" applyAlignment="1" applyProtection="1">
      <alignment horizontal="center"/>
      <protection hidden="1"/>
    </xf>
    <xf numFmtId="44" fontId="6" fillId="0" borderId="15" xfId="1" applyFont="1" applyBorder="1" applyAlignment="1" applyProtection="1">
      <alignment horizontal="center"/>
      <protection hidden="1"/>
    </xf>
    <xf numFmtId="44" fontId="6" fillId="0" borderId="9" xfId="1" applyFont="1" applyBorder="1" applyAlignment="1" applyProtection="1">
      <alignment horizontal="center"/>
      <protection hidden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</cellXfs>
  <cellStyles count="4">
    <cellStyle name="Hypertextový odkaz 2" xfId="3" xr:uid="{5BA74CF5-636D-4B3B-9EA6-F203E876CD96}"/>
    <cellStyle name="Měna" xfId="1" builtinId="4"/>
    <cellStyle name="Normální" xfId="0" builtinId="0"/>
    <cellStyle name="Normální 2" xfId="2" xr:uid="{967CD905-63C3-4F7F-8CC9-5E766FE5E72E}"/>
  </cellStyles>
  <dxfs count="0"/>
  <tableStyles count="0" defaultTableStyle="TableStyleMedium2" defaultPivotStyle="PivotStyleLight16"/>
  <colors>
    <mruColors>
      <color rgb="FFFFCC3B"/>
      <color rgb="FF66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7F3B-ED74-49CA-98B3-97BB75A57ADD}">
  <sheetPr>
    <tabColor theme="7" tint="-0.499984740745262"/>
  </sheetPr>
  <dimension ref="B2:P27"/>
  <sheetViews>
    <sheetView showGridLines="0" tabSelected="1" workbookViewId="0">
      <selection activeCell="D10" sqref="D10"/>
    </sheetView>
  </sheetViews>
  <sheetFormatPr defaultRowHeight="15" x14ac:dyDescent="0.25"/>
  <cols>
    <col min="1" max="1" width="3.7109375" customWidth="1"/>
    <col min="2" max="2" width="12.85546875" customWidth="1"/>
    <col min="3" max="3" width="24.42578125" customWidth="1"/>
    <col min="4" max="4" width="18.140625" customWidth="1"/>
    <col min="5" max="5" width="7.85546875" customWidth="1"/>
    <col min="6" max="6" width="24.85546875" customWidth="1"/>
    <col min="7" max="7" width="10.140625" bestFit="1" customWidth="1"/>
    <col min="8" max="8" width="10.85546875" bestFit="1" customWidth="1"/>
    <col min="9" max="9" width="18.140625" customWidth="1"/>
    <col min="10" max="10" width="10.85546875" bestFit="1" customWidth="1"/>
  </cols>
  <sheetData>
    <row r="2" spans="2:6" x14ac:dyDescent="0.25">
      <c r="B2" s="31" t="s">
        <v>64</v>
      </c>
      <c r="C2" s="32"/>
      <c r="D2" s="32"/>
      <c r="E2" s="32"/>
      <c r="F2" s="32"/>
    </row>
    <row r="4" spans="2:6" x14ac:dyDescent="0.25">
      <c r="B4" s="30" t="s">
        <v>65</v>
      </c>
    </row>
    <row r="5" spans="2:6" x14ac:dyDescent="0.25">
      <c r="B5" s="33" t="s">
        <v>66</v>
      </c>
    </row>
    <row r="6" spans="2:6" x14ac:dyDescent="0.25">
      <c r="B6" s="30" t="s">
        <v>67</v>
      </c>
    </row>
    <row r="7" spans="2:6" x14ac:dyDescent="0.25">
      <c r="B7" s="30" t="s">
        <v>68</v>
      </c>
    </row>
    <row r="8" spans="2:6" x14ac:dyDescent="0.25">
      <c r="B8" s="30" t="s">
        <v>69</v>
      </c>
    </row>
    <row r="9" spans="2:6" x14ac:dyDescent="0.25">
      <c r="B9" s="30"/>
    </row>
    <row r="10" spans="2:6" x14ac:dyDescent="0.25">
      <c r="B10" s="30"/>
    </row>
    <row r="12" spans="2:6" ht="15.75" thickBot="1" x14ac:dyDescent="0.3"/>
    <row r="13" spans="2:6" ht="20.25" customHeight="1" x14ac:dyDescent="0.25">
      <c r="B13" s="22" t="s">
        <v>0</v>
      </c>
      <c r="C13" s="23"/>
      <c r="D13" s="16"/>
    </row>
    <row r="14" spans="2:6" ht="20.25" customHeight="1" x14ac:dyDescent="0.25">
      <c r="B14" s="24" t="s">
        <v>1</v>
      </c>
      <c r="C14" s="25"/>
      <c r="D14" s="17"/>
    </row>
    <row r="15" spans="2:6" ht="20.25" customHeight="1" thickBot="1" x14ac:dyDescent="0.3">
      <c r="B15" s="26" t="s">
        <v>2</v>
      </c>
      <c r="C15" s="27"/>
      <c r="D15" s="15"/>
    </row>
    <row r="16" spans="2:6" ht="15.75" thickBot="1" x14ac:dyDescent="0.3"/>
    <row r="17" spans="2:16" ht="37.5" x14ac:dyDescent="0.25">
      <c r="B17" s="3"/>
      <c r="C17" s="4" t="s">
        <v>3</v>
      </c>
      <c r="D17" s="28" t="s">
        <v>4</v>
      </c>
      <c r="E17" s="29"/>
      <c r="F17" s="5" t="s">
        <v>5</v>
      </c>
    </row>
    <row r="18" spans="2:16" ht="15.75" x14ac:dyDescent="0.25">
      <c r="B18" s="11" t="s">
        <v>6</v>
      </c>
      <c r="C18" s="6">
        <f>IF($D$15&gt;5000000,ROUND($D$15*0.3,2),$D$15)</f>
        <v>0</v>
      </c>
      <c r="D18" s="18">
        <f>ROUND($D$15*0,2)</f>
        <v>0</v>
      </c>
      <c r="E18" s="19"/>
      <c r="F18" s="7" t="s">
        <v>63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6" ht="15.75" x14ac:dyDescent="0.25">
      <c r="B19" s="11" t="s">
        <v>7</v>
      </c>
      <c r="C19" s="8">
        <f>IF($D$15&gt;5000000,ROUND($D$15*0.25,2),0)</f>
        <v>0</v>
      </c>
      <c r="D19" s="18">
        <f>ROUND($D$15*0.25,2)</f>
        <v>0</v>
      </c>
      <c r="E19" s="19"/>
      <c r="F19" s="7" t="str">
        <f>IF(OR(ISBLANK($D$13),ISBLANK($D$14)),"-",WORKDAY(EOMONTH($D$13,5),20,List3!$A:$A))</f>
        <v>-</v>
      </c>
    </row>
    <row r="20" spans="2:16" ht="15.75" x14ac:dyDescent="0.25">
      <c r="B20" s="11" t="s">
        <v>8</v>
      </c>
      <c r="C20" s="8">
        <f>IF($D$15&gt;5000000,ROUND($D$15*0.25,2),0)</f>
        <v>0</v>
      </c>
      <c r="D20" s="18">
        <f>ROUND($D$15*0.25,2)</f>
        <v>0</v>
      </c>
      <c r="E20" s="19"/>
      <c r="F20" s="7" t="str">
        <f>IF(ISBLANK($D$13),"-",IF(EOMONTH($D$13,5)&gt;=$D$14,"-",WORKDAY(EOMONTH($D$13,11),20,List3!$A:$A)))</f>
        <v>-</v>
      </c>
    </row>
    <row r="21" spans="2:16" ht="15.75" x14ac:dyDescent="0.25">
      <c r="B21" s="11" t="s">
        <v>9</v>
      </c>
      <c r="C21" s="8">
        <f>IF($D$15&gt;5000000,ROUND($D$15*0.2,2),0)</f>
        <v>0</v>
      </c>
      <c r="D21" s="18">
        <f>ROUND($D$15*0.25,2)</f>
        <v>0</v>
      </c>
      <c r="E21" s="19"/>
      <c r="F21" s="7" t="str">
        <f>IF(ISBLANK($D$13),"-",IF(EOMONTH($D$13,11)&gt;=$D$14,"-",WORKDAY(EOMONTH($D$13,20),20,List3!$A:$A)))</f>
        <v>-</v>
      </c>
    </row>
    <row r="22" spans="2:16" ht="16.5" thickBot="1" x14ac:dyDescent="0.3">
      <c r="B22" s="12" t="s">
        <v>10</v>
      </c>
      <c r="C22" s="9">
        <f>IF($D$15&gt;5000000,ROUND($D$15*0,2),0)</f>
        <v>0</v>
      </c>
      <c r="D22" s="20">
        <f>ROUND($D$15*0.25,2)</f>
        <v>0</v>
      </c>
      <c r="E22" s="21"/>
      <c r="F22" s="10" t="str">
        <f>IF(ISBLANK($D$13),"-",IF(EOMONTH($D$13,20)&gt;=$D$14,"-",WORKDAY($D$14,40,List3!$A:$A)))</f>
        <v>-</v>
      </c>
    </row>
    <row r="23" spans="2:16" x14ac:dyDescent="0.25">
      <c r="B23" s="2"/>
      <c r="C23" s="2"/>
      <c r="D23" s="2"/>
      <c r="E23" s="2"/>
      <c r="F23" s="2"/>
    </row>
    <row r="24" spans="2:16" x14ac:dyDescent="0.25">
      <c r="B24" s="2"/>
      <c r="C24" s="2"/>
      <c r="D24" s="2"/>
      <c r="E24" s="2"/>
      <c r="F24" s="2"/>
    </row>
    <row r="25" spans="2:16" x14ac:dyDescent="0.25">
      <c r="B25" s="2"/>
      <c r="C25" s="2"/>
      <c r="D25" s="2"/>
      <c r="E25" s="2"/>
      <c r="F25" s="14"/>
    </row>
    <row r="26" spans="2:16" x14ac:dyDescent="0.25">
      <c r="B26" s="2"/>
      <c r="C26" s="2"/>
      <c r="D26" s="2"/>
      <c r="E26" s="2"/>
      <c r="F26" s="14"/>
    </row>
    <row r="27" spans="2:16" x14ac:dyDescent="0.25">
      <c r="F27" s="14"/>
    </row>
  </sheetData>
  <sheetProtection algorithmName="SHA-512" hashValue="x1FTkutoWDqg8Y98FxD66pnHldJ4pGfO/adhYrlLDzI2IGE00dECXL7Uond5MecbTeOSd7h7tutvXiP0nFc/dA==" saltValue="opAbe323G4MhKd4+JESH3A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+RKt3Da1P1RGiUnkUPL6EAhO3aBAcEGlRZh3iAa6CWuImeXYWHitBBMO8nmkEIMMzOtyKKEFH8WuUBm9X6rXXw==" saltValue="G9kQ6gDFqHK9iA1y9jhcbA==" spinCount="100000" sqref="D13:D15" name="Oblast1"/>
  </protectedRanges>
  <mergeCells count="9">
    <mergeCell ref="D20:E20"/>
    <mergeCell ref="D21:E21"/>
    <mergeCell ref="D22:E22"/>
    <mergeCell ref="B13:C13"/>
    <mergeCell ref="B14:C14"/>
    <mergeCell ref="B15:C15"/>
    <mergeCell ref="D17:E17"/>
    <mergeCell ref="D18:E18"/>
    <mergeCell ref="D19:E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A4265-F436-47A1-9F2F-B1BA2DF1694D}">
  <dimension ref="A1:B65"/>
  <sheetViews>
    <sheetView workbookViewId="0">
      <selection activeCell="B54" sqref="B54"/>
    </sheetView>
  </sheetViews>
  <sheetFormatPr defaultRowHeight="15" x14ac:dyDescent="0.25"/>
  <cols>
    <col min="1" max="1" width="10.140625" bestFit="1" customWidth="1"/>
    <col min="2" max="2" width="55.28515625" customWidth="1"/>
  </cols>
  <sheetData>
    <row r="1" spans="1:2" x14ac:dyDescent="0.25">
      <c r="A1" s="1">
        <v>45292</v>
      </c>
      <c r="B1" s="13" t="s">
        <v>22</v>
      </c>
    </row>
    <row r="2" spans="1:2" x14ac:dyDescent="0.25">
      <c r="A2" s="1">
        <v>45380</v>
      </c>
      <c r="B2" t="s">
        <v>20</v>
      </c>
    </row>
    <row r="3" spans="1:2" x14ac:dyDescent="0.25">
      <c r="A3" s="1">
        <v>45383</v>
      </c>
      <c r="B3" t="s">
        <v>21</v>
      </c>
    </row>
    <row r="4" spans="1:2" x14ac:dyDescent="0.25">
      <c r="A4" s="1">
        <v>45413</v>
      </c>
      <c r="B4" t="s">
        <v>23</v>
      </c>
    </row>
    <row r="5" spans="1:2" x14ac:dyDescent="0.25">
      <c r="A5" s="1">
        <v>45420</v>
      </c>
      <c r="B5" t="s">
        <v>24</v>
      </c>
    </row>
    <row r="6" spans="1:2" x14ac:dyDescent="0.25">
      <c r="A6" s="1">
        <v>45478</v>
      </c>
      <c r="B6" t="s">
        <v>25</v>
      </c>
    </row>
    <row r="7" spans="1:2" x14ac:dyDescent="0.25">
      <c r="A7" s="1">
        <v>45479</v>
      </c>
      <c r="B7" t="s">
        <v>26</v>
      </c>
    </row>
    <row r="8" spans="1:2" x14ac:dyDescent="0.25">
      <c r="A8" s="1">
        <v>45563</v>
      </c>
      <c r="B8" t="s">
        <v>27</v>
      </c>
    </row>
    <row r="9" spans="1:2" x14ac:dyDescent="0.25">
      <c r="A9" s="1">
        <v>45593</v>
      </c>
      <c r="B9" t="s">
        <v>28</v>
      </c>
    </row>
    <row r="10" spans="1:2" x14ac:dyDescent="0.25">
      <c r="A10" s="1">
        <v>45613</v>
      </c>
      <c r="B10" t="s">
        <v>29</v>
      </c>
    </row>
    <row r="11" spans="1:2" x14ac:dyDescent="0.25">
      <c r="A11" s="1">
        <v>45650</v>
      </c>
      <c r="B11" t="s">
        <v>30</v>
      </c>
    </row>
    <row r="12" spans="1:2" x14ac:dyDescent="0.25">
      <c r="A12" s="1">
        <v>45651</v>
      </c>
      <c r="B12" t="s">
        <v>31</v>
      </c>
    </row>
    <row r="13" spans="1:2" x14ac:dyDescent="0.25">
      <c r="A13" s="1">
        <v>45652</v>
      </c>
      <c r="B13" t="s">
        <v>32</v>
      </c>
    </row>
    <row r="14" spans="1:2" x14ac:dyDescent="0.25">
      <c r="A14" t="s">
        <v>33</v>
      </c>
      <c r="B14" t="s">
        <v>22</v>
      </c>
    </row>
    <row r="15" spans="1:2" x14ac:dyDescent="0.25">
      <c r="A15" t="s">
        <v>34</v>
      </c>
      <c r="B15" t="s">
        <v>20</v>
      </c>
    </row>
    <row r="16" spans="1:2" x14ac:dyDescent="0.25">
      <c r="A16" t="s">
        <v>35</v>
      </c>
      <c r="B16" t="s">
        <v>21</v>
      </c>
    </row>
    <row r="17" spans="1:2" x14ac:dyDescent="0.25">
      <c r="A17" t="s">
        <v>36</v>
      </c>
      <c r="B17" t="s">
        <v>23</v>
      </c>
    </row>
    <row r="18" spans="1:2" x14ac:dyDescent="0.25">
      <c r="A18" t="s">
        <v>37</v>
      </c>
      <c r="B18" t="s">
        <v>24</v>
      </c>
    </row>
    <row r="19" spans="1:2" x14ac:dyDescent="0.25">
      <c r="A19" t="s">
        <v>38</v>
      </c>
      <c r="B19" t="s">
        <v>25</v>
      </c>
    </row>
    <row r="20" spans="1:2" x14ac:dyDescent="0.25">
      <c r="A20" t="s">
        <v>39</v>
      </c>
      <c r="B20" t="s">
        <v>26</v>
      </c>
    </row>
    <row r="21" spans="1:2" x14ac:dyDescent="0.25">
      <c r="A21" t="s">
        <v>40</v>
      </c>
      <c r="B21" t="s">
        <v>27</v>
      </c>
    </row>
    <row r="22" spans="1:2" x14ac:dyDescent="0.25">
      <c r="A22" t="s">
        <v>41</v>
      </c>
      <c r="B22" t="s">
        <v>28</v>
      </c>
    </row>
    <row r="23" spans="1:2" x14ac:dyDescent="0.25">
      <c r="A23" t="s">
        <v>42</v>
      </c>
      <c r="B23" t="s">
        <v>29</v>
      </c>
    </row>
    <row r="24" spans="1:2" x14ac:dyDescent="0.25">
      <c r="A24" t="s">
        <v>43</v>
      </c>
      <c r="B24" t="s">
        <v>30</v>
      </c>
    </row>
    <row r="25" spans="1:2" x14ac:dyDescent="0.25">
      <c r="A25" t="s">
        <v>44</v>
      </c>
      <c r="B25" t="s">
        <v>31</v>
      </c>
    </row>
    <row r="26" spans="1:2" x14ac:dyDescent="0.25">
      <c r="A26" t="s">
        <v>45</v>
      </c>
      <c r="B26" t="s">
        <v>32</v>
      </c>
    </row>
    <row r="27" spans="1:2" x14ac:dyDescent="0.25">
      <c r="A27" t="s">
        <v>46</v>
      </c>
      <c r="B27" t="s">
        <v>22</v>
      </c>
    </row>
    <row r="28" spans="1:2" x14ac:dyDescent="0.25">
      <c r="A28" t="s">
        <v>47</v>
      </c>
      <c r="B28" t="s">
        <v>20</v>
      </c>
    </row>
    <row r="29" spans="1:2" x14ac:dyDescent="0.25">
      <c r="A29" t="s">
        <v>48</v>
      </c>
      <c r="B29" t="s">
        <v>21</v>
      </c>
    </row>
    <row r="30" spans="1:2" x14ac:dyDescent="0.25">
      <c r="A30" t="s">
        <v>49</v>
      </c>
      <c r="B30" t="s">
        <v>23</v>
      </c>
    </row>
    <row r="31" spans="1:2" x14ac:dyDescent="0.25">
      <c r="A31" t="s">
        <v>50</v>
      </c>
      <c r="B31" t="s">
        <v>24</v>
      </c>
    </row>
    <row r="32" spans="1:2" x14ac:dyDescent="0.25">
      <c r="A32" t="s">
        <v>51</v>
      </c>
      <c r="B32" t="s">
        <v>25</v>
      </c>
    </row>
    <row r="33" spans="1:2" x14ac:dyDescent="0.25">
      <c r="A33" t="s">
        <v>52</v>
      </c>
      <c r="B33" t="s">
        <v>26</v>
      </c>
    </row>
    <row r="34" spans="1:2" x14ac:dyDescent="0.25">
      <c r="A34" t="s">
        <v>53</v>
      </c>
      <c r="B34" t="s">
        <v>27</v>
      </c>
    </row>
    <row r="35" spans="1:2" x14ac:dyDescent="0.25">
      <c r="A35" t="s">
        <v>54</v>
      </c>
      <c r="B35" t="s">
        <v>28</v>
      </c>
    </row>
    <row r="36" spans="1:2" x14ac:dyDescent="0.25">
      <c r="A36" t="s">
        <v>55</v>
      </c>
      <c r="B36" t="s">
        <v>29</v>
      </c>
    </row>
    <row r="37" spans="1:2" x14ac:dyDescent="0.25">
      <c r="A37" t="s">
        <v>56</v>
      </c>
      <c r="B37" t="s">
        <v>30</v>
      </c>
    </row>
    <row r="38" spans="1:2" x14ac:dyDescent="0.25">
      <c r="A38" t="s">
        <v>57</v>
      </c>
      <c r="B38" t="s">
        <v>31</v>
      </c>
    </row>
    <row r="39" spans="1:2" x14ac:dyDescent="0.25">
      <c r="A39" t="s">
        <v>58</v>
      </c>
      <c r="B39" t="s">
        <v>32</v>
      </c>
    </row>
    <row r="40" spans="1:2" x14ac:dyDescent="0.25">
      <c r="A40" s="1">
        <v>46388</v>
      </c>
      <c r="B40" t="s">
        <v>62</v>
      </c>
    </row>
    <row r="41" spans="1:2" x14ac:dyDescent="0.25">
      <c r="A41" s="1">
        <v>46492</v>
      </c>
      <c r="B41" t="s">
        <v>11</v>
      </c>
    </row>
    <row r="42" spans="1:2" x14ac:dyDescent="0.25">
      <c r="A42" s="1">
        <v>46495</v>
      </c>
      <c r="B42" t="s">
        <v>12</v>
      </c>
    </row>
    <row r="43" spans="1:2" x14ac:dyDescent="0.25">
      <c r="A43" s="1">
        <v>46508</v>
      </c>
      <c r="B43" t="s">
        <v>13</v>
      </c>
    </row>
    <row r="44" spans="1:2" x14ac:dyDescent="0.25">
      <c r="A44" s="1">
        <v>46515</v>
      </c>
      <c r="B44" t="s">
        <v>14</v>
      </c>
    </row>
    <row r="45" spans="1:2" x14ac:dyDescent="0.25">
      <c r="A45" s="1">
        <v>46573</v>
      </c>
      <c r="B45" t="s">
        <v>59</v>
      </c>
    </row>
    <row r="46" spans="1:2" x14ac:dyDescent="0.25">
      <c r="A46" s="1">
        <v>46574</v>
      </c>
      <c r="B46" t="s">
        <v>60</v>
      </c>
    </row>
    <row r="47" spans="1:2" x14ac:dyDescent="0.25">
      <c r="A47" s="1">
        <v>46658</v>
      </c>
      <c r="B47" t="s">
        <v>15</v>
      </c>
    </row>
    <row r="48" spans="1:2" x14ac:dyDescent="0.25">
      <c r="A48" s="1">
        <v>46688</v>
      </c>
      <c r="B48" t="s">
        <v>61</v>
      </c>
    </row>
    <row r="49" spans="1:2" x14ac:dyDescent="0.25">
      <c r="A49" s="1">
        <v>46708</v>
      </c>
      <c r="B49" t="s">
        <v>16</v>
      </c>
    </row>
    <row r="50" spans="1:2" x14ac:dyDescent="0.25">
      <c r="A50" s="1">
        <v>46745</v>
      </c>
      <c r="B50" t="s">
        <v>17</v>
      </c>
    </row>
    <row r="51" spans="1:2" x14ac:dyDescent="0.25">
      <c r="A51" s="1">
        <v>46746</v>
      </c>
      <c r="B51" t="s">
        <v>18</v>
      </c>
    </row>
    <row r="52" spans="1:2" x14ac:dyDescent="0.25">
      <c r="A52" s="1">
        <v>46747</v>
      </c>
      <c r="B52" t="s">
        <v>19</v>
      </c>
    </row>
    <row r="53" spans="1:2" x14ac:dyDescent="0.25">
      <c r="A53" s="1">
        <v>46753</v>
      </c>
      <c r="B53" t="s">
        <v>62</v>
      </c>
    </row>
    <row r="54" spans="1:2" x14ac:dyDescent="0.25">
      <c r="A54" s="1">
        <v>46850</v>
      </c>
      <c r="B54" t="s">
        <v>11</v>
      </c>
    </row>
    <row r="55" spans="1:2" x14ac:dyDescent="0.25">
      <c r="A55" s="1">
        <v>46853</v>
      </c>
      <c r="B55" t="s">
        <v>12</v>
      </c>
    </row>
    <row r="56" spans="1:2" x14ac:dyDescent="0.25">
      <c r="A56" s="1">
        <v>46874</v>
      </c>
      <c r="B56" t="s">
        <v>13</v>
      </c>
    </row>
    <row r="57" spans="1:2" x14ac:dyDescent="0.25">
      <c r="A57" s="1">
        <v>46881</v>
      </c>
      <c r="B57" t="s">
        <v>14</v>
      </c>
    </row>
    <row r="58" spans="1:2" x14ac:dyDescent="0.25">
      <c r="A58" s="1">
        <v>46939</v>
      </c>
      <c r="B58" t="s">
        <v>59</v>
      </c>
    </row>
    <row r="59" spans="1:2" x14ac:dyDescent="0.25">
      <c r="A59" s="1">
        <v>46940</v>
      </c>
      <c r="B59" t="s">
        <v>60</v>
      </c>
    </row>
    <row r="60" spans="1:2" x14ac:dyDescent="0.25">
      <c r="A60" s="1">
        <v>47024</v>
      </c>
      <c r="B60" t="s">
        <v>15</v>
      </c>
    </row>
    <row r="61" spans="1:2" x14ac:dyDescent="0.25">
      <c r="A61" s="1">
        <v>47054</v>
      </c>
      <c r="B61" t="s">
        <v>61</v>
      </c>
    </row>
    <row r="62" spans="1:2" x14ac:dyDescent="0.25">
      <c r="A62" s="1">
        <v>47074</v>
      </c>
      <c r="B62" t="s">
        <v>16</v>
      </c>
    </row>
    <row r="63" spans="1:2" x14ac:dyDescent="0.25">
      <c r="A63" s="1">
        <v>47111</v>
      </c>
      <c r="B63" t="s">
        <v>17</v>
      </c>
    </row>
    <row r="64" spans="1:2" x14ac:dyDescent="0.25">
      <c r="A64" s="1">
        <v>47112</v>
      </c>
      <c r="B64" t="s">
        <v>18</v>
      </c>
    </row>
    <row r="65" spans="1:2" x14ac:dyDescent="0.25">
      <c r="A65" s="1">
        <v>47113</v>
      </c>
      <c r="B65" t="s">
        <v>19</v>
      </c>
    </row>
  </sheetData>
  <sheetProtection algorithmName="SHA-512" hashValue="Uf5BiQsI13xrLi8zEFUx5vMjWm9PhVH+4pOc6ti4Zo9qhr8YbL+XWva6xGoexgjSymPeky5eBHqhwrtmgHckIw==" saltValue="xStBIye/mJpHm3ZNXlu1O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V31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Pavlová Naďa</dc:creator>
  <cp:lastModifiedBy>Košková Alena</cp:lastModifiedBy>
  <dcterms:created xsi:type="dcterms:W3CDTF">2024-03-04T16:38:18Z</dcterms:created>
  <dcterms:modified xsi:type="dcterms:W3CDTF">2024-04-02T07:11:27Z</dcterms:modified>
</cp:coreProperties>
</file>