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hakenj\Desktop\OP JAK\Kalkulačka ZoR_Špičkový výzkum\"/>
    </mc:Choice>
  </mc:AlternateContent>
  <xr:revisionPtr revIDLastSave="0" documentId="13_ncr:1_{7176F1E7-F145-416A-8EAF-C663FADF1265}" xr6:coauthVersionLast="47" xr6:coauthVersionMax="47" xr10:uidLastSave="{00000000-0000-0000-0000-000000000000}"/>
  <workbookProtection workbookAlgorithmName="SHA-512" workbookHashValue="hX4WL7hPiIJ2rfwHBNb+rYeZDZ6r8dQMpvI0hNYgHggkCt/YeXXV9piLk+Ew+r9SzKDOufo8Vtjrp1mpSZHMTg==" workbookSaltValue="quWFD4DC1tUW1YSb1hQLbw==" workbookSpinCount="100000" lockStructure="1"/>
  <bookViews>
    <workbookView xWindow="-108" yWindow="-108" windowWidth="23256" windowHeight="12576" tabRatio="776" activeTab="1" xr2:uid="{1C7E12FD-CFF1-49CC-A69E-0496B732C9A3}"/>
  </bookViews>
  <sheets>
    <sheet name="Instrukce" sheetId="21" r:id="rId1"/>
    <sheet name="Úvod" sheetId="8" r:id="rId2"/>
    <sheet name="Přehled ZoR" sheetId="10" r:id="rId3"/>
    <sheet name="KA6 - příjezdy do ČR" sheetId="3" r:id="rId4"/>
    <sheet name="KA6 - výjezdy z ČR" sheetId="15" r:id="rId5"/>
    <sheet name="Podpůrná data" sheetId="4" state="hidden" r:id="rId6"/>
  </sheets>
  <definedNames>
    <definedName name="_xlnm._FilterDatabase" localSheetId="5" hidden="1">'Podpůrná data'!$A$232:$B$358</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Q521" i="3" l="1"/>
  <c r="CR521" i="3"/>
  <c r="CS521" i="3"/>
  <c r="CT521" i="3"/>
  <c r="CU521" i="3"/>
  <c r="CV521" i="3"/>
  <c r="CW521" i="3"/>
  <c r="CX521" i="3"/>
  <c r="CY521" i="3"/>
  <c r="CZ521" i="3"/>
  <c r="DA521" i="3"/>
  <c r="DB521" i="3"/>
  <c r="DC521" i="3"/>
  <c r="DD521" i="3"/>
  <c r="CP521" i="3"/>
  <c r="CM521" i="3"/>
  <c r="L5" i="3"/>
  <c r="N5" i="3"/>
  <c r="J5" i="15"/>
  <c r="CI402" i="15"/>
  <c r="CL402" i="15"/>
  <c r="CM402" i="15"/>
  <c r="CN402" i="15"/>
  <c r="CO402" i="15"/>
  <c r="CP402" i="15"/>
  <c r="CQ402" i="15"/>
  <c r="CR402" i="15"/>
  <c r="CS402" i="15"/>
  <c r="CT402" i="15"/>
  <c r="CU402" i="15"/>
  <c r="CV402" i="15"/>
  <c r="CW402" i="15"/>
  <c r="CX402" i="15"/>
  <c r="CY402" i="15"/>
  <c r="CK402" i="15"/>
  <c r="H5" i="15"/>
  <c r="CQ397" i="15"/>
  <c r="CF395" i="15"/>
  <c r="CF397" i="15" s="1"/>
  <c r="CE395" i="15"/>
  <c r="CE397" i="15" s="1"/>
  <c r="CD395" i="15"/>
  <c r="CD397" i="15" s="1"/>
  <c r="CC395" i="15"/>
  <c r="CC397" i="15" s="1"/>
  <c r="CB395" i="15"/>
  <c r="CB397" i="15" s="1"/>
  <c r="CA395" i="15"/>
  <c r="CA397" i="15" s="1"/>
  <c r="BZ395" i="15"/>
  <c r="BZ397" i="15" s="1"/>
  <c r="BY395" i="15"/>
  <c r="BY397" i="15" s="1"/>
  <c r="BX395" i="15"/>
  <c r="BX397" i="15" s="1"/>
  <c r="BW395" i="15"/>
  <c r="BW397" i="15" s="1"/>
  <c r="BV395" i="15"/>
  <c r="BV397" i="15" s="1"/>
  <c r="BU395" i="15"/>
  <c r="BU397" i="15" s="1"/>
  <c r="BT395" i="15"/>
  <c r="BT397" i="15" s="1"/>
  <c r="BS395" i="15"/>
  <c r="BS397" i="15" s="1"/>
  <c r="BR395" i="15"/>
  <c r="BR397" i="15" s="1"/>
  <c r="BQ395" i="15"/>
  <c r="BQ397" i="15" s="1"/>
  <c r="BP395" i="15"/>
  <c r="BP397" i="15" s="1"/>
  <c r="BO395" i="15"/>
  <c r="BO397" i="15" s="1"/>
  <c r="BN395" i="15"/>
  <c r="BN397" i="15" s="1"/>
  <c r="BM395" i="15"/>
  <c r="BM397" i="15" s="1"/>
  <c r="BL395" i="15"/>
  <c r="BL397" i="15" s="1"/>
  <c r="BK395" i="15"/>
  <c r="BK397" i="15" s="1"/>
  <c r="BJ395" i="15"/>
  <c r="BJ397" i="15" s="1"/>
  <c r="BI395" i="15"/>
  <c r="BI397" i="15" s="1"/>
  <c r="BH395" i="15"/>
  <c r="BH397" i="15" s="1"/>
  <c r="BG395" i="15"/>
  <c r="BG397" i="15" s="1"/>
  <c r="BF395" i="15"/>
  <c r="BF397" i="15" s="1"/>
  <c r="BE395" i="15"/>
  <c r="BE397" i="15" s="1"/>
  <c r="BD395" i="15"/>
  <c r="BD397" i="15" s="1"/>
  <c r="BC395" i="15"/>
  <c r="BC397" i="15" s="1"/>
  <c r="BB395" i="15"/>
  <c r="BB397" i="15" s="1"/>
  <c r="BA395" i="15"/>
  <c r="BA397" i="15" s="1"/>
  <c r="AZ395" i="15"/>
  <c r="AZ397" i="15" s="1"/>
  <c r="AY395" i="15"/>
  <c r="AY397" i="15" s="1"/>
  <c r="AX395" i="15"/>
  <c r="AX397" i="15" s="1"/>
  <c r="AW395" i="15"/>
  <c r="AW397" i="15" s="1"/>
  <c r="AV395" i="15"/>
  <c r="AV397" i="15" s="1"/>
  <c r="AU395" i="15"/>
  <c r="AU397" i="15" s="1"/>
  <c r="AT395" i="15"/>
  <c r="AT397" i="15" s="1"/>
  <c r="AS395" i="15"/>
  <c r="AS397" i="15" s="1"/>
  <c r="AR395" i="15"/>
  <c r="AR397" i="15" s="1"/>
  <c r="AQ395" i="15"/>
  <c r="AQ397" i="15" s="1"/>
  <c r="AP395" i="15"/>
  <c r="AP397" i="15" s="1"/>
  <c r="AO395" i="15"/>
  <c r="AO397" i="15" s="1"/>
  <c r="AN395" i="15"/>
  <c r="AN397" i="15" s="1"/>
  <c r="AM395" i="15"/>
  <c r="AM397" i="15" s="1"/>
  <c r="AL395" i="15"/>
  <c r="AL397" i="15" s="1"/>
  <c r="AK395" i="15"/>
  <c r="AK397" i="15" s="1"/>
  <c r="AJ395" i="15"/>
  <c r="AJ397" i="15" s="1"/>
  <c r="AI395" i="15"/>
  <c r="AI397" i="15" s="1"/>
  <c r="AH395" i="15"/>
  <c r="AH397" i="15" s="1"/>
  <c r="AG395" i="15"/>
  <c r="AG397" i="15" s="1"/>
  <c r="AF395" i="15"/>
  <c r="AF397" i="15" s="1"/>
  <c r="AE395" i="15"/>
  <c r="AE397" i="15" s="1"/>
  <c r="AD395" i="15"/>
  <c r="AD397" i="15" s="1"/>
  <c r="AC395" i="15"/>
  <c r="AC397" i="15" s="1"/>
  <c r="AB395" i="15"/>
  <c r="AB397" i="15" s="1"/>
  <c r="AA395" i="15"/>
  <c r="AA397" i="15" s="1"/>
  <c r="M395" i="15"/>
  <c r="M396" i="15" s="1"/>
  <c r="N395" i="15" s="1"/>
  <c r="N397" i="15" s="1"/>
  <c r="CL397" i="15" s="1"/>
  <c r="H393" i="15"/>
  <c r="J393" i="15" s="1"/>
  <c r="M391" i="15"/>
  <c r="M388" i="15"/>
  <c r="M390" i="15" s="1"/>
  <c r="CY384" i="15"/>
  <c r="CX384" i="15"/>
  <c r="CW384" i="15"/>
  <c r="CV384" i="15"/>
  <c r="CU384" i="15"/>
  <c r="CT384" i="15"/>
  <c r="CS384" i="15"/>
  <c r="CR384" i="15"/>
  <c r="CQ384" i="15"/>
  <c r="CP384" i="15"/>
  <c r="CO384" i="15"/>
  <c r="CN384" i="15"/>
  <c r="CM384" i="15"/>
  <c r="CL384" i="15"/>
  <c r="CK384" i="15"/>
  <c r="CF384" i="15"/>
  <c r="CE384" i="15"/>
  <c r="CD384" i="15"/>
  <c r="CC384" i="15"/>
  <c r="CB384" i="15"/>
  <c r="CA384" i="15"/>
  <c r="BZ384" i="15"/>
  <c r="BY384" i="15"/>
  <c r="BX384" i="15"/>
  <c r="BW384" i="15"/>
  <c r="BV384" i="15"/>
  <c r="BU384" i="15"/>
  <c r="BT384" i="15"/>
  <c r="BS384" i="15"/>
  <c r="BR384" i="15"/>
  <c r="BQ384" i="15"/>
  <c r="BP384" i="15"/>
  <c r="BO384" i="15"/>
  <c r="BN384" i="15"/>
  <c r="BM384" i="15"/>
  <c r="BL384" i="15"/>
  <c r="BK384" i="15"/>
  <c r="BJ384" i="15"/>
  <c r="BI384" i="15"/>
  <c r="BH384" i="15"/>
  <c r="BG384" i="15"/>
  <c r="BF384" i="15"/>
  <c r="BE384" i="15"/>
  <c r="BD384" i="15"/>
  <c r="BC384" i="15"/>
  <c r="BB384" i="15"/>
  <c r="BA384" i="15"/>
  <c r="AZ384" i="15"/>
  <c r="AY384" i="15"/>
  <c r="AX384" i="15"/>
  <c r="AW384" i="15"/>
  <c r="AV384" i="15"/>
  <c r="AU384" i="15"/>
  <c r="AT384" i="15"/>
  <c r="AS384" i="15"/>
  <c r="AR384" i="15"/>
  <c r="AQ384" i="15"/>
  <c r="AP384" i="15"/>
  <c r="AO384" i="15"/>
  <c r="AN384" i="15"/>
  <c r="AM384" i="15"/>
  <c r="AL384" i="15"/>
  <c r="AK384" i="15"/>
  <c r="AJ384" i="15"/>
  <c r="AI384" i="15"/>
  <c r="AH384" i="15"/>
  <c r="AG384" i="15"/>
  <c r="AF384" i="15"/>
  <c r="AE384" i="15"/>
  <c r="AD384" i="15"/>
  <c r="AC384" i="15"/>
  <c r="AB384" i="15"/>
  <c r="AA384" i="15"/>
  <c r="Z384" i="15"/>
  <c r="Y384" i="15"/>
  <c r="X384" i="15"/>
  <c r="W384" i="15"/>
  <c r="V384" i="15"/>
  <c r="U384" i="15"/>
  <c r="T384" i="15"/>
  <c r="S384" i="15"/>
  <c r="R384" i="15"/>
  <c r="Q384" i="15"/>
  <c r="P384" i="15"/>
  <c r="O384" i="15"/>
  <c r="N384" i="15"/>
  <c r="M384" i="15"/>
  <c r="M385" i="15" s="1"/>
  <c r="N385" i="15" s="1"/>
  <c r="O385" i="15" s="1"/>
  <c r="CF382" i="15"/>
  <c r="CE382" i="15"/>
  <c r="CD382" i="15"/>
  <c r="CC382" i="15"/>
  <c r="CB382" i="15"/>
  <c r="CA382" i="15"/>
  <c r="BZ382" i="15"/>
  <c r="BY382" i="15"/>
  <c r="BX382" i="15"/>
  <c r="BW382" i="15"/>
  <c r="BV382" i="15"/>
  <c r="BU382" i="15"/>
  <c r="BT382" i="15"/>
  <c r="BS382" i="15"/>
  <c r="BR382" i="15"/>
  <c r="BQ382" i="15"/>
  <c r="BP382" i="15"/>
  <c r="BO382" i="15"/>
  <c r="BN382" i="15"/>
  <c r="BM382" i="15"/>
  <c r="BL382" i="15"/>
  <c r="BK382" i="15"/>
  <c r="BJ382" i="15"/>
  <c r="BI382" i="15"/>
  <c r="BH382" i="15"/>
  <c r="BG382" i="15"/>
  <c r="BF382" i="15"/>
  <c r="BE382" i="15"/>
  <c r="BD382" i="15"/>
  <c r="BC382" i="15"/>
  <c r="BB382" i="15"/>
  <c r="BA382" i="15"/>
  <c r="AZ382" i="15"/>
  <c r="AY382" i="15"/>
  <c r="AX382" i="15"/>
  <c r="AW382" i="15"/>
  <c r="AV382" i="15"/>
  <c r="AU382" i="15"/>
  <c r="AT382" i="15"/>
  <c r="AS382" i="15"/>
  <c r="AR382" i="15"/>
  <c r="AQ382" i="15"/>
  <c r="AP382" i="15"/>
  <c r="AO382" i="15"/>
  <c r="AN382" i="15"/>
  <c r="AM382" i="15"/>
  <c r="AL382" i="15"/>
  <c r="AK382" i="15"/>
  <c r="AJ382" i="15"/>
  <c r="AI382" i="15"/>
  <c r="AH382" i="15"/>
  <c r="AG382" i="15"/>
  <c r="AF382" i="15"/>
  <c r="AE382" i="15"/>
  <c r="AD382" i="15"/>
  <c r="AC382" i="15"/>
  <c r="AB382" i="15"/>
  <c r="AA382" i="15"/>
  <c r="Z382" i="15"/>
  <c r="Y382" i="15"/>
  <c r="X382" i="15"/>
  <c r="W382" i="15"/>
  <c r="V382" i="15"/>
  <c r="U382" i="15"/>
  <c r="T382" i="15"/>
  <c r="S382" i="15"/>
  <c r="R382" i="15"/>
  <c r="Q382" i="15"/>
  <c r="P382" i="15"/>
  <c r="O382" i="15"/>
  <c r="N382" i="15"/>
  <c r="M382" i="15"/>
  <c r="M383" i="15" s="1"/>
  <c r="H380" i="15"/>
  <c r="J380" i="15" s="1"/>
  <c r="CI380" i="15" s="1"/>
  <c r="M378" i="15"/>
  <c r="M375" i="15"/>
  <c r="M377" i="15" s="1"/>
  <c r="CY371" i="15"/>
  <c r="CX371" i="15"/>
  <c r="CW371" i="15"/>
  <c r="CV371" i="15"/>
  <c r="CU371" i="15"/>
  <c r="CT371" i="15"/>
  <c r="CS371" i="15"/>
  <c r="CR371" i="15"/>
  <c r="CQ371" i="15"/>
  <c r="CP371" i="15"/>
  <c r="CO371" i="15"/>
  <c r="CN371" i="15"/>
  <c r="CM371" i="15"/>
  <c r="CL371" i="15"/>
  <c r="CK371" i="15"/>
  <c r="CF371" i="15"/>
  <c r="CE371" i="15"/>
  <c r="CD371" i="15"/>
  <c r="CC371" i="15"/>
  <c r="CB371" i="15"/>
  <c r="CA371" i="15"/>
  <c r="BZ371" i="15"/>
  <c r="BY371" i="15"/>
  <c r="BX371" i="15"/>
  <c r="BW371" i="15"/>
  <c r="BV371" i="15"/>
  <c r="BU371" i="15"/>
  <c r="BT371" i="15"/>
  <c r="BS371" i="15"/>
  <c r="BR371" i="15"/>
  <c r="BQ371" i="15"/>
  <c r="BP371" i="15"/>
  <c r="BO371" i="15"/>
  <c r="BN371" i="15"/>
  <c r="BM371" i="15"/>
  <c r="BL371" i="15"/>
  <c r="BK371" i="15"/>
  <c r="BJ371" i="15"/>
  <c r="BI371" i="15"/>
  <c r="BH371" i="15"/>
  <c r="BG371" i="15"/>
  <c r="BF371" i="15"/>
  <c r="BE371" i="15"/>
  <c r="BD371" i="15"/>
  <c r="BC371" i="15"/>
  <c r="BB371" i="15"/>
  <c r="BA371" i="15"/>
  <c r="AZ371" i="15"/>
  <c r="AY371" i="15"/>
  <c r="AX371" i="15"/>
  <c r="AW371" i="15"/>
  <c r="AV371" i="15"/>
  <c r="AU371" i="15"/>
  <c r="AT371" i="15"/>
  <c r="AS371" i="15"/>
  <c r="AR371" i="15"/>
  <c r="AQ371" i="15"/>
  <c r="AP371" i="15"/>
  <c r="AO371" i="15"/>
  <c r="AN371" i="15"/>
  <c r="AM371" i="15"/>
  <c r="AL371" i="15"/>
  <c r="AK371" i="15"/>
  <c r="AJ371" i="15"/>
  <c r="AI371" i="15"/>
  <c r="AH371" i="15"/>
  <c r="AG371" i="15"/>
  <c r="AF371" i="15"/>
  <c r="AE371" i="15"/>
  <c r="AD371" i="15"/>
  <c r="AC371" i="15"/>
  <c r="AB371" i="15"/>
  <c r="AA371" i="15"/>
  <c r="Z371" i="15"/>
  <c r="Y371" i="15"/>
  <c r="X371" i="15"/>
  <c r="W371" i="15"/>
  <c r="V371" i="15"/>
  <c r="U371" i="15"/>
  <c r="T371" i="15"/>
  <c r="S371" i="15"/>
  <c r="R371" i="15"/>
  <c r="Q371" i="15"/>
  <c r="P371" i="15"/>
  <c r="O371" i="15"/>
  <c r="N371" i="15"/>
  <c r="M371" i="15"/>
  <c r="M372" i="15" s="1"/>
  <c r="CF369" i="15"/>
  <c r="CE369" i="15"/>
  <c r="CD369" i="15"/>
  <c r="CC369" i="15"/>
  <c r="CB369" i="15"/>
  <c r="CA369" i="15"/>
  <c r="BZ369" i="15"/>
  <c r="BY369" i="15"/>
  <c r="BX369" i="15"/>
  <c r="BW369" i="15"/>
  <c r="BV369" i="15"/>
  <c r="BU369" i="15"/>
  <c r="BT369" i="15"/>
  <c r="BS369" i="15"/>
  <c r="BR369" i="15"/>
  <c r="BQ369" i="15"/>
  <c r="BP369" i="15"/>
  <c r="BO369" i="15"/>
  <c r="BN369" i="15"/>
  <c r="BM369" i="15"/>
  <c r="BL369" i="15"/>
  <c r="BK369" i="15"/>
  <c r="BJ369" i="15"/>
  <c r="BI369" i="15"/>
  <c r="BH369" i="15"/>
  <c r="BG369" i="15"/>
  <c r="BF369" i="15"/>
  <c r="BE369" i="15"/>
  <c r="BD369" i="15"/>
  <c r="BC369" i="15"/>
  <c r="BB369" i="15"/>
  <c r="BA369" i="15"/>
  <c r="AZ369" i="15"/>
  <c r="AY369" i="15"/>
  <c r="AX369" i="15"/>
  <c r="AW369" i="15"/>
  <c r="AV369" i="15"/>
  <c r="AU369" i="15"/>
  <c r="AT369" i="15"/>
  <c r="AS369" i="15"/>
  <c r="AR369" i="15"/>
  <c r="AQ369" i="15"/>
  <c r="AP369" i="15"/>
  <c r="AO369" i="15"/>
  <c r="AN369" i="15"/>
  <c r="AM369" i="15"/>
  <c r="AL369" i="15"/>
  <c r="AK369" i="15"/>
  <c r="AJ369" i="15"/>
  <c r="AI369" i="15"/>
  <c r="AH369" i="15"/>
  <c r="AG369" i="15"/>
  <c r="AF369" i="15"/>
  <c r="AE369" i="15"/>
  <c r="AD369" i="15"/>
  <c r="AC369" i="15"/>
  <c r="AB369" i="15"/>
  <c r="AA369" i="15"/>
  <c r="Z369" i="15"/>
  <c r="Y369" i="15"/>
  <c r="X369" i="15"/>
  <c r="W369" i="15"/>
  <c r="V369" i="15"/>
  <c r="U369" i="15"/>
  <c r="T369" i="15"/>
  <c r="S369" i="15"/>
  <c r="R369" i="15"/>
  <c r="Q369" i="15"/>
  <c r="P369" i="15"/>
  <c r="O369" i="15"/>
  <c r="N369" i="15"/>
  <c r="M369" i="15"/>
  <c r="M370" i="15" s="1"/>
  <c r="H367" i="15"/>
  <c r="J367" i="15" s="1"/>
  <c r="CI367" i="15" s="1"/>
  <c r="M365" i="15"/>
  <c r="M362" i="15"/>
  <c r="M364" i="15" s="1"/>
  <c r="CY358" i="15"/>
  <c r="CX358" i="15"/>
  <c r="CW358" i="15"/>
  <c r="CV358" i="15"/>
  <c r="CU358" i="15"/>
  <c r="CT358" i="15"/>
  <c r="CS358" i="15"/>
  <c r="CR358" i="15"/>
  <c r="CQ358" i="15"/>
  <c r="CP358" i="15"/>
  <c r="CO358" i="15"/>
  <c r="CN358" i="15"/>
  <c r="CM358" i="15"/>
  <c r="CL358" i="15"/>
  <c r="CK358" i="15"/>
  <c r="CF358" i="15"/>
  <c r="CE358" i="15"/>
  <c r="CD358" i="15"/>
  <c r="CC358" i="15"/>
  <c r="CB358" i="15"/>
  <c r="CA358" i="15"/>
  <c r="BZ358" i="15"/>
  <c r="BY358" i="15"/>
  <c r="BX358" i="15"/>
  <c r="BW358" i="15"/>
  <c r="BV358" i="15"/>
  <c r="BU358" i="15"/>
  <c r="BT358" i="15"/>
  <c r="BS358" i="15"/>
  <c r="BR358" i="15"/>
  <c r="BQ358" i="15"/>
  <c r="BP358" i="15"/>
  <c r="BO358" i="15"/>
  <c r="BN358" i="15"/>
  <c r="BM358" i="15"/>
  <c r="BL358" i="15"/>
  <c r="BK358" i="15"/>
  <c r="BJ358" i="15"/>
  <c r="BI358" i="15"/>
  <c r="BH358" i="15"/>
  <c r="BG358" i="15"/>
  <c r="BF358" i="15"/>
  <c r="BE358" i="15"/>
  <c r="BD358" i="15"/>
  <c r="BC358" i="15"/>
  <c r="BB358" i="15"/>
  <c r="BA358" i="15"/>
  <c r="AZ358" i="15"/>
  <c r="AY358" i="15"/>
  <c r="AX358" i="15"/>
  <c r="AW358" i="15"/>
  <c r="AV358" i="15"/>
  <c r="AU358" i="15"/>
  <c r="AT358" i="15"/>
  <c r="AS358" i="15"/>
  <c r="AR358" i="15"/>
  <c r="AQ358" i="15"/>
  <c r="AP358" i="15"/>
  <c r="AO358" i="15"/>
  <c r="AN358" i="15"/>
  <c r="AM358" i="15"/>
  <c r="AL358" i="15"/>
  <c r="AK358" i="15"/>
  <c r="AJ358" i="15"/>
  <c r="AI358" i="15"/>
  <c r="AH358" i="15"/>
  <c r="AG358" i="15"/>
  <c r="AF358" i="15"/>
  <c r="AE358" i="15"/>
  <c r="AD358" i="15"/>
  <c r="AC358" i="15"/>
  <c r="AB358" i="15"/>
  <c r="AA358" i="15"/>
  <c r="Z358" i="15"/>
  <c r="Y358" i="15"/>
  <c r="X358" i="15"/>
  <c r="W358" i="15"/>
  <c r="V358" i="15"/>
  <c r="U358" i="15"/>
  <c r="T358" i="15"/>
  <c r="S358" i="15"/>
  <c r="R358" i="15"/>
  <c r="Q358" i="15"/>
  <c r="P358" i="15"/>
  <c r="O358" i="15"/>
  <c r="N358" i="15"/>
  <c r="M358" i="15"/>
  <c r="CF356" i="15"/>
  <c r="CE356" i="15"/>
  <c r="CD356" i="15"/>
  <c r="CC356" i="15"/>
  <c r="CB356" i="15"/>
  <c r="CA356" i="15"/>
  <c r="BZ356" i="15"/>
  <c r="BY356" i="15"/>
  <c r="BX356" i="15"/>
  <c r="BW356" i="15"/>
  <c r="BV356" i="15"/>
  <c r="BU356" i="15"/>
  <c r="BT356" i="15"/>
  <c r="BS356" i="15"/>
  <c r="BR356" i="15"/>
  <c r="BQ356" i="15"/>
  <c r="BP356" i="15"/>
  <c r="BO356" i="15"/>
  <c r="BN356" i="15"/>
  <c r="BM356" i="15"/>
  <c r="BL356" i="15"/>
  <c r="BK356" i="15"/>
  <c r="BJ356" i="15"/>
  <c r="BI356" i="15"/>
  <c r="BH356" i="15"/>
  <c r="BG356" i="15"/>
  <c r="BF356" i="15"/>
  <c r="BE356" i="15"/>
  <c r="BD356" i="15"/>
  <c r="BC356" i="15"/>
  <c r="BB356" i="15"/>
  <c r="BA356" i="15"/>
  <c r="AZ356" i="15"/>
  <c r="AY356" i="15"/>
  <c r="AX356" i="15"/>
  <c r="AW356" i="15"/>
  <c r="AV356" i="15"/>
  <c r="AU356" i="15"/>
  <c r="AT356" i="15"/>
  <c r="AS356" i="15"/>
  <c r="AR356" i="15"/>
  <c r="AQ356" i="15"/>
  <c r="AP356" i="15"/>
  <c r="AO356" i="15"/>
  <c r="AN356" i="15"/>
  <c r="AM356" i="15"/>
  <c r="AL356" i="15"/>
  <c r="AK356" i="15"/>
  <c r="AJ356" i="15"/>
  <c r="AI356" i="15"/>
  <c r="AH356" i="15"/>
  <c r="AG356" i="15"/>
  <c r="AF356" i="15"/>
  <c r="AE356" i="15"/>
  <c r="AD356" i="15"/>
  <c r="AC356" i="15"/>
  <c r="AB356" i="15"/>
  <c r="AA356" i="15"/>
  <c r="Z356" i="15"/>
  <c r="Y356" i="15"/>
  <c r="X356" i="15"/>
  <c r="W356" i="15"/>
  <c r="V356" i="15"/>
  <c r="U356" i="15"/>
  <c r="T356" i="15"/>
  <c r="S356" i="15"/>
  <c r="R356" i="15"/>
  <c r="Q356" i="15"/>
  <c r="P356" i="15"/>
  <c r="O356" i="15"/>
  <c r="N356" i="15"/>
  <c r="M356" i="15"/>
  <c r="H354" i="15"/>
  <c r="J354" i="15" s="1"/>
  <c r="CI354" i="15" s="1"/>
  <c r="M352" i="15"/>
  <c r="M349" i="15"/>
  <c r="N349" i="15" s="1"/>
  <c r="CY345" i="15"/>
  <c r="CX345" i="15"/>
  <c r="CW345" i="15"/>
  <c r="CV345" i="15"/>
  <c r="CU345" i="15"/>
  <c r="CT345" i="15"/>
  <c r="CS345" i="15"/>
  <c r="CR345" i="15"/>
  <c r="CQ345" i="15"/>
  <c r="CP345" i="15"/>
  <c r="CO345" i="15"/>
  <c r="CN345" i="15"/>
  <c r="CM345" i="15"/>
  <c r="CL345" i="15"/>
  <c r="CK345" i="15"/>
  <c r="CF345" i="15"/>
  <c r="CE345" i="15"/>
  <c r="CD345" i="15"/>
  <c r="CC345" i="15"/>
  <c r="CB345" i="15"/>
  <c r="CA345" i="15"/>
  <c r="BZ345" i="15"/>
  <c r="BY345" i="15"/>
  <c r="BX345" i="15"/>
  <c r="BW345" i="15"/>
  <c r="BV345" i="15"/>
  <c r="BU345" i="15"/>
  <c r="BT345" i="15"/>
  <c r="BS345" i="15"/>
  <c r="BR345" i="15"/>
  <c r="BQ345" i="15"/>
  <c r="BP345" i="15"/>
  <c r="BO345" i="15"/>
  <c r="BN345" i="15"/>
  <c r="BM345" i="15"/>
  <c r="BL345" i="15"/>
  <c r="BK345" i="15"/>
  <c r="BJ345" i="15"/>
  <c r="BI345" i="15"/>
  <c r="BH345" i="15"/>
  <c r="BG345" i="15"/>
  <c r="BF345" i="15"/>
  <c r="BE345" i="15"/>
  <c r="BD345" i="15"/>
  <c r="BC345" i="15"/>
  <c r="BB345" i="15"/>
  <c r="BA345" i="15"/>
  <c r="AZ345" i="15"/>
  <c r="AY345" i="15"/>
  <c r="AX345" i="15"/>
  <c r="AW345" i="15"/>
  <c r="AV345" i="15"/>
  <c r="AU345" i="15"/>
  <c r="AT345" i="15"/>
  <c r="AS345" i="15"/>
  <c r="AR345" i="15"/>
  <c r="AQ345" i="15"/>
  <c r="AP345" i="15"/>
  <c r="AO345" i="15"/>
  <c r="AN345" i="15"/>
  <c r="AM345" i="15"/>
  <c r="AL345" i="15"/>
  <c r="AK345" i="15"/>
  <c r="AJ345" i="15"/>
  <c r="AI345" i="15"/>
  <c r="AH345" i="15"/>
  <c r="AG345" i="15"/>
  <c r="AF345" i="15"/>
  <c r="AE345" i="15"/>
  <c r="AD345" i="15"/>
  <c r="AC345" i="15"/>
  <c r="AB345" i="15"/>
  <c r="AA345" i="15"/>
  <c r="Z345" i="15"/>
  <c r="Y345" i="15"/>
  <c r="X345" i="15"/>
  <c r="W345" i="15"/>
  <c r="V345" i="15"/>
  <c r="U345" i="15"/>
  <c r="T345" i="15"/>
  <c r="S345" i="15"/>
  <c r="R345" i="15"/>
  <c r="Q345" i="15"/>
  <c r="P345" i="15"/>
  <c r="O345" i="15"/>
  <c r="N345" i="15"/>
  <c r="M345" i="15"/>
  <c r="M346" i="15" s="1"/>
  <c r="CF343" i="15"/>
  <c r="CE343" i="15"/>
  <c r="CD343" i="15"/>
  <c r="CC343" i="15"/>
  <c r="CB343" i="15"/>
  <c r="CA343" i="15"/>
  <c r="BZ343" i="15"/>
  <c r="BY343" i="15"/>
  <c r="BX343" i="15"/>
  <c r="BW343" i="15"/>
  <c r="BV343" i="15"/>
  <c r="BU343" i="15"/>
  <c r="BT343" i="15"/>
  <c r="BS343" i="15"/>
  <c r="BR343" i="15"/>
  <c r="BQ343" i="15"/>
  <c r="BP343" i="15"/>
  <c r="BO343" i="15"/>
  <c r="BN343" i="15"/>
  <c r="BM343" i="15"/>
  <c r="BL343" i="15"/>
  <c r="BK343" i="15"/>
  <c r="BJ343" i="15"/>
  <c r="BI343" i="15"/>
  <c r="BH343" i="15"/>
  <c r="BG343" i="15"/>
  <c r="BF343" i="15"/>
  <c r="BE343" i="15"/>
  <c r="BD343" i="15"/>
  <c r="BC343" i="15"/>
  <c r="BB343" i="15"/>
  <c r="BA343" i="15"/>
  <c r="AZ343" i="15"/>
  <c r="AY343" i="15"/>
  <c r="AX343" i="15"/>
  <c r="AW343" i="15"/>
  <c r="AV343" i="15"/>
  <c r="AU343" i="15"/>
  <c r="AT343" i="15"/>
  <c r="AS343" i="15"/>
  <c r="AR343" i="15"/>
  <c r="AQ343" i="15"/>
  <c r="AP343" i="15"/>
  <c r="AO343" i="15"/>
  <c r="AN343" i="15"/>
  <c r="AM343" i="15"/>
  <c r="AL343" i="15"/>
  <c r="AK343" i="15"/>
  <c r="AJ343" i="15"/>
  <c r="AI343" i="15"/>
  <c r="AH343" i="15"/>
  <c r="AG343" i="15"/>
  <c r="AF343" i="15"/>
  <c r="AE343" i="15"/>
  <c r="AD343" i="15"/>
  <c r="AC343" i="15"/>
  <c r="AB343" i="15"/>
  <c r="AA343" i="15"/>
  <c r="Z343" i="15"/>
  <c r="Y343" i="15"/>
  <c r="X343" i="15"/>
  <c r="W343" i="15"/>
  <c r="V343" i="15"/>
  <c r="U343" i="15"/>
  <c r="T343" i="15"/>
  <c r="S343" i="15"/>
  <c r="R343" i="15"/>
  <c r="Q343" i="15"/>
  <c r="P343" i="15"/>
  <c r="O343" i="15"/>
  <c r="N343" i="15"/>
  <c r="N344" i="15" s="1"/>
  <c r="M343" i="15"/>
  <c r="M344" i="15" s="1"/>
  <c r="H341" i="15"/>
  <c r="J341" i="15" s="1"/>
  <c r="CI341" i="15" s="1"/>
  <c r="M339" i="15"/>
  <c r="M336" i="15"/>
  <c r="M338" i="15" s="1"/>
  <c r="CY332" i="15"/>
  <c r="CX332" i="15"/>
  <c r="CW332" i="15"/>
  <c r="CV332" i="15"/>
  <c r="CU332" i="15"/>
  <c r="CT332" i="15"/>
  <c r="CS332" i="15"/>
  <c r="CR332" i="15"/>
  <c r="CQ332" i="15"/>
  <c r="CP332" i="15"/>
  <c r="CO332" i="15"/>
  <c r="CN332" i="15"/>
  <c r="CM332" i="15"/>
  <c r="CL332" i="15"/>
  <c r="CK332" i="15"/>
  <c r="CF332" i="15"/>
  <c r="CE332" i="15"/>
  <c r="CD332" i="15"/>
  <c r="CC332" i="15"/>
  <c r="CB332" i="15"/>
  <c r="CA332" i="15"/>
  <c r="BZ332" i="15"/>
  <c r="BY332" i="15"/>
  <c r="BX332" i="15"/>
  <c r="BW332" i="15"/>
  <c r="BV332" i="15"/>
  <c r="BU332" i="15"/>
  <c r="BT332" i="15"/>
  <c r="BS332" i="15"/>
  <c r="BR332" i="15"/>
  <c r="BQ332" i="15"/>
  <c r="BP332" i="15"/>
  <c r="BO332" i="15"/>
  <c r="BN332" i="15"/>
  <c r="BM332" i="15"/>
  <c r="BL332" i="15"/>
  <c r="BK332" i="15"/>
  <c r="BJ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I332" i="15"/>
  <c r="AH332" i="15"/>
  <c r="AG332" i="15"/>
  <c r="AF332" i="15"/>
  <c r="AE332" i="15"/>
  <c r="AD332" i="15"/>
  <c r="AC332" i="15"/>
  <c r="AB332" i="15"/>
  <c r="AA332" i="15"/>
  <c r="Z332" i="15"/>
  <c r="Y332" i="15"/>
  <c r="X332" i="15"/>
  <c r="W332" i="15"/>
  <c r="V332" i="15"/>
  <c r="U332" i="15"/>
  <c r="T332" i="15"/>
  <c r="S332" i="15"/>
  <c r="R332" i="15"/>
  <c r="Q332" i="15"/>
  <c r="P332" i="15"/>
  <c r="O332" i="15"/>
  <c r="N332" i="15"/>
  <c r="M332" i="15"/>
  <c r="CF330" i="15"/>
  <c r="CE330" i="15"/>
  <c r="CD330" i="15"/>
  <c r="CC330" i="15"/>
  <c r="CB330" i="15"/>
  <c r="CA330" i="15"/>
  <c r="BZ330" i="15"/>
  <c r="BY330" i="15"/>
  <c r="BX330" i="15"/>
  <c r="BW330" i="15"/>
  <c r="BV330" i="15"/>
  <c r="BU330" i="15"/>
  <c r="BT330" i="15"/>
  <c r="BS330" i="15"/>
  <c r="BR330" i="15"/>
  <c r="BQ330" i="15"/>
  <c r="BP330" i="15"/>
  <c r="BO330" i="15"/>
  <c r="BN330" i="15"/>
  <c r="BM330" i="15"/>
  <c r="BL330" i="15"/>
  <c r="BK330" i="15"/>
  <c r="BJ330"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I330" i="15"/>
  <c r="AH330" i="15"/>
  <c r="AG330" i="15"/>
  <c r="AF330" i="15"/>
  <c r="AE330" i="15"/>
  <c r="AD330" i="15"/>
  <c r="AC330" i="15"/>
  <c r="AB330" i="15"/>
  <c r="AA330" i="15"/>
  <c r="Z330" i="15"/>
  <c r="Y330" i="15"/>
  <c r="X330" i="15"/>
  <c r="W330" i="15"/>
  <c r="V330" i="15"/>
  <c r="U330" i="15"/>
  <c r="T330" i="15"/>
  <c r="S330" i="15"/>
  <c r="R330" i="15"/>
  <c r="Q330" i="15"/>
  <c r="P330" i="15"/>
  <c r="O330" i="15"/>
  <c r="N330" i="15"/>
  <c r="M330" i="15"/>
  <c r="H328" i="15"/>
  <c r="J328" i="15" s="1"/>
  <c r="CI328" i="15" s="1"/>
  <c r="M326" i="15"/>
  <c r="M323" i="15"/>
  <c r="M325" i="15" s="1"/>
  <c r="CY319" i="15"/>
  <c r="CX319" i="15"/>
  <c r="CW319" i="15"/>
  <c r="CV319" i="15"/>
  <c r="CU319" i="15"/>
  <c r="CT319" i="15"/>
  <c r="CS319" i="15"/>
  <c r="CR319" i="15"/>
  <c r="CQ319" i="15"/>
  <c r="CP319" i="15"/>
  <c r="CO319" i="15"/>
  <c r="CN319" i="15"/>
  <c r="CM319" i="15"/>
  <c r="CL319" i="15"/>
  <c r="CK319" i="15"/>
  <c r="CF319" i="15"/>
  <c r="CE319" i="15"/>
  <c r="CD319" i="15"/>
  <c r="CC319" i="15"/>
  <c r="CB319" i="15"/>
  <c r="CA319" i="15"/>
  <c r="BZ319" i="15"/>
  <c r="BY319" i="15"/>
  <c r="BX319" i="15"/>
  <c r="BW319" i="15"/>
  <c r="BV319" i="15"/>
  <c r="BU319" i="15"/>
  <c r="BT319" i="15"/>
  <c r="BS319" i="15"/>
  <c r="BR319" i="15"/>
  <c r="BQ319" i="15"/>
  <c r="BP319" i="15"/>
  <c r="BO319" i="15"/>
  <c r="BN319" i="15"/>
  <c r="BM319" i="15"/>
  <c r="BL319" i="15"/>
  <c r="BK319" i="15"/>
  <c r="BJ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I319" i="15"/>
  <c r="AH319" i="15"/>
  <c r="AG319" i="15"/>
  <c r="AF319" i="15"/>
  <c r="AE319" i="15"/>
  <c r="AD319" i="15"/>
  <c r="AC319" i="15"/>
  <c r="AB319" i="15"/>
  <c r="AA319" i="15"/>
  <c r="Z319" i="15"/>
  <c r="Y319" i="15"/>
  <c r="X319" i="15"/>
  <c r="W319" i="15"/>
  <c r="V319" i="15"/>
  <c r="U319" i="15"/>
  <c r="T319" i="15"/>
  <c r="S319" i="15"/>
  <c r="R319" i="15"/>
  <c r="Q319" i="15"/>
  <c r="P319" i="15"/>
  <c r="O319" i="15"/>
  <c r="N319" i="15"/>
  <c r="M319" i="15"/>
  <c r="M320" i="15" s="1"/>
  <c r="CF317" i="15"/>
  <c r="CE317" i="15"/>
  <c r="CD317" i="15"/>
  <c r="CC317" i="15"/>
  <c r="CB317" i="15"/>
  <c r="CA317" i="15"/>
  <c r="BZ317" i="15"/>
  <c r="BY317" i="15"/>
  <c r="BX317" i="15"/>
  <c r="BW317" i="15"/>
  <c r="BV317" i="15"/>
  <c r="BU317" i="15"/>
  <c r="BT317" i="15"/>
  <c r="BS317" i="15"/>
  <c r="BR317" i="15"/>
  <c r="BQ317" i="15"/>
  <c r="BP317" i="15"/>
  <c r="BO317" i="15"/>
  <c r="BN317" i="15"/>
  <c r="BM317" i="15"/>
  <c r="BL317" i="15"/>
  <c r="BK317" i="15"/>
  <c r="BJ317" i="15"/>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I317" i="15"/>
  <c r="AH317" i="15"/>
  <c r="AG317" i="15"/>
  <c r="AF317" i="15"/>
  <c r="AE317" i="15"/>
  <c r="AD317" i="15"/>
  <c r="AC317" i="15"/>
  <c r="AB317" i="15"/>
  <c r="AA317" i="15"/>
  <c r="Z317" i="15"/>
  <c r="Y317" i="15"/>
  <c r="X317" i="15"/>
  <c r="W317" i="15"/>
  <c r="V317" i="15"/>
  <c r="U317" i="15"/>
  <c r="T317" i="15"/>
  <c r="S317" i="15"/>
  <c r="R317" i="15"/>
  <c r="Q317" i="15"/>
  <c r="P317" i="15"/>
  <c r="O317" i="15"/>
  <c r="N317" i="15"/>
  <c r="M317" i="15"/>
  <c r="M318" i="15" s="1"/>
  <c r="N318" i="15" s="1"/>
  <c r="H315" i="15"/>
  <c r="J315" i="15" s="1"/>
  <c r="CI315" i="15" s="1"/>
  <c r="M313" i="15"/>
  <c r="M310" i="15"/>
  <c r="M311" i="15" s="1"/>
  <c r="CY306" i="15"/>
  <c r="CX306" i="15"/>
  <c r="CW306" i="15"/>
  <c r="CV306" i="15"/>
  <c r="CU306" i="15"/>
  <c r="CT306" i="15"/>
  <c r="CS306" i="15"/>
  <c r="CR306" i="15"/>
  <c r="CQ306" i="15"/>
  <c r="CP306" i="15"/>
  <c r="CO306" i="15"/>
  <c r="CN306" i="15"/>
  <c r="CM306" i="15"/>
  <c r="CL306" i="15"/>
  <c r="CK306" i="15"/>
  <c r="CF306" i="15"/>
  <c r="CE306" i="15"/>
  <c r="CD306" i="15"/>
  <c r="CC306" i="15"/>
  <c r="CB306" i="15"/>
  <c r="CA306" i="15"/>
  <c r="BZ306" i="15"/>
  <c r="BY306" i="15"/>
  <c r="BX306" i="15"/>
  <c r="BW306" i="15"/>
  <c r="BV306" i="15"/>
  <c r="BU306" i="15"/>
  <c r="BT306" i="15"/>
  <c r="BS306" i="15"/>
  <c r="BR306" i="15"/>
  <c r="BQ306" i="15"/>
  <c r="BP306" i="15"/>
  <c r="BO306" i="15"/>
  <c r="BN306" i="15"/>
  <c r="BM306" i="15"/>
  <c r="BL306" i="15"/>
  <c r="BK306" i="15"/>
  <c r="BJ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I306" i="15"/>
  <c r="AH306" i="15"/>
  <c r="AG306" i="15"/>
  <c r="AF306" i="15"/>
  <c r="AE306" i="15"/>
  <c r="AD306" i="15"/>
  <c r="AC306" i="15"/>
  <c r="AB306" i="15"/>
  <c r="AA306" i="15"/>
  <c r="Z306" i="15"/>
  <c r="Y306" i="15"/>
  <c r="X306" i="15"/>
  <c r="W306" i="15"/>
  <c r="V306" i="15"/>
  <c r="U306" i="15"/>
  <c r="T306" i="15"/>
  <c r="S306" i="15"/>
  <c r="R306" i="15"/>
  <c r="Q306" i="15"/>
  <c r="P306" i="15"/>
  <c r="O306" i="15"/>
  <c r="N306" i="15"/>
  <c r="M306" i="15"/>
  <c r="M307" i="15" s="1"/>
  <c r="N307" i="15" s="1"/>
  <c r="CF304" i="15"/>
  <c r="CE304" i="15"/>
  <c r="CD304" i="15"/>
  <c r="CC304" i="15"/>
  <c r="CB304" i="15"/>
  <c r="CA304" i="15"/>
  <c r="BZ304" i="15"/>
  <c r="BY304" i="15"/>
  <c r="BX304" i="15"/>
  <c r="BW304" i="15"/>
  <c r="BV304" i="15"/>
  <c r="BU304" i="15"/>
  <c r="BT304" i="15"/>
  <c r="BS304" i="15"/>
  <c r="BR304" i="15"/>
  <c r="BQ304" i="15"/>
  <c r="BP304" i="15"/>
  <c r="BO304" i="15"/>
  <c r="BN304" i="15"/>
  <c r="BM304" i="15"/>
  <c r="BL304" i="15"/>
  <c r="BK304" i="15"/>
  <c r="BJ304" i="15"/>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I304" i="15"/>
  <c r="AH304" i="15"/>
  <c r="AG304" i="15"/>
  <c r="AF304" i="15"/>
  <c r="AE304" i="15"/>
  <c r="AD304" i="15"/>
  <c r="AC304" i="15"/>
  <c r="AB304" i="15"/>
  <c r="AA304" i="15"/>
  <c r="Z304" i="15"/>
  <c r="Y304" i="15"/>
  <c r="X304" i="15"/>
  <c r="W304" i="15"/>
  <c r="V304" i="15"/>
  <c r="U304" i="15"/>
  <c r="T304" i="15"/>
  <c r="S304" i="15"/>
  <c r="R304" i="15"/>
  <c r="Q304" i="15"/>
  <c r="P304" i="15"/>
  <c r="O304" i="15"/>
  <c r="N304" i="15"/>
  <c r="M304" i="15"/>
  <c r="M305" i="15" s="1"/>
  <c r="H302" i="15"/>
  <c r="J302" i="15" s="1"/>
  <c r="CI302" i="15" s="1"/>
  <c r="M300" i="15"/>
  <c r="M297" i="15"/>
  <c r="M299" i="15" s="1"/>
  <c r="CY293" i="15"/>
  <c r="CX293" i="15"/>
  <c r="CW293" i="15"/>
  <c r="CV293" i="15"/>
  <c r="CU293" i="15"/>
  <c r="CT293" i="15"/>
  <c r="CS293" i="15"/>
  <c r="CR293" i="15"/>
  <c r="CQ293" i="15"/>
  <c r="CP293" i="15"/>
  <c r="CO293" i="15"/>
  <c r="CN293" i="15"/>
  <c r="CM293" i="15"/>
  <c r="CL293" i="15"/>
  <c r="CK293" i="15"/>
  <c r="CF293" i="15"/>
  <c r="CE293" i="15"/>
  <c r="CD293" i="15"/>
  <c r="CC293" i="15"/>
  <c r="CB293" i="15"/>
  <c r="CA293" i="15"/>
  <c r="BZ293" i="15"/>
  <c r="BY293" i="15"/>
  <c r="BX293" i="15"/>
  <c r="BW293" i="15"/>
  <c r="BV293" i="15"/>
  <c r="BU293" i="15"/>
  <c r="BT293" i="15"/>
  <c r="BS293" i="15"/>
  <c r="BR293" i="15"/>
  <c r="BQ293" i="15"/>
  <c r="BP293" i="15"/>
  <c r="BO293" i="15"/>
  <c r="BN293" i="15"/>
  <c r="BM293" i="15"/>
  <c r="BL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I293" i="15"/>
  <c r="AH293" i="15"/>
  <c r="AG293" i="15"/>
  <c r="AF293" i="15"/>
  <c r="AE293" i="15"/>
  <c r="AD293" i="15"/>
  <c r="AC293" i="15"/>
  <c r="AB293" i="15"/>
  <c r="AA293" i="15"/>
  <c r="Z293" i="15"/>
  <c r="Y293" i="15"/>
  <c r="X293" i="15"/>
  <c r="W293" i="15"/>
  <c r="V293" i="15"/>
  <c r="U293" i="15"/>
  <c r="T293" i="15"/>
  <c r="S293" i="15"/>
  <c r="R293" i="15"/>
  <c r="Q293" i="15"/>
  <c r="P293" i="15"/>
  <c r="O293" i="15"/>
  <c r="N293" i="15"/>
  <c r="M293" i="15"/>
  <c r="M294" i="15" s="1"/>
  <c r="N294" i="15" s="1"/>
  <c r="CF291" i="15"/>
  <c r="CE291" i="15"/>
  <c r="CD291" i="15"/>
  <c r="CC291" i="15"/>
  <c r="CB291" i="15"/>
  <c r="CA291" i="15"/>
  <c r="BZ291" i="15"/>
  <c r="BY291" i="15"/>
  <c r="BX291" i="15"/>
  <c r="BW291" i="15"/>
  <c r="BV291" i="15"/>
  <c r="BU291" i="15"/>
  <c r="BT291" i="15"/>
  <c r="BS291" i="15"/>
  <c r="BR291" i="15"/>
  <c r="BQ291" i="15"/>
  <c r="BP291" i="15"/>
  <c r="BO291" i="15"/>
  <c r="BN291" i="15"/>
  <c r="BM291" i="15"/>
  <c r="BL291" i="15"/>
  <c r="BK291" i="15"/>
  <c r="BJ291" i="15"/>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I291" i="15"/>
  <c r="AH291" i="15"/>
  <c r="AG291" i="15"/>
  <c r="AF291" i="15"/>
  <c r="AE291" i="15"/>
  <c r="AD291" i="15"/>
  <c r="AC291" i="15"/>
  <c r="AB291" i="15"/>
  <c r="AA291" i="15"/>
  <c r="Z291" i="15"/>
  <c r="Y291" i="15"/>
  <c r="X291" i="15"/>
  <c r="W291" i="15"/>
  <c r="V291" i="15"/>
  <c r="U291" i="15"/>
  <c r="T291" i="15"/>
  <c r="S291" i="15"/>
  <c r="R291" i="15"/>
  <c r="Q291" i="15"/>
  <c r="P291" i="15"/>
  <c r="O291" i="15"/>
  <c r="N291" i="15"/>
  <c r="M291" i="15"/>
  <c r="M292" i="15" s="1"/>
  <c r="H289" i="15"/>
  <c r="J289" i="15" s="1"/>
  <c r="CI289" i="15" s="1"/>
  <c r="M287" i="15"/>
  <c r="M284" i="15"/>
  <c r="N284" i="15" s="1"/>
  <c r="CY280" i="15"/>
  <c r="CX280" i="15"/>
  <c r="CW280" i="15"/>
  <c r="CV280" i="15"/>
  <c r="CU280" i="15"/>
  <c r="CT280" i="15"/>
  <c r="CS280" i="15"/>
  <c r="CR280" i="15"/>
  <c r="CQ280" i="15"/>
  <c r="CP280" i="15"/>
  <c r="CO280" i="15"/>
  <c r="CN280" i="15"/>
  <c r="CM280" i="15"/>
  <c r="CL280" i="15"/>
  <c r="CK280" i="15"/>
  <c r="CF280" i="15"/>
  <c r="CE280" i="15"/>
  <c r="CD280" i="15"/>
  <c r="CC280" i="15"/>
  <c r="CB280" i="15"/>
  <c r="CA280" i="15"/>
  <c r="BZ280" i="15"/>
  <c r="BY280" i="15"/>
  <c r="BX280" i="15"/>
  <c r="BW280" i="15"/>
  <c r="BV280" i="15"/>
  <c r="BU280" i="15"/>
  <c r="BT280" i="15"/>
  <c r="BS280" i="15"/>
  <c r="BR280" i="15"/>
  <c r="BQ280" i="15"/>
  <c r="BP280" i="15"/>
  <c r="BO280" i="15"/>
  <c r="BN280" i="15"/>
  <c r="BM280" i="15"/>
  <c r="BL280" i="15"/>
  <c r="BK280" i="15"/>
  <c r="BJ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I280" i="15"/>
  <c r="AH280" i="15"/>
  <c r="AG280" i="15"/>
  <c r="AF280" i="15"/>
  <c r="AE280" i="15"/>
  <c r="AD280" i="15"/>
  <c r="AC280" i="15"/>
  <c r="AB280" i="15"/>
  <c r="AA280" i="15"/>
  <c r="Z280" i="15"/>
  <c r="Y280" i="15"/>
  <c r="X280" i="15"/>
  <c r="W280" i="15"/>
  <c r="V280" i="15"/>
  <c r="U280" i="15"/>
  <c r="T280" i="15"/>
  <c r="S280" i="15"/>
  <c r="R280" i="15"/>
  <c r="Q280" i="15"/>
  <c r="P280" i="15"/>
  <c r="O280" i="15"/>
  <c r="N280" i="15"/>
  <c r="M280" i="15"/>
  <c r="M281" i="15" s="1"/>
  <c r="N281" i="15" s="1"/>
  <c r="O281" i="15" s="1"/>
  <c r="P281" i="15" s="1"/>
  <c r="Q281" i="15" s="1"/>
  <c r="R281" i="15" s="1"/>
  <c r="S281" i="15" s="1"/>
  <c r="T281" i="15" s="1"/>
  <c r="U281" i="15" s="1"/>
  <c r="V281" i="15" s="1"/>
  <c r="W281" i="15" s="1"/>
  <c r="X281" i="15" s="1"/>
  <c r="Y281" i="15" s="1"/>
  <c r="Z281" i="15" s="1"/>
  <c r="AA281" i="15" s="1"/>
  <c r="AB281" i="15" s="1"/>
  <c r="AC281" i="15" s="1"/>
  <c r="AD281" i="15" s="1"/>
  <c r="AE281" i="15" s="1"/>
  <c r="AF281" i="15" s="1"/>
  <c r="AG281" i="15" s="1"/>
  <c r="AH281" i="15" s="1"/>
  <c r="AI281" i="15" s="1"/>
  <c r="AJ281" i="15" s="1"/>
  <c r="AK281" i="15" s="1"/>
  <c r="AL281" i="15" s="1"/>
  <c r="AM281" i="15" s="1"/>
  <c r="AN281" i="15" s="1"/>
  <c r="AO281" i="15" s="1"/>
  <c r="AP281" i="15" s="1"/>
  <c r="AQ281" i="15" s="1"/>
  <c r="AR281" i="15" s="1"/>
  <c r="AS281" i="15" s="1"/>
  <c r="AT281" i="15" s="1"/>
  <c r="AU281" i="15" s="1"/>
  <c r="AV281" i="15" s="1"/>
  <c r="AW281" i="15" s="1"/>
  <c r="AX281" i="15" s="1"/>
  <c r="AY281" i="15" s="1"/>
  <c r="AZ281" i="15" s="1"/>
  <c r="BA281" i="15" s="1"/>
  <c r="BB281" i="15" s="1"/>
  <c r="BC281" i="15" s="1"/>
  <c r="BD281" i="15" s="1"/>
  <c r="BE281" i="15" s="1"/>
  <c r="BF281" i="15" s="1"/>
  <c r="BG281" i="15" s="1"/>
  <c r="BH281" i="15" s="1"/>
  <c r="BI281" i="15" s="1"/>
  <c r="BJ281" i="15" s="1"/>
  <c r="BK281" i="15" s="1"/>
  <c r="BL281" i="15" s="1"/>
  <c r="BM281" i="15" s="1"/>
  <c r="BN281" i="15" s="1"/>
  <c r="BO281" i="15" s="1"/>
  <c r="BP281" i="15" s="1"/>
  <c r="BQ281" i="15" s="1"/>
  <c r="BR281" i="15" s="1"/>
  <c r="BS281" i="15" s="1"/>
  <c r="BT281" i="15" s="1"/>
  <c r="BU281" i="15" s="1"/>
  <c r="BV281" i="15" s="1"/>
  <c r="BW281" i="15" s="1"/>
  <c r="BX281" i="15" s="1"/>
  <c r="BY281" i="15" s="1"/>
  <c r="BZ281" i="15" s="1"/>
  <c r="CA281" i="15" s="1"/>
  <c r="CB281" i="15" s="1"/>
  <c r="CC281" i="15" s="1"/>
  <c r="CD281" i="15" s="1"/>
  <c r="CE281" i="15" s="1"/>
  <c r="CF281" i="15" s="1"/>
  <c r="CF278" i="15"/>
  <c r="CE278" i="15"/>
  <c r="CD278" i="15"/>
  <c r="CC278" i="15"/>
  <c r="CB278" i="15"/>
  <c r="CA278" i="15"/>
  <c r="BZ278" i="15"/>
  <c r="BY278" i="15"/>
  <c r="BX278" i="15"/>
  <c r="BW278" i="15"/>
  <c r="BV278" i="15"/>
  <c r="BU278" i="15"/>
  <c r="BT278" i="15"/>
  <c r="BS278" i="15"/>
  <c r="BR278" i="15"/>
  <c r="BQ278" i="15"/>
  <c r="BP278" i="15"/>
  <c r="BO278" i="15"/>
  <c r="BN278" i="15"/>
  <c r="BM278" i="15"/>
  <c r="BL278" i="15"/>
  <c r="BK278" i="15"/>
  <c r="BJ278" i="15"/>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I278" i="15"/>
  <c r="AH278" i="15"/>
  <c r="AG278" i="15"/>
  <c r="AF278" i="15"/>
  <c r="AE278" i="15"/>
  <c r="AD278" i="15"/>
  <c r="AC278" i="15"/>
  <c r="AB278" i="15"/>
  <c r="AA278" i="15"/>
  <c r="Z278" i="15"/>
  <c r="Y278" i="15"/>
  <c r="X278" i="15"/>
  <c r="W278" i="15"/>
  <c r="V278" i="15"/>
  <c r="U278" i="15"/>
  <c r="T278" i="15"/>
  <c r="S278" i="15"/>
  <c r="R278" i="15"/>
  <c r="Q278" i="15"/>
  <c r="P278" i="15"/>
  <c r="O278" i="15"/>
  <c r="N278" i="15"/>
  <c r="M278" i="15"/>
  <c r="M279" i="15" s="1"/>
  <c r="H276" i="15"/>
  <c r="J276" i="15" s="1"/>
  <c r="CI276" i="15" s="1"/>
  <c r="M274" i="15"/>
  <c r="M271" i="15"/>
  <c r="N271" i="15" s="1"/>
  <c r="CY267" i="15"/>
  <c r="CX267" i="15"/>
  <c r="CW267" i="15"/>
  <c r="CV267" i="15"/>
  <c r="CU267" i="15"/>
  <c r="CT267" i="15"/>
  <c r="CS267" i="15"/>
  <c r="CR267" i="15"/>
  <c r="CQ267" i="15"/>
  <c r="CP267" i="15"/>
  <c r="CO267" i="15"/>
  <c r="CN267" i="15"/>
  <c r="CM267" i="15"/>
  <c r="CL267" i="15"/>
  <c r="CK267" i="15"/>
  <c r="CF267" i="15"/>
  <c r="CE267" i="15"/>
  <c r="CD267" i="15"/>
  <c r="CC267" i="15"/>
  <c r="CB267" i="15"/>
  <c r="CA267" i="15"/>
  <c r="BZ267" i="15"/>
  <c r="BY267" i="15"/>
  <c r="BX267" i="15"/>
  <c r="BW267" i="15"/>
  <c r="BV267" i="15"/>
  <c r="BU267" i="15"/>
  <c r="BT267" i="15"/>
  <c r="BS267" i="15"/>
  <c r="BR267" i="15"/>
  <c r="BQ267" i="15"/>
  <c r="BP267" i="15"/>
  <c r="BO267" i="15"/>
  <c r="BN267" i="15"/>
  <c r="BM267" i="15"/>
  <c r="BL267" i="15"/>
  <c r="BK267" i="15"/>
  <c r="BJ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I267" i="15"/>
  <c r="AH267" i="15"/>
  <c r="AG267" i="15"/>
  <c r="AF267" i="15"/>
  <c r="AE267" i="15"/>
  <c r="AD267" i="15"/>
  <c r="AC267" i="15"/>
  <c r="AB267" i="15"/>
  <c r="AA267" i="15"/>
  <c r="Z267" i="15"/>
  <c r="Y267" i="15"/>
  <c r="X267" i="15"/>
  <c r="W267" i="15"/>
  <c r="V267" i="15"/>
  <c r="U267" i="15"/>
  <c r="T267" i="15"/>
  <c r="S267" i="15"/>
  <c r="R267" i="15"/>
  <c r="Q267" i="15"/>
  <c r="P267" i="15"/>
  <c r="O267" i="15"/>
  <c r="N267" i="15"/>
  <c r="M267" i="15"/>
  <c r="M268" i="15" s="1"/>
  <c r="N268" i="15" s="1"/>
  <c r="CF265" i="15"/>
  <c r="CE265" i="15"/>
  <c r="CD265" i="15"/>
  <c r="CC265" i="15"/>
  <c r="CB265" i="15"/>
  <c r="CA265" i="15"/>
  <c r="BZ265" i="15"/>
  <c r="BY265" i="15"/>
  <c r="BX265" i="15"/>
  <c r="BW265" i="15"/>
  <c r="BV265" i="15"/>
  <c r="BU265" i="15"/>
  <c r="BT265" i="15"/>
  <c r="BS265" i="15"/>
  <c r="BR265" i="15"/>
  <c r="BQ265" i="15"/>
  <c r="BP265" i="15"/>
  <c r="BO265" i="15"/>
  <c r="BN265" i="15"/>
  <c r="BM265" i="15"/>
  <c r="BL265" i="15"/>
  <c r="BK265" i="15"/>
  <c r="BJ265" i="15"/>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I265" i="15"/>
  <c r="AH265" i="15"/>
  <c r="AG265" i="15"/>
  <c r="AF265" i="15"/>
  <c r="AE265" i="15"/>
  <c r="AD265" i="15"/>
  <c r="AC265" i="15"/>
  <c r="AB265" i="15"/>
  <c r="AA265" i="15"/>
  <c r="Z265" i="15"/>
  <c r="Y265" i="15"/>
  <c r="X265" i="15"/>
  <c r="W265" i="15"/>
  <c r="V265" i="15"/>
  <c r="U265" i="15"/>
  <c r="T265" i="15"/>
  <c r="S265" i="15"/>
  <c r="R265" i="15"/>
  <c r="Q265" i="15"/>
  <c r="P265" i="15"/>
  <c r="O265" i="15"/>
  <c r="N265" i="15"/>
  <c r="M265" i="15"/>
  <c r="M266" i="15" s="1"/>
  <c r="H263" i="15"/>
  <c r="J263" i="15" s="1"/>
  <c r="CI263" i="15" s="1"/>
  <c r="M261" i="15"/>
  <c r="M258" i="15"/>
  <c r="M260" i="15" s="1"/>
  <c r="CY254" i="15"/>
  <c r="CX254" i="15"/>
  <c r="CW254" i="15"/>
  <c r="CV254" i="15"/>
  <c r="CU254" i="15"/>
  <c r="CT254" i="15"/>
  <c r="CS254" i="15"/>
  <c r="CR254" i="15"/>
  <c r="CQ254" i="15"/>
  <c r="CP254" i="15"/>
  <c r="CO254" i="15"/>
  <c r="CN254" i="15"/>
  <c r="CM254" i="15"/>
  <c r="CL254" i="15"/>
  <c r="CK254" i="15"/>
  <c r="CF252" i="15"/>
  <c r="CF254" i="15" s="1"/>
  <c r="CE252" i="15"/>
  <c r="CE254" i="15" s="1"/>
  <c r="CD252" i="15"/>
  <c r="CD254" i="15" s="1"/>
  <c r="CC252" i="15"/>
  <c r="CC254" i="15" s="1"/>
  <c r="CB252" i="15"/>
  <c r="CB254" i="15" s="1"/>
  <c r="CA252" i="15"/>
  <c r="CA254" i="15" s="1"/>
  <c r="BZ252" i="15"/>
  <c r="BZ254" i="15" s="1"/>
  <c r="BY252" i="15"/>
  <c r="BY254" i="15" s="1"/>
  <c r="BX252" i="15"/>
  <c r="BX254" i="15" s="1"/>
  <c r="BW252" i="15"/>
  <c r="BW254" i="15" s="1"/>
  <c r="BV252" i="15"/>
  <c r="BV254" i="15" s="1"/>
  <c r="BU252" i="15"/>
  <c r="BU254" i="15" s="1"/>
  <c r="BT252" i="15"/>
  <c r="BT254" i="15" s="1"/>
  <c r="BS252" i="15"/>
  <c r="BS254" i="15" s="1"/>
  <c r="BR252" i="15"/>
  <c r="BR254" i="15" s="1"/>
  <c r="BQ252" i="15"/>
  <c r="BQ254" i="15" s="1"/>
  <c r="BP252" i="15"/>
  <c r="BP254" i="15" s="1"/>
  <c r="BO252" i="15"/>
  <c r="BO254" i="15" s="1"/>
  <c r="BN252" i="15"/>
  <c r="BN254" i="15" s="1"/>
  <c r="BM252" i="15"/>
  <c r="BM254" i="15" s="1"/>
  <c r="BL252" i="15"/>
  <c r="BL254" i="15" s="1"/>
  <c r="BK252" i="15"/>
  <c r="BK254" i="15" s="1"/>
  <c r="BJ252" i="15"/>
  <c r="BJ254" i="15" s="1"/>
  <c r="BI252" i="15"/>
  <c r="BI254" i="15" s="1"/>
  <c r="BH252" i="15"/>
  <c r="BH254" i="15" s="1"/>
  <c r="BG252" i="15"/>
  <c r="BG254" i="15" s="1"/>
  <c r="BF252" i="15"/>
  <c r="BF254" i="15" s="1"/>
  <c r="BE252" i="15"/>
  <c r="BE254" i="15" s="1"/>
  <c r="BD252" i="15"/>
  <c r="BD254" i="15" s="1"/>
  <c r="BC252" i="15"/>
  <c r="BC254" i="15" s="1"/>
  <c r="BB252" i="15"/>
  <c r="BB254" i="15" s="1"/>
  <c r="BA252" i="15"/>
  <c r="BA254" i="15" s="1"/>
  <c r="AZ252" i="15"/>
  <c r="AZ254" i="15" s="1"/>
  <c r="AY252" i="15"/>
  <c r="AY254" i="15" s="1"/>
  <c r="AX252" i="15"/>
  <c r="AX254" i="15" s="1"/>
  <c r="AW252" i="15"/>
  <c r="AW254" i="15" s="1"/>
  <c r="AV252" i="15"/>
  <c r="AV254" i="15" s="1"/>
  <c r="AU252" i="15"/>
  <c r="AU254" i="15" s="1"/>
  <c r="AT252" i="15"/>
  <c r="AT254" i="15" s="1"/>
  <c r="AS252" i="15"/>
  <c r="AS254" i="15" s="1"/>
  <c r="AR252" i="15"/>
  <c r="AR254" i="15" s="1"/>
  <c r="AQ252" i="15"/>
  <c r="AQ254" i="15" s="1"/>
  <c r="AP252" i="15"/>
  <c r="AP254" i="15" s="1"/>
  <c r="AO252" i="15"/>
  <c r="AO254" i="15" s="1"/>
  <c r="AN252" i="15"/>
  <c r="AN254" i="15" s="1"/>
  <c r="AM252" i="15"/>
  <c r="AM254" i="15" s="1"/>
  <c r="AL252" i="15"/>
  <c r="AL254" i="15" s="1"/>
  <c r="AK252" i="15"/>
  <c r="AK254" i="15" s="1"/>
  <c r="AJ252" i="15"/>
  <c r="AJ254" i="15" s="1"/>
  <c r="AI252" i="15"/>
  <c r="AI254" i="15" s="1"/>
  <c r="AH252" i="15"/>
  <c r="AH254" i="15" s="1"/>
  <c r="AG252" i="15"/>
  <c r="AG254" i="15" s="1"/>
  <c r="AF252" i="15"/>
  <c r="AF254" i="15" s="1"/>
  <c r="AE252" i="15"/>
  <c r="AE254" i="15" s="1"/>
  <c r="AD252" i="15"/>
  <c r="AD254" i="15" s="1"/>
  <c r="AC252" i="15"/>
  <c r="AC254" i="15" s="1"/>
  <c r="AB252" i="15"/>
  <c r="AB254" i="15" s="1"/>
  <c r="AA252" i="15"/>
  <c r="AA254" i="15" s="1"/>
  <c r="Z252" i="15"/>
  <c r="Z254" i="15" s="1"/>
  <c r="Y252" i="15"/>
  <c r="Y254" i="15" s="1"/>
  <c r="X252" i="15"/>
  <c r="X254" i="15" s="1"/>
  <c r="W252" i="15"/>
  <c r="W254" i="15" s="1"/>
  <c r="V252" i="15"/>
  <c r="V254" i="15" s="1"/>
  <c r="U252" i="15"/>
  <c r="U254" i="15" s="1"/>
  <c r="T252" i="15"/>
  <c r="T254" i="15" s="1"/>
  <c r="S252" i="15"/>
  <c r="S254" i="15" s="1"/>
  <c r="R252" i="15"/>
  <c r="R254" i="15" s="1"/>
  <c r="Q252" i="15"/>
  <c r="Q254" i="15" s="1"/>
  <c r="P252" i="15"/>
  <c r="P254" i="15" s="1"/>
  <c r="O252" i="15"/>
  <c r="O254" i="15" s="1"/>
  <c r="N252" i="15"/>
  <c r="N254" i="15" s="1"/>
  <c r="M252" i="15"/>
  <c r="M253" i="15" s="1"/>
  <c r="H250" i="15"/>
  <c r="J250" i="15" s="1"/>
  <c r="M248" i="15"/>
  <c r="M245" i="15"/>
  <c r="N245" i="15" s="1"/>
  <c r="O245" i="15" s="1"/>
  <c r="CY241" i="15"/>
  <c r="CX241" i="15"/>
  <c r="CW241" i="15"/>
  <c r="CV241" i="15"/>
  <c r="CU241" i="15"/>
  <c r="CT241" i="15"/>
  <c r="CS241" i="15"/>
  <c r="CR241" i="15"/>
  <c r="CQ241" i="15"/>
  <c r="CP241" i="15"/>
  <c r="CO241" i="15"/>
  <c r="CN241" i="15"/>
  <c r="CM241" i="15"/>
  <c r="CL241" i="15"/>
  <c r="CK241" i="15"/>
  <c r="CF241" i="15"/>
  <c r="CE241" i="15"/>
  <c r="CD241" i="15"/>
  <c r="CC241" i="15"/>
  <c r="CB241" i="15"/>
  <c r="CA241" i="15"/>
  <c r="BZ241" i="15"/>
  <c r="BY241" i="15"/>
  <c r="BX241" i="15"/>
  <c r="BW241" i="15"/>
  <c r="BV241" i="15"/>
  <c r="BU241" i="15"/>
  <c r="BT241" i="15"/>
  <c r="BS241" i="15"/>
  <c r="BR241" i="15"/>
  <c r="BQ241" i="15"/>
  <c r="BP241" i="15"/>
  <c r="BO241" i="15"/>
  <c r="BN241" i="15"/>
  <c r="BM241" i="15"/>
  <c r="BL241" i="15"/>
  <c r="BK241" i="15"/>
  <c r="BJ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I241" i="15"/>
  <c r="AH241" i="15"/>
  <c r="AG241" i="15"/>
  <c r="AF241" i="15"/>
  <c r="AE241" i="15"/>
  <c r="AD241" i="15"/>
  <c r="AC241" i="15"/>
  <c r="AB241" i="15"/>
  <c r="AA241" i="15"/>
  <c r="Z241" i="15"/>
  <c r="Y241" i="15"/>
  <c r="X241" i="15"/>
  <c r="W241" i="15"/>
  <c r="V241" i="15"/>
  <c r="U241" i="15"/>
  <c r="T241" i="15"/>
  <c r="S241" i="15"/>
  <c r="R241" i="15"/>
  <c r="Q241" i="15"/>
  <c r="P241" i="15"/>
  <c r="O241" i="15"/>
  <c r="N241" i="15"/>
  <c r="M241" i="15"/>
  <c r="M242" i="15" s="1"/>
  <c r="N242" i="15" s="1"/>
  <c r="CF239" i="15"/>
  <c r="CE239" i="15"/>
  <c r="CD239" i="15"/>
  <c r="CC239" i="15"/>
  <c r="CB239" i="15"/>
  <c r="CA239" i="15"/>
  <c r="BZ239" i="15"/>
  <c r="BY239"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I239" i="15"/>
  <c r="AH239" i="15"/>
  <c r="AG239" i="15"/>
  <c r="AF239" i="15"/>
  <c r="AE239" i="15"/>
  <c r="AD239" i="15"/>
  <c r="AC239" i="15"/>
  <c r="AB239" i="15"/>
  <c r="AA239" i="15"/>
  <c r="Z239" i="15"/>
  <c r="Y239" i="15"/>
  <c r="X239" i="15"/>
  <c r="W239" i="15"/>
  <c r="V239" i="15"/>
  <c r="U239" i="15"/>
  <c r="T239" i="15"/>
  <c r="S239" i="15"/>
  <c r="R239" i="15"/>
  <c r="Q239" i="15"/>
  <c r="P239" i="15"/>
  <c r="O239" i="15"/>
  <c r="N239" i="15"/>
  <c r="M239" i="15"/>
  <c r="M240" i="15" s="1"/>
  <c r="N240" i="15" s="1"/>
  <c r="H237" i="15"/>
  <c r="J237" i="15" s="1"/>
  <c r="CI237" i="15" s="1"/>
  <c r="M235" i="15"/>
  <c r="M232" i="15"/>
  <c r="N232" i="15" s="1"/>
  <c r="CY228" i="15"/>
  <c r="CX228" i="15"/>
  <c r="CW228" i="15"/>
  <c r="CV228" i="15"/>
  <c r="CU228" i="15"/>
  <c r="CT228" i="15"/>
  <c r="CS228" i="15"/>
  <c r="CR228" i="15"/>
  <c r="CQ228" i="15"/>
  <c r="CP228" i="15"/>
  <c r="CO228" i="15"/>
  <c r="CN228" i="15"/>
  <c r="CM228" i="15"/>
  <c r="CL228" i="15"/>
  <c r="CK228" i="15"/>
  <c r="CF228" i="15"/>
  <c r="CE228" i="15"/>
  <c r="CD228" i="15"/>
  <c r="CC228" i="15"/>
  <c r="CB228" i="15"/>
  <c r="CA228" i="15"/>
  <c r="BZ228" i="15"/>
  <c r="BY228" i="15"/>
  <c r="BX228" i="15"/>
  <c r="BW228" i="15"/>
  <c r="BV228" i="15"/>
  <c r="BU228" i="15"/>
  <c r="BT228" i="15"/>
  <c r="BS228" i="15"/>
  <c r="BR228" i="15"/>
  <c r="BQ228" i="15"/>
  <c r="BP228" i="15"/>
  <c r="BO228" i="15"/>
  <c r="BN228" i="15"/>
  <c r="BM228" i="15"/>
  <c r="BL228" i="15"/>
  <c r="BK228" i="15"/>
  <c r="BJ228" i="15"/>
  <c r="BI228" i="15"/>
  <c r="BH228" i="15"/>
  <c r="BG228" i="15"/>
  <c r="BF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I228" i="15"/>
  <c r="AH228" i="15"/>
  <c r="AG228" i="15"/>
  <c r="AF228" i="15"/>
  <c r="AE228" i="15"/>
  <c r="AD228" i="15"/>
  <c r="AC228" i="15"/>
  <c r="AB228" i="15"/>
  <c r="AA228" i="15"/>
  <c r="Z228" i="15"/>
  <c r="Y228" i="15"/>
  <c r="X228" i="15"/>
  <c r="W228" i="15"/>
  <c r="V228" i="15"/>
  <c r="U228" i="15"/>
  <c r="T228" i="15"/>
  <c r="S228" i="15"/>
  <c r="R228" i="15"/>
  <c r="Q228" i="15"/>
  <c r="P228" i="15"/>
  <c r="O228" i="15"/>
  <c r="N228" i="15"/>
  <c r="M228" i="15"/>
  <c r="M229" i="15" s="1"/>
  <c r="CF226" i="15"/>
  <c r="CE226" i="15"/>
  <c r="CD226" i="15"/>
  <c r="CC226" i="15"/>
  <c r="CB226" i="15"/>
  <c r="CA226" i="15"/>
  <c r="BZ226" i="15"/>
  <c r="BY226" i="15"/>
  <c r="BX226" i="15"/>
  <c r="BW226" i="15"/>
  <c r="BV226" i="15"/>
  <c r="BU226" i="15"/>
  <c r="BT226" i="15"/>
  <c r="BS226" i="15"/>
  <c r="BR226" i="15"/>
  <c r="BQ226" i="15"/>
  <c r="BP226" i="15"/>
  <c r="BO226" i="15"/>
  <c r="BN226" i="15"/>
  <c r="BM226" i="15"/>
  <c r="BL226" i="15"/>
  <c r="BK226" i="15"/>
  <c r="BJ226" i="15"/>
  <c r="BI226" i="15"/>
  <c r="BH226" i="15"/>
  <c r="BG226" i="15"/>
  <c r="BF226"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AJ226" i="15"/>
  <c r="AI226" i="15"/>
  <c r="AH226" i="15"/>
  <c r="AG226" i="15"/>
  <c r="AF226" i="15"/>
  <c r="AE226" i="15"/>
  <c r="AD226" i="15"/>
  <c r="AC226" i="15"/>
  <c r="AB226" i="15"/>
  <c r="AA226" i="15"/>
  <c r="Z226" i="15"/>
  <c r="Y226" i="15"/>
  <c r="X226" i="15"/>
  <c r="W226" i="15"/>
  <c r="V226" i="15"/>
  <c r="U226" i="15"/>
  <c r="T226" i="15"/>
  <c r="S226" i="15"/>
  <c r="R226" i="15"/>
  <c r="Q226" i="15"/>
  <c r="P226" i="15"/>
  <c r="O226" i="15"/>
  <c r="N226" i="15"/>
  <c r="M226" i="15"/>
  <c r="M227" i="15" s="1"/>
  <c r="H224" i="15"/>
  <c r="J224" i="15" s="1"/>
  <c r="CI224" i="15" s="1"/>
  <c r="M222" i="15"/>
  <c r="M219" i="15"/>
  <c r="N219" i="15" s="1"/>
  <c r="CY215" i="15"/>
  <c r="CX215" i="15"/>
  <c r="CW215" i="15"/>
  <c r="CV215" i="15"/>
  <c r="CU215" i="15"/>
  <c r="CT215" i="15"/>
  <c r="CS215" i="15"/>
  <c r="CR215" i="15"/>
  <c r="CQ215" i="15"/>
  <c r="CP215" i="15"/>
  <c r="CO215" i="15"/>
  <c r="CN215" i="15"/>
  <c r="CM215" i="15"/>
  <c r="CL215" i="15"/>
  <c r="CK215" i="15"/>
  <c r="CF215" i="15"/>
  <c r="CE215" i="15"/>
  <c r="CD215" i="15"/>
  <c r="CC215" i="15"/>
  <c r="CB215" i="15"/>
  <c r="CA215" i="15"/>
  <c r="BZ215" i="15"/>
  <c r="BY215" i="15"/>
  <c r="BX215" i="15"/>
  <c r="BW215" i="15"/>
  <c r="BV215" i="15"/>
  <c r="BU215" i="15"/>
  <c r="BT215" i="15"/>
  <c r="BS215" i="15"/>
  <c r="BR215" i="15"/>
  <c r="BQ215" i="15"/>
  <c r="BP215" i="15"/>
  <c r="BO215" i="15"/>
  <c r="BN215" i="15"/>
  <c r="BM215" i="15"/>
  <c r="BL215" i="15"/>
  <c r="BK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D215" i="15"/>
  <c r="AC215" i="15"/>
  <c r="AB215" i="15"/>
  <c r="AA215" i="15"/>
  <c r="Z215" i="15"/>
  <c r="Y215" i="15"/>
  <c r="X215" i="15"/>
  <c r="W215" i="15"/>
  <c r="V215" i="15"/>
  <c r="U215" i="15"/>
  <c r="T215" i="15"/>
  <c r="S215" i="15"/>
  <c r="R215" i="15"/>
  <c r="Q215" i="15"/>
  <c r="P215" i="15"/>
  <c r="O215" i="15"/>
  <c r="N215" i="15"/>
  <c r="M215" i="15"/>
  <c r="M216" i="15" s="1"/>
  <c r="N216" i="15" s="1"/>
  <c r="O216" i="15" s="1"/>
  <c r="CF213" i="15"/>
  <c r="CE213" i="15"/>
  <c r="CD213" i="15"/>
  <c r="CC213" i="15"/>
  <c r="CB213" i="15"/>
  <c r="CA213" i="15"/>
  <c r="BZ213" i="15"/>
  <c r="BY213" i="15"/>
  <c r="BX213" i="15"/>
  <c r="BW213" i="15"/>
  <c r="BV213" i="15"/>
  <c r="BU213" i="15"/>
  <c r="BT213" i="15"/>
  <c r="BS213" i="15"/>
  <c r="BR213" i="15"/>
  <c r="BQ213" i="15"/>
  <c r="BP213" i="15"/>
  <c r="BO213" i="15"/>
  <c r="BN213"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M214" i="15" s="1"/>
  <c r="H211" i="15"/>
  <c r="J211" i="15" s="1"/>
  <c r="CI211" i="15" s="1"/>
  <c r="M209" i="15"/>
  <c r="M206" i="15"/>
  <c r="CY202" i="15"/>
  <c r="CX202" i="15"/>
  <c r="CW202" i="15"/>
  <c r="CV202" i="15"/>
  <c r="CU202" i="15"/>
  <c r="CT202" i="15"/>
  <c r="CS202" i="15"/>
  <c r="CR202" i="15"/>
  <c r="CQ202" i="15"/>
  <c r="CP202" i="15"/>
  <c r="CO202" i="15"/>
  <c r="CN202" i="15"/>
  <c r="CM202" i="15"/>
  <c r="CL202" i="15"/>
  <c r="CK202" i="15"/>
  <c r="CF202" i="15"/>
  <c r="CE202" i="15"/>
  <c r="CD202" i="15"/>
  <c r="CC202" i="15"/>
  <c r="CB202" i="15"/>
  <c r="CA202" i="15"/>
  <c r="BZ202" i="15"/>
  <c r="BY202" i="15"/>
  <c r="BX202" i="15"/>
  <c r="BW202" i="15"/>
  <c r="BV202" i="15"/>
  <c r="BU202" i="15"/>
  <c r="BT202" i="15"/>
  <c r="BS202" i="15"/>
  <c r="BR202" i="15"/>
  <c r="BQ202" i="15"/>
  <c r="BP202" i="15"/>
  <c r="BO202" i="15"/>
  <c r="BN202" i="15"/>
  <c r="BM202" i="15"/>
  <c r="BL202" i="15"/>
  <c r="BK202" i="15"/>
  <c r="BJ202" i="15"/>
  <c r="BI202" i="15"/>
  <c r="BH202" i="15"/>
  <c r="BG202" i="15"/>
  <c r="BF202" i="15"/>
  <c r="BE202" i="15"/>
  <c r="BD202" i="15"/>
  <c r="BC202" i="15"/>
  <c r="BB202" i="15"/>
  <c r="BA202" i="15"/>
  <c r="AZ202" i="15"/>
  <c r="AY202" i="15"/>
  <c r="AX202" i="15"/>
  <c r="AW202" i="15"/>
  <c r="AV202" i="15"/>
  <c r="AU202" i="15"/>
  <c r="AT202" i="15"/>
  <c r="AS202" i="15"/>
  <c r="AR202" i="15"/>
  <c r="AQ202" i="15"/>
  <c r="AP202" i="15"/>
  <c r="AO202" i="15"/>
  <c r="AN202" i="15"/>
  <c r="AM202" i="15"/>
  <c r="AL202" i="15"/>
  <c r="AK202" i="15"/>
  <c r="AJ202" i="15"/>
  <c r="AI202" i="15"/>
  <c r="AH202" i="15"/>
  <c r="AG202" i="15"/>
  <c r="AF202" i="15"/>
  <c r="AE202" i="15"/>
  <c r="AD202" i="15"/>
  <c r="AC202" i="15"/>
  <c r="AB202" i="15"/>
  <c r="AA202" i="15"/>
  <c r="Z202" i="15"/>
  <c r="Y202" i="15"/>
  <c r="X202" i="15"/>
  <c r="W202" i="15"/>
  <c r="V202" i="15"/>
  <c r="U202" i="15"/>
  <c r="T202" i="15"/>
  <c r="S202" i="15"/>
  <c r="R202" i="15"/>
  <c r="Q202" i="15"/>
  <c r="P202" i="15"/>
  <c r="O202" i="15"/>
  <c r="N202" i="15"/>
  <c r="M202" i="15"/>
  <c r="M203" i="15" s="1"/>
  <c r="CF200" i="15"/>
  <c r="CE200" i="15"/>
  <c r="CD200" i="15"/>
  <c r="CC200" i="15"/>
  <c r="CB200" i="15"/>
  <c r="CA200" i="15"/>
  <c r="BZ200" i="15"/>
  <c r="BY200" i="15"/>
  <c r="BX200" i="15"/>
  <c r="BW200" i="15"/>
  <c r="BV200" i="15"/>
  <c r="BU200" i="15"/>
  <c r="BT200" i="15"/>
  <c r="BS200" i="15"/>
  <c r="BR200" i="15"/>
  <c r="BQ200" i="15"/>
  <c r="BP200" i="15"/>
  <c r="BO200" i="15"/>
  <c r="BN200" i="15"/>
  <c r="BM200" i="15"/>
  <c r="BL200" i="15"/>
  <c r="BK200" i="15"/>
  <c r="BJ200" i="15"/>
  <c r="BI200" i="15"/>
  <c r="BH200" i="15"/>
  <c r="BG200" i="15"/>
  <c r="BF200"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AJ200" i="15"/>
  <c r="AI200" i="15"/>
  <c r="AH200" i="15"/>
  <c r="AG200" i="15"/>
  <c r="AF200" i="15"/>
  <c r="AE200" i="15"/>
  <c r="AD200" i="15"/>
  <c r="AC200" i="15"/>
  <c r="AB200" i="15"/>
  <c r="AA200" i="15"/>
  <c r="Z200" i="15"/>
  <c r="Y200" i="15"/>
  <c r="X200" i="15"/>
  <c r="W200" i="15"/>
  <c r="V200" i="15"/>
  <c r="U200" i="15"/>
  <c r="T200" i="15"/>
  <c r="S200" i="15"/>
  <c r="R200" i="15"/>
  <c r="Q200" i="15"/>
  <c r="P200" i="15"/>
  <c r="O200" i="15"/>
  <c r="N200" i="15"/>
  <c r="M200" i="15"/>
  <c r="H198" i="15"/>
  <c r="J198" i="15" s="1"/>
  <c r="CI198" i="15" s="1"/>
  <c r="M196" i="15"/>
  <c r="M193" i="15"/>
  <c r="N193" i="15" s="1"/>
  <c r="CY189" i="15"/>
  <c r="CX189" i="15"/>
  <c r="CW189" i="15"/>
  <c r="CV189" i="15"/>
  <c r="CU189" i="15"/>
  <c r="CT189" i="15"/>
  <c r="CS189" i="15"/>
  <c r="CR189" i="15"/>
  <c r="CQ189" i="15"/>
  <c r="CP189" i="15"/>
  <c r="CO189" i="15"/>
  <c r="CN189" i="15"/>
  <c r="CM189" i="15"/>
  <c r="CL189" i="15"/>
  <c r="CK189" i="15"/>
  <c r="CF189" i="15"/>
  <c r="CE189" i="15"/>
  <c r="CD189" i="15"/>
  <c r="CC189" i="15"/>
  <c r="CB189" i="15"/>
  <c r="CA189" i="15"/>
  <c r="BZ189" i="15"/>
  <c r="BY189" i="15"/>
  <c r="BX189" i="15"/>
  <c r="BW189" i="15"/>
  <c r="BV189" i="15"/>
  <c r="BU189" i="15"/>
  <c r="BT189" i="15"/>
  <c r="BS189" i="15"/>
  <c r="BR189" i="15"/>
  <c r="BQ189" i="15"/>
  <c r="BP189" i="15"/>
  <c r="BO189" i="15"/>
  <c r="BN189" i="15"/>
  <c r="BM189" i="15"/>
  <c r="BL189" i="15"/>
  <c r="BK189" i="15"/>
  <c r="BJ189" i="15"/>
  <c r="BI189" i="15"/>
  <c r="BH189" i="15"/>
  <c r="BG189" i="15"/>
  <c r="BF189" i="15"/>
  <c r="BE189" i="15"/>
  <c r="BD189" i="15"/>
  <c r="BC189" i="15"/>
  <c r="BB189" i="15"/>
  <c r="BA189" i="15"/>
  <c r="AZ189" i="15"/>
  <c r="AY189" i="15"/>
  <c r="AX189" i="15"/>
  <c r="AW189" i="15"/>
  <c r="AV189" i="15"/>
  <c r="AU189" i="15"/>
  <c r="AT189" i="15"/>
  <c r="AS189" i="15"/>
  <c r="AR189" i="15"/>
  <c r="AQ189" i="15"/>
  <c r="AP189" i="15"/>
  <c r="AO189" i="15"/>
  <c r="AN189" i="15"/>
  <c r="AM189" i="15"/>
  <c r="AL189" i="15"/>
  <c r="AK189" i="15"/>
  <c r="AJ189" i="15"/>
  <c r="AI189" i="15"/>
  <c r="AH189" i="15"/>
  <c r="AG189" i="15"/>
  <c r="AF189" i="15"/>
  <c r="AE189" i="15"/>
  <c r="AD189" i="15"/>
  <c r="AC189" i="15"/>
  <c r="AB189" i="15"/>
  <c r="AA189" i="15"/>
  <c r="Z189" i="15"/>
  <c r="Y189" i="15"/>
  <c r="X189" i="15"/>
  <c r="W189" i="15"/>
  <c r="V189" i="15"/>
  <c r="U189" i="15"/>
  <c r="T189" i="15"/>
  <c r="S189" i="15"/>
  <c r="R189" i="15"/>
  <c r="Q189" i="15"/>
  <c r="P189" i="15"/>
  <c r="O189" i="15"/>
  <c r="N189" i="15"/>
  <c r="M189" i="15"/>
  <c r="M190" i="15" s="1"/>
  <c r="CF187" i="15"/>
  <c r="CE187" i="15"/>
  <c r="CD187" i="15"/>
  <c r="CC187" i="15"/>
  <c r="CB187" i="15"/>
  <c r="CA187" i="15"/>
  <c r="BZ187" i="15"/>
  <c r="BY187" i="15"/>
  <c r="BX187" i="15"/>
  <c r="BW187" i="15"/>
  <c r="BV187" i="15"/>
  <c r="BU187" i="15"/>
  <c r="BT187" i="15"/>
  <c r="BS187" i="15"/>
  <c r="BR187" i="15"/>
  <c r="BQ187" i="15"/>
  <c r="BP187" i="15"/>
  <c r="BO187" i="15"/>
  <c r="BN187" i="15"/>
  <c r="BM187" i="15"/>
  <c r="BL187" i="15"/>
  <c r="BK187" i="15"/>
  <c r="BJ187" i="15"/>
  <c r="BI187" i="15"/>
  <c r="BH187" i="15"/>
  <c r="BG187" i="15"/>
  <c r="BF187"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AD187" i="15"/>
  <c r="AC187" i="15"/>
  <c r="AB187" i="15"/>
  <c r="AA187" i="15"/>
  <c r="Z187" i="15"/>
  <c r="Y187" i="15"/>
  <c r="X187" i="15"/>
  <c r="W187" i="15"/>
  <c r="V187" i="15"/>
  <c r="U187" i="15"/>
  <c r="T187" i="15"/>
  <c r="S187" i="15"/>
  <c r="R187" i="15"/>
  <c r="Q187" i="15"/>
  <c r="P187" i="15"/>
  <c r="O187" i="15"/>
  <c r="N187" i="15"/>
  <c r="M187" i="15"/>
  <c r="M188" i="15" s="1"/>
  <c r="H185" i="15"/>
  <c r="J185" i="15" s="1"/>
  <c r="CI185" i="15" s="1"/>
  <c r="M183" i="15"/>
  <c r="M180" i="15"/>
  <c r="N180" i="15" s="1"/>
  <c r="CY176" i="15"/>
  <c r="CX176" i="15"/>
  <c r="CW176" i="15"/>
  <c r="CV176" i="15"/>
  <c r="CU176" i="15"/>
  <c r="CT176" i="15"/>
  <c r="CS176" i="15"/>
  <c r="CR176" i="15"/>
  <c r="CQ176" i="15"/>
  <c r="CP176" i="15"/>
  <c r="CO176" i="15"/>
  <c r="CN176" i="15"/>
  <c r="CM176" i="15"/>
  <c r="CL176" i="15"/>
  <c r="CK176" i="15"/>
  <c r="CF176" i="15"/>
  <c r="CE176" i="15"/>
  <c r="CD176" i="15"/>
  <c r="CC176" i="15"/>
  <c r="CB176" i="15"/>
  <c r="CA176" i="15"/>
  <c r="BZ176" i="15"/>
  <c r="BY176" i="15"/>
  <c r="BX176" i="15"/>
  <c r="BW176" i="15"/>
  <c r="BV176" i="15"/>
  <c r="BU176" i="15"/>
  <c r="BT176" i="15"/>
  <c r="BS176" i="15"/>
  <c r="BR176" i="15"/>
  <c r="BQ176" i="15"/>
  <c r="BP176" i="15"/>
  <c r="BO176" i="15"/>
  <c r="BN176" i="15"/>
  <c r="BM176" i="15"/>
  <c r="BL176" i="15"/>
  <c r="BK176" i="15"/>
  <c r="BJ176" i="15"/>
  <c r="BI176" i="15"/>
  <c r="BH176" i="15"/>
  <c r="BG176" i="15"/>
  <c r="BF176" i="15"/>
  <c r="BE176" i="15"/>
  <c r="BD176" i="15"/>
  <c r="BC176" i="15"/>
  <c r="BB176" i="15"/>
  <c r="BA176" i="15"/>
  <c r="AZ176" i="15"/>
  <c r="AY176" i="15"/>
  <c r="AX176" i="15"/>
  <c r="AW176" i="15"/>
  <c r="AV176" i="15"/>
  <c r="AU176" i="15"/>
  <c r="AT176" i="15"/>
  <c r="AS176" i="15"/>
  <c r="AR176" i="15"/>
  <c r="AQ176" i="15"/>
  <c r="AP176" i="15"/>
  <c r="AO176" i="15"/>
  <c r="AN176" i="15"/>
  <c r="AM176" i="15"/>
  <c r="AL176" i="15"/>
  <c r="AK176" i="15"/>
  <c r="AJ176" i="15"/>
  <c r="AI176" i="15"/>
  <c r="AH176" i="15"/>
  <c r="AG176" i="15"/>
  <c r="AF176" i="15"/>
  <c r="AE176" i="15"/>
  <c r="AD176" i="15"/>
  <c r="AC176" i="15"/>
  <c r="AB176" i="15"/>
  <c r="AA176" i="15"/>
  <c r="Z176" i="15"/>
  <c r="Y176" i="15"/>
  <c r="X176" i="15"/>
  <c r="W176" i="15"/>
  <c r="V176" i="15"/>
  <c r="U176" i="15"/>
  <c r="T176" i="15"/>
  <c r="S176" i="15"/>
  <c r="R176" i="15"/>
  <c r="Q176" i="15"/>
  <c r="P176" i="15"/>
  <c r="O176" i="15"/>
  <c r="N176" i="15"/>
  <c r="M176" i="15"/>
  <c r="M177" i="15" s="1"/>
  <c r="CF174" i="15"/>
  <c r="CE174" i="15"/>
  <c r="CD174" i="15"/>
  <c r="CC174" i="15"/>
  <c r="CB174" i="15"/>
  <c r="CA174" i="15"/>
  <c r="BZ174" i="15"/>
  <c r="BY174" i="15"/>
  <c r="BX174" i="15"/>
  <c r="BW174" i="15"/>
  <c r="BV174" i="15"/>
  <c r="BU174" i="15"/>
  <c r="BT174" i="15"/>
  <c r="BS174" i="15"/>
  <c r="BR174" i="15"/>
  <c r="BQ174" i="15"/>
  <c r="BP174" i="15"/>
  <c r="BO174" i="15"/>
  <c r="BN174" i="15"/>
  <c r="BM174" i="15"/>
  <c r="BL174" i="15"/>
  <c r="BK174" i="15"/>
  <c r="BJ174" i="15"/>
  <c r="BI174" i="15"/>
  <c r="BH174" i="15"/>
  <c r="BG174" i="15"/>
  <c r="BF174" i="15"/>
  <c r="BE174" i="15"/>
  <c r="BD174" i="15"/>
  <c r="BC174" i="15"/>
  <c r="BB174" i="15"/>
  <c r="BA174" i="15"/>
  <c r="AZ174" i="15"/>
  <c r="AY174" i="15"/>
  <c r="AX174" i="15"/>
  <c r="AW174" i="15"/>
  <c r="AV174" i="15"/>
  <c r="AU174" i="15"/>
  <c r="AT174" i="15"/>
  <c r="AS174" i="15"/>
  <c r="AR174" i="15"/>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M175" i="15" s="1"/>
  <c r="H172" i="15"/>
  <c r="J172" i="15" s="1"/>
  <c r="CI172" i="15" s="1"/>
  <c r="M170" i="15"/>
  <c r="M167" i="15"/>
  <c r="N167" i="15" s="1"/>
  <c r="CY163" i="15"/>
  <c r="CX163" i="15"/>
  <c r="CW163" i="15"/>
  <c r="CV163" i="15"/>
  <c r="CU163" i="15"/>
  <c r="CT163" i="15"/>
  <c r="CS163" i="15"/>
  <c r="CR163" i="15"/>
  <c r="CQ163" i="15"/>
  <c r="CP163" i="15"/>
  <c r="CO163" i="15"/>
  <c r="CN163" i="15"/>
  <c r="CM163" i="15"/>
  <c r="CL163" i="15"/>
  <c r="CK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M164" i="15" s="1"/>
  <c r="CF161" i="15"/>
  <c r="CE161" i="15"/>
  <c r="CD161" i="15"/>
  <c r="CC161" i="15"/>
  <c r="CB161" i="15"/>
  <c r="CA161" i="15"/>
  <c r="BZ161" i="15"/>
  <c r="BY161" i="15"/>
  <c r="BX161" i="15"/>
  <c r="BW161" i="15"/>
  <c r="BV161" i="15"/>
  <c r="BU161" i="15"/>
  <c r="BT161" i="15"/>
  <c r="BS161" i="15"/>
  <c r="BR161" i="15"/>
  <c r="BQ161" i="15"/>
  <c r="BP161" i="15"/>
  <c r="BO161" i="15"/>
  <c r="BN161" i="15"/>
  <c r="BM161" i="15"/>
  <c r="BL161" i="15"/>
  <c r="BK161" i="15"/>
  <c r="BJ161" i="15"/>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M162" i="15" s="1"/>
  <c r="H159" i="15"/>
  <c r="J159" i="15" s="1"/>
  <c r="CI159" i="15" s="1"/>
  <c r="M157" i="15"/>
  <c r="M154" i="15"/>
  <c r="N154" i="15" s="1"/>
  <c r="CY150" i="15"/>
  <c r="CX150" i="15"/>
  <c r="CW150" i="15"/>
  <c r="CV150" i="15"/>
  <c r="CU150" i="15"/>
  <c r="CT150" i="15"/>
  <c r="CS150" i="15"/>
  <c r="CR150" i="15"/>
  <c r="CQ150" i="15"/>
  <c r="CP150" i="15"/>
  <c r="CO150" i="15"/>
  <c r="CN150" i="15"/>
  <c r="CM150" i="15"/>
  <c r="CL150" i="15"/>
  <c r="CK150" i="15"/>
  <c r="CF150" i="15"/>
  <c r="CE150" i="15"/>
  <c r="CD150" i="15"/>
  <c r="CC150" i="15"/>
  <c r="CB150" i="15"/>
  <c r="CA150" i="15"/>
  <c r="BZ150" i="15"/>
  <c r="BY150" i="15"/>
  <c r="BX150" i="15"/>
  <c r="BW150" i="15"/>
  <c r="BV150" i="15"/>
  <c r="BU150" i="15"/>
  <c r="BT150" i="15"/>
  <c r="BS150" i="15"/>
  <c r="BR150" i="15"/>
  <c r="BQ150" i="15"/>
  <c r="BP150" i="15"/>
  <c r="BO150" i="15"/>
  <c r="BN150" i="15"/>
  <c r="BM150" i="15"/>
  <c r="BL150" i="15"/>
  <c r="BK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O150" i="15"/>
  <c r="N150" i="15"/>
  <c r="M150" i="15"/>
  <c r="M151" i="15" s="1"/>
  <c r="N151" i="15" s="1"/>
  <c r="CF148" i="15"/>
  <c r="CE148" i="15"/>
  <c r="CD148" i="15"/>
  <c r="CC148" i="15"/>
  <c r="CB148" i="15"/>
  <c r="CA148" i="15"/>
  <c r="BZ148" i="15"/>
  <c r="BY148" i="15"/>
  <c r="BX148" i="15"/>
  <c r="BW148" i="15"/>
  <c r="BV148" i="15"/>
  <c r="BU148" i="15"/>
  <c r="BT148" i="15"/>
  <c r="BS148" i="15"/>
  <c r="BR148" i="15"/>
  <c r="BQ148" i="15"/>
  <c r="BP148" i="15"/>
  <c r="BO148" i="15"/>
  <c r="BN148" i="15"/>
  <c r="BM148" i="15"/>
  <c r="BL148" i="15"/>
  <c r="BK148" i="15"/>
  <c r="BJ148" i="15"/>
  <c r="BI148" i="15"/>
  <c r="BH148" i="15"/>
  <c r="BG148" i="15"/>
  <c r="BF148" i="15"/>
  <c r="BE148" i="15"/>
  <c r="BD148" i="15"/>
  <c r="BC148" i="15"/>
  <c r="BB148" i="15"/>
  <c r="BA148" i="15"/>
  <c r="AZ148" i="15"/>
  <c r="AY148" i="15"/>
  <c r="AX148" i="15"/>
  <c r="AW148" i="15"/>
  <c r="AV148" i="15"/>
  <c r="AU148" i="15"/>
  <c r="AT148" i="15"/>
  <c r="AS148" i="15"/>
  <c r="AR148" i="15"/>
  <c r="AQ148" i="15"/>
  <c r="AP148"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M149" i="15" s="1"/>
  <c r="H146" i="15"/>
  <c r="J146" i="15" s="1"/>
  <c r="CI146" i="15" s="1"/>
  <c r="M144" i="15"/>
  <c r="M141" i="15"/>
  <c r="M143" i="15" s="1"/>
  <c r="CY137" i="15"/>
  <c r="CX137" i="15"/>
  <c r="CW137" i="15"/>
  <c r="CV137" i="15"/>
  <c r="CU137" i="15"/>
  <c r="CT137" i="15"/>
  <c r="CS137" i="15"/>
  <c r="CR137" i="15"/>
  <c r="CQ137" i="15"/>
  <c r="CP137" i="15"/>
  <c r="CO137" i="15"/>
  <c r="CN137" i="15"/>
  <c r="CM137" i="15"/>
  <c r="CL137" i="15"/>
  <c r="CK137" i="15"/>
  <c r="CF137" i="15"/>
  <c r="CE137" i="15"/>
  <c r="CD137" i="15"/>
  <c r="CC137" i="15"/>
  <c r="CB137" i="15"/>
  <c r="CA137" i="15"/>
  <c r="BZ137" i="15"/>
  <c r="BY137" i="15"/>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M138" i="15" s="1"/>
  <c r="CF135" i="15"/>
  <c r="CE135" i="15"/>
  <c r="CD135" i="15"/>
  <c r="CC135" i="15"/>
  <c r="CB135" i="15"/>
  <c r="CA135" i="15"/>
  <c r="BZ135" i="15"/>
  <c r="BY135" i="15"/>
  <c r="BX135" i="15"/>
  <c r="BW135" i="15"/>
  <c r="BV135" i="15"/>
  <c r="BU135" i="15"/>
  <c r="BT135" i="15"/>
  <c r="BS135" i="15"/>
  <c r="BR135" i="15"/>
  <c r="BQ135" i="15"/>
  <c r="BP135" i="15"/>
  <c r="BO135" i="15"/>
  <c r="BN135" i="15"/>
  <c r="BM135" i="15"/>
  <c r="BL135" i="15"/>
  <c r="BK135" i="15"/>
  <c r="BJ135" i="15"/>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I135" i="15"/>
  <c r="AH135" i="15"/>
  <c r="AG135" i="15"/>
  <c r="AF135" i="15"/>
  <c r="AE135" i="15"/>
  <c r="AD135" i="15"/>
  <c r="AC135" i="15"/>
  <c r="AB135" i="15"/>
  <c r="AA135" i="15"/>
  <c r="Z135" i="15"/>
  <c r="Y135" i="15"/>
  <c r="X135" i="15"/>
  <c r="W135" i="15"/>
  <c r="V135" i="15"/>
  <c r="U135" i="15"/>
  <c r="T135" i="15"/>
  <c r="S135" i="15"/>
  <c r="R135" i="15"/>
  <c r="Q135" i="15"/>
  <c r="P135" i="15"/>
  <c r="O135" i="15"/>
  <c r="N135" i="15"/>
  <c r="M135" i="15"/>
  <c r="M136" i="15" s="1"/>
  <c r="H133" i="15"/>
  <c r="J133" i="15" s="1"/>
  <c r="CI133" i="15" s="1"/>
  <c r="M131" i="15"/>
  <c r="M128" i="15"/>
  <c r="M130" i="15" s="1"/>
  <c r="CY124" i="15"/>
  <c r="CX124" i="15"/>
  <c r="CW124" i="15"/>
  <c r="CV124" i="15"/>
  <c r="CU124" i="15"/>
  <c r="CT124" i="15"/>
  <c r="CS124" i="15"/>
  <c r="CR124" i="15"/>
  <c r="CQ124" i="15"/>
  <c r="CP124" i="15"/>
  <c r="CO124" i="15"/>
  <c r="CN124" i="15"/>
  <c r="CM124" i="15"/>
  <c r="CL124" i="15"/>
  <c r="CK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M125" i="15" s="1"/>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M123" i="15" s="1"/>
  <c r="H120" i="15"/>
  <c r="J120" i="15" s="1"/>
  <c r="CI120" i="15" s="1"/>
  <c r="M118" i="15"/>
  <c r="M115" i="15"/>
  <c r="M117" i="15" s="1"/>
  <c r="CY111" i="15"/>
  <c r="CX111" i="15"/>
  <c r="CW111" i="15"/>
  <c r="CV111" i="15"/>
  <c r="CU111" i="15"/>
  <c r="CT111" i="15"/>
  <c r="CS111" i="15"/>
  <c r="CR111" i="15"/>
  <c r="CQ111" i="15"/>
  <c r="CP111" i="15"/>
  <c r="CO111" i="15"/>
  <c r="CN111" i="15"/>
  <c r="CM111" i="15"/>
  <c r="CL111" i="15"/>
  <c r="CK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M110" i="15" s="1"/>
  <c r="H107" i="15"/>
  <c r="J107" i="15" s="1"/>
  <c r="CI107" i="15" s="1"/>
  <c r="M105" i="15"/>
  <c r="M102" i="15"/>
  <c r="CY98" i="15"/>
  <c r="CX98" i="15"/>
  <c r="CW98" i="15"/>
  <c r="CV98" i="15"/>
  <c r="CU98" i="15"/>
  <c r="CT98" i="15"/>
  <c r="CS98" i="15"/>
  <c r="CR98" i="15"/>
  <c r="CQ98" i="15"/>
  <c r="CP98" i="15"/>
  <c r="CO98" i="15"/>
  <c r="CN98" i="15"/>
  <c r="CM98" i="15"/>
  <c r="CL98" i="15"/>
  <c r="CK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M99" i="15" s="1"/>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H94" i="15"/>
  <c r="J94" i="15" s="1"/>
  <c r="CI94" i="15" s="1"/>
  <c r="M92" i="15"/>
  <c r="M89" i="15"/>
  <c r="M91" i="15" s="1"/>
  <c r="CY85" i="15"/>
  <c r="CX85" i="15"/>
  <c r="CW85" i="15"/>
  <c r="CV85" i="15"/>
  <c r="CU85" i="15"/>
  <c r="CT85" i="15"/>
  <c r="CS85" i="15"/>
  <c r="CR85" i="15"/>
  <c r="CQ85" i="15"/>
  <c r="CP85" i="15"/>
  <c r="CO85" i="15"/>
  <c r="CN85" i="15"/>
  <c r="CM85" i="15"/>
  <c r="CL85" i="15"/>
  <c r="CK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M86" i="15" s="1"/>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M84" i="15" s="1"/>
  <c r="H81" i="15"/>
  <c r="J81" i="15" s="1"/>
  <c r="CI81" i="15" s="1"/>
  <c r="M79" i="15"/>
  <c r="M76" i="15"/>
  <c r="N76" i="15" s="1"/>
  <c r="O76" i="15" s="1"/>
  <c r="CY72" i="15"/>
  <c r="CX72" i="15"/>
  <c r="CW72" i="15"/>
  <c r="CV72" i="15"/>
  <c r="CU72" i="15"/>
  <c r="CT72" i="15"/>
  <c r="CS72" i="15"/>
  <c r="CR72" i="15"/>
  <c r="CQ72" i="15"/>
  <c r="CP72" i="15"/>
  <c r="CO72" i="15"/>
  <c r="CN72" i="15"/>
  <c r="CM72" i="15"/>
  <c r="CL72" i="15"/>
  <c r="CK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M73" i="15" s="1"/>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M71" i="15" s="1"/>
  <c r="H68" i="15"/>
  <c r="J68" i="15" s="1"/>
  <c r="CI68" i="15" s="1"/>
  <c r="M66" i="15"/>
  <c r="M63" i="15"/>
  <c r="N63" i="15" s="1"/>
  <c r="CY59" i="15"/>
  <c r="CX59" i="15"/>
  <c r="CW59" i="15"/>
  <c r="CV59" i="15"/>
  <c r="CU59" i="15"/>
  <c r="CT59" i="15"/>
  <c r="CS59" i="15"/>
  <c r="CR59" i="15"/>
  <c r="CQ59" i="15"/>
  <c r="CP59" i="15"/>
  <c r="CO59" i="15"/>
  <c r="CN59" i="15"/>
  <c r="CM59" i="15"/>
  <c r="CL59" i="15"/>
  <c r="CK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M60" i="15" s="1"/>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H55" i="15"/>
  <c r="J55" i="15" s="1"/>
  <c r="CI55" i="15" s="1"/>
  <c r="M53" i="15"/>
  <c r="M50" i="15"/>
  <c r="CY46" i="15"/>
  <c r="CX46" i="15"/>
  <c r="CW46" i="15"/>
  <c r="CV46" i="15"/>
  <c r="CU46" i="15"/>
  <c r="CT46" i="15"/>
  <c r="CS46" i="15"/>
  <c r="CR46" i="15"/>
  <c r="CQ46" i="15"/>
  <c r="CP46" i="15"/>
  <c r="CO46" i="15"/>
  <c r="CN46" i="15"/>
  <c r="CM46" i="15"/>
  <c r="CL46" i="15"/>
  <c r="CK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M47" i="15" s="1"/>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M45" i="15" s="1"/>
  <c r="H42" i="15"/>
  <c r="J42" i="15" s="1"/>
  <c r="CI42" i="15" s="1"/>
  <c r="M40" i="15"/>
  <c r="M37" i="15"/>
  <c r="M39" i="15" s="1"/>
  <c r="CY33" i="15"/>
  <c r="CX33" i="15"/>
  <c r="CW33" i="15"/>
  <c r="CV33" i="15"/>
  <c r="CU33" i="15"/>
  <c r="CT33" i="15"/>
  <c r="CS33" i="15"/>
  <c r="CR33" i="15"/>
  <c r="CQ33" i="15"/>
  <c r="CP33" i="15"/>
  <c r="CO33" i="15"/>
  <c r="CN33" i="15"/>
  <c r="CL33" i="15"/>
  <c r="CK33" i="15"/>
  <c r="CF31" i="15"/>
  <c r="CF33" i="15" s="1"/>
  <c r="CE31" i="15"/>
  <c r="CE33" i="15" s="1"/>
  <c r="CD31" i="15"/>
  <c r="CD33" i="15" s="1"/>
  <c r="CC31" i="15"/>
  <c r="CC33" i="15" s="1"/>
  <c r="CB31" i="15"/>
  <c r="CB33" i="15" s="1"/>
  <c r="CA31" i="15"/>
  <c r="CA33" i="15" s="1"/>
  <c r="BZ31" i="15"/>
  <c r="BZ33" i="15" s="1"/>
  <c r="BY31" i="15"/>
  <c r="BY33" i="15" s="1"/>
  <c r="BX31" i="15"/>
  <c r="BX33" i="15" s="1"/>
  <c r="BW31" i="15"/>
  <c r="BW33" i="15" s="1"/>
  <c r="BV31" i="15"/>
  <c r="BV33" i="15" s="1"/>
  <c r="BU31" i="15"/>
  <c r="BU33" i="15" s="1"/>
  <c r="BT31" i="15"/>
  <c r="BT33" i="15" s="1"/>
  <c r="BS31" i="15"/>
  <c r="BS33" i="15" s="1"/>
  <c r="BR31" i="15"/>
  <c r="BR33" i="15" s="1"/>
  <c r="BQ31" i="15"/>
  <c r="BQ33" i="15" s="1"/>
  <c r="BP31" i="15"/>
  <c r="BP33" i="15" s="1"/>
  <c r="BO31" i="15"/>
  <c r="BO33" i="15" s="1"/>
  <c r="BN31" i="15"/>
  <c r="BN33" i="15" s="1"/>
  <c r="BM31" i="15"/>
  <c r="BM33" i="15" s="1"/>
  <c r="BL31" i="15"/>
  <c r="BL33" i="15" s="1"/>
  <c r="BK31" i="15"/>
  <c r="BK33" i="15" s="1"/>
  <c r="BJ31" i="15"/>
  <c r="BJ33" i="15" s="1"/>
  <c r="BI31" i="15"/>
  <c r="BI33" i="15" s="1"/>
  <c r="BH31" i="15"/>
  <c r="BH33" i="15" s="1"/>
  <c r="BG31" i="15"/>
  <c r="BG33" i="15" s="1"/>
  <c r="BF31" i="15"/>
  <c r="BF33" i="15" s="1"/>
  <c r="BE31" i="15"/>
  <c r="BE33" i="15" s="1"/>
  <c r="BD31" i="15"/>
  <c r="BD33" i="15" s="1"/>
  <c r="BC31" i="15"/>
  <c r="BC33" i="15" s="1"/>
  <c r="BB31" i="15"/>
  <c r="BB33" i="15" s="1"/>
  <c r="BA31" i="15"/>
  <c r="BA33" i="15" s="1"/>
  <c r="AZ31" i="15"/>
  <c r="AZ33" i="15" s="1"/>
  <c r="AY31" i="15"/>
  <c r="AY33" i="15" s="1"/>
  <c r="AX31" i="15"/>
  <c r="AX33" i="15" s="1"/>
  <c r="AW31" i="15"/>
  <c r="AW33" i="15" s="1"/>
  <c r="AV31" i="15"/>
  <c r="AV33" i="15" s="1"/>
  <c r="AU31" i="15"/>
  <c r="AU33" i="15" s="1"/>
  <c r="AT31" i="15"/>
  <c r="AT33" i="15" s="1"/>
  <c r="AS31" i="15"/>
  <c r="AS33" i="15" s="1"/>
  <c r="AR31" i="15"/>
  <c r="AR33" i="15" s="1"/>
  <c r="AQ31" i="15"/>
  <c r="AQ33" i="15" s="1"/>
  <c r="AP31" i="15"/>
  <c r="AP33" i="15" s="1"/>
  <c r="AO31" i="15"/>
  <c r="AO33" i="15" s="1"/>
  <c r="AN31" i="15"/>
  <c r="AN33" i="15" s="1"/>
  <c r="AM31" i="15"/>
  <c r="AM33" i="15" s="1"/>
  <c r="AL31" i="15"/>
  <c r="AL33" i="15" s="1"/>
  <c r="AK31" i="15"/>
  <c r="AK33" i="15" s="1"/>
  <c r="AJ31" i="15"/>
  <c r="AJ33" i="15" s="1"/>
  <c r="AI31" i="15"/>
  <c r="AI33" i="15" s="1"/>
  <c r="AH31" i="15"/>
  <c r="AH33" i="15" s="1"/>
  <c r="AG31" i="15"/>
  <c r="AG33" i="15" s="1"/>
  <c r="AF31" i="15"/>
  <c r="AF33" i="15" s="1"/>
  <c r="AE31" i="15"/>
  <c r="AE33" i="15" s="1"/>
  <c r="AD31" i="15"/>
  <c r="AD33" i="15" s="1"/>
  <c r="AC31" i="15"/>
  <c r="AC33" i="15" s="1"/>
  <c r="AB31" i="15"/>
  <c r="AB33" i="15" s="1"/>
  <c r="AA31" i="15"/>
  <c r="AA33" i="15" s="1"/>
  <c r="Z31" i="15"/>
  <c r="Z33" i="15" s="1"/>
  <c r="Y31" i="15"/>
  <c r="Y33" i="15" s="1"/>
  <c r="X31" i="15"/>
  <c r="X33" i="15" s="1"/>
  <c r="Q31" i="15"/>
  <c r="Q33" i="15" s="1"/>
  <c r="P31" i="15"/>
  <c r="P33" i="15" s="1"/>
  <c r="O31" i="15"/>
  <c r="O33" i="15" s="1"/>
  <c r="N31" i="15"/>
  <c r="N33" i="15" s="1"/>
  <c r="M31" i="15"/>
  <c r="M32" i="15" s="1"/>
  <c r="H29" i="15"/>
  <c r="J29" i="15" s="1"/>
  <c r="M27" i="15"/>
  <c r="M24" i="15"/>
  <c r="M26" i="15" s="1"/>
  <c r="F21" i="8"/>
  <c r="D21" i="8"/>
  <c r="C6" i="10"/>
  <c r="C5" i="10"/>
  <c r="CM509" i="3"/>
  <c r="CM492" i="3"/>
  <c r="CM475" i="3"/>
  <c r="CM458" i="3"/>
  <c r="CM441" i="3"/>
  <c r="CM424" i="3"/>
  <c r="CM407" i="3"/>
  <c r="CM390" i="3"/>
  <c r="CM373" i="3"/>
  <c r="CM356" i="3"/>
  <c r="CM339" i="3"/>
  <c r="CM322" i="3"/>
  <c r="CM305" i="3"/>
  <c r="CM288" i="3"/>
  <c r="CM271" i="3"/>
  <c r="CM254" i="3"/>
  <c r="CM237" i="3"/>
  <c r="CM220" i="3"/>
  <c r="CM203" i="3"/>
  <c r="CM186" i="3"/>
  <c r="CM169" i="3"/>
  <c r="CM152" i="3"/>
  <c r="CM135" i="3"/>
  <c r="CM118" i="3"/>
  <c r="CM101" i="3"/>
  <c r="CM67" i="3"/>
  <c r="CM50" i="3"/>
  <c r="N509" i="3"/>
  <c r="N492" i="3"/>
  <c r="N475" i="3"/>
  <c r="N458" i="3"/>
  <c r="N441" i="3"/>
  <c r="N424" i="3"/>
  <c r="N407" i="3"/>
  <c r="N390" i="3"/>
  <c r="N373" i="3"/>
  <c r="N356" i="3"/>
  <c r="N339" i="3"/>
  <c r="N322" i="3"/>
  <c r="N305" i="3"/>
  <c r="N288" i="3"/>
  <c r="N271" i="3"/>
  <c r="N254" i="3"/>
  <c r="N237" i="3"/>
  <c r="N220" i="3"/>
  <c r="N203" i="3"/>
  <c r="N186" i="3"/>
  <c r="N169" i="3"/>
  <c r="N152" i="3"/>
  <c r="N135" i="3"/>
  <c r="N118" i="3"/>
  <c r="N101" i="3"/>
  <c r="N67" i="3"/>
  <c r="N50" i="3"/>
  <c r="M254" i="15" l="1"/>
  <c r="M255" i="15" s="1"/>
  <c r="M33" i="15"/>
  <c r="M34" i="15" s="1"/>
  <c r="N34" i="15" s="1"/>
  <c r="O34" i="15" s="1"/>
  <c r="P34" i="15" s="1"/>
  <c r="Q34" i="15" s="1"/>
  <c r="M397" i="15"/>
  <c r="M398" i="15" s="1"/>
  <c r="CK397" i="15"/>
  <c r="O240" i="15"/>
  <c r="O242" i="15"/>
  <c r="CG367" i="15"/>
  <c r="N123" i="15"/>
  <c r="N162" i="15"/>
  <c r="M51" i="15"/>
  <c r="CG81" i="15"/>
  <c r="CH81" i="15"/>
  <c r="CH133" i="15"/>
  <c r="CH198" i="15"/>
  <c r="N255" i="15"/>
  <c r="O255" i="15" s="1"/>
  <c r="P255" i="15" s="1"/>
  <c r="Q255" i="15" s="1"/>
  <c r="R255" i="15" s="1"/>
  <c r="S255" i="15" s="1"/>
  <c r="T255" i="15" s="1"/>
  <c r="U255" i="15" s="1"/>
  <c r="V255" i="15" s="1"/>
  <c r="W255" i="15" s="1"/>
  <c r="X255" i="15" s="1"/>
  <c r="Y255" i="15" s="1"/>
  <c r="Z255" i="15" s="1"/>
  <c r="AA255" i="15" s="1"/>
  <c r="AB255" i="15" s="1"/>
  <c r="AC255" i="15" s="1"/>
  <c r="AD255" i="15" s="1"/>
  <c r="AE255" i="15" s="1"/>
  <c r="AF255" i="15" s="1"/>
  <c r="AG255" i="15" s="1"/>
  <c r="AH255" i="15" s="1"/>
  <c r="AI255" i="15" s="1"/>
  <c r="AJ255" i="15" s="1"/>
  <c r="AK255" i="15" s="1"/>
  <c r="AL255" i="15" s="1"/>
  <c r="AM255" i="15" s="1"/>
  <c r="AN255" i="15" s="1"/>
  <c r="AO255" i="15" s="1"/>
  <c r="AP255" i="15" s="1"/>
  <c r="AQ255" i="15" s="1"/>
  <c r="AR255" i="15" s="1"/>
  <c r="AS255" i="15" s="1"/>
  <c r="AT255" i="15" s="1"/>
  <c r="AU255" i="15" s="1"/>
  <c r="AV255" i="15" s="1"/>
  <c r="AW255" i="15" s="1"/>
  <c r="AX255" i="15" s="1"/>
  <c r="AY255" i="15" s="1"/>
  <c r="AZ255" i="15" s="1"/>
  <c r="BA255" i="15" s="1"/>
  <c r="BB255" i="15" s="1"/>
  <c r="BC255" i="15" s="1"/>
  <c r="BD255" i="15" s="1"/>
  <c r="BE255" i="15" s="1"/>
  <c r="BF255" i="15" s="1"/>
  <c r="BG255" i="15" s="1"/>
  <c r="BH255" i="15" s="1"/>
  <c r="BI255" i="15" s="1"/>
  <c r="BJ255" i="15" s="1"/>
  <c r="BK255" i="15" s="1"/>
  <c r="BL255" i="15" s="1"/>
  <c r="BM255" i="15" s="1"/>
  <c r="BN255" i="15" s="1"/>
  <c r="BO255" i="15" s="1"/>
  <c r="BP255" i="15" s="1"/>
  <c r="BQ255" i="15" s="1"/>
  <c r="BR255" i="15" s="1"/>
  <c r="BS255" i="15" s="1"/>
  <c r="BT255" i="15" s="1"/>
  <c r="BU255" i="15" s="1"/>
  <c r="BV255" i="15" s="1"/>
  <c r="BW255" i="15" s="1"/>
  <c r="BX255" i="15" s="1"/>
  <c r="BY255" i="15" s="1"/>
  <c r="BZ255" i="15" s="1"/>
  <c r="CA255" i="15" s="1"/>
  <c r="CB255" i="15" s="1"/>
  <c r="CC255" i="15" s="1"/>
  <c r="CD255" i="15" s="1"/>
  <c r="CE255" i="15" s="1"/>
  <c r="CF255" i="15" s="1"/>
  <c r="P385" i="15"/>
  <c r="Q385" i="15" s="1"/>
  <c r="R385" i="15" s="1"/>
  <c r="S385" i="15" s="1"/>
  <c r="T385" i="15" s="1"/>
  <c r="U385" i="15" s="1"/>
  <c r="V385" i="15" s="1"/>
  <c r="W385" i="15" s="1"/>
  <c r="X385" i="15" s="1"/>
  <c r="Y385" i="15" s="1"/>
  <c r="Z385" i="15" s="1"/>
  <c r="AA385" i="15" s="1"/>
  <c r="AB385" i="15" s="1"/>
  <c r="AC385" i="15" s="1"/>
  <c r="AD385" i="15" s="1"/>
  <c r="AE385" i="15" s="1"/>
  <c r="AF385" i="15" s="1"/>
  <c r="AG385" i="15" s="1"/>
  <c r="AH385" i="15" s="1"/>
  <c r="AI385" i="15" s="1"/>
  <c r="AJ385" i="15" s="1"/>
  <c r="AK385" i="15" s="1"/>
  <c r="AL385" i="15" s="1"/>
  <c r="AM385" i="15" s="1"/>
  <c r="AN385" i="15" s="1"/>
  <c r="AO385" i="15" s="1"/>
  <c r="AP385" i="15" s="1"/>
  <c r="AQ385" i="15" s="1"/>
  <c r="AR385" i="15" s="1"/>
  <c r="AS385" i="15" s="1"/>
  <c r="AT385" i="15" s="1"/>
  <c r="AU385" i="15" s="1"/>
  <c r="AV385" i="15" s="1"/>
  <c r="AW385" i="15" s="1"/>
  <c r="AX385" i="15" s="1"/>
  <c r="AY385" i="15" s="1"/>
  <c r="AZ385" i="15" s="1"/>
  <c r="BA385" i="15" s="1"/>
  <c r="BB385" i="15" s="1"/>
  <c r="BC385" i="15" s="1"/>
  <c r="BD385" i="15" s="1"/>
  <c r="BE385" i="15" s="1"/>
  <c r="BF385" i="15" s="1"/>
  <c r="BG385" i="15" s="1"/>
  <c r="BH385" i="15" s="1"/>
  <c r="BI385" i="15" s="1"/>
  <c r="BJ385" i="15" s="1"/>
  <c r="BK385" i="15" s="1"/>
  <c r="BL385" i="15" s="1"/>
  <c r="BM385" i="15" s="1"/>
  <c r="BN385" i="15" s="1"/>
  <c r="BO385" i="15" s="1"/>
  <c r="BP385" i="15" s="1"/>
  <c r="BQ385" i="15" s="1"/>
  <c r="BR385" i="15" s="1"/>
  <c r="BS385" i="15" s="1"/>
  <c r="BT385" i="15" s="1"/>
  <c r="BU385" i="15" s="1"/>
  <c r="BV385" i="15" s="1"/>
  <c r="BW385" i="15" s="1"/>
  <c r="BX385" i="15" s="1"/>
  <c r="BY385" i="15" s="1"/>
  <c r="BZ385" i="15" s="1"/>
  <c r="CA385" i="15" s="1"/>
  <c r="CB385" i="15" s="1"/>
  <c r="CC385" i="15" s="1"/>
  <c r="CD385" i="15" s="1"/>
  <c r="CE385" i="15" s="1"/>
  <c r="CF385" i="15" s="1"/>
  <c r="N388" i="15"/>
  <c r="O388" i="15" s="1"/>
  <c r="P388" i="15" s="1"/>
  <c r="Q388" i="15" s="1"/>
  <c r="N149" i="15"/>
  <c r="CH55" i="15"/>
  <c r="N99" i="15"/>
  <c r="N115" i="15"/>
  <c r="O123" i="15"/>
  <c r="CG146" i="15"/>
  <c r="O268" i="15"/>
  <c r="P268" i="15" s="1"/>
  <c r="Q268" i="15" s="1"/>
  <c r="R268" i="15" s="1"/>
  <c r="S268" i="15" s="1"/>
  <c r="T268" i="15" s="1"/>
  <c r="U268" i="15" s="1"/>
  <c r="V268" i="15" s="1"/>
  <c r="W268" i="15" s="1"/>
  <c r="X268" i="15" s="1"/>
  <c r="Y268" i="15" s="1"/>
  <c r="Z268" i="15" s="1"/>
  <c r="AA268" i="15" s="1"/>
  <c r="AB268" i="15" s="1"/>
  <c r="AC268" i="15" s="1"/>
  <c r="AD268" i="15" s="1"/>
  <c r="AE268" i="15" s="1"/>
  <c r="AF268" i="15" s="1"/>
  <c r="AG268" i="15" s="1"/>
  <c r="AH268" i="15" s="1"/>
  <c r="AI268" i="15" s="1"/>
  <c r="AJ268" i="15" s="1"/>
  <c r="AK268" i="15" s="1"/>
  <c r="AL268" i="15" s="1"/>
  <c r="AM268" i="15" s="1"/>
  <c r="AN268" i="15" s="1"/>
  <c r="AO268" i="15" s="1"/>
  <c r="AP268" i="15" s="1"/>
  <c r="AQ268" i="15" s="1"/>
  <c r="AR268" i="15" s="1"/>
  <c r="AS268" i="15" s="1"/>
  <c r="AT268" i="15" s="1"/>
  <c r="AU268" i="15" s="1"/>
  <c r="AV268" i="15" s="1"/>
  <c r="AW268" i="15" s="1"/>
  <c r="AX268" i="15" s="1"/>
  <c r="AY268" i="15" s="1"/>
  <c r="AZ268" i="15" s="1"/>
  <c r="BA268" i="15" s="1"/>
  <c r="BB268" i="15" s="1"/>
  <c r="BC268" i="15" s="1"/>
  <c r="BD268" i="15" s="1"/>
  <c r="BE268" i="15" s="1"/>
  <c r="BF268" i="15" s="1"/>
  <c r="BG268" i="15" s="1"/>
  <c r="BH268" i="15" s="1"/>
  <c r="BI268" i="15" s="1"/>
  <c r="BJ268" i="15" s="1"/>
  <c r="BK268" i="15" s="1"/>
  <c r="BL268" i="15" s="1"/>
  <c r="BM268" i="15" s="1"/>
  <c r="BN268" i="15" s="1"/>
  <c r="BO268" i="15" s="1"/>
  <c r="BP268" i="15" s="1"/>
  <c r="BQ268" i="15" s="1"/>
  <c r="BR268" i="15" s="1"/>
  <c r="BS268" i="15" s="1"/>
  <c r="BT268" i="15" s="1"/>
  <c r="BU268" i="15" s="1"/>
  <c r="BV268" i="15" s="1"/>
  <c r="BW268" i="15" s="1"/>
  <c r="BX268" i="15" s="1"/>
  <c r="BY268" i="15" s="1"/>
  <c r="BZ268" i="15" s="1"/>
  <c r="CA268" i="15" s="1"/>
  <c r="CB268" i="15" s="1"/>
  <c r="CC268" i="15" s="1"/>
  <c r="CD268" i="15" s="1"/>
  <c r="CE268" i="15" s="1"/>
  <c r="CF268" i="15" s="1"/>
  <c r="O307" i="15"/>
  <c r="N297" i="15"/>
  <c r="O297" i="15" s="1"/>
  <c r="P297" i="15" s="1"/>
  <c r="P299" i="15" s="1"/>
  <c r="N24" i="15"/>
  <c r="O24" i="15" s="1"/>
  <c r="P24" i="15" s="1"/>
  <c r="N73" i="15"/>
  <c r="O73" i="15" s="1"/>
  <c r="N89" i="15"/>
  <c r="O89" i="15" s="1"/>
  <c r="P89" i="15" s="1"/>
  <c r="N110" i="15"/>
  <c r="O110" i="15" s="1"/>
  <c r="P110" i="15" s="1"/>
  <c r="CH146" i="15"/>
  <c r="N229" i="15"/>
  <c r="O229" i="15" s="1"/>
  <c r="P229" i="15" s="1"/>
  <c r="Q229" i="15" s="1"/>
  <c r="R229" i="15" s="1"/>
  <c r="S229" i="15" s="1"/>
  <c r="T229" i="15" s="1"/>
  <c r="U229" i="15" s="1"/>
  <c r="V229" i="15" s="1"/>
  <c r="W229" i="15" s="1"/>
  <c r="X229" i="15" s="1"/>
  <c r="Y229" i="15" s="1"/>
  <c r="Z229" i="15" s="1"/>
  <c r="AA229" i="15" s="1"/>
  <c r="AB229" i="15" s="1"/>
  <c r="AC229" i="15" s="1"/>
  <c r="AD229" i="15" s="1"/>
  <c r="AE229" i="15" s="1"/>
  <c r="AF229" i="15" s="1"/>
  <c r="AG229" i="15" s="1"/>
  <c r="AH229" i="15" s="1"/>
  <c r="AI229" i="15" s="1"/>
  <c r="AJ229" i="15" s="1"/>
  <c r="AK229" i="15" s="1"/>
  <c r="AL229" i="15" s="1"/>
  <c r="AM229" i="15" s="1"/>
  <c r="AN229" i="15" s="1"/>
  <c r="AO229" i="15" s="1"/>
  <c r="AP229" i="15" s="1"/>
  <c r="AQ229" i="15" s="1"/>
  <c r="AR229" i="15" s="1"/>
  <c r="AS229" i="15" s="1"/>
  <c r="AT229" i="15" s="1"/>
  <c r="AU229" i="15" s="1"/>
  <c r="AV229" i="15" s="1"/>
  <c r="AW229" i="15" s="1"/>
  <c r="AX229" i="15" s="1"/>
  <c r="AY229" i="15" s="1"/>
  <c r="AZ229" i="15" s="1"/>
  <c r="BA229" i="15" s="1"/>
  <c r="BB229" i="15" s="1"/>
  <c r="BC229" i="15" s="1"/>
  <c r="BD229" i="15" s="1"/>
  <c r="BE229" i="15" s="1"/>
  <c r="BF229" i="15" s="1"/>
  <c r="BG229" i="15" s="1"/>
  <c r="BH229" i="15" s="1"/>
  <c r="BI229" i="15" s="1"/>
  <c r="BJ229" i="15" s="1"/>
  <c r="BK229" i="15" s="1"/>
  <c r="BL229" i="15" s="1"/>
  <c r="BM229" i="15" s="1"/>
  <c r="BN229" i="15" s="1"/>
  <c r="BO229" i="15" s="1"/>
  <c r="BP229" i="15" s="1"/>
  <c r="BQ229" i="15" s="1"/>
  <c r="BR229" i="15" s="1"/>
  <c r="BS229" i="15" s="1"/>
  <c r="BT229" i="15" s="1"/>
  <c r="BU229" i="15" s="1"/>
  <c r="BV229" i="15" s="1"/>
  <c r="BW229" i="15" s="1"/>
  <c r="BX229" i="15" s="1"/>
  <c r="BY229" i="15" s="1"/>
  <c r="BZ229" i="15" s="1"/>
  <c r="CA229" i="15" s="1"/>
  <c r="CB229" i="15" s="1"/>
  <c r="CC229" i="15" s="1"/>
  <c r="CD229" i="15" s="1"/>
  <c r="CE229" i="15" s="1"/>
  <c r="CF229" i="15" s="1"/>
  <c r="CG289" i="15"/>
  <c r="M298" i="15"/>
  <c r="CG328" i="15"/>
  <c r="N336" i="15"/>
  <c r="O336" i="15" s="1"/>
  <c r="P336" i="15" s="1"/>
  <c r="N346" i="15"/>
  <c r="O346" i="15" s="1"/>
  <c r="P346" i="15" s="1"/>
  <c r="Q346" i="15" s="1"/>
  <c r="R346" i="15" s="1"/>
  <c r="S346" i="15" s="1"/>
  <c r="T346" i="15" s="1"/>
  <c r="U346" i="15" s="1"/>
  <c r="V346" i="15" s="1"/>
  <c r="W346" i="15" s="1"/>
  <c r="X346" i="15" s="1"/>
  <c r="Y346" i="15" s="1"/>
  <c r="Z346" i="15" s="1"/>
  <c r="AA346" i="15" s="1"/>
  <c r="AB346" i="15" s="1"/>
  <c r="AC346" i="15" s="1"/>
  <c r="AD346" i="15" s="1"/>
  <c r="AE346" i="15" s="1"/>
  <c r="AF346" i="15" s="1"/>
  <c r="AG346" i="15" s="1"/>
  <c r="AH346" i="15" s="1"/>
  <c r="AI346" i="15" s="1"/>
  <c r="AJ346" i="15" s="1"/>
  <c r="AK346" i="15" s="1"/>
  <c r="AL346" i="15" s="1"/>
  <c r="AM346" i="15" s="1"/>
  <c r="AN346" i="15" s="1"/>
  <c r="AO346" i="15" s="1"/>
  <c r="AP346" i="15" s="1"/>
  <c r="AQ346" i="15" s="1"/>
  <c r="AR346" i="15" s="1"/>
  <c r="AS346" i="15" s="1"/>
  <c r="AT346" i="15" s="1"/>
  <c r="AU346" i="15" s="1"/>
  <c r="AV346" i="15" s="1"/>
  <c r="AW346" i="15" s="1"/>
  <c r="AX346" i="15" s="1"/>
  <c r="AY346" i="15" s="1"/>
  <c r="AZ346" i="15" s="1"/>
  <c r="BA346" i="15" s="1"/>
  <c r="BB346" i="15" s="1"/>
  <c r="BC346" i="15" s="1"/>
  <c r="BD346" i="15" s="1"/>
  <c r="BE346" i="15" s="1"/>
  <c r="BF346" i="15" s="1"/>
  <c r="BG346" i="15" s="1"/>
  <c r="BH346" i="15" s="1"/>
  <c r="BI346" i="15" s="1"/>
  <c r="BJ346" i="15" s="1"/>
  <c r="BK346" i="15" s="1"/>
  <c r="BL346" i="15" s="1"/>
  <c r="BM346" i="15" s="1"/>
  <c r="BN346" i="15" s="1"/>
  <c r="BO346" i="15" s="1"/>
  <c r="BP346" i="15" s="1"/>
  <c r="BQ346" i="15" s="1"/>
  <c r="BR346" i="15" s="1"/>
  <c r="BS346" i="15" s="1"/>
  <c r="BT346" i="15" s="1"/>
  <c r="BU346" i="15" s="1"/>
  <c r="BV346" i="15" s="1"/>
  <c r="BW346" i="15" s="1"/>
  <c r="BX346" i="15" s="1"/>
  <c r="BY346" i="15" s="1"/>
  <c r="BZ346" i="15" s="1"/>
  <c r="CA346" i="15" s="1"/>
  <c r="CB346" i="15" s="1"/>
  <c r="CC346" i="15" s="1"/>
  <c r="CD346" i="15" s="1"/>
  <c r="CE346" i="15" s="1"/>
  <c r="CF346" i="15" s="1"/>
  <c r="CH94" i="15"/>
  <c r="O99" i="15"/>
  <c r="P99" i="15" s="1"/>
  <c r="Q99" i="15" s="1"/>
  <c r="R99" i="15" s="1"/>
  <c r="S99" i="15" s="1"/>
  <c r="T99" i="15" s="1"/>
  <c r="U99" i="15" s="1"/>
  <c r="V99" i="15" s="1"/>
  <c r="W99" i="15" s="1"/>
  <c r="X99" i="15" s="1"/>
  <c r="Y99" i="15" s="1"/>
  <c r="Z99" i="15" s="1"/>
  <c r="AA99" i="15" s="1"/>
  <c r="AB99" i="15" s="1"/>
  <c r="AC99" i="15" s="1"/>
  <c r="AD99" i="15" s="1"/>
  <c r="AE99" i="15" s="1"/>
  <c r="AF99" i="15" s="1"/>
  <c r="AG99" i="15" s="1"/>
  <c r="AH99" i="15" s="1"/>
  <c r="AI99" i="15" s="1"/>
  <c r="AJ99" i="15" s="1"/>
  <c r="AK99" i="15" s="1"/>
  <c r="AL99" i="15" s="1"/>
  <c r="AM99" i="15" s="1"/>
  <c r="AN99" i="15" s="1"/>
  <c r="AO99" i="15" s="1"/>
  <c r="AP99" i="15" s="1"/>
  <c r="AQ99" i="15" s="1"/>
  <c r="AR99" i="15" s="1"/>
  <c r="AS99" i="15" s="1"/>
  <c r="AT99" i="15" s="1"/>
  <c r="AU99" i="15" s="1"/>
  <c r="AV99" i="15" s="1"/>
  <c r="AW99" i="15" s="1"/>
  <c r="AX99" i="15" s="1"/>
  <c r="AY99" i="15" s="1"/>
  <c r="AZ99" i="15" s="1"/>
  <c r="BA99" i="15" s="1"/>
  <c r="BB99" i="15" s="1"/>
  <c r="BC99" i="15" s="1"/>
  <c r="BD99" i="15" s="1"/>
  <c r="BE99" i="15" s="1"/>
  <c r="BF99" i="15" s="1"/>
  <c r="BG99" i="15" s="1"/>
  <c r="BH99" i="15" s="1"/>
  <c r="BI99" i="15" s="1"/>
  <c r="BJ99" i="15" s="1"/>
  <c r="BK99" i="15" s="1"/>
  <c r="BL99" i="15" s="1"/>
  <c r="BM99" i="15" s="1"/>
  <c r="BN99" i="15" s="1"/>
  <c r="BO99" i="15" s="1"/>
  <c r="BP99" i="15" s="1"/>
  <c r="BQ99" i="15" s="1"/>
  <c r="BR99" i="15" s="1"/>
  <c r="BS99" i="15" s="1"/>
  <c r="BT99" i="15" s="1"/>
  <c r="BU99" i="15" s="1"/>
  <c r="BV99" i="15" s="1"/>
  <c r="BW99" i="15" s="1"/>
  <c r="BX99" i="15" s="1"/>
  <c r="BY99" i="15" s="1"/>
  <c r="BZ99" i="15" s="1"/>
  <c r="CA99" i="15" s="1"/>
  <c r="CB99" i="15" s="1"/>
  <c r="CC99" i="15" s="1"/>
  <c r="CD99" i="15" s="1"/>
  <c r="CE99" i="15" s="1"/>
  <c r="CF99" i="15" s="1"/>
  <c r="CH159" i="15"/>
  <c r="N214" i="15"/>
  <c r="P242" i="15"/>
  <c r="Q242" i="15" s="1"/>
  <c r="R242" i="15" s="1"/>
  <c r="S242" i="15" s="1"/>
  <c r="T242" i="15" s="1"/>
  <c r="U242" i="15" s="1"/>
  <c r="V242" i="15" s="1"/>
  <c r="W242" i="15" s="1"/>
  <c r="X242" i="15" s="1"/>
  <c r="Y242" i="15" s="1"/>
  <c r="Z242" i="15" s="1"/>
  <c r="AA242" i="15" s="1"/>
  <c r="AB242" i="15" s="1"/>
  <c r="AC242" i="15" s="1"/>
  <c r="AD242" i="15" s="1"/>
  <c r="AE242" i="15" s="1"/>
  <c r="AF242" i="15" s="1"/>
  <c r="AG242" i="15" s="1"/>
  <c r="AH242" i="15" s="1"/>
  <c r="AI242" i="15" s="1"/>
  <c r="AJ242" i="15" s="1"/>
  <c r="AK242" i="15" s="1"/>
  <c r="AL242" i="15" s="1"/>
  <c r="AM242" i="15" s="1"/>
  <c r="AN242" i="15" s="1"/>
  <c r="AO242" i="15" s="1"/>
  <c r="AP242" i="15" s="1"/>
  <c r="AQ242" i="15" s="1"/>
  <c r="AR242" i="15" s="1"/>
  <c r="AS242" i="15" s="1"/>
  <c r="AT242" i="15" s="1"/>
  <c r="AU242" i="15" s="1"/>
  <c r="AV242" i="15" s="1"/>
  <c r="AW242" i="15" s="1"/>
  <c r="AX242" i="15" s="1"/>
  <c r="AY242" i="15" s="1"/>
  <c r="AZ242" i="15" s="1"/>
  <c r="BA242" i="15" s="1"/>
  <c r="BB242" i="15" s="1"/>
  <c r="BC242" i="15" s="1"/>
  <c r="BD242" i="15" s="1"/>
  <c r="BE242" i="15" s="1"/>
  <c r="BF242" i="15" s="1"/>
  <c r="BG242" i="15" s="1"/>
  <c r="BH242" i="15" s="1"/>
  <c r="BI242" i="15" s="1"/>
  <c r="BJ242" i="15" s="1"/>
  <c r="BK242" i="15" s="1"/>
  <c r="BL242" i="15" s="1"/>
  <c r="BM242" i="15" s="1"/>
  <c r="BN242" i="15" s="1"/>
  <c r="BO242" i="15" s="1"/>
  <c r="BP242" i="15" s="1"/>
  <c r="BQ242" i="15" s="1"/>
  <c r="BR242" i="15" s="1"/>
  <c r="BS242" i="15" s="1"/>
  <c r="BT242" i="15" s="1"/>
  <c r="BU242" i="15" s="1"/>
  <c r="BV242" i="15" s="1"/>
  <c r="BW242" i="15" s="1"/>
  <c r="BX242" i="15" s="1"/>
  <c r="BY242" i="15" s="1"/>
  <c r="BZ242" i="15" s="1"/>
  <c r="CA242" i="15" s="1"/>
  <c r="CB242" i="15" s="1"/>
  <c r="CC242" i="15" s="1"/>
  <c r="CD242" i="15" s="1"/>
  <c r="CE242" i="15" s="1"/>
  <c r="CF242" i="15" s="1"/>
  <c r="N323" i="15"/>
  <c r="CG380" i="15"/>
  <c r="N37" i="15"/>
  <c r="N39" i="15" s="1"/>
  <c r="N47" i="15"/>
  <c r="O47" i="15" s="1"/>
  <c r="P47" i="15" s="1"/>
  <c r="Q47" i="15" s="1"/>
  <c r="R47" i="15" s="1"/>
  <c r="S47" i="15" s="1"/>
  <c r="T47" i="15" s="1"/>
  <c r="U47" i="15" s="1"/>
  <c r="V47" i="15" s="1"/>
  <c r="W47" i="15" s="1"/>
  <c r="X47" i="15" s="1"/>
  <c r="Y47" i="15" s="1"/>
  <c r="Z47" i="15" s="1"/>
  <c r="AA47" i="15" s="1"/>
  <c r="AB47" i="15" s="1"/>
  <c r="AC47" i="15" s="1"/>
  <c r="AD47" i="15" s="1"/>
  <c r="AE47" i="15" s="1"/>
  <c r="AF47" i="15" s="1"/>
  <c r="AG47" i="15" s="1"/>
  <c r="AH47" i="15" s="1"/>
  <c r="AI47" i="15" s="1"/>
  <c r="AJ47" i="15" s="1"/>
  <c r="AK47" i="15" s="1"/>
  <c r="AL47" i="15" s="1"/>
  <c r="AM47" i="15" s="1"/>
  <c r="AN47" i="15" s="1"/>
  <c r="AO47" i="15" s="1"/>
  <c r="AP47" i="15" s="1"/>
  <c r="AQ47" i="15" s="1"/>
  <c r="AR47" i="15" s="1"/>
  <c r="AS47" i="15" s="1"/>
  <c r="AT47" i="15" s="1"/>
  <c r="AU47" i="15" s="1"/>
  <c r="AV47" i="15" s="1"/>
  <c r="AW47" i="15" s="1"/>
  <c r="AX47" i="15" s="1"/>
  <c r="AY47" i="15" s="1"/>
  <c r="AZ47" i="15" s="1"/>
  <c r="BA47" i="15" s="1"/>
  <c r="BB47" i="15" s="1"/>
  <c r="BC47" i="15" s="1"/>
  <c r="BD47" i="15" s="1"/>
  <c r="BE47" i="15" s="1"/>
  <c r="BF47" i="15" s="1"/>
  <c r="BG47" i="15" s="1"/>
  <c r="BH47" i="15" s="1"/>
  <c r="BI47" i="15" s="1"/>
  <c r="BJ47" i="15" s="1"/>
  <c r="BK47" i="15" s="1"/>
  <c r="BL47" i="15" s="1"/>
  <c r="BM47" i="15" s="1"/>
  <c r="BN47" i="15" s="1"/>
  <c r="BO47" i="15" s="1"/>
  <c r="BP47" i="15" s="1"/>
  <c r="BQ47" i="15" s="1"/>
  <c r="BR47" i="15" s="1"/>
  <c r="BS47" i="15" s="1"/>
  <c r="BT47" i="15" s="1"/>
  <c r="BU47" i="15" s="1"/>
  <c r="BV47" i="15" s="1"/>
  <c r="BW47" i="15" s="1"/>
  <c r="BX47" i="15" s="1"/>
  <c r="BY47" i="15" s="1"/>
  <c r="BZ47" i="15" s="1"/>
  <c r="CA47" i="15" s="1"/>
  <c r="CB47" i="15" s="1"/>
  <c r="CC47" i="15" s="1"/>
  <c r="CD47" i="15" s="1"/>
  <c r="CE47" i="15" s="1"/>
  <c r="CF47" i="15" s="1"/>
  <c r="CG68" i="15"/>
  <c r="M77" i="15"/>
  <c r="N92" i="15"/>
  <c r="N90" i="15" s="1"/>
  <c r="CG94" i="15"/>
  <c r="M116" i="15"/>
  <c r="N136" i="15"/>
  <c r="O136" i="15" s="1"/>
  <c r="N138" i="15"/>
  <c r="O138" i="15" s="1"/>
  <c r="P138" i="15" s="1"/>
  <c r="Q138" i="15" s="1"/>
  <c r="R138" i="15" s="1"/>
  <c r="S138" i="15" s="1"/>
  <c r="T138" i="15" s="1"/>
  <c r="U138" i="15" s="1"/>
  <c r="V138" i="15" s="1"/>
  <c r="W138" i="15" s="1"/>
  <c r="X138" i="15" s="1"/>
  <c r="Y138" i="15" s="1"/>
  <c r="Z138" i="15" s="1"/>
  <c r="AA138" i="15" s="1"/>
  <c r="AB138" i="15" s="1"/>
  <c r="AC138" i="15" s="1"/>
  <c r="AD138" i="15" s="1"/>
  <c r="AE138" i="15" s="1"/>
  <c r="AF138" i="15" s="1"/>
  <c r="AG138" i="15" s="1"/>
  <c r="AH138" i="15" s="1"/>
  <c r="AI138" i="15" s="1"/>
  <c r="AJ138" i="15" s="1"/>
  <c r="AK138" i="15" s="1"/>
  <c r="AL138" i="15" s="1"/>
  <c r="AM138" i="15" s="1"/>
  <c r="AN138" i="15" s="1"/>
  <c r="AO138" i="15" s="1"/>
  <c r="AP138" i="15" s="1"/>
  <c r="AQ138" i="15" s="1"/>
  <c r="AR138" i="15" s="1"/>
  <c r="AS138" i="15" s="1"/>
  <c r="AT138" i="15" s="1"/>
  <c r="AU138" i="15" s="1"/>
  <c r="AV138" i="15" s="1"/>
  <c r="AW138" i="15" s="1"/>
  <c r="AX138" i="15" s="1"/>
  <c r="AY138" i="15" s="1"/>
  <c r="AZ138" i="15" s="1"/>
  <c r="BA138" i="15" s="1"/>
  <c r="BB138" i="15" s="1"/>
  <c r="BC138" i="15" s="1"/>
  <c r="BD138" i="15" s="1"/>
  <c r="BE138" i="15" s="1"/>
  <c r="BF138" i="15" s="1"/>
  <c r="BG138" i="15" s="1"/>
  <c r="BH138" i="15" s="1"/>
  <c r="BI138" i="15" s="1"/>
  <c r="BJ138" i="15" s="1"/>
  <c r="BK138" i="15" s="1"/>
  <c r="BL138" i="15" s="1"/>
  <c r="BM138" i="15" s="1"/>
  <c r="BN138" i="15" s="1"/>
  <c r="BO138" i="15" s="1"/>
  <c r="BP138" i="15" s="1"/>
  <c r="BQ138" i="15" s="1"/>
  <c r="BR138" i="15" s="1"/>
  <c r="BS138" i="15" s="1"/>
  <c r="BT138" i="15" s="1"/>
  <c r="BU138" i="15" s="1"/>
  <c r="BV138" i="15" s="1"/>
  <c r="BW138" i="15" s="1"/>
  <c r="BX138" i="15" s="1"/>
  <c r="BY138" i="15" s="1"/>
  <c r="BZ138" i="15" s="1"/>
  <c r="CA138" i="15" s="1"/>
  <c r="CB138" i="15" s="1"/>
  <c r="CC138" i="15" s="1"/>
  <c r="CD138" i="15" s="1"/>
  <c r="CE138" i="15" s="1"/>
  <c r="CF138" i="15" s="1"/>
  <c r="N141" i="15"/>
  <c r="N143" i="15" s="1"/>
  <c r="N177" i="15"/>
  <c r="O177" i="15" s="1"/>
  <c r="P177" i="15" s="1"/>
  <c r="Q177" i="15" s="1"/>
  <c r="R177" i="15" s="1"/>
  <c r="S177" i="15" s="1"/>
  <c r="T177" i="15" s="1"/>
  <c r="U177" i="15" s="1"/>
  <c r="V177" i="15" s="1"/>
  <c r="W177" i="15" s="1"/>
  <c r="X177" i="15" s="1"/>
  <c r="Y177" i="15" s="1"/>
  <c r="Z177" i="15" s="1"/>
  <c r="AA177" i="15" s="1"/>
  <c r="AB177" i="15" s="1"/>
  <c r="AC177" i="15" s="1"/>
  <c r="AD177" i="15" s="1"/>
  <c r="AE177" i="15" s="1"/>
  <c r="AF177" i="15" s="1"/>
  <c r="AG177" i="15" s="1"/>
  <c r="AH177" i="15" s="1"/>
  <c r="AI177" i="15" s="1"/>
  <c r="AJ177" i="15" s="1"/>
  <c r="AK177" i="15" s="1"/>
  <c r="AL177" i="15" s="1"/>
  <c r="AM177" i="15" s="1"/>
  <c r="AN177" i="15" s="1"/>
  <c r="AO177" i="15" s="1"/>
  <c r="AP177" i="15" s="1"/>
  <c r="AQ177" i="15" s="1"/>
  <c r="AR177" i="15" s="1"/>
  <c r="AS177" i="15" s="1"/>
  <c r="AT177" i="15" s="1"/>
  <c r="AU177" i="15" s="1"/>
  <c r="AV177" i="15" s="1"/>
  <c r="AW177" i="15" s="1"/>
  <c r="AX177" i="15" s="1"/>
  <c r="AY177" i="15" s="1"/>
  <c r="AZ177" i="15" s="1"/>
  <c r="BA177" i="15" s="1"/>
  <c r="BB177" i="15" s="1"/>
  <c r="BC177" i="15" s="1"/>
  <c r="BD177" i="15" s="1"/>
  <c r="BE177" i="15" s="1"/>
  <c r="BF177" i="15" s="1"/>
  <c r="BG177" i="15" s="1"/>
  <c r="BH177" i="15" s="1"/>
  <c r="BI177" i="15" s="1"/>
  <c r="BJ177" i="15" s="1"/>
  <c r="BK177" i="15" s="1"/>
  <c r="BL177" i="15" s="1"/>
  <c r="BM177" i="15" s="1"/>
  <c r="BN177" i="15" s="1"/>
  <c r="BO177" i="15" s="1"/>
  <c r="BP177" i="15" s="1"/>
  <c r="BQ177" i="15" s="1"/>
  <c r="BR177" i="15" s="1"/>
  <c r="BS177" i="15" s="1"/>
  <c r="BT177" i="15" s="1"/>
  <c r="BU177" i="15" s="1"/>
  <c r="BV177" i="15" s="1"/>
  <c r="BW177" i="15" s="1"/>
  <c r="BX177" i="15" s="1"/>
  <c r="BY177" i="15" s="1"/>
  <c r="BZ177" i="15" s="1"/>
  <c r="CA177" i="15" s="1"/>
  <c r="CB177" i="15" s="1"/>
  <c r="CC177" i="15" s="1"/>
  <c r="CD177" i="15" s="1"/>
  <c r="CE177" i="15" s="1"/>
  <c r="CF177" i="15" s="1"/>
  <c r="CG237" i="15"/>
  <c r="N253" i="15"/>
  <c r="O253" i="15" s="1"/>
  <c r="P253" i="15" s="1"/>
  <c r="Q253" i="15" s="1"/>
  <c r="R253" i="15" s="1"/>
  <c r="S253" i="15" s="1"/>
  <c r="T253" i="15" s="1"/>
  <c r="U253" i="15" s="1"/>
  <c r="V253" i="15" s="1"/>
  <c r="W253" i="15" s="1"/>
  <c r="X253" i="15" s="1"/>
  <c r="Y253" i="15" s="1"/>
  <c r="Z253" i="15" s="1"/>
  <c r="AA253" i="15" s="1"/>
  <c r="AB253" i="15" s="1"/>
  <c r="AC253" i="15" s="1"/>
  <c r="AD253" i="15" s="1"/>
  <c r="AE253" i="15" s="1"/>
  <c r="AF253" i="15" s="1"/>
  <c r="AG253" i="15" s="1"/>
  <c r="AH253" i="15" s="1"/>
  <c r="AI253" i="15" s="1"/>
  <c r="AJ253" i="15" s="1"/>
  <c r="AK253" i="15" s="1"/>
  <c r="AL253" i="15" s="1"/>
  <c r="AM253" i="15" s="1"/>
  <c r="AN253" i="15" s="1"/>
  <c r="AO253" i="15" s="1"/>
  <c r="AP253" i="15" s="1"/>
  <c r="AQ253" i="15" s="1"/>
  <c r="AR253" i="15" s="1"/>
  <c r="AS253" i="15" s="1"/>
  <c r="AT253" i="15" s="1"/>
  <c r="AU253" i="15" s="1"/>
  <c r="AV253" i="15" s="1"/>
  <c r="AW253" i="15" s="1"/>
  <c r="AX253" i="15" s="1"/>
  <c r="AY253" i="15" s="1"/>
  <c r="AZ253" i="15" s="1"/>
  <c r="BA253" i="15" s="1"/>
  <c r="BB253" i="15" s="1"/>
  <c r="BC253" i="15" s="1"/>
  <c r="BD253" i="15" s="1"/>
  <c r="BE253" i="15" s="1"/>
  <c r="BF253" i="15" s="1"/>
  <c r="BG253" i="15" s="1"/>
  <c r="BH253" i="15" s="1"/>
  <c r="BI253" i="15" s="1"/>
  <c r="BJ253" i="15" s="1"/>
  <c r="BK253" i="15" s="1"/>
  <c r="BL253" i="15" s="1"/>
  <c r="BM253" i="15" s="1"/>
  <c r="BN253" i="15" s="1"/>
  <c r="BO253" i="15" s="1"/>
  <c r="BP253" i="15" s="1"/>
  <c r="BQ253" i="15" s="1"/>
  <c r="BR253" i="15" s="1"/>
  <c r="BS253" i="15" s="1"/>
  <c r="BT253" i="15" s="1"/>
  <c r="BU253" i="15" s="1"/>
  <c r="BV253" i="15" s="1"/>
  <c r="BW253" i="15" s="1"/>
  <c r="BX253" i="15" s="1"/>
  <c r="BY253" i="15" s="1"/>
  <c r="BZ253" i="15" s="1"/>
  <c r="CA253" i="15" s="1"/>
  <c r="CB253" i="15" s="1"/>
  <c r="CC253" i="15" s="1"/>
  <c r="CD253" i="15" s="1"/>
  <c r="CE253" i="15" s="1"/>
  <c r="CF253" i="15" s="1"/>
  <c r="N258" i="15"/>
  <c r="N260" i="15" s="1"/>
  <c r="CG263" i="15"/>
  <c r="CH302" i="15"/>
  <c r="CH315" i="15"/>
  <c r="N375" i="15"/>
  <c r="N377" i="15" s="1"/>
  <c r="CH380" i="15"/>
  <c r="CG42" i="15"/>
  <c r="N71" i="15"/>
  <c r="O71" i="15" s="1"/>
  <c r="P71" i="15" s="1"/>
  <c r="Q71" i="15" s="1"/>
  <c r="R71" i="15" s="1"/>
  <c r="S71" i="15" s="1"/>
  <c r="T71" i="15" s="1"/>
  <c r="U71" i="15" s="1"/>
  <c r="V71" i="15" s="1"/>
  <c r="W71" i="15" s="1"/>
  <c r="X71" i="15" s="1"/>
  <c r="Y71" i="15" s="1"/>
  <c r="Z71" i="15" s="1"/>
  <c r="AA71" i="15" s="1"/>
  <c r="AB71" i="15" s="1"/>
  <c r="AC71" i="15" s="1"/>
  <c r="AD71" i="15" s="1"/>
  <c r="AE71" i="15" s="1"/>
  <c r="AF71" i="15" s="1"/>
  <c r="AG71" i="15" s="1"/>
  <c r="AH71" i="15" s="1"/>
  <c r="AI71" i="15" s="1"/>
  <c r="AJ71" i="15" s="1"/>
  <c r="AK71" i="15" s="1"/>
  <c r="AL71" i="15" s="1"/>
  <c r="AM71" i="15" s="1"/>
  <c r="AN71" i="15" s="1"/>
  <c r="AO71" i="15" s="1"/>
  <c r="AP71" i="15" s="1"/>
  <c r="AQ71" i="15" s="1"/>
  <c r="AR71" i="15" s="1"/>
  <c r="AS71" i="15" s="1"/>
  <c r="AT71" i="15" s="1"/>
  <c r="AU71" i="15" s="1"/>
  <c r="AV71" i="15" s="1"/>
  <c r="AW71" i="15" s="1"/>
  <c r="AX71" i="15" s="1"/>
  <c r="AY71" i="15" s="1"/>
  <c r="AZ71" i="15" s="1"/>
  <c r="BA71" i="15" s="1"/>
  <c r="BB71" i="15" s="1"/>
  <c r="BC71" i="15" s="1"/>
  <c r="BD71" i="15" s="1"/>
  <c r="BE71" i="15" s="1"/>
  <c r="BF71" i="15" s="1"/>
  <c r="BG71" i="15" s="1"/>
  <c r="BH71" i="15" s="1"/>
  <c r="BI71" i="15" s="1"/>
  <c r="BJ71" i="15" s="1"/>
  <c r="BK71" i="15" s="1"/>
  <c r="BL71" i="15" s="1"/>
  <c r="BM71" i="15" s="1"/>
  <c r="BN71" i="15" s="1"/>
  <c r="BO71" i="15" s="1"/>
  <c r="BP71" i="15" s="1"/>
  <c r="BQ71" i="15" s="1"/>
  <c r="BR71" i="15" s="1"/>
  <c r="BS71" i="15" s="1"/>
  <c r="BT71" i="15" s="1"/>
  <c r="BU71" i="15" s="1"/>
  <c r="BV71" i="15" s="1"/>
  <c r="BW71" i="15" s="1"/>
  <c r="BX71" i="15" s="1"/>
  <c r="BY71" i="15" s="1"/>
  <c r="BZ71" i="15" s="1"/>
  <c r="CA71" i="15" s="1"/>
  <c r="CB71" i="15" s="1"/>
  <c r="CC71" i="15" s="1"/>
  <c r="CD71" i="15" s="1"/>
  <c r="CE71" i="15" s="1"/>
  <c r="CF71" i="15" s="1"/>
  <c r="CG107" i="15"/>
  <c r="CH120" i="15"/>
  <c r="O162" i="15"/>
  <c r="P162" i="15" s="1"/>
  <c r="Q162" i="15" s="1"/>
  <c r="R162" i="15" s="1"/>
  <c r="S162" i="15" s="1"/>
  <c r="T162" i="15" s="1"/>
  <c r="U162" i="15" s="1"/>
  <c r="V162" i="15" s="1"/>
  <c r="W162" i="15" s="1"/>
  <c r="X162" i="15" s="1"/>
  <c r="Y162" i="15" s="1"/>
  <c r="Z162" i="15" s="1"/>
  <c r="AA162" i="15" s="1"/>
  <c r="AB162" i="15" s="1"/>
  <c r="AC162" i="15" s="1"/>
  <c r="AD162" i="15" s="1"/>
  <c r="AE162" i="15" s="1"/>
  <c r="AF162" i="15" s="1"/>
  <c r="AG162" i="15" s="1"/>
  <c r="AH162" i="15" s="1"/>
  <c r="AI162" i="15" s="1"/>
  <c r="AJ162" i="15" s="1"/>
  <c r="AK162" i="15" s="1"/>
  <c r="AL162" i="15" s="1"/>
  <c r="AM162" i="15" s="1"/>
  <c r="AN162" i="15" s="1"/>
  <c r="AO162" i="15" s="1"/>
  <c r="AP162" i="15" s="1"/>
  <c r="AQ162" i="15" s="1"/>
  <c r="AR162" i="15" s="1"/>
  <c r="AS162" i="15" s="1"/>
  <c r="AT162" i="15" s="1"/>
  <c r="AU162" i="15" s="1"/>
  <c r="AV162" i="15" s="1"/>
  <c r="AW162" i="15" s="1"/>
  <c r="AX162" i="15" s="1"/>
  <c r="AY162" i="15" s="1"/>
  <c r="AZ162" i="15" s="1"/>
  <c r="BA162" i="15" s="1"/>
  <c r="BB162" i="15" s="1"/>
  <c r="BC162" i="15" s="1"/>
  <c r="BD162" i="15" s="1"/>
  <c r="BE162" i="15" s="1"/>
  <c r="BF162" i="15" s="1"/>
  <c r="BG162" i="15" s="1"/>
  <c r="BH162" i="15" s="1"/>
  <c r="BI162" i="15" s="1"/>
  <c r="BJ162" i="15" s="1"/>
  <c r="BK162" i="15" s="1"/>
  <c r="BL162" i="15" s="1"/>
  <c r="BM162" i="15" s="1"/>
  <c r="BN162" i="15" s="1"/>
  <c r="BO162" i="15" s="1"/>
  <c r="BP162" i="15" s="1"/>
  <c r="BQ162" i="15" s="1"/>
  <c r="BR162" i="15" s="1"/>
  <c r="BS162" i="15" s="1"/>
  <c r="BT162" i="15" s="1"/>
  <c r="BU162" i="15" s="1"/>
  <c r="BV162" i="15" s="1"/>
  <c r="BW162" i="15" s="1"/>
  <c r="BX162" i="15" s="1"/>
  <c r="BY162" i="15" s="1"/>
  <c r="BZ162" i="15" s="1"/>
  <c r="CA162" i="15" s="1"/>
  <c r="CB162" i="15" s="1"/>
  <c r="CC162" i="15" s="1"/>
  <c r="CD162" i="15" s="1"/>
  <c r="CE162" i="15" s="1"/>
  <c r="CF162" i="15" s="1"/>
  <c r="CG354" i="15"/>
  <c r="N362" i="15"/>
  <c r="O362" i="15" s="1"/>
  <c r="O364" i="15" s="1"/>
  <c r="N26" i="15"/>
  <c r="CH107" i="15"/>
  <c r="P123" i="15"/>
  <c r="Q123" i="15" s="1"/>
  <c r="R123" i="15" s="1"/>
  <c r="S123" i="15" s="1"/>
  <c r="T123" i="15" s="1"/>
  <c r="U123" i="15" s="1"/>
  <c r="V123" i="15" s="1"/>
  <c r="W123" i="15" s="1"/>
  <c r="X123" i="15" s="1"/>
  <c r="Y123" i="15" s="1"/>
  <c r="Z123" i="15" s="1"/>
  <c r="AA123" i="15" s="1"/>
  <c r="AB123" i="15" s="1"/>
  <c r="AC123" i="15" s="1"/>
  <c r="AD123" i="15" s="1"/>
  <c r="AE123" i="15" s="1"/>
  <c r="AF123" i="15" s="1"/>
  <c r="AG123" i="15" s="1"/>
  <c r="AH123" i="15" s="1"/>
  <c r="AI123" i="15" s="1"/>
  <c r="AJ123" i="15" s="1"/>
  <c r="AK123" i="15" s="1"/>
  <c r="AL123" i="15" s="1"/>
  <c r="AM123" i="15" s="1"/>
  <c r="AN123" i="15" s="1"/>
  <c r="AO123" i="15" s="1"/>
  <c r="AP123" i="15" s="1"/>
  <c r="AQ123" i="15" s="1"/>
  <c r="AR123" i="15" s="1"/>
  <c r="AS123" i="15" s="1"/>
  <c r="AT123" i="15" s="1"/>
  <c r="AU123" i="15" s="1"/>
  <c r="AV123" i="15" s="1"/>
  <c r="AW123" i="15" s="1"/>
  <c r="AX123" i="15" s="1"/>
  <c r="AY123" i="15" s="1"/>
  <c r="AZ123" i="15" s="1"/>
  <c r="BA123" i="15" s="1"/>
  <c r="BB123" i="15" s="1"/>
  <c r="BC123" i="15" s="1"/>
  <c r="BD123" i="15" s="1"/>
  <c r="BE123" i="15" s="1"/>
  <c r="BF123" i="15" s="1"/>
  <c r="BG123" i="15" s="1"/>
  <c r="BH123" i="15" s="1"/>
  <c r="BI123" i="15" s="1"/>
  <c r="BJ123" i="15" s="1"/>
  <c r="BK123" i="15" s="1"/>
  <c r="BL123" i="15" s="1"/>
  <c r="BM123" i="15" s="1"/>
  <c r="BN123" i="15" s="1"/>
  <c r="BO123" i="15" s="1"/>
  <c r="BP123" i="15" s="1"/>
  <c r="BQ123" i="15" s="1"/>
  <c r="BR123" i="15" s="1"/>
  <c r="BS123" i="15" s="1"/>
  <c r="BT123" i="15" s="1"/>
  <c r="BU123" i="15" s="1"/>
  <c r="BV123" i="15" s="1"/>
  <c r="BW123" i="15" s="1"/>
  <c r="BX123" i="15" s="1"/>
  <c r="BY123" i="15" s="1"/>
  <c r="BZ123" i="15" s="1"/>
  <c r="CA123" i="15" s="1"/>
  <c r="CB123" i="15" s="1"/>
  <c r="CC123" i="15" s="1"/>
  <c r="CD123" i="15" s="1"/>
  <c r="CE123" i="15" s="1"/>
  <c r="CF123" i="15" s="1"/>
  <c r="CH172" i="15"/>
  <c r="CH185" i="15"/>
  <c r="CH211" i="15"/>
  <c r="CH237" i="15"/>
  <c r="CG315" i="15"/>
  <c r="N396" i="15"/>
  <c r="N398" i="15"/>
  <c r="O219" i="15"/>
  <c r="N222" i="15"/>
  <c r="N220" i="15" s="1"/>
  <c r="N221" i="15"/>
  <c r="O271" i="15"/>
  <c r="N274" i="15"/>
  <c r="N272" i="15" s="1"/>
  <c r="N273" i="15"/>
  <c r="M233" i="15"/>
  <c r="M234" i="15"/>
  <c r="M220" i="15"/>
  <c r="M221" i="15"/>
  <c r="P245" i="15"/>
  <c r="M272" i="15"/>
  <c r="M273" i="15"/>
  <c r="N292" i="15"/>
  <c r="O292" i="15" s="1"/>
  <c r="P292" i="15" s="1"/>
  <c r="Q292" i="15" s="1"/>
  <c r="R292" i="15" s="1"/>
  <c r="S292" i="15" s="1"/>
  <c r="T292" i="15" s="1"/>
  <c r="U292" i="15" s="1"/>
  <c r="V292" i="15" s="1"/>
  <c r="W292" i="15" s="1"/>
  <c r="X292" i="15" s="1"/>
  <c r="Y292" i="15" s="1"/>
  <c r="Z292" i="15" s="1"/>
  <c r="AA292" i="15" s="1"/>
  <c r="AB292" i="15" s="1"/>
  <c r="AC292" i="15" s="1"/>
  <c r="AD292" i="15" s="1"/>
  <c r="AE292" i="15" s="1"/>
  <c r="AF292" i="15" s="1"/>
  <c r="AG292" i="15" s="1"/>
  <c r="AH292" i="15" s="1"/>
  <c r="AI292" i="15" s="1"/>
  <c r="AJ292" i="15" s="1"/>
  <c r="AK292" i="15" s="1"/>
  <c r="AL292" i="15" s="1"/>
  <c r="AM292" i="15" s="1"/>
  <c r="AN292" i="15" s="1"/>
  <c r="AO292" i="15" s="1"/>
  <c r="AP292" i="15" s="1"/>
  <c r="AQ292" i="15" s="1"/>
  <c r="AR292" i="15" s="1"/>
  <c r="AS292" i="15" s="1"/>
  <c r="AT292" i="15" s="1"/>
  <c r="AU292" i="15" s="1"/>
  <c r="AV292" i="15" s="1"/>
  <c r="AW292" i="15" s="1"/>
  <c r="AX292" i="15" s="1"/>
  <c r="AY292" i="15" s="1"/>
  <c r="AZ292" i="15" s="1"/>
  <c r="BA292" i="15" s="1"/>
  <c r="BB292" i="15" s="1"/>
  <c r="BC292" i="15" s="1"/>
  <c r="BD292" i="15" s="1"/>
  <c r="BE292" i="15" s="1"/>
  <c r="BF292" i="15" s="1"/>
  <c r="BG292" i="15" s="1"/>
  <c r="BH292" i="15" s="1"/>
  <c r="BI292" i="15" s="1"/>
  <c r="BJ292" i="15" s="1"/>
  <c r="BK292" i="15" s="1"/>
  <c r="BL292" i="15" s="1"/>
  <c r="BM292" i="15" s="1"/>
  <c r="BN292" i="15" s="1"/>
  <c r="BO292" i="15" s="1"/>
  <c r="BP292" i="15" s="1"/>
  <c r="BQ292" i="15" s="1"/>
  <c r="BR292" i="15" s="1"/>
  <c r="BS292" i="15" s="1"/>
  <c r="BT292" i="15" s="1"/>
  <c r="BU292" i="15" s="1"/>
  <c r="BV292" i="15" s="1"/>
  <c r="BW292" i="15" s="1"/>
  <c r="BX292" i="15" s="1"/>
  <c r="BY292" i="15" s="1"/>
  <c r="BZ292" i="15" s="1"/>
  <c r="CA292" i="15" s="1"/>
  <c r="CB292" i="15" s="1"/>
  <c r="CC292" i="15" s="1"/>
  <c r="CD292" i="15" s="1"/>
  <c r="CE292" i="15" s="1"/>
  <c r="CF292" i="15" s="1"/>
  <c r="N227" i="15"/>
  <c r="O227" i="15" s="1"/>
  <c r="P227" i="15" s="1"/>
  <c r="Q227" i="15" s="1"/>
  <c r="R227" i="15" s="1"/>
  <c r="S227" i="15" s="1"/>
  <c r="T227" i="15" s="1"/>
  <c r="U227" i="15" s="1"/>
  <c r="V227" i="15" s="1"/>
  <c r="W227" i="15" s="1"/>
  <c r="X227" i="15" s="1"/>
  <c r="Y227" i="15" s="1"/>
  <c r="Z227" i="15" s="1"/>
  <c r="AA227" i="15" s="1"/>
  <c r="AB227" i="15" s="1"/>
  <c r="AC227" i="15" s="1"/>
  <c r="AD227" i="15" s="1"/>
  <c r="AE227" i="15" s="1"/>
  <c r="AF227" i="15" s="1"/>
  <c r="AG227" i="15" s="1"/>
  <c r="AH227" i="15" s="1"/>
  <c r="AI227" i="15" s="1"/>
  <c r="AJ227" i="15" s="1"/>
  <c r="AK227" i="15" s="1"/>
  <c r="AL227" i="15" s="1"/>
  <c r="AM227" i="15" s="1"/>
  <c r="AN227" i="15" s="1"/>
  <c r="AO227" i="15" s="1"/>
  <c r="AP227" i="15" s="1"/>
  <c r="AQ227" i="15" s="1"/>
  <c r="AR227" i="15" s="1"/>
  <c r="AS227" i="15" s="1"/>
  <c r="AT227" i="15" s="1"/>
  <c r="AU227" i="15" s="1"/>
  <c r="AV227" i="15" s="1"/>
  <c r="AW227" i="15" s="1"/>
  <c r="AX227" i="15" s="1"/>
  <c r="AY227" i="15" s="1"/>
  <c r="AZ227" i="15" s="1"/>
  <c r="BA227" i="15" s="1"/>
  <c r="BB227" i="15" s="1"/>
  <c r="BC227" i="15" s="1"/>
  <c r="BD227" i="15" s="1"/>
  <c r="BE227" i="15" s="1"/>
  <c r="BF227" i="15" s="1"/>
  <c r="BG227" i="15" s="1"/>
  <c r="BH227" i="15" s="1"/>
  <c r="BI227" i="15" s="1"/>
  <c r="BJ227" i="15" s="1"/>
  <c r="BK227" i="15" s="1"/>
  <c r="BL227" i="15" s="1"/>
  <c r="BM227" i="15" s="1"/>
  <c r="BN227" i="15" s="1"/>
  <c r="BO227" i="15" s="1"/>
  <c r="BP227" i="15" s="1"/>
  <c r="BQ227" i="15" s="1"/>
  <c r="BR227" i="15" s="1"/>
  <c r="BS227" i="15" s="1"/>
  <c r="BT227" i="15" s="1"/>
  <c r="BU227" i="15" s="1"/>
  <c r="BV227" i="15" s="1"/>
  <c r="BW227" i="15" s="1"/>
  <c r="BX227" i="15" s="1"/>
  <c r="BY227" i="15" s="1"/>
  <c r="BZ227" i="15" s="1"/>
  <c r="CA227" i="15" s="1"/>
  <c r="CB227" i="15" s="1"/>
  <c r="CC227" i="15" s="1"/>
  <c r="CD227" i="15" s="1"/>
  <c r="CE227" i="15" s="1"/>
  <c r="CF227" i="15" s="1"/>
  <c r="CG250" i="15"/>
  <c r="CI250" i="15" s="1"/>
  <c r="CH263" i="15"/>
  <c r="N279" i="15"/>
  <c r="O279" i="15" s="1"/>
  <c r="P279" i="15" s="1"/>
  <c r="Q279" i="15" s="1"/>
  <c r="R279" i="15" s="1"/>
  <c r="S279" i="15" s="1"/>
  <c r="T279" i="15" s="1"/>
  <c r="U279" i="15" s="1"/>
  <c r="V279" i="15" s="1"/>
  <c r="W279" i="15" s="1"/>
  <c r="X279" i="15" s="1"/>
  <c r="Y279" i="15" s="1"/>
  <c r="Z279" i="15" s="1"/>
  <c r="AA279" i="15" s="1"/>
  <c r="AB279" i="15" s="1"/>
  <c r="AC279" i="15" s="1"/>
  <c r="AD279" i="15" s="1"/>
  <c r="AE279" i="15" s="1"/>
  <c r="AF279" i="15" s="1"/>
  <c r="AG279" i="15" s="1"/>
  <c r="AH279" i="15" s="1"/>
  <c r="AI279" i="15" s="1"/>
  <c r="AJ279" i="15" s="1"/>
  <c r="AK279" i="15" s="1"/>
  <c r="AL279" i="15" s="1"/>
  <c r="AM279" i="15" s="1"/>
  <c r="AN279" i="15" s="1"/>
  <c r="AO279" i="15" s="1"/>
  <c r="AP279" i="15" s="1"/>
  <c r="AQ279" i="15" s="1"/>
  <c r="AR279" i="15" s="1"/>
  <c r="AS279" i="15" s="1"/>
  <c r="AT279" i="15" s="1"/>
  <c r="AU279" i="15" s="1"/>
  <c r="AV279" i="15" s="1"/>
  <c r="AW279" i="15" s="1"/>
  <c r="AX279" i="15" s="1"/>
  <c r="AY279" i="15" s="1"/>
  <c r="AZ279" i="15" s="1"/>
  <c r="BA279" i="15" s="1"/>
  <c r="BB279" i="15" s="1"/>
  <c r="BC279" i="15" s="1"/>
  <c r="BD279" i="15" s="1"/>
  <c r="BE279" i="15" s="1"/>
  <c r="BF279" i="15" s="1"/>
  <c r="BG279" i="15" s="1"/>
  <c r="BH279" i="15" s="1"/>
  <c r="BI279" i="15" s="1"/>
  <c r="BJ279" i="15" s="1"/>
  <c r="BK279" i="15" s="1"/>
  <c r="BL279" i="15" s="1"/>
  <c r="BM279" i="15" s="1"/>
  <c r="BN279" i="15" s="1"/>
  <c r="BO279" i="15" s="1"/>
  <c r="BP279" i="15" s="1"/>
  <c r="BQ279" i="15" s="1"/>
  <c r="BR279" i="15" s="1"/>
  <c r="BS279" i="15" s="1"/>
  <c r="BT279" i="15" s="1"/>
  <c r="BU279" i="15" s="1"/>
  <c r="BV279" i="15" s="1"/>
  <c r="BW279" i="15" s="1"/>
  <c r="BX279" i="15" s="1"/>
  <c r="BY279" i="15" s="1"/>
  <c r="BZ279" i="15" s="1"/>
  <c r="CA279" i="15" s="1"/>
  <c r="CB279" i="15" s="1"/>
  <c r="CC279" i="15" s="1"/>
  <c r="CD279" i="15" s="1"/>
  <c r="CE279" i="15" s="1"/>
  <c r="CF279" i="15" s="1"/>
  <c r="O232" i="15"/>
  <c r="N235" i="15"/>
  <c r="N233" i="15" s="1"/>
  <c r="N234" i="15"/>
  <c r="O247" i="15"/>
  <c r="CG224" i="15"/>
  <c r="CH224" i="15"/>
  <c r="P240" i="15"/>
  <c r="Q240" i="15" s="1"/>
  <c r="R240" i="15" s="1"/>
  <c r="S240" i="15" s="1"/>
  <c r="T240" i="15" s="1"/>
  <c r="U240" i="15" s="1"/>
  <c r="V240" i="15" s="1"/>
  <c r="W240" i="15" s="1"/>
  <c r="X240" i="15" s="1"/>
  <c r="Y240" i="15" s="1"/>
  <c r="Z240" i="15" s="1"/>
  <c r="AA240" i="15" s="1"/>
  <c r="AB240" i="15" s="1"/>
  <c r="AC240" i="15" s="1"/>
  <c r="AD240" i="15" s="1"/>
  <c r="AE240" i="15" s="1"/>
  <c r="AF240" i="15" s="1"/>
  <c r="AG240" i="15" s="1"/>
  <c r="AH240" i="15" s="1"/>
  <c r="AI240" i="15" s="1"/>
  <c r="AJ240" i="15" s="1"/>
  <c r="AK240" i="15" s="1"/>
  <c r="AL240" i="15" s="1"/>
  <c r="AM240" i="15" s="1"/>
  <c r="AN240" i="15" s="1"/>
  <c r="AO240" i="15" s="1"/>
  <c r="AP240" i="15" s="1"/>
  <c r="AQ240" i="15" s="1"/>
  <c r="AR240" i="15" s="1"/>
  <c r="AS240" i="15" s="1"/>
  <c r="AT240" i="15" s="1"/>
  <c r="AU240" i="15" s="1"/>
  <c r="AV240" i="15" s="1"/>
  <c r="AW240" i="15" s="1"/>
  <c r="AX240" i="15" s="1"/>
  <c r="AY240" i="15" s="1"/>
  <c r="AZ240" i="15" s="1"/>
  <c r="BA240" i="15" s="1"/>
  <c r="BB240" i="15" s="1"/>
  <c r="BC240" i="15" s="1"/>
  <c r="BD240" i="15" s="1"/>
  <c r="BE240" i="15" s="1"/>
  <c r="BF240" i="15" s="1"/>
  <c r="BG240" i="15" s="1"/>
  <c r="BH240" i="15" s="1"/>
  <c r="BI240" i="15" s="1"/>
  <c r="BJ240" i="15" s="1"/>
  <c r="BK240" i="15" s="1"/>
  <c r="BL240" i="15" s="1"/>
  <c r="BM240" i="15" s="1"/>
  <c r="BN240" i="15" s="1"/>
  <c r="BO240" i="15" s="1"/>
  <c r="BP240" i="15" s="1"/>
  <c r="BQ240" i="15" s="1"/>
  <c r="BR240" i="15" s="1"/>
  <c r="BS240" i="15" s="1"/>
  <c r="BT240" i="15" s="1"/>
  <c r="BU240" i="15" s="1"/>
  <c r="BV240" i="15" s="1"/>
  <c r="BW240" i="15" s="1"/>
  <c r="BX240" i="15" s="1"/>
  <c r="BY240" i="15" s="1"/>
  <c r="BZ240" i="15" s="1"/>
  <c r="CA240" i="15" s="1"/>
  <c r="CB240" i="15" s="1"/>
  <c r="CC240" i="15" s="1"/>
  <c r="CD240" i="15" s="1"/>
  <c r="CE240" i="15" s="1"/>
  <c r="CF240" i="15" s="1"/>
  <c r="N248" i="15"/>
  <c r="O248" i="15" s="1"/>
  <c r="O246" i="15" s="1"/>
  <c r="N247" i="15"/>
  <c r="CH250" i="15"/>
  <c r="N266" i="15"/>
  <c r="O266" i="15" s="1"/>
  <c r="P266" i="15" s="1"/>
  <c r="Q266" i="15" s="1"/>
  <c r="R266" i="15" s="1"/>
  <c r="S266" i="15" s="1"/>
  <c r="T266" i="15" s="1"/>
  <c r="U266" i="15" s="1"/>
  <c r="V266" i="15" s="1"/>
  <c r="W266" i="15" s="1"/>
  <c r="X266" i="15" s="1"/>
  <c r="Y266" i="15" s="1"/>
  <c r="Z266" i="15" s="1"/>
  <c r="AA266" i="15" s="1"/>
  <c r="AB266" i="15" s="1"/>
  <c r="AC266" i="15" s="1"/>
  <c r="AD266" i="15" s="1"/>
  <c r="AE266" i="15" s="1"/>
  <c r="AF266" i="15" s="1"/>
  <c r="AG266" i="15" s="1"/>
  <c r="AH266" i="15" s="1"/>
  <c r="AI266" i="15" s="1"/>
  <c r="AJ266" i="15" s="1"/>
  <c r="AK266" i="15" s="1"/>
  <c r="AL266" i="15" s="1"/>
  <c r="AM266" i="15" s="1"/>
  <c r="AN266" i="15" s="1"/>
  <c r="AO266" i="15" s="1"/>
  <c r="AP266" i="15" s="1"/>
  <c r="AQ266" i="15" s="1"/>
  <c r="AR266" i="15" s="1"/>
  <c r="AS266" i="15" s="1"/>
  <c r="AT266" i="15" s="1"/>
  <c r="AU266" i="15" s="1"/>
  <c r="AV266" i="15" s="1"/>
  <c r="AW266" i="15" s="1"/>
  <c r="AX266" i="15" s="1"/>
  <c r="AY266" i="15" s="1"/>
  <c r="AZ266" i="15" s="1"/>
  <c r="BA266" i="15" s="1"/>
  <c r="BB266" i="15" s="1"/>
  <c r="BC266" i="15" s="1"/>
  <c r="BD266" i="15" s="1"/>
  <c r="BE266" i="15" s="1"/>
  <c r="BF266" i="15" s="1"/>
  <c r="BG266" i="15" s="1"/>
  <c r="BH266" i="15" s="1"/>
  <c r="BI266" i="15" s="1"/>
  <c r="BJ266" i="15" s="1"/>
  <c r="BK266" i="15" s="1"/>
  <c r="BL266" i="15" s="1"/>
  <c r="BM266" i="15" s="1"/>
  <c r="BN266" i="15" s="1"/>
  <c r="BO266" i="15" s="1"/>
  <c r="BP266" i="15" s="1"/>
  <c r="BQ266" i="15" s="1"/>
  <c r="BR266" i="15" s="1"/>
  <c r="BS266" i="15" s="1"/>
  <c r="BT266" i="15" s="1"/>
  <c r="BU266" i="15" s="1"/>
  <c r="BV266" i="15" s="1"/>
  <c r="BW266" i="15" s="1"/>
  <c r="BX266" i="15" s="1"/>
  <c r="BY266" i="15" s="1"/>
  <c r="BZ266" i="15" s="1"/>
  <c r="CA266" i="15" s="1"/>
  <c r="CB266" i="15" s="1"/>
  <c r="CC266" i="15" s="1"/>
  <c r="CD266" i="15" s="1"/>
  <c r="CE266" i="15" s="1"/>
  <c r="CF266" i="15" s="1"/>
  <c r="CG276" i="15"/>
  <c r="CH276" i="15"/>
  <c r="CG302" i="15"/>
  <c r="N305" i="15"/>
  <c r="O305" i="15" s="1"/>
  <c r="P305" i="15" s="1"/>
  <c r="Q305" i="15" s="1"/>
  <c r="R305" i="15" s="1"/>
  <c r="S305" i="15" s="1"/>
  <c r="T305" i="15" s="1"/>
  <c r="U305" i="15" s="1"/>
  <c r="V305" i="15" s="1"/>
  <c r="W305" i="15" s="1"/>
  <c r="X305" i="15" s="1"/>
  <c r="Y305" i="15" s="1"/>
  <c r="Z305" i="15" s="1"/>
  <c r="AA305" i="15" s="1"/>
  <c r="AB305" i="15" s="1"/>
  <c r="AC305" i="15" s="1"/>
  <c r="AD305" i="15" s="1"/>
  <c r="AE305" i="15" s="1"/>
  <c r="AF305" i="15" s="1"/>
  <c r="AG305" i="15" s="1"/>
  <c r="AH305" i="15" s="1"/>
  <c r="AI305" i="15" s="1"/>
  <c r="AJ305" i="15" s="1"/>
  <c r="AK305" i="15" s="1"/>
  <c r="AL305" i="15" s="1"/>
  <c r="AM305" i="15" s="1"/>
  <c r="AN305" i="15" s="1"/>
  <c r="AO305" i="15" s="1"/>
  <c r="AP305" i="15" s="1"/>
  <c r="AQ305" i="15" s="1"/>
  <c r="AR305" i="15" s="1"/>
  <c r="AS305" i="15" s="1"/>
  <c r="AT305" i="15" s="1"/>
  <c r="AU305" i="15" s="1"/>
  <c r="AV305" i="15" s="1"/>
  <c r="AW305" i="15" s="1"/>
  <c r="AX305" i="15" s="1"/>
  <c r="AY305" i="15" s="1"/>
  <c r="AZ305" i="15" s="1"/>
  <c r="BA305" i="15" s="1"/>
  <c r="BB305" i="15" s="1"/>
  <c r="BC305" i="15" s="1"/>
  <c r="BD305" i="15" s="1"/>
  <c r="BE305" i="15" s="1"/>
  <c r="BF305" i="15" s="1"/>
  <c r="BG305" i="15" s="1"/>
  <c r="BH305" i="15" s="1"/>
  <c r="BI305" i="15" s="1"/>
  <c r="BJ305" i="15" s="1"/>
  <c r="BK305" i="15" s="1"/>
  <c r="BL305" i="15" s="1"/>
  <c r="BM305" i="15" s="1"/>
  <c r="BN305" i="15" s="1"/>
  <c r="BO305" i="15" s="1"/>
  <c r="BP305" i="15" s="1"/>
  <c r="BQ305" i="15" s="1"/>
  <c r="BR305" i="15" s="1"/>
  <c r="BS305" i="15" s="1"/>
  <c r="BT305" i="15" s="1"/>
  <c r="BU305" i="15" s="1"/>
  <c r="BV305" i="15" s="1"/>
  <c r="BW305" i="15" s="1"/>
  <c r="BX305" i="15" s="1"/>
  <c r="BY305" i="15" s="1"/>
  <c r="BZ305" i="15" s="1"/>
  <c r="CA305" i="15" s="1"/>
  <c r="CB305" i="15" s="1"/>
  <c r="CC305" i="15" s="1"/>
  <c r="CD305" i="15" s="1"/>
  <c r="CE305" i="15" s="1"/>
  <c r="CF305" i="15" s="1"/>
  <c r="P307" i="15"/>
  <c r="Q307" i="15" s="1"/>
  <c r="R307" i="15" s="1"/>
  <c r="S307" i="15" s="1"/>
  <c r="T307" i="15" s="1"/>
  <c r="U307" i="15" s="1"/>
  <c r="V307" i="15" s="1"/>
  <c r="W307" i="15" s="1"/>
  <c r="X307" i="15" s="1"/>
  <c r="Y307" i="15" s="1"/>
  <c r="Z307" i="15" s="1"/>
  <c r="AA307" i="15" s="1"/>
  <c r="AB307" i="15" s="1"/>
  <c r="AC307" i="15" s="1"/>
  <c r="AD307" i="15" s="1"/>
  <c r="AE307" i="15" s="1"/>
  <c r="AF307" i="15" s="1"/>
  <c r="AG307" i="15" s="1"/>
  <c r="AH307" i="15" s="1"/>
  <c r="AI307" i="15" s="1"/>
  <c r="AJ307" i="15" s="1"/>
  <c r="AK307" i="15" s="1"/>
  <c r="AL307" i="15" s="1"/>
  <c r="AM307" i="15" s="1"/>
  <c r="AN307" i="15" s="1"/>
  <c r="AO307" i="15" s="1"/>
  <c r="AP307" i="15" s="1"/>
  <c r="AQ307" i="15" s="1"/>
  <c r="AR307" i="15" s="1"/>
  <c r="AS307" i="15" s="1"/>
  <c r="AT307" i="15" s="1"/>
  <c r="AU307" i="15" s="1"/>
  <c r="AV307" i="15" s="1"/>
  <c r="AW307" i="15" s="1"/>
  <c r="AX307" i="15" s="1"/>
  <c r="AY307" i="15" s="1"/>
  <c r="AZ307" i="15" s="1"/>
  <c r="BA307" i="15" s="1"/>
  <c r="BB307" i="15" s="1"/>
  <c r="BC307" i="15" s="1"/>
  <c r="BD307" i="15" s="1"/>
  <c r="BE307" i="15" s="1"/>
  <c r="BF307" i="15" s="1"/>
  <c r="BG307" i="15" s="1"/>
  <c r="BH307" i="15" s="1"/>
  <c r="BI307" i="15" s="1"/>
  <c r="BJ307" i="15" s="1"/>
  <c r="BK307" i="15" s="1"/>
  <c r="BL307" i="15" s="1"/>
  <c r="BM307" i="15" s="1"/>
  <c r="BN307" i="15" s="1"/>
  <c r="BO307" i="15" s="1"/>
  <c r="BP307" i="15" s="1"/>
  <c r="BQ307" i="15" s="1"/>
  <c r="BR307" i="15" s="1"/>
  <c r="BS307" i="15" s="1"/>
  <c r="BT307" i="15" s="1"/>
  <c r="BU307" i="15" s="1"/>
  <c r="BV307" i="15" s="1"/>
  <c r="BW307" i="15" s="1"/>
  <c r="BX307" i="15" s="1"/>
  <c r="BY307" i="15" s="1"/>
  <c r="BZ307" i="15" s="1"/>
  <c r="CA307" i="15" s="1"/>
  <c r="CB307" i="15" s="1"/>
  <c r="CC307" i="15" s="1"/>
  <c r="CD307" i="15" s="1"/>
  <c r="CE307" i="15" s="1"/>
  <c r="CF307" i="15" s="1"/>
  <c r="M246" i="15"/>
  <c r="M247" i="15"/>
  <c r="O284" i="15"/>
  <c r="N287" i="15"/>
  <c r="N285" i="15" s="1"/>
  <c r="N286" i="15"/>
  <c r="M285" i="15"/>
  <c r="M286" i="15"/>
  <c r="O294" i="15"/>
  <c r="P294" i="15" s="1"/>
  <c r="Q294" i="15" s="1"/>
  <c r="R294" i="15" s="1"/>
  <c r="S294" i="15" s="1"/>
  <c r="T294" i="15" s="1"/>
  <c r="U294" i="15" s="1"/>
  <c r="V294" i="15" s="1"/>
  <c r="W294" i="15" s="1"/>
  <c r="X294" i="15" s="1"/>
  <c r="Y294" i="15" s="1"/>
  <c r="Z294" i="15" s="1"/>
  <c r="AA294" i="15" s="1"/>
  <c r="AB294" i="15" s="1"/>
  <c r="AC294" i="15" s="1"/>
  <c r="AD294" i="15" s="1"/>
  <c r="AE294" i="15" s="1"/>
  <c r="AF294" i="15" s="1"/>
  <c r="AG294" i="15" s="1"/>
  <c r="AH294" i="15" s="1"/>
  <c r="AI294" i="15" s="1"/>
  <c r="AJ294" i="15" s="1"/>
  <c r="AK294" i="15" s="1"/>
  <c r="AL294" i="15" s="1"/>
  <c r="AM294" i="15" s="1"/>
  <c r="AN294" i="15" s="1"/>
  <c r="AO294" i="15" s="1"/>
  <c r="AP294" i="15" s="1"/>
  <c r="AQ294" i="15" s="1"/>
  <c r="AR294" i="15" s="1"/>
  <c r="AS294" i="15" s="1"/>
  <c r="AT294" i="15" s="1"/>
  <c r="AU294" i="15" s="1"/>
  <c r="AV294" i="15" s="1"/>
  <c r="AW294" i="15" s="1"/>
  <c r="AX294" i="15" s="1"/>
  <c r="AY294" i="15" s="1"/>
  <c r="AZ294" i="15" s="1"/>
  <c r="BA294" i="15" s="1"/>
  <c r="BB294" i="15" s="1"/>
  <c r="BC294" i="15" s="1"/>
  <c r="BD294" i="15" s="1"/>
  <c r="BE294" i="15" s="1"/>
  <c r="BF294" i="15" s="1"/>
  <c r="BG294" i="15" s="1"/>
  <c r="BH294" i="15" s="1"/>
  <c r="BI294" i="15" s="1"/>
  <c r="BJ294" i="15" s="1"/>
  <c r="BK294" i="15" s="1"/>
  <c r="BL294" i="15" s="1"/>
  <c r="BM294" i="15" s="1"/>
  <c r="BN294" i="15" s="1"/>
  <c r="BO294" i="15" s="1"/>
  <c r="BP294" i="15" s="1"/>
  <c r="BQ294" i="15" s="1"/>
  <c r="BR294" i="15" s="1"/>
  <c r="BS294" i="15" s="1"/>
  <c r="BT294" i="15" s="1"/>
  <c r="BU294" i="15" s="1"/>
  <c r="BV294" i="15" s="1"/>
  <c r="BW294" i="15" s="1"/>
  <c r="BX294" i="15" s="1"/>
  <c r="BY294" i="15" s="1"/>
  <c r="BZ294" i="15" s="1"/>
  <c r="CA294" i="15" s="1"/>
  <c r="CB294" i="15" s="1"/>
  <c r="CC294" i="15" s="1"/>
  <c r="CD294" i="15" s="1"/>
  <c r="CE294" i="15" s="1"/>
  <c r="CF294" i="15" s="1"/>
  <c r="M259" i="15"/>
  <c r="CG341" i="15"/>
  <c r="O344" i="15"/>
  <c r="P344" i="15" s="1"/>
  <c r="Q344" i="15" s="1"/>
  <c r="R344" i="15" s="1"/>
  <c r="S344" i="15" s="1"/>
  <c r="T344" i="15" s="1"/>
  <c r="U344" i="15" s="1"/>
  <c r="V344" i="15" s="1"/>
  <c r="W344" i="15" s="1"/>
  <c r="X344" i="15" s="1"/>
  <c r="Y344" i="15" s="1"/>
  <c r="Z344" i="15" s="1"/>
  <c r="AA344" i="15" s="1"/>
  <c r="AB344" i="15" s="1"/>
  <c r="AC344" i="15" s="1"/>
  <c r="AD344" i="15" s="1"/>
  <c r="AE344" i="15" s="1"/>
  <c r="AF344" i="15" s="1"/>
  <c r="AG344" i="15" s="1"/>
  <c r="AH344" i="15" s="1"/>
  <c r="AI344" i="15" s="1"/>
  <c r="AJ344" i="15" s="1"/>
  <c r="AK344" i="15" s="1"/>
  <c r="AL344" i="15" s="1"/>
  <c r="AM344" i="15" s="1"/>
  <c r="AN344" i="15" s="1"/>
  <c r="AO344" i="15" s="1"/>
  <c r="AP344" i="15" s="1"/>
  <c r="AQ344" i="15" s="1"/>
  <c r="AR344" i="15" s="1"/>
  <c r="AS344" i="15" s="1"/>
  <c r="AT344" i="15" s="1"/>
  <c r="AU344" i="15" s="1"/>
  <c r="AV344" i="15" s="1"/>
  <c r="AW344" i="15" s="1"/>
  <c r="AX344" i="15" s="1"/>
  <c r="AY344" i="15" s="1"/>
  <c r="AZ344" i="15" s="1"/>
  <c r="BA344" i="15" s="1"/>
  <c r="BB344" i="15" s="1"/>
  <c r="BC344" i="15" s="1"/>
  <c r="BD344" i="15" s="1"/>
  <c r="BE344" i="15" s="1"/>
  <c r="BF344" i="15" s="1"/>
  <c r="BG344" i="15" s="1"/>
  <c r="BH344" i="15" s="1"/>
  <c r="BI344" i="15" s="1"/>
  <c r="BJ344" i="15" s="1"/>
  <c r="BK344" i="15" s="1"/>
  <c r="BL344" i="15" s="1"/>
  <c r="BM344" i="15" s="1"/>
  <c r="BN344" i="15" s="1"/>
  <c r="BO344" i="15" s="1"/>
  <c r="BP344" i="15" s="1"/>
  <c r="BQ344" i="15" s="1"/>
  <c r="BR344" i="15" s="1"/>
  <c r="BS344" i="15" s="1"/>
  <c r="BT344" i="15" s="1"/>
  <c r="BU344" i="15" s="1"/>
  <c r="BV344" i="15" s="1"/>
  <c r="BW344" i="15" s="1"/>
  <c r="BX344" i="15" s="1"/>
  <c r="BY344" i="15" s="1"/>
  <c r="BZ344" i="15" s="1"/>
  <c r="CA344" i="15" s="1"/>
  <c r="CB344" i="15" s="1"/>
  <c r="CC344" i="15" s="1"/>
  <c r="CD344" i="15" s="1"/>
  <c r="CE344" i="15" s="1"/>
  <c r="CF344" i="15" s="1"/>
  <c r="CH289" i="15"/>
  <c r="O318" i="15"/>
  <c r="P318" i="15" s="1"/>
  <c r="Q318" i="15" s="1"/>
  <c r="R318" i="15" s="1"/>
  <c r="S318" i="15" s="1"/>
  <c r="T318" i="15" s="1"/>
  <c r="U318" i="15" s="1"/>
  <c r="V318" i="15" s="1"/>
  <c r="W318" i="15" s="1"/>
  <c r="X318" i="15" s="1"/>
  <c r="Y318" i="15" s="1"/>
  <c r="Z318" i="15" s="1"/>
  <c r="AA318" i="15" s="1"/>
  <c r="AB318" i="15" s="1"/>
  <c r="AC318" i="15" s="1"/>
  <c r="AD318" i="15" s="1"/>
  <c r="AE318" i="15" s="1"/>
  <c r="AF318" i="15" s="1"/>
  <c r="AG318" i="15" s="1"/>
  <c r="AH318" i="15" s="1"/>
  <c r="AI318" i="15" s="1"/>
  <c r="AJ318" i="15" s="1"/>
  <c r="AK318" i="15" s="1"/>
  <c r="AL318" i="15" s="1"/>
  <c r="AM318" i="15" s="1"/>
  <c r="AN318" i="15" s="1"/>
  <c r="AO318" i="15" s="1"/>
  <c r="AP318" i="15" s="1"/>
  <c r="AQ318" i="15" s="1"/>
  <c r="AR318" i="15" s="1"/>
  <c r="AS318" i="15" s="1"/>
  <c r="AT318" i="15" s="1"/>
  <c r="AU318" i="15" s="1"/>
  <c r="AV318" i="15" s="1"/>
  <c r="AW318" i="15" s="1"/>
  <c r="AX318" i="15" s="1"/>
  <c r="AY318" i="15" s="1"/>
  <c r="AZ318" i="15" s="1"/>
  <c r="BA318" i="15" s="1"/>
  <c r="BB318" i="15" s="1"/>
  <c r="BC318" i="15" s="1"/>
  <c r="BD318" i="15" s="1"/>
  <c r="BE318" i="15" s="1"/>
  <c r="BF318" i="15" s="1"/>
  <c r="BG318" i="15" s="1"/>
  <c r="BH318" i="15" s="1"/>
  <c r="BI318" i="15" s="1"/>
  <c r="BJ318" i="15" s="1"/>
  <c r="BK318" i="15" s="1"/>
  <c r="BL318" i="15" s="1"/>
  <c r="BM318" i="15" s="1"/>
  <c r="BN318" i="15" s="1"/>
  <c r="BO318" i="15" s="1"/>
  <c r="BP318" i="15" s="1"/>
  <c r="BQ318" i="15" s="1"/>
  <c r="BR318" i="15" s="1"/>
  <c r="BS318" i="15" s="1"/>
  <c r="BT318" i="15" s="1"/>
  <c r="BU318" i="15" s="1"/>
  <c r="BV318" i="15" s="1"/>
  <c r="BW318" i="15" s="1"/>
  <c r="BX318" i="15" s="1"/>
  <c r="BY318" i="15" s="1"/>
  <c r="BZ318" i="15" s="1"/>
  <c r="CA318" i="15" s="1"/>
  <c r="CB318" i="15" s="1"/>
  <c r="CC318" i="15" s="1"/>
  <c r="CD318" i="15" s="1"/>
  <c r="CE318" i="15" s="1"/>
  <c r="CF318" i="15" s="1"/>
  <c r="M331" i="15"/>
  <c r="N331" i="15" s="1"/>
  <c r="O331" i="15" s="1"/>
  <c r="P331" i="15" s="1"/>
  <c r="Q331" i="15" s="1"/>
  <c r="R331" i="15" s="1"/>
  <c r="S331" i="15" s="1"/>
  <c r="T331" i="15" s="1"/>
  <c r="U331" i="15" s="1"/>
  <c r="V331" i="15" s="1"/>
  <c r="W331" i="15" s="1"/>
  <c r="X331" i="15" s="1"/>
  <c r="Y331" i="15" s="1"/>
  <c r="Z331" i="15" s="1"/>
  <c r="AA331" i="15" s="1"/>
  <c r="AB331" i="15" s="1"/>
  <c r="AC331" i="15" s="1"/>
  <c r="AD331" i="15" s="1"/>
  <c r="AE331" i="15" s="1"/>
  <c r="AF331" i="15" s="1"/>
  <c r="AG331" i="15" s="1"/>
  <c r="AH331" i="15" s="1"/>
  <c r="AI331" i="15" s="1"/>
  <c r="AJ331" i="15" s="1"/>
  <c r="AK331" i="15" s="1"/>
  <c r="AL331" i="15" s="1"/>
  <c r="AM331" i="15" s="1"/>
  <c r="AN331" i="15" s="1"/>
  <c r="AO331" i="15" s="1"/>
  <c r="AP331" i="15" s="1"/>
  <c r="AQ331" i="15" s="1"/>
  <c r="AR331" i="15" s="1"/>
  <c r="AS331" i="15" s="1"/>
  <c r="AT331" i="15" s="1"/>
  <c r="AU331" i="15" s="1"/>
  <c r="AV331" i="15" s="1"/>
  <c r="AW331" i="15" s="1"/>
  <c r="AX331" i="15" s="1"/>
  <c r="AY331" i="15" s="1"/>
  <c r="AZ331" i="15" s="1"/>
  <c r="BA331" i="15" s="1"/>
  <c r="BB331" i="15" s="1"/>
  <c r="BC331" i="15" s="1"/>
  <c r="BD331" i="15" s="1"/>
  <c r="BE331" i="15" s="1"/>
  <c r="BF331" i="15" s="1"/>
  <c r="BG331" i="15" s="1"/>
  <c r="BH331" i="15" s="1"/>
  <c r="BI331" i="15" s="1"/>
  <c r="BJ331" i="15" s="1"/>
  <c r="BK331" i="15" s="1"/>
  <c r="BL331" i="15" s="1"/>
  <c r="BM331" i="15" s="1"/>
  <c r="BN331" i="15" s="1"/>
  <c r="BO331" i="15" s="1"/>
  <c r="BP331" i="15" s="1"/>
  <c r="BQ331" i="15" s="1"/>
  <c r="BR331" i="15" s="1"/>
  <c r="BS331" i="15" s="1"/>
  <c r="BT331" i="15" s="1"/>
  <c r="BU331" i="15" s="1"/>
  <c r="BV331" i="15" s="1"/>
  <c r="BW331" i="15" s="1"/>
  <c r="BX331" i="15" s="1"/>
  <c r="BY331" i="15" s="1"/>
  <c r="BZ331" i="15" s="1"/>
  <c r="CA331" i="15" s="1"/>
  <c r="CB331" i="15" s="1"/>
  <c r="CC331" i="15" s="1"/>
  <c r="CD331" i="15" s="1"/>
  <c r="CE331" i="15" s="1"/>
  <c r="CF331" i="15" s="1"/>
  <c r="N310" i="15"/>
  <c r="M312" i="15"/>
  <c r="N320" i="15"/>
  <c r="O320" i="15" s="1"/>
  <c r="P320" i="15" s="1"/>
  <c r="Q320" i="15" s="1"/>
  <c r="R320" i="15" s="1"/>
  <c r="S320" i="15" s="1"/>
  <c r="T320" i="15" s="1"/>
  <c r="U320" i="15" s="1"/>
  <c r="V320" i="15" s="1"/>
  <c r="W320" i="15" s="1"/>
  <c r="X320" i="15" s="1"/>
  <c r="Y320" i="15" s="1"/>
  <c r="Z320" i="15" s="1"/>
  <c r="AA320" i="15" s="1"/>
  <c r="AB320" i="15" s="1"/>
  <c r="AC320" i="15" s="1"/>
  <c r="AD320" i="15" s="1"/>
  <c r="AE320" i="15" s="1"/>
  <c r="AF320" i="15" s="1"/>
  <c r="AG320" i="15" s="1"/>
  <c r="AH320" i="15" s="1"/>
  <c r="AI320" i="15" s="1"/>
  <c r="AJ320" i="15" s="1"/>
  <c r="AK320" i="15" s="1"/>
  <c r="AL320" i="15" s="1"/>
  <c r="AM320" i="15" s="1"/>
  <c r="AN320" i="15" s="1"/>
  <c r="AO320" i="15" s="1"/>
  <c r="AP320" i="15" s="1"/>
  <c r="AQ320" i="15" s="1"/>
  <c r="AR320" i="15" s="1"/>
  <c r="AS320" i="15" s="1"/>
  <c r="AT320" i="15" s="1"/>
  <c r="AU320" i="15" s="1"/>
  <c r="AV320" i="15" s="1"/>
  <c r="AW320" i="15" s="1"/>
  <c r="AX320" i="15" s="1"/>
  <c r="AY320" i="15" s="1"/>
  <c r="AZ320" i="15" s="1"/>
  <c r="BA320" i="15" s="1"/>
  <c r="BB320" i="15" s="1"/>
  <c r="BC320" i="15" s="1"/>
  <c r="BD320" i="15" s="1"/>
  <c r="BE320" i="15" s="1"/>
  <c r="BF320" i="15" s="1"/>
  <c r="BG320" i="15" s="1"/>
  <c r="BH320" i="15" s="1"/>
  <c r="BI320" i="15" s="1"/>
  <c r="BJ320" i="15" s="1"/>
  <c r="BK320" i="15" s="1"/>
  <c r="BL320" i="15" s="1"/>
  <c r="BM320" i="15" s="1"/>
  <c r="BN320" i="15" s="1"/>
  <c r="BO320" i="15" s="1"/>
  <c r="BP320" i="15" s="1"/>
  <c r="BQ320" i="15" s="1"/>
  <c r="BR320" i="15" s="1"/>
  <c r="BS320" i="15" s="1"/>
  <c r="BT320" i="15" s="1"/>
  <c r="BU320" i="15" s="1"/>
  <c r="BV320" i="15" s="1"/>
  <c r="BW320" i="15" s="1"/>
  <c r="BX320" i="15" s="1"/>
  <c r="BY320" i="15" s="1"/>
  <c r="BZ320" i="15" s="1"/>
  <c r="CA320" i="15" s="1"/>
  <c r="CB320" i="15" s="1"/>
  <c r="CC320" i="15" s="1"/>
  <c r="CD320" i="15" s="1"/>
  <c r="CE320" i="15" s="1"/>
  <c r="CF320" i="15" s="1"/>
  <c r="CH328" i="15"/>
  <c r="M333" i="15"/>
  <c r="N333" i="15" s="1"/>
  <c r="O333" i="15" s="1"/>
  <c r="P333" i="15" s="1"/>
  <c r="Q333" i="15" s="1"/>
  <c r="R333" i="15" s="1"/>
  <c r="S333" i="15" s="1"/>
  <c r="T333" i="15" s="1"/>
  <c r="U333" i="15" s="1"/>
  <c r="V333" i="15" s="1"/>
  <c r="W333" i="15" s="1"/>
  <c r="X333" i="15" s="1"/>
  <c r="Y333" i="15" s="1"/>
  <c r="Z333" i="15" s="1"/>
  <c r="AA333" i="15" s="1"/>
  <c r="AB333" i="15" s="1"/>
  <c r="AC333" i="15" s="1"/>
  <c r="AD333" i="15" s="1"/>
  <c r="AE333" i="15" s="1"/>
  <c r="AF333" i="15" s="1"/>
  <c r="AG333" i="15" s="1"/>
  <c r="AH333" i="15" s="1"/>
  <c r="AI333" i="15" s="1"/>
  <c r="AJ333" i="15" s="1"/>
  <c r="AK333" i="15" s="1"/>
  <c r="AL333" i="15" s="1"/>
  <c r="AM333" i="15" s="1"/>
  <c r="AN333" i="15" s="1"/>
  <c r="AO333" i="15" s="1"/>
  <c r="AP333" i="15" s="1"/>
  <c r="AQ333" i="15" s="1"/>
  <c r="AR333" i="15" s="1"/>
  <c r="AS333" i="15" s="1"/>
  <c r="AT333" i="15" s="1"/>
  <c r="AU333" i="15" s="1"/>
  <c r="AV333" i="15" s="1"/>
  <c r="AW333" i="15" s="1"/>
  <c r="AX333" i="15" s="1"/>
  <c r="AY333" i="15" s="1"/>
  <c r="AZ333" i="15" s="1"/>
  <c r="BA333" i="15" s="1"/>
  <c r="BB333" i="15" s="1"/>
  <c r="BC333" i="15" s="1"/>
  <c r="BD333" i="15" s="1"/>
  <c r="BE333" i="15" s="1"/>
  <c r="BF333" i="15" s="1"/>
  <c r="BG333" i="15" s="1"/>
  <c r="BH333" i="15" s="1"/>
  <c r="BI333" i="15" s="1"/>
  <c r="BJ333" i="15" s="1"/>
  <c r="BK333" i="15" s="1"/>
  <c r="BL333" i="15" s="1"/>
  <c r="BM333" i="15" s="1"/>
  <c r="BN333" i="15" s="1"/>
  <c r="BO333" i="15" s="1"/>
  <c r="BP333" i="15" s="1"/>
  <c r="BQ333" i="15" s="1"/>
  <c r="BR333" i="15" s="1"/>
  <c r="BS333" i="15" s="1"/>
  <c r="BT333" i="15" s="1"/>
  <c r="BU333" i="15" s="1"/>
  <c r="BV333" i="15" s="1"/>
  <c r="BW333" i="15" s="1"/>
  <c r="BX333" i="15" s="1"/>
  <c r="BY333" i="15" s="1"/>
  <c r="BZ333" i="15" s="1"/>
  <c r="CA333" i="15" s="1"/>
  <c r="CB333" i="15" s="1"/>
  <c r="CC333" i="15" s="1"/>
  <c r="CD333" i="15" s="1"/>
  <c r="CE333" i="15" s="1"/>
  <c r="CF333" i="15" s="1"/>
  <c r="N351" i="15"/>
  <c r="N352" i="15"/>
  <c r="N350" i="15" s="1"/>
  <c r="O349" i="15"/>
  <c r="M337" i="15"/>
  <c r="CH354" i="15"/>
  <c r="M359" i="15"/>
  <c r="N359" i="15" s="1"/>
  <c r="O359" i="15" s="1"/>
  <c r="P359" i="15" s="1"/>
  <c r="Q359" i="15" s="1"/>
  <c r="R359" i="15" s="1"/>
  <c r="S359" i="15" s="1"/>
  <c r="T359" i="15" s="1"/>
  <c r="U359" i="15" s="1"/>
  <c r="V359" i="15" s="1"/>
  <c r="W359" i="15" s="1"/>
  <c r="X359" i="15" s="1"/>
  <c r="Y359" i="15" s="1"/>
  <c r="Z359" i="15" s="1"/>
  <c r="AA359" i="15" s="1"/>
  <c r="AB359" i="15" s="1"/>
  <c r="AC359" i="15" s="1"/>
  <c r="AD359" i="15" s="1"/>
  <c r="AE359" i="15" s="1"/>
  <c r="AF359" i="15" s="1"/>
  <c r="AG359" i="15" s="1"/>
  <c r="AH359" i="15" s="1"/>
  <c r="AI359" i="15" s="1"/>
  <c r="AJ359" i="15" s="1"/>
  <c r="AK359" i="15" s="1"/>
  <c r="AL359" i="15" s="1"/>
  <c r="AM359" i="15" s="1"/>
  <c r="AN359" i="15" s="1"/>
  <c r="AO359" i="15" s="1"/>
  <c r="AP359" i="15" s="1"/>
  <c r="AQ359" i="15" s="1"/>
  <c r="AR359" i="15" s="1"/>
  <c r="AS359" i="15" s="1"/>
  <c r="AT359" i="15" s="1"/>
  <c r="AU359" i="15" s="1"/>
  <c r="AV359" i="15" s="1"/>
  <c r="AW359" i="15" s="1"/>
  <c r="AX359" i="15" s="1"/>
  <c r="AY359" i="15" s="1"/>
  <c r="AZ359" i="15" s="1"/>
  <c r="BA359" i="15" s="1"/>
  <c r="BB359" i="15" s="1"/>
  <c r="BC359" i="15" s="1"/>
  <c r="BD359" i="15" s="1"/>
  <c r="BE359" i="15" s="1"/>
  <c r="BF359" i="15" s="1"/>
  <c r="BG359" i="15" s="1"/>
  <c r="BH359" i="15" s="1"/>
  <c r="BI359" i="15" s="1"/>
  <c r="BJ359" i="15" s="1"/>
  <c r="BK359" i="15" s="1"/>
  <c r="BL359" i="15" s="1"/>
  <c r="BM359" i="15" s="1"/>
  <c r="BN359" i="15" s="1"/>
  <c r="BO359" i="15" s="1"/>
  <c r="BP359" i="15" s="1"/>
  <c r="BQ359" i="15" s="1"/>
  <c r="BR359" i="15" s="1"/>
  <c r="BS359" i="15" s="1"/>
  <c r="BT359" i="15" s="1"/>
  <c r="BU359" i="15" s="1"/>
  <c r="BV359" i="15" s="1"/>
  <c r="BW359" i="15" s="1"/>
  <c r="BX359" i="15" s="1"/>
  <c r="BY359" i="15" s="1"/>
  <c r="BZ359" i="15" s="1"/>
  <c r="CA359" i="15" s="1"/>
  <c r="CB359" i="15" s="1"/>
  <c r="CC359" i="15" s="1"/>
  <c r="CD359" i="15" s="1"/>
  <c r="CE359" i="15" s="1"/>
  <c r="CF359" i="15" s="1"/>
  <c r="CH341" i="15"/>
  <c r="M357" i="15"/>
  <c r="N357" i="15" s="1"/>
  <c r="O357" i="15" s="1"/>
  <c r="P357" i="15" s="1"/>
  <c r="Q357" i="15" s="1"/>
  <c r="R357" i="15" s="1"/>
  <c r="S357" i="15" s="1"/>
  <c r="T357" i="15" s="1"/>
  <c r="U357" i="15" s="1"/>
  <c r="V357" i="15" s="1"/>
  <c r="W357" i="15" s="1"/>
  <c r="X357" i="15" s="1"/>
  <c r="Y357" i="15" s="1"/>
  <c r="Z357" i="15" s="1"/>
  <c r="AA357" i="15" s="1"/>
  <c r="AB357" i="15" s="1"/>
  <c r="AC357" i="15" s="1"/>
  <c r="AD357" i="15" s="1"/>
  <c r="AE357" i="15" s="1"/>
  <c r="AF357" i="15" s="1"/>
  <c r="AG357" i="15" s="1"/>
  <c r="AH357" i="15" s="1"/>
  <c r="AI357" i="15" s="1"/>
  <c r="AJ357" i="15" s="1"/>
  <c r="AK357" i="15" s="1"/>
  <c r="AL357" i="15" s="1"/>
  <c r="AM357" i="15" s="1"/>
  <c r="AN357" i="15" s="1"/>
  <c r="AO357" i="15" s="1"/>
  <c r="AP357" i="15" s="1"/>
  <c r="AQ357" i="15" s="1"/>
  <c r="AR357" i="15" s="1"/>
  <c r="AS357" i="15" s="1"/>
  <c r="AT357" i="15" s="1"/>
  <c r="AU357" i="15" s="1"/>
  <c r="AV357" i="15" s="1"/>
  <c r="AW357" i="15" s="1"/>
  <c r="AX357" i="15" s="1"/>
  <c r="AY357" i="15" s="1"/>
  <c r="AZ357" i="15" s="1"/>
  <c r="BA357" i="15" s="1"/>
  <c r="BB357" i="15" s="1"/>
  <c r="BC357" i="15" s="1"/>
  <c r="BD357" i="15" s="1"/>
  <c r="BE357" i="15" s="1"/>
  <c r="BF357" i="15" s="1"/>
  <c r="BG357" i="15" s="1"/>
  <c r="BH357" i="15" s="1"/>
  <c r="BI357" i="15" s="1"/>
  <c r="BJ357" i="15" s="1"/>
  <c r="BK357" i="15" s="1"/>
  <c r="BL357" i="15" s="1"/>
  <c r="BM357" i="15" s="1"/>
  <c r="BN357" i="15" s="1"/>
  <c r="BO357" i="15" s="1"/>
  <c r="BP357" i="15" s="1"/>
  <c r="BQ357" i="15" s="1"/>
  <c r="BR357" i="15" s="1"/>
  <c r="BS357" i="15" s="1"/>
  <c r="BT357" i="15" s="1"/>
  <c r="BU357" i="15" s="1"/>
  <c r="BV357" i="15" s="1"/>
  <c r="BW357" i="15" s="1"/>
  <c r="BX357" i="15" s="1"/>
  <c r="BY357" i="15" s="1"/>
  <c r="BZ357" i="15" s="1"/>
  <c r="CA357" i="15" s="1"/>
  <c r="CB357" i="15" s="1"/>
  <c r="CC357" i="15" s="1"/>
  <c r="CD357" i="15" s="1"/>
  <c r="CE357" i="15" s="1"/>
  <c r="CF357" i="15" s="1"/>
  <c r="P362" i="15"/>
  <c r="M324" i="15"/>
  <c r="M351" i="15"/>
  <c r="M350" i="15"/>
  <c r="M363" i="15"/>
  <c r="N370" i="15"/>
  <c r="O370" i="15" s="1"/>
  <c r="P370" i="15" s="1"/>
  <c r="Q370" i="15" s="1"/>
  <c r="R370" i="15" s="1"/>
  <c r="S370" i="15" s="1"/>
  <c r="T370" i="15" s="1"/>
  <c r="U370" i="15" s="1"/>
  <c r="V370" i="15" s="1"/>
  <c r="W370" i="15" s="1"/>
  <c r="X370" i="15" s="1"/>
  <c r="Y370" i="15" s="1"/>
  <c r="Z370" i="15" s="1"/>
  <c r="AA370" i="15" s="1"/>
  <c r="AB370" i="15" s="1"/>
  <c r="AC370" i="15" s="1"/>
  <c r="AD370" i="15" s="1"/>
  <c r="AE370" i="15" s="1"/>
  <c r="AF370" i="15" s="1"/>
  <c r="AG370" i="15" s="1"/>
  <c r="AH370" i="15" s="1"/>
  <c r="AI370" i="15" s="1"/>
  <c r="AJ370" i="15" s="1"/>
  <c r="AK370" i="15" s="1"/>
  <c r="AL370" i="15" s="1"/>
  <c r="AM370" i="15" s="1"/>
  <c r="AN370" i="15" s="1"/>
  <c r="AO370" i="15" s="1"/>
  <c r="AP370" i="15" s="1"/>
  <c r="AQ370" i="15" s="1"/>
  <c r="AR370" i="15" s="1"/>
  <c r="AS370" i="15" s="1"/>
  <c r="AT370" i="15" s="1"/>
  <c r="AU370" i="15" s="1"/>
  <c r="AV370" i="15" s="1"/>
  <c r="AW370" i="15" s="1"/>
  <c r="AX370" i="15" s="1"/>
  <c r="AY370" i="15" s="1"/>
  <c r="AZ370" i="15" s="1"/>
  <c r="BA370" i="15" s="1"/>
  <c r="BB370" i="15" s="1"/>
  <c r="BC370" i="15" s="1"/>
  <c r="BD370" i="15" s="1"/>
  <c r="BE370" i="15" s="1"/>
  <c r="BF370" i="15" s="1"/>
  <c r="BG370" i="15" s="1"/>
  <c r="BH370" i="15" s="1"/>
  <c r="BI370" i="15" s="1"/>
  <c r="BJ370" i="15" s="1"/>
  <c r="BK370" i="15" s="1"/>
  <c r="BL370" i="15" s="1"/>
  <c r="BM370" i="15" s="1"/>
  <c r="BN370" i="15" s="1"/>
  <c r="BO370" i="15" s="1"/>
  <c r="BP370" i="15" s="1"/>
  <c r="BQ370" i="15" s="1"/>
  <c r="BR370" i="15" s="1"/>
  <c r="BS370" i="15" s="1"/>
  <c r="BT370" i="15" s="1"/>
  <c r="BU370" i="15" s="1"/>
  <c r="BV370" i="15" s="1"/>
  <c r="BW370" i="15" s="1"/>
  <c r="BX370" i="15" s="1"/>
  <c r="BY370" i="15" s="1"/>
  <c r="BZ370" i="15" s="1"/>
  <c r="CA370" i="15" s="1"/>
  <c r="CB370" i="15" s="1"/>
  <c r="CC370" i="15" s="1"/>
  <c r="CD370" i="15" s="1"/>
  <c r="CE370" i="15" s="1"/>
  <c r="CF370" i="15" s="1"/>
  <c r="N383" i="15"/>
  <c r="O383" i="15" s="1"/>
  <c r="P383" i="15" s="1"/>
  <c r="Q383" i="15" s="1"/>
  <c r="R383" i="15" s="1"/>
  <c r="S383" i="15" s="1"/>
  <c r="T383" i="15" s="1"/>
  <c r="U383" i="15" s="1"/>
  <c r="V383" i="15" s="1"/>
  <c r="W383" i="15" s="1"/>
  <c r="X383" i="15" s="1"/>
  <c r="Y383" i="15" s="1"/>
  <c r="Z383" i="15" s="1"/>
  <c r="AA383" i="15" s="1"/>
  <c r="AB383" i="15" s="1"/>
  <c r="AC383" i="15" s="1"/>
  <c r="AD383" i="15" s="1"/>
  <c r="AE383" i="15" s="1"/>
  <c r="AF383" i="15" s="1"/>
  <c r="AG383" i="15" s="1"/>
  <c r="AH383" i="15" s="1"/>
  <c r="AI383" i="15" s="1"/>
  <c r="AJ383" i="15" s="1"/>
  <c r="AK383" i="15" s="1"/>
  <c r="AL383" i="15" s="1"/>
  <c r="AM383" i="15" s="1"/>
  <c r="AN383" i="15" s="1"/>
  <c r="AO383" i="15" s="1"/>
  <c r="AP383" i="15" s="1"/>
  <c r="AQ383" i="15" s="1"/>
  <c r="AR383" i="15" s="1"/>
  <c r="AS383" i="15" s="1"/>
  <c r="AT383" i="15" s="1"/>
  <c r="AU383" i="15" s="1"/>
  <c r="AV383" i="15" s="1"/>
  <c r="AW383" i="15" s="1"/>
  <c r="AX383" i="15" s="1"/>
  <c r="AY383" i="15" s="1"/>
  <c r="AZ383" i="15" s="1"/>
  <c r="BA383" i="15" s="1"/>
  <c r="BB383" i="15" s="1"/>
  <c r="BC383" i="15" s="1"/>
  <c r="BD383" i="15" s="1"/>
  <c r="BE383" i="15" s="1"/>
  <c r="BF383" i="15" s="1"/>
  <c r="BG383" i="15" s="1"/>
  <c r="BH383" i="15" s="1"/>
  <c r="BI383" i="15" s="1"/>
  <c r="BJ383" i="15" s="1"/>
  <c r="BK383" i="15" s="1"/>
  <c r="BL383" i="15" s="1"/>
  <c r="BM383" i="15" s="1"/>
  <c r="BN383" i="15" s="1"/>
  <c r="BO383" i="15" s="1"/>
  <c r="BP383" i="15" s="1"/>
  <c r="BQ383" i="15" s="1"/>
  <c r="BR383" i="15" s="1"/>
  <c r="BS383" i="15" s="1"/>
  <c r="BT383" i="15" s="1"/>
  <c r="BU383" i="15" s="1"/>
  <c r="BV383" i="15" s="1"/>
  <c r="BW383" i="15" s="1"/>
  <c r="BX383" i="15" s="1"/>
  <c r="BY383" i="15" s="1"/>
  <c r="BZ383" i="15" s="1"/>
  <c r="CA383" i="15" s="1"/>
  <c r="CB383" i="15" s="1"/>
  <c r="CC383" i="15" s="1"/>
  <c r="CD383" i="15" s="1"/>
  <c r="CE383" i="15" s="1"/>
  <c r="CF383" i="15" s="1"/>
  <c r="CH367" i="15"/>
  <c r="N390" i="15"/>
  <c r="N372" i="15"/>
  <c r="O372" i="15" s="1"/>
  <c r="P372" i="15" s="1"/>
  <c r="Q372" i="15" s="1"/>
  <c r="R372" i="15" s="1"/>
  <c r="S372" i="15" s="1"/>
  <c r="T372" i="15" s="1"/>
  <c r="U372" i="15" s="1"/>
  <c r="V372" i="15" s="1"/>
  <c r="W372" i="15" s="1"/>
  <c r="X372" i="15" s="1"/>
  <c r="Y372" i="15" s="1"/>
  <c r="Z372" i="15" s="1"/>
  <c r="AA372" i="15" s="1"/>
  <c r="AB372" i="15" s="1"/>
  <c r="AC372" i="15" s="1"/>
  <c r="AD372" i="15" s="1"/>
  <c r="AE372" i="15" s="1"/>
  <c r="AF372" i="15" s="1"/>
  <c r="AG372" i="15" s="1"/>
  <c r="AH372" i="15" s="1"/>
  <c r="AI372" i="15" s="1"/>
  <c r="AJ372" i="15" s="1"/>
  <c r="AK372" i="15" s="1"/>
  <c r="AL372" i="15" s="1"/>
  <c r="AM372" i="15" s="1"/>
  <c r="AN372" i="15" s="1"/>
  <c r="AO372" i="15" s="1"/>
  <c r="AP372" i="15" s="1"/>
  <c r="AQ372" i="15" s="1"/>
  <c r="AR372" i="15" s="1"/>
  <c r="AS372" i="15" s="1"/>
  <c r="AT372" i="15" s="1"/>
  <c r="AU372" i="15" s="1"/>
  <c r="AV372" i="15" s="1"/>
  <c r="AW372" i="15" s="1"/>
  <c r="AX372" i="15" s="1"/>
  <c r="AY372" i="15" s="1"/>
  <c r="AZ372" i="15" s="1"/>
  <c r="BA372" i="15" s="1"/>
  <c r="BB372" i="15" s="1"/>
  <c r="BC372" i="15" s="1"/>
  <c r="BD372" i="15" s="1"/>
  <c r="BE372" i="15" s="1"/>
  <c r="BF372" i="15" s="1"/>
  <c r="BG372" i="15" s="1"/>
  <c r="BH372" i="15" s="1"/>
  <c r="BI372" i="15" s="1"/>
  <c r="BJ372" i="15" s="1"/>
  <c r="BK372" i="15" s="1"/>
  <c r="BL372" i="15" s="1"/>
  <c r="BM372" i="15" s="1"/>
  <c r="BN372" i="15" s="1"/>
  <c r="BO372" i="15" s="1"/>
  <c r="BP372" i="15" s="1"/>
  <c r="BQ372" i="15" s="1"/>
  <c r="BR372" i="15" s="1"/>
  <c r="BS372" i="15" s="1"/>
  <c r="BT372" i="15" s="1"/>
  <c r="BU372" i="15" s="1"/>
  <c r="BV372" i="15" s="1"/>
  <c r="BW372" i="15" s="1"/>
  <c r="BX372" i="15" s="1"/>
  <c r="BY372" i="15" s="1"/>
  <c r="BZ372" i="15" s="1"/>
  <c r="CA372" i="15" s="1"/>
  <c r="CB372" i="15" s="1"/>
  <c r="CC372" i="15" s="1"/>
  <c r="CD372" i="15" s="1"/>
  <c r="CE372" i="15" s="1"/>
  <c r="CF372" i="15" s="1"/>
  <c r="O390" i="15"/>
  <c r="M376" i="15"/>
  <c r="M389" i="15"/>
  <c r="O115" i="15"/>
  <c r="N118" i="15"/>
  <c r="N116" i="15" s="1"/>
  <c r="N128" i="15"/>
  <c r="M129" i="15"/>
  <c r="N175" i="15"/>
  <c r="O175" i="15" s="1"/>
  <c r="P175" i="15" s="1"/>
  <c r="Q175" i="15" s="1"/>
  <c r="R175" i="15" s="1"/>
  <c r="S175" i="15" s="1"/>
  <c r="T175" i="15" s="1"/>
  <c r="U175" i="15" s="1"/>
  <c r="V175" i="15" s="1"/>
  <c r="W175" i="15" s="1"/>
  <c r="X175" i="15" s="1"/>
  <c r="Y175" i="15" s="1"/>
  <c r="Z175" i="15" s="1"/>
  <c r="AA175" i="15" s="1"/>
  <c r="AB175" i="15" s="1"/>
  <c r="AC175" i="15" s="1"/>
  <c r="AD175" i="15" s="1"/>
  <c r="AE175" i="15" s="1"/>
  <c r="AF175" i="15" s="1"/>
  <c r="AG175" i="15" s="1"/>
  <c r="AH175" i="15" s="1"/>
  <c r="AI175" i="15" s="1"/>
  <c r="AJ175" i="15" s="1"/>
  <c r="AK175" i="15" s="1"/>
  <c r="AL175" i="15" s="1"/>
  <c r="AM175" i="15" s="1"/>
  <c r="AN175" i="15" s="1"/>
  <c r="AO175" i="15" s="1"/>
  <c r="AP175" i="15" s="1"/>
  <c r="AQ175" i="15" s="1"/>
  <c r="AR175" i="15" s="1"/>
  <c r="AS175" i="15" s="1"/>
  <c r="AT175" i="15" s="1"/>
  <c r="AU175" i="15" s="1"/>
  <c r="AV175" i="15" s="1"/>
  <c r="AW175" i="15" s="1"/>
  <c r="AX175" i="15" s="1"/>
  <c r="AY175" i="15" s="1"/>
  <c r="AZ175" i="15" s="1"/>
  <c r="BA175" i="15" s="1"/>
  <c r="BB175" i="15" s="1"/>
  <c r="BC175" i="15" s="1"/>
  <c r="BD175" i="15" s="1"/>
  <c r="BE175" i="15" s="1"/>
  <c r="BF175" i="15" s="1"/>
  <c r="BG175" i="15" s="1"/>
  <c r="BH175" i="15" s="1"/>
  <c r="BI175" i="15" s="1"/>
  <c r="BJ175" i="15" s="1"/>
  <c r="BK175" i="15" s="1"/>
  <c r="BL175" i="15" s="1"/>
  <c r="BM175" i="15" s="1"/>
  <c r="BN175" i="15" s="1"/>
  <c r="BO175" i="15" s="1"/>
  <c r="BP175" i="15" s="1"/>
  <c r="BQ175" i="15" s="1"/>
  <c r="BR175" i="15" s="1"/>
  <c r="BS175" i="15" s="1"/>
  <c r="BT175" i="15" s="1"/>
  <c r="BU175" i="15" s="1"/>
  <c r="BV175" i="15" s="1"/>
  <c r="BW175" i="15" s="1"/>
  <c r="BX175" i="15" s="1"/>
  <c r="BY175" i="15" s="1"/>
  <c r="BZ175" i="15" s="1"/>
  <c r="CA175" i="15" s="1"/>
  <c r="CB175" i="15" s="1"/>
  <c r="CC175" i="15" s="1"/>
  <c r="CD175" i="15" s="1"/>
  <c r="CE175" i="15" s="1"/>
  <c r="CF175" i="15" s="1"/>
  <c r="CG172" i="15"/>
  <c r="N117" i="15"/>
  <c r="CG133" i="15"/>
  <c r="O149" i="15"/>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AL149" i="15" s="1"/>
  <c r="AM149" i="15" s="1"/>
  <c r="AN149" i="15" s="1"/>
  <c r="AO149" i="15" s="1"/>
  <c r="AP149" i="15" s="1"/>
  <c r="AQ149" i="15" s="1"/>
  <c r="AR149" i="15" s="1"/>
  <c r="AS149" i="15" s="1"/>
  <c r="AT149" i="15" s="1"/>
  <c r="AU149" i="15" s="1"/>
  <c r="AV149" i="15" s="1"/>
  <c r="AW149" i="15" s="1"/>
  <c r="AX149" i="15" s="1"/>
  <c r="AY149" i="15" s="1"/>
  <c r="AZ149" i="15" s="1"/>
  <c r="BA149" i="15" s="1"/>
  <c r="BB149" i="15" s="1"/>
  <c r="BC149" i="15" s="1"/>
  <c r="BD149" i="15" s="1"/>
  <c r="BE149" i="15" s="1"/>
  <c r="BF149" i="15" s="1"/>
  <c r="BG149" i="15" s="1"/>
  <c r="BH149" i="15" s="1"/>
  <c r="BI149" i="15" s="1"/>
  <c r="BJ149" i="15" s="1"/>
  <c r="BK149" i="15" s="1"/>
  <c r="BL149" i="15" s="1"/>
  <c r="BM149" i="15" s="1"/>
  <c r="BN149" i="15" s="1"/>
  <c r="BO149" i="15" s="1"/>
  <c r="BP149" i="15" s="1"/>
  <c r="BQ149" i="15" s="1"/>
  <c r="BR149" i="15" s="1"/>
  <c r="BS149" i="15" s="1"/>
  <c r="BT149" i="15" s="1"/>
  <c r="BU149" i="15" s="1"/>
  <c r="BV149" i="15" s="1"/>
  <c r="BW149" i="15" s="1"/>
  <c r="BX149" i="15" s="1"/>
  <c r="BY149" i="15" s="1"/>
  <c r="BZ149" i="15" s="1"/>
  <c r="CA149" i="15" s="1"/>
  <c r="CB149" i="15" s="1"/>
  <c r="CC149" i="15" s="1"/>
  <c r="CD149" i="15" s="1"/>
  <c r="CE149" i="15" s="1"/>
  <c r="CF149" i="15" s="1"/>
  <c r="CG120" i="15"/>
  <c r="N125" i="15"/>
  <c r="O125" i="15" s="1"/>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AL125" i="15" s="1"/>
  <c r="AM125" i="15" s="1"/>
  <c r="AN125" i="15" s="1"/>
  <c r="AO125" i="15" s="1"/>
  <c r="AP125" i="15" s="1"/>
  <c r="AQ125" i="15" s="1"/>
  <c r="AR125" i="15" s="1"/>
  <c r="AS125" i="15" s="1"/>
  <c r="AT125" i="15" s="1"/>
  <c r="AU125" i="15" s="1"/>
  <c r="AV125" i="15" s="1"/>
  <c r="AW125" i="15" s="1"/>
  <c r="AX125" i="15" s="1"/>
  <c r="AY125" i="15" s="1"/>
  <c r="AZ125" i="15" s="1"/>
  <c r="BA125" i="15" s="1"/>
  <c r="BB125" i="15" s="1"/>
  <c r="BC125" i="15" s="1"/>
  <c r="BD125" i="15" s="1"/>
  <c r="BE125" i="15" s="1"/>
  <c r="BF125" i="15" s="1"/>
  <c r="BG125" i="15" s="1"/>
  <c r="BH125" i="15" s="1"/>
  <c r="BI125" i="15" s="1"/>
  <c r="BJ125" i="15" s="1"/>
  <c r="BK125" i="15" s="1"/>
  <c r="BL125" i="15" s="1"/>
  <c r="BM125" i="15" s="1"/>
  <c r="BN125" i="15" s="1"/>
  <c r="BO125" i="15" s="1"/>
  <c r="BP125" i="15" s="1"/>
  <c r="BQ125" i="15" s="1"/>
  <c r="BR125" i="15" s="1"/>
  <c r="BS125" i="15" s="1"/>
  <c r="BT125" i="15" s="1"/>
  <c r="BU125" i="15" s="1"/>
  <c r="BV125" i="15" s="1"/>
  <c r="BW125" i="15" s="1"/>
  <c r="BX125" i="15" s="1"/>
  <c r="BY125" i="15" s="1"/>
  <c r="BZ125" i="15" s="1"/>
  <c r="CA125" i="15" s="1"/>
  <c r="CB125" i="15" s="1"/>
  <c r="CC125" i="15" s="1"/>
  <c r="CD125" i="15" s="1"/>
  <c r="CE125" i="15" s="1"/>
  <c r="CF125" i="15" s="1"/>
  <c r="P136" i="15"/>
  <c r="Q136" i="15" s="1"/>
  <c r="R136" i="15" s="1"/>
  <c r="S136" i="15" s="1"/>
  <c r="T136" i="15" s="1"/>
  <c r="U136" i="15" s="1"/>
  <c r="V136" i="15" s="1"/>
  <c r="W136" i="15" s="1"/>
  <c r="X136" i="15" s="1"/>
  <c r="Y136" i="15" s="1"/>
  <c r="Z136" i="15" s="1"/>
  <c r="AA136" i="15" s="1"/>
  <c r="AB136" i="15" s="1"/>
  <c r="AC136" i="15" s="1"/>
  <c r="AD136" i="15" s="1"/>
  <c r="AE136" i="15" s="1"/>
  <c r="AF136" i="15" s="1"/>
  <c r="AG136" i="15" s="1"/>
  <c r="AH136" i="15" s="1"/>
  <c r="AI136" i="15" s="1"/>
  <c r="AJ136" i="15" s="1"/>
  <c r="AK136" i="15" s="1"/>
  <c r="AL136" i="15" s="1"/>
  <c r="AM136" i="15" s="1"/>
  <c r="AN136" i="15" s="1"/>
  <c r="AO136" i="15" s="1"/>
  <c r="AP136" i="15" s="1"/>
  <c r="AQ136" i="15" s="1"/>
  <c r="AR136" i="15" s="1"/>
  <c r="AS136" i="15" s="1"/>
  <c r="AT136" i="15" s="1"/>
  <c r="AU136" i="15" s="1"/>
  <c r="AV136" i="15" s="1"/>
  <c r="AW136" i="15" s="1"/>
  <c r="AX136" i="15" s="1"/>
  <c r="AY136" i="15" s="1"/>
  <c r="AZ136" i="15" s="1"/>
  <c r="BA136" i="15" s="1"/>
  <c r="BB136" i="15" s="1"/>
  <c r="BC136" i="15" s="1"/>
  <c r="BD136" i="15" s="1"/>
  <c r="BE136" i="15" s="1"/>
  <c r="BF136" i="15" s="1"/>
  <c r="BG136" i="15" s="1"/>
  <c r="BH136" i="15" s="1"/>
  <c r="BI136" i="15" s="1"/>
  <c r="BJ136" i="15" s="1"/>
  <c r="BK136" i="15" s="1"/>
  <c r="BL136" i="15" s="1"/>
  <c r="BM136" i="15" s="1"/>
  <c r="BN136" i="15" s="1"/>
  <c r="BO136" i="15" s="1"/>
  <c r="BP136" i="15" s="1"/>
  <c r="BQ136" i="15" s="1"/>
  <c r="BR136" i="15" s="1"/>
  <c r="BS136" i="15" s="1"/>
  <c r="BT136" i="15" s="1"/>
  <c r="BU136" i="15" s="1"/>
  <c r="BV136" i="15" s="1"/>
  <c r="BW136" i="15" s="1"/>
  <c r="BX136" i="15" s="1"/>
  <c r="BY136" i="15" s="1"/>
  <c r="BZ136" i="15" s="1"/>
  <c r="CA136" i="15" s="1"/>
  <c r="CB136" i="15" s="1"/>
  <c r="CC136" i="15" s="1"/>
  <c r="CD136" i="15" s="1"/>
  <c r="CE136" i="15" s="1"/>
  <c r="CF136" i="15" s="1"/>
  <c r="N170" i="15"/>
  <c r="N168" i="15" s="1"/>
  <c r="N169" i="15"/>
  <c r="N196" i="15"/>
  <c r="N194" i="15" s="1"/>
  <c r="O193" i="15"/>
  <c r="N195" i="15"/>
  <c r="M142" i="15"/>
  <c r="O151" i="15"/>
  <c r="P151" i="15" s="1"/>
  <c r="Q151" i="15" s="1"/>
  <c r="R151" i="15" s="1"/>
  <c r="S151" i="15" s="1"/>
  <c r="T151" i="15" s="1"/>
  <c r="U151" i="15" s="1"/>
  <c r="V151" i="15" s="1"/>
  <c r="W151" i="15" s="1"/>
  <c r="X151" i="15" s="1"/>
  <c r="Y151" i="15" s="1"/>
  <c r="Z151" i="15" s="1"/>
  <c r="AA151" i="15" s="1"/>
  <c r="AB151" i="15" s="1"/>
  <c r="AC151" i="15" s="1"/>
  <c r="AD151" i="15" s="1"/>
  <c r="AE151" i="15" s="1"/>
  <c r="AF151" i="15" s="1"/>
  <c r="AG151" i="15" s="1"/>
  <c r="AH151" i="15" s="1"/>
  <c r="AI151" i="15" s="1"/>
  <c r="AJ151" i="15" s="1"/>
  <c r="AK151" i="15" s="1"/>
  <c r="AL151" i="15" s="1"/>
  <c r="AM151" i="15" s="1"/>
  <c r="AN151" i="15" s="1"/>
  <c r="AO151" i="15" s="1"/>
  <c r="AP151" i="15" s="1"/>
  <c r="AQ151" i="15" s="1"/>
  <c r="AR151" i="15" s="1"/>
  <c r="AS151" i="15" s="1"/>
  <c r="AT151" i="15" s="1"/>
  <c r="AU151" i="15" s="1"/>
  <c r="AV151" i="15" s="1"/>
  <c r="AW151" i="15" s="1"/>
  <c r="AX151" i="15" s="1"/>
  <c r="AY151" i="15" s="1"/>
  <c r="AZ151" i="15" s="1"/>
  <c r="BA151" i="15" s="1"/>
  <c r="BB151" i="15" s="1"/>
  <c r="BC151" i="15" s="1"/>
  <c r="BD151" i="15" s="1"/>
  <c r="BE151" i="15" s="1"/>
  <c r="BF151" i="15" s="1"/>
  <c r="BG151" i="15" s="1"/>
  <c r="BH151" i="15" s="1"/>
  <c r="BI151" i="15" s="1"/>
  <c r="BJ151" i="15" s="1"/>
  <c r="BK151" i="15" s="1"/>
  <c r="BL151" i="15" s="1"/>
  <c r="BM151" i="15" s="1"/>
  <c r="BN151" i="15" s="1"/>
  <c r="BO151" i="15" s="1"/>
  <c r="BP151" i="15" s="1"/>
  <c r="BQ151" i="15" s="1"/>
  <c r="BR151" i="15" s="1"/>
  <c r="BS151" i="15" s="1"/>
  <c r="BT151" i="15" s="1"/>
  <c r="BU151" i="15" s="1"/>
  <c r="BV151" i="15" s="1"/>
  <c r="BW151" i="15" s="1"/>
  <c r="BX151" i="15" s="1"/>
  <c r="BY151" i="15" s="1"/>
  <c r="BZ151" i="15" s="1"/>
  <c r="CA151" i="15" s="1"/>
  <c r="CB151" i="15" s="1"/>
  <c r="CC151" i="15" s="1"/>
  <c r="CD151" i="15" s="1"/>
  <c r="CE151" i="15" s="1"/>
  <c r="CF151" i="15" s="1"/>
  <c r="O154" i="15"/>
  <c r="N157" i="15"/>
  <c r="N155" i="15" s="1"/>
  <c r="N156" i="15"/>
  <c r="M155" i="15"/>
  <c r="M156" i="15"/>
  <c r="N164" i="15"/>
  <c r="O164" i="15" s="1"/>
  <c r="P164" i="15" s="1"/>
  <c r="Q164" i="15" s="1"/>
  <c r="R164" i="15" s="1"/>
  <c r="S164" i="15" s="1"/>
  <c r="T164" i="15" s="1"/>
  <c r="U164" i="15" s="1"/>
  <c r="V164" i="15" s="1"/>
  <c r="W164" i="15" s="1"/>
  <c r="X164" i="15" s="1"/>
  <c r="Y164" i="15" s="1"/>
  <c r="Z164" i="15" s="1"/>
  <c r="AA164" i="15" s="1"/>
  <c r="AB164" i="15" s="1"/>
  <c r="AC164" i="15" s="1"/>
  <c r="AD164" i="15" s="1"/>
  <c r="AE164" i="15" s="1"/>
  <c r="AF164" i="15" s="1"/>
  <c r="AG164" i="15" s="1"/>
  <c r="AH164" i="15" s="1"/>
  <c r="AI164" i="15" s="1"/>
  <c r="AJ164" i="15" s="1"/>
  <c r="AK164" i="15" s="1"/>
  <c r="AL164" i="15" s="1"/>
  <c r="AM164" i="15" s="1"/>
  <c r="AN164" i="15" s="1"/>
  <c r="AO164" i="15" s="1"/>
  <c r="AP164" i="15" s="1"/>
  <c r="AQ164" i="15" s="1"/>
  <c r="AR164" i="15" s="1"/>
  <c r="AS164" i="15" s="1"/>
  <c r="AT164" i="15" s="1"/>
  <c r="AU164" i="15" s="1"/>
  <c r="AV164" i="15" s="1"/>
  <c r="AW164" i="15" s="1"/>
  <c r="AX164" i="15" s="1"/>
  <c r="AY164" i="15" s="1"/>
  <c r="AZ164" i="15" s="1"/>
  <c r="BA164" i="15" s="1"/>
  <c r="BB164" i="15" s="1"/>
  <c r="BC164" i="15" s="1"/>
  <c r="BD164" i="15" s="1"/>
  <c r="BE164" i="15" s="1"/>
  <c r="BF164" i="15" s="1"/>
  <c r="BG164" i="15" s="1"/>
  <c r="BH164" i="15" s="1"/>
  <c r="BI164" i="15" s="1"/>
  <c r="BJ164" i="15" s="1"/>
  <c r="BK164" i="15" s="1"/>
  <c r="BL164" i="15" s="1"/>
  <c r="BM164" i="15" s="1"/>
  <c r="BN164" i="15" s="1"/>
  <c r="BO164" i="15" s="1"/>
  <c r="BP164" i="15" s="1"/>
  <c r="BQ164" i="15" s="1"/>
  <c r="BR164" i="15" s="1"/>
  <c r="BS164" i="15" s="1"/>
  <c r="BT164" i="15" s="1"/>
  <c r="BU164" i="15" s="1"/>
  <c r="BV164" i="15" s="1"/>
  <c r="BW164" i="15" s="1"/>
  <c r="BX164" i="15" s="1"/>
  <c r="BY164" i="15" s="1"/>
  <c r="BZ164" i="15" s="1"/>
  <c r="CA164" i="15" s="1"/>
  <c r="CB164" i="15" s="1"/>
  <c r="CC164" i="15" s="1"/>
  <c r="CD164" i="15" s="1"/>
  <c r="CE164" i="15" s="1"/>
  <c r="CF164" i="15" s="1"/>
  <c r="O167" i="15"/>
  <c r="CG159" i="15"/>
  <c r="CG185" i="15"/>
  <c r="N188" i="15"/>
  <c r="O188" i="15" s="1"/>
  <c r="P188" i="15" s="1"/>
  <c r="Q188" i="15" s="1"/>
  <c r="R188" i="15" s="1"/>
  <c r="S188" i="15" s="1"/>
  <c r="T188" i="15" s="1"/>
  <c r="U188" i="15" s="1"/>
  <c r="V188" i="15" s="1"/>
  <c r="W188" i="15" s="1"/>
  <c r="X188" i="15" s="1"/>
  <c r="Y188" i="15" s="1"/>
  <c r="Z188" i="15" s="1"/>
  <c r="AA188" i="15" s="1"/>
  <c r="AB188" i="15" s="1"/>
  <c r="AC188" i="15" s="1"/>
  <c r="AD188" i="15" s="1"/>
  <c r="AE188" i="15" s="1"/>
  <c r="AF188" i="15" s="1"/>
  <c r="AG188" i="15" s="1"/>
  <c r="AH188" i="15" s="1"/>
  <c r="AI188" i="15" s="1"/>
  <c r="AJ188" i="15" s="1"/>
  <c r="AK188" i="15" s="1"/>
  <c r="AL188" i="15" s="1"/>
  <c r="AM188" i="15" s="1"/>
  <c r="AN188" i="15" s="1"/>
  <c r="AO188" i="15" s="1"/>
  <c r="AP188" i="15" s="1"/>
  <c r="AQ188" i="15" s="1"/>
  <c r="AR188" i="15" s="1"/>
  <c r="AS188" i="15" s="1"/>
  <c r="AT188" i="15" s="1"/>
  <c r="AU188" i="15" s="1"/>
  <c r="AV188" i="15" s="1"/>
  <c r="AW188" i="15" s="1"/>
  <c r="AX188" i="15" s="1"/>
  <c r="AY188" i="15" s="1"/>
  <c r="AZ188" i="15" s="1"/>
  <c r="BA188" i="15" s="1"/>
  <c r="BB188" i="15" s="1"/>
  <c r="BC188" i="15" s="1"/>
  <c r="BD188" i="15" s="1"/>
  <c r="BE188" i="15" s="1"/>
  <c r="BF188" i="15" s="1"/>
  <c r="BG188" i="15" s="1"/>
  <c r="BH188" i="15" s="1"/>
  <c r="BI188" i="15" s="1"/>
  <c r="BJ188" i="15" s="1"/>
  <c r="BK188" i="15" s="1"/>
  <c r="BL188" i="15" s="1"/>
  <c r="BM188" i="15" s="1"/>
  <c r="BN188" i="15" s="1"/>
  <c r="BO188" i="15" s="1"/>
  <c r="BP188" i="15" s="1"/>
  <c r="BQ188" i="15" s="1"/>
  <c r="BR188" i="15" s="1"/>
  <c r="BS188" i="15" s="1"/>
  <c r="BT188" i="15" s="1"/>
  <c r="BU188" i="15" s="1"/>
  <c r="BV188" i="15" s="1"/>
  <c r="BW188" i="15" s="1"/>
  <c r="BX188" i="15" s="1"/>
  <c r="BY188" i="15" s="1"/>
  <c r="BZ188" i="15" s="1"/>
  <c r="CA188" i="15" s="1"/>
  <c r="CB188" i="15" s="1"/>
  <c r="CC188" i="15" s="1"/>
  <c r="CD188" i="15" s="1"/>
  <c r="CE188" i="15" s="1"/>
  <c r="CF188" i="15" s="1"/>
  <c r="M168" i="15"/>
  <c r="M169" i="15"/>
  <c r="N190" i="15"/>
  <c r="O190" i="15" s="1"/>
  <c r="P190" i="15" s="1"/>
  <c r="Q190" i="15" s="1"/>
  <c r="R190" i="15" s="1"/>
  <c r="S190" i="15" s="1"/>
  <c r="T190" i="15" s="1"/>
  <c r="U190" i="15" s="1"/>
  <c r="V190" i="15" s="1"/>
  <c r="W190" i="15" s="1"/>
  <c r="X190" i="15" s="1"/>
  <c r="Y190" i="15" s="1"/>
  <c r="Z190" i="15" s="1"/>
  <c r="AA190" i="15" s="1"/>
  <c r="AB190" i="15" s="1"/>
  <c r="AC190" i="15" s="1"/>
  <c r="AD190" i="15" s="1"/>
  <c r="AE190" i="15" s="1"/>
  <c r="AF190" i="15" s="1"/>
  <c r="AG190" i="15" s="1"/>
  <c r="AH190" i="15" s="1"/>
  <c r="AI190" i="15" s="1"/>
  <c r="AJ190" i="15" s="1"/>
  <c r="AK190" i="15" s="1"/>
  <c r="AL190" i="15" s="1"/>
  <c r="AM190" i="15" s="1"/>
  <c r="AN190" i="15" s="1"/>
  <c r="AO190" i="15" s="1"/>
  <c r="AP190" i="15" s="1"/>
  <c r="AQ190" i="15" s="1"/>
  <c r="AR190" i="15" s="1"/>
  <c r="AS190" i="15" s="1"/>
  <c r="AT190" i="15" s="1"/>
  <c r="AU190" i="15" s="1"/>
  <c r="AV190" i="15" s="1"/>
  <c r="AW190" i="15" s="1"/>
  <c r="AX190" i="15" s="1"/>
  <c r="AY190" i="15" s="1"/>
  <c r="AZ190" i="15" s="1"/>
  <c r="BA190" i="15" s="1"/>
  <c r="BB190" i="15" s="1"/>
  <c r="BC190" i="15" s="1"/>
  <c r="BD190" i="15" s="1"/>
  <c r="BE190" i="15" s="1"/>
  <c r="BF190" i="15" s="1"/>
  <c r="BG190" i="15" s="1"/>
  <c r="BH190" i="15" s="1"/>
  <c r="BI190" i="15" s="1"/>
  <c r="BJ190" i="15" s="1"/>
  <c r="BK190" i="15" s="1"/>
  <c r="BL190" i="15" s="1"/>
  <c r="BM190" i="15" s="1"/>
  <c r="BN190" i="15" s="1"/>
  <c r="BO190" i="15" s="1"/>
  <c r="BP190" i="15" s="1"/>
  <c r="BQ190" i="15" s="1"/>
  <c r="BR190" i="15" s="1"/>
  <c r="BS190" i="15" s="1"/>
  <c r="BT190" i="15" s="1"/>
  <c r="BU190" i="15" s="1"/>
  <c r="BV190" i="15" s="1"/>
  <c r="BW190" i="15" s="1"/>
  <c r="BX190" i="15" s="1"/>
  <c r="BY190" i="15" s="1"/>
  <c r="BZ190" i="15" s="1"/>
  <c r="CA190" i="15" s="1"/>
  <c r="CB190" i="15" s="1"/>
  <c r="CC190" i="15" s="1"/>
  <c r="CD190" i="15" s="1"/>
  <c r="CE190" i="15" s="1"/>
  <c r="CF190" i="15" s="1"/>
  <c r="O180" i="15"/>
  <c r="N183" i="15"/>
  <c r="N181" i="15" s="1"/>
  <c r="N182" i="15"/>
  <c r="M181" i="15"/>
  <c r="M182" i="15"/>
  <c r="M194" i="15"/>
  <c r="M195" i="15"/>
  <c r="CG198" i="15"/>
  <c r="M201" i="15"/>
  <c r="N201" i="15" s="1"/>
  <c r="O201" i="15" s="1"/>
  <c r="P201" i="15" s="1"/>
  <c r="Q201" i="15" s="1"/>
  <c r="R201" i="15" s="1"/>
  <c r="S201" i="15" s="1"/>
  <c r="T201" i="15" s="1"/>
  <c r="U201" i="15" s="1"/>
  <c r="V201" i="15" s="1"/>
  <c r="W201" i="15" s="1"/>
  <c r="X201" i="15" s="1"/>
  <c r="Y201" i="15" s="1"/>
  <c r="Z201" i="15" s="1"/>
  <c r="AA201" i="15" s="1"/>
  <c r="AB201" i="15" s="1"/>
  <c r="AC201" i="15" s="1"/>
  <c r="AD201" i="15" s="1"/>
  <c r="AE201" i="15" s="1"/>
  <c r="AF201" i="15" s="1"/>
  <c r="AG201" i="15" s="1"/>
  <c r="AH201" i="15" s="1"/>
  <c r="AI201" i="15" s="1"/>
  <c r="AJ201" i="15" s="1"/>
  <c r="AK201" i="15" s="1"/>
  <c r="AL201" i="15" s="1"/>
  <c r="AM201" i="15" s="1"/>
  <c r="AN201" i="15" s="1"/>
  <c r="AO201" i="15" s="1"/>
  <c r="AP201" i="15" s="1"/>
  <c r="AQ201" i="15" s="1"/>
  <c r="AR201" i="15" s="1"/>
  <c r="AS201" i="15" s="1"/>
  <c r="AT201" i="15" s="1"/>
  <c r="AU201" i="15" s="1"/>
  <c r="AV201" i="15" s="1"/>
  <c r="AW201" i="15" s="1"/>
  <c r="AX201" i="15" s="1"/>
  <c r="AY201" i="15" s="1"/>
  <c r="AZ201" i="15" s="1"/>
  <c r="BA201" i="15" s="1"/>
  <c r="BB201" i="15" s="1"/>
  <c r="BC201" i="15" s="1"/>
  <c r="BD201" i="15" s="1"/>
  <c r="BE201" i="15" s="1"/>
  <c r="BF201" i="15" s="1"/>
  <c r="BG201" i="15" s="1"/>
  <c r="BH201" i="15" s="1"/>
  <c r="BI201" i="15" s="1"/>
  <c r="BJ201" i="15" s="1"/>
  <c r="BK201" i="15" s="1"/>
  <c r="BL201" i="15" s="1"/>
  <c r="BM201" i="15" s="1"/>
  <c r="BN201" i="15" s="1"/>
  <c r="BO201" i="15" s="1"/>
  <c r="BP201" i="15" s="1"/>
  <c r="BQ201" i="15" s="1"/>
  <c r="BR201" i="15" s="1"/>
  <c r="BS201" i="15" s="1"/>
  <c r="BT201" i="15" s="1"/>
  <c r="BU201" i="15" s="1"/>
  <c r="BV201" i="15" s="1"/>
  <c r="BW201" i="15" s="1"/>
  <c r="BX201" i="15" s="1"/>
  <c r="BY201" i="15" s="1"/>
  <c r="BZ201" i="15" s="1"/>
  <c r="CA201" i="15" s="1"/>
  <c r="CB201" i="15" s="1"/>
  <c r="CC201" i="15" s="1"/>
  <c r="CD201" i="15" s="1"/>
  <c r="CE201" i="15" s="1"/>
  <c r="CF201" i="15" s="1"/>
  <c r="N203" i="15"/>
  <c r="O203" i="15" s="1"/>
  <c r="P203" i="15" s="1"/>
  <c r="Q203" i="15" s="1"/>
  <c r="R203" i="15" s="1"/>
  <c r="S203" i="15" s="1"/>
  <c r="T203" i="15" s="1"/>
  <c r="U203" i="15" s="1"/>
  <c r="V203" i="15" s="1"/>
  <c r="W203" i="15" s="1"/>
  <c r="X203" i="15" s="1"/>
  <c r="Y203" i="15" s="1"/>
  <c r="Z203" i="15" s="1"/>
  <c r="AA203" i="15" s="1"/>
  <c r="AB203" i="15" s="1"/>
  <c r="AC203" i="15" s="1"/>
  <c r="AD203" i="15" s="1"/>
  <c r="AE203" i="15" s="1"/>
  <c r="AF203" i="15" s="1"/>
  <c r="AG203" i="15" s="1"/>
  <c r="AH203" i="15" s="1"/>
  <c r="AI203" i="15" s="1"/>
  <c r="AJ203" i="15" s="1"/>
  <c r="AK203" i="15" s="1"/>
  <c r="AL203" i="15" s="1"/>
  <c r="AM203" i="15" s="1"/>
  <c r="AN203" i="15" s="1"/>
  <c r="AO203" i="15" s="1"/>
  <c r="AP203" i="15" s="1"/>
  <c r="AQ203" i="15" s="1"/>
  <c r="AR203" i="15" s="1"/>
  <c r="AS203" i="15" s="1"/>
  <c r="AT203" i="15" s="1"/>
  <c r="AU203" i="15" s="1"/>
  <c r="AV203" i="15" s="1"/>
  <c r="AW203" i="15" s="1"/>
  <c r="AX203" i="15" s="1"/>
  <c r="AY203" i="15" s="1"/>
  <c r="AZ203" i="15" s="1"/>
  <c r="BA203" i="15" s="1"/>
  <c r="BB203" i="15" s="1"/>
  <c r="BC203" i="15" s="1"/>
  <c r="BD203" i="15" s="1"/>
  <c r="BE203" i="15" s="1"/>
  <c r="BF203" i="15" s="1"/>
  <c r="BG203" i="15" s="1"/>
  <c r="BH203" i="15" s="1"/>
  <c r="BI203" i="15" s="1"/>
  <c r="BJ203" i="15" s="1"/>
  <c r="BK203" i="15" s="1"/>
  <c r="BL203" i="15" s="1"/>
  <c r="BM203" i="15" s="1"/>
  <c r="BN203" i="15" s="1"/>
  <c r="BO203" i="15" s="1"/>
  <c r="BP203" i="15" s="1"/>
  <c r="BQ203" i="15" s="1"/>
  <c r="BR203" i="15" s="1"/>
  <c r="BS203" i="15" s="1"/>
  <c r="BT203" i="15" s="1"/>
  <c r="BU203" i="15" s="1"/>
  <c r="BV203" i="15" s="1"/>
  <c r="BW203" i="15" s="1"/>
  <c r="BX203" i="15" s="1"/>
  <c r="BY203" i="15" s="1"/>
  <c r="BZ203" i="15" s="1"/>
  <c r="CA203" i="15" s="1"/>
  <c r="CB203" i="15" s="1"/>
  <c r="CC203" i="15" s="1"/>
  <c r="CD203" i="15" s="1"/>
  <c r="CE203" i="15" s="1"/>
  <c r="CF203" i="15" s="1"/>
  <c r="M208" i="15"/>
  <c r="N206" i="15"/>
  <c r="M207" i="15"/>
  <c r="P216" i="15"/>
  <c r="Q216" i="15" s="1"/>
  <c r="R216" i="15" s="1"/>
  <c r="S216" i="15" s="1"/>
  <c r="T216" i="15" s="1"/>
  <c r="U216" i="15" s="1"/>
  <c r="V216" i="15" s="1"/>
  <c r="W216" i="15" s="1"/>
  <c r="X216" i="15" s="1"/>
  <c r="Y216" i="15" s="1"/>
  <c r="Z216" i="15" s="1"/>
  <c r="AA216" i="15" s="1"/>
  <c r="AB216" i="15" s="1"/>
  <c r="AC216" i="15" s="1"/>
  <c r="AD216" i="15" s="1"/>
  <c r="AE216" i="15" s="1"/>
  <c r="AF216" i="15" s="1"/>
  <c r="AG216" i="15" s="1"/>
  <c r="AH216" i="15" s="1"/>
  <c r="AI216" i="15" s="1"/>
  <c r="AJ216" i="15" s="1"/>
  <c r="AK216" i="15" s="1"/>
  <c r="AL216" i="15" s="1"/>
  <c r="AM216" i="15" s="1"/>
  <c r="AN216" i="15" s="1"/>
  <c r="AO216" i="15" s="1"/>
  <c r="AP216" i="15" s="1"/>
  <c r="AQ216" i="15" s="1"/>
  <c r="AR216" i="15" s="1"/>
  <c r="AS216" i="15" s="1"/>
  <c r="AT216" i="15" s="1"/>
  <c r="AU216" i="15" s="1"/>
  <c r="AV216" i="15" s="1"/>
  <c r="AW216" i="15" s="1"/>
  <c r="AX216" i="15" s="1"/>
  <c r="AY216" i="15" s="1"/>
  <c r="AZ216" i="15" s="1"/>
  <c r="BA216" i="15" s="1"/>
  <c r="BB216" i="15" s="1"/>
  <c r="BC216" i="15" s="1"/>
  <c r="BD216" i="15" s="1"/>
  <c r="BE216" i="15" s="1"/>
  <c r="BF216" i="15" s="1"/>
  <c r="BG216" i="15" s="1"/>
  <c r="BH216" i="15" s="1"/>
  <c r="BI216" i="15" s="1"/>
  <c r="BJ216" i="15" s="1"/>
  <c r="BK216" i="15" s="1"/>
  <c r="BL216" i="15" s="1"/>
  <c r="BM216" i="15" s="1"/>
  <c r="BN216" i="15" s="1"/>
  <c r="BO216" i="15" s="1"/>
  <c r="BP216" i="15" s="1"/>
  <c r="BQ216" i="15" s="1"/>
  <c r="BR216" i="15" s="1"/>
  <c r="BS216" i="15" s="1"/>
  <c r="BT216" i="15" s="1"/>
  <c r="BU216" i="15" s="1"/>
  <c r="BV216" i="15" s="1"/>
  <c r="BW216" i="15" s="1"/>
  <c r="BX216" i="15" s="1"/>
  <c r="BY216" i="15" s="1"/>
  <c r="BZ216" i="15" s="1"/>
  <c r="CA216" i="15" s="1"/>
  <c r="CB216" i="15" s="1"/>
  <c r="CC216" i="15" s="1"/>
  <c r="CD216" i="15" s="1"/>
  <c r="CE216" i="15" s="1"/>
  <c r="CF216" i="15" s="1"/>
  <c r="O214" i="15"/>
  <c r="P214" i="15" s="1"/>
  <c r="Q214" i="15" s="1"/>
  <c r="R214" i="15" s="1"/>
  <c r="S214" i="15" s="1"/>
  <c r="T214" i="15" s="1"/>
  <c r="U214" i="15" s="1"/>
  <c r="V214" i="15" s="1"/>
  <c r="W214" i="15" s="1"/>
  <c r="X214" i="15" s="1"/>
  <c r="Y214" i="15" s="1"/>
  <c r="Z214" i="15" s="1"/>
  <c r="AA214" i="15" s="1"/>
  <c r="AB214" i="15" s="1"/>
  <c r="AC214" i="15" s="1"/>
  <c r="AD214" i="15" s="1"/>
  <c r="AE214" i="15" s="1"/>
  <c r="AF214" i="15" s="1"/>
  <c r="AG214" i="15" s="1"/>
  <c r="AH214" i="15" s="1"/>
  <c r="AI214" i="15" s="1"/>
  <c r="AJ214" i="15" s="1"/>
  <c r="AK214" i="15" s="1"/>
  <c r="AL214" i="15" s="1"/>
  <c r="AM214" i="15" s="1"/>
  <c r="AN214" i="15" s="1"/>
  <c r="AO214" i="15" s="1"/>
  <c r="AP214" i="15" s="1"/>
  <c r="AQ214" i="15" s="1"/>
  <c r="AR214" i="15" s="1"/>
  <c r="AS214" i="15" s="1"/>
  <c r="AT214" i="15" s="1"/>
  <c r="AU214" i="15" s="1"/>
  <c r="AV214" i="15" s="1"/>
  <c r="AW214" i="15" s="1"/>
  <c r="AX214" i="15" s="1"/>
  <c r="AY214" i="15" s="1"/>
  <c r="AZ214" i="15" s="1"/>
  <c r="BA214" i="15" s="1"/>
  <c r="BB214" i="15" s="1"/>
  <c r="BC214" i="15" s="1"/>
  <c r="BD214" i="15" s="1"/>
  <c r="BE214" i="15" s="1"/>
  <c r="BF214" i="15" s="1"/>
  <c r="BG214" i="15" s="1"/>
  <c r="BH214" i="15" s="1"/>
  <c r="BI214" i="15" s="1"/>
  <c r="BJ214" i="15" s="1"/>
  <c r="BK214" i="15" s="1"/>
  <c r="BL214" i="15" s="1"/>
  <c r="BM214" i="15" s="1"/>
  <c r="BN214" i="15" s="1"/>
  <c r="BO214" i="15" s="1"/>
  <c r="BP214" i="15" s="1"/>
  <c r="BQ214" i="15" s="1"/>
  <c r="BR214" i="15" s="1"/>
  <c r="BS214" i="15" s="1"/>
  <c r="BT214" i="15" s="1"/>
  <c r="BU214" i="15" s="1"/>
  <c r="BV214" i="15" s="1"/>
  <c r="BW214" i="15" s="1"/>
  <c r="BX214" i="15" s="1"/>
  <c r="BY214" i="15" s="1"/>
  <c r="BZ214" i="15" s="1"/>
  <c r="CA214" i="15" s="1"/>
  <c r="CB214" i="15" s="1"/>
  <c r="CC214" i="15" s="1"/>
  <c r="CD214" i="15" s="1"/>
  <c r="CE214" i="15" s="1"/>
  <c r="CF214" i="15" s="1"/>
  <c r="CG211" i="15"/>
  <c r="P73" i="15"/>
  <c r="Q73" i="15" s="1"/>
  <c r="R73" i="15" s="1"/>
  <c r="S73" i="15" s="1"/>
  <c r="T73" i="15" s="1"/>
  <c r="U73" i="15" s="1"/>
  <c r="V73" i="15" s="1"/>
  <c r="W73" i="15" s="1"/>
  <c r="X73" i="15" s="1"/>
  <c r="Y73" i="15" s="1"/>
  <c r="Z73" i="15" s="1"/>
  <c r="AA73" i="15" s="1"/>
  <c r="AB73" i="15" s="1"/>
  <c r="AC73" i="15" s="1"/>
  <c r="AD73" i="15" s="1"/>
  <c r="AE73" i="15" s="1"/>
  <c r="AF73" i="15" s="1"/>
  <c r="AG73" i="15" s="1"/>
  <c r="AH73" i="15" s="1"/>
  <c r="AI73" i="15" s="1"/>
  <c r="AJ73" i="15" s="1"/>
  <c r="AK73" i="15" s="1"/>
  <c r="AL73" i="15" s="1"/>
  <c r="AM73" i="15" s="1"/>
  <c r="AN73" i="15" s="1"/>
  <c r="AO73" i="15" s="1"/>
  <c r="AP73" i="15" s="1"/>
  <c r="AQ73" i="15" s="1"/>
  <c r="AR73" i="15" s="1"/>
  <c r="AS73" i="15" s="1"/>
  <c r="AT73" i="15" s="1"/>
  <c r="AU73" i="15" s="1"/>
  <c r="AV73" i="15" s="1"/>
  <c r="AW73" i="15" s="1"/>
  <c r="AX73" i="15" s="1"/>
  <c r="AY73" i="15" s="1"/>
  <c r="AZ73" i="15" s="1"/>
  <c r="BA73" i="15" s="1"/>
  <c r="BB73" i="15" s="1"/>
  <c r="BC73" i="15" s="1"/>
  <c r="BD73" i="15" s="1"/>
  <c r="BE73" i="15" s="1"/>
  <c r="BF73" i="15" s="1"/>
  <c r="BG73" i="15" s="1"/>
  <c r="BH73" i="15" s="1"/>
  <c r="BI73" i="15" s="1"/>
  <c r="BJ73" i="15" s="1"/>
  <c r="BK73" i="15" s="1"/>
  <c r="BL73" i="15" s="1"/>
  <c r="BM73" i="15" s="1"/>
  <c r="BN73" i="15" s="1"/>
  <c r="BO73" i="15" s="1"/>
  <c r="BP73" i="15" s="1"/>
  <c r="BQ73" i="15" s="1"/>
  <c r="BR73" i="15" s="1"/>
  <c r="BS73" i="15" s="1"/>
  <c r="BT73" i="15" s="1"/>
  <c r="BU73" i="15" s="1"/>
  <c r="BV73" i="15" s="1"/>
  <c r="BW73" i="15" s="1"/>
  <c r="BX73" i="15" s="1"/>
  <c r="BY73" i="15" s="1"/>
  <c r="BZ73" i="15" s="1"/>
  <c r="CA73" i="15" s="1"/>
  <c r="CB73" i="15" s="1"/>
  <c r="CC73" i="15" s="1"/>
  <c r="CD73" i="15" s="1"/>
  <c r="CE73" i="15" s="1"/>
  <c r="CF73" i="15" s="1"/>
  <c r="O78" i="15"/>
  <c r="P76" i="15"/>
  <c r="N84" i="15"/>
  <c r="O84" i="15" s="1"/>
  <c r="P84" i="15" s="1"/>
  <c r="Q84" i="15" s="1"/>
  <c r="R84" i="15" s="1"/>
  <c r="S84" i="15" s="1"/>
  <c r="T84" i="15" s="1"/>
  <c r="U84" i="15" s="1"/>
  <c r="V84" i="15" s="1"/>
  <c r="W84" i="15" s="1"/>
  <c r="X84" i="15" s="1"/>
  <c r="Y84" i="15" s="1"/>
  <c r="Z84" i="15" s="1"/>
  <c r="AA84" i="15" s="1"/>
  <c r="AB84" i="15" s="1"/>
  <c r="AC84" i="15" s="1"/>
  <c r="AD84" i="15" s="1"/>
  <c r="AE84" i="15" s="1"/>
  <c r="AF84" i="15" s="1"/>
  <c r="AG84" i="15" s="1"/>
  <c r="AH84" i="15" s="1"/>
  <c r="AI84" i="15" s="1"/>
  <c r="AJ84" i="15" s="1"/>
  <c r="AK84" i="15" s="1"/>
  <c r="AL84" i="15" s="1"/>
  <c r="AM84" i="15" s="1"/>
  <c r="AN84" i="15" s="1"/>
  <c r="AO84" i="15" s="1"/>
  <c r="AP84" i="15" s="1"/>
  <c r="AQ84" i="15" s="1"/>
  <c r="AR84" i="15" s="1"/>
  <c r="AS84" i="15" s="1"/>
  <c r="AT84" i="15" s="1"/>
  <c r="AU84" i="15" s="1"/>
  <c r="AV84" i="15" s="1"/>
  <c r="AW84" i="15" s="1"/>
  <c r="AX84" i="15" s="1"/>
  <c r="AY84" i="15" s="1"/>
  <c r="AZ84" i="15" s="1"/>
  <c r="BA84" i="15" s="1"/>
  <c r="BB84" i="15" s="1"/>
  <c r="BC84" i="15" s="1"/>
  <c r="BD84" i="15" s="1"/>
  <c r="BE84" i="15" s="1"/>
  <c r="BF84" i="15" s="1"/>
  <c r="BG84" i="15" s="1"/>
  <c r="BH84" i="15" s="1"/>
  <c r="BI84" i="15" s="1"/>
  <c r="BJ84" i="15" s="1"/>
  <c r="BK84" i="15" s="1"/>
  <c r="BL84" i="15" s="1"/>
  <c r="BM84" i="15" s="1"/>
  <c r="BN84" i="15" s="1"/>
  <c r="BO84" i="15" s="1"/>
  <c r="BP84" i="15" s="1"/>
  <c r="BQ84" i="15" s="1"/>
  <c r="BR84" i="15" s="1"/>
  <c r="BS84" i="15" s="1"/>
  <c r="BT84" i="15" s="1"/>
  <c r="BU84" i="15" s="1"/>
  <c r="BV84" i="15" s="1"/>
  <c r="BW84" i="15" s="1"/>
  <c r="BX84" i="15" s="1"/>
  <c r="BY84" i="15" s="1"/>
  <c r="BZ84" i="15" s="1"/>
  <c r="CA84" i="15" s="1"/>
  <c r="CB84" i="15" s="1"/>
  <c r="CC84" i="15" s="1"/>
  <c r="CD84" i="15" s="1"/>
  <c r="CE84" i="15" s="1"/>
  <c r="CF84" i="15" s="1"/>
  <c r="O63" i="15"/>
  <c r="N66" i="15"/>
  <c r="N64" i="15" s="1"/>
  <c r="N65" i="15"/>
  <c r="M64" i="15"/>
  <c r="M65" i="15"/>
  <c r="CH68" i="15"/>
  <c r="O91" i="15"/>
  <c r="M97" i="15"/>
  <c r="N97" i="15" s="1"/>
  <c r="O97" i="15" s="1"/>
  <c r="P97" i="15" s="1"/>
  <c r="Q97" i="15" s="1"/>
  <c r="R97" i="15" s="1"/>
  <c r="S97" i="15" s="1"/>
  <c r="T97" i="15" s="1"/>
  <c r="U97" i="15" s="1"/>
  <c r="V97" i="15" s="1"/>
  <c r="W97" i="15" s="1"/>
  <c r="X97" i="15" s="1"/>
  <c r="Y97" i="15" s="1"/>
  <c r="Z97" i="15" s="1"/>
  <c r="AA97" i="15" s="1"/>
  <c r="AB97" i="15" s="1"/>
  <c r="AC97" i="15" s="1"/>
  <c r="AD97" i="15" s="1"/>
  <c r="AE97" i="15" s="1"/>
  <c r="AF97" i="15" s="1"/>
  <c r="AG97" i="15" s="1"/>
  <c r="AH97" i="15" s="1"/>
  <c r="AI97" i="15" s="1"/>
  <c r="AJ97" i="15" s="1"/>
  <c r="AK97" i="15" s="1"/>
  <c r="AL97" i="15" s="1"/>
  <c r="AM97" i="15" s="1"/>
  <c r="AN97" i="15" s="1"/>
  <c r="AO97" i="15" s="1"/>
  <c r="AP97" i="15" s="1"/>
  <c r="AQ97" i="15" s="1"/>
  <c r="AR97" i="15" s="1"/>
  <c r="AS97" i="15" s="1"/>
  <c r="AT97" i="15" s="1"/>
  <c r="AU97" i="15" s="1"/>
  <c r="AV97" i="15" s="1"/>
  <c r="AW97" i="15" s="1"/>
  <c r="AX97" i="15" s="1"/>
  <c r="AY97" i="15" s="1"/>
  <c r="AZ97" i="15" s="1"/>
  <c r="BA97" i="15" s="1"/>
  <c r="BB97" i="15" s="1"/>
  <c r="BC97" i="15" s="1"/>
  <c r="BD97" i="15" s="1"/>
  <c r="BE97" i="15" s="1"/>
  <c r="BF97" i="15" s="1"/>
  <c r="BG97" i="15" s="1"/>
  <c r="BH97" i="15" s="1"/>
  <c r="BI97" i="15" s="1"/>
  <c r="BJ97" i="15" s="1"/>
  <c r="BK97" i="15" s="1"/>
  <c r="BL97" i="15" s="1"/>
  <c r="BM97" i="15" s="1"/>
  <c r="BN97" i="15" s="1"/>
  <c r="BO97" i="15" s="1"/>
  <c r="BP97" i="15" s="1"/>
  <c r="BQ97" i="15" s="1"/>
  <c r="BR97" i="15" s="1"/>
  <c r="BS97" i="15" s="1"/>
  <c r="BT97" i="15" s="1"/>
  <c r="BU97" i="15" s="1"/>
  <c r="BV97" i="15" s="1"/>
  <c r="BW97" i="15" s="1"/>
  <c r="BX97" i="15" s="1"/>
  <c r="BY97" i="15" s="1"/>
  <c r="BZ97" i="15" s="1"/>
  <c r="CA97" i="15" s="1"/>
  <c r="CB97" i="15" s="1"/>
  <c r="CC97" i="15" s="1"/>
  <c r="CD97" i="15" s="1"/>
  <c r="CE97" i="15" s="1"/>
  <c r="CF97" i="15" s="1"/>
  <c r="N86" i="15"/>
  <c r="O86" i="15" s="1"/>
  <c r="P86" i="15" s="1"/>
  <c r="Q86" i="15" s="1"/>
  <c r="R86" i="15" s="1"/>
  <c r="S86" i="15" s="1"/>
  <c r="T86" i="15" s="1"/>
  <c r="U86" i="15" s="1"/>
  <c r="V86" i="15" s="1"/>
  <c r="W86" i="15" s="1"/>
  <c r="X86" i="15" s="1"/>
  <c r="Y86" i="15" s="1"/>
  <c r="Z86" i="15" s="1"/>
  <c r="AA86" i="15" s="1"/>
  <c r="AB86" i="15" s="1"/>
  <c r="AC86" i="15" s="1"/>
  <c r="AD86" i="15" s="1"/>
  <c r="AE86" i="15" s="1"/>
  <c r="AF86" i="15" s="1"/>
  <c r="AG86" i="15" s="1"/>
  <c r="AH86" i="15" s="1"/>
  <c r="AI86" i="15" s="1"/>
  <c r="AJ86" i="15" s="1"/>
  <c r="AK86" i="15" s="1"/>
  <c r="AL86" i="15" s="1"/>
  <c r="AM86" i="15" s="1"/>
  <c r="AN86" i="15" s="1"/>
  <c r="AO86" i="15" s="1"/>
  <c r="AP86" i="15" s="1"/>
  <c r="AQ86" i="15" s="1"/>
  <c r="AR86" i="15" s="1"/>
  <c r="AS86" i="15" s="1"/>
  <c r="AT86" i="15" s="1"/>
  <c r="AU86" i="15" s="1"/>
  <c r="AV86" i="15" s="1"/>
  <c r="AW86" i="15" s="1"/>
  <c r="AX86" i="15" s="1"/>
  <c r="AY86" i="15" s="1"/>
  <c r="AZ86" i="15" s="1"/>
  <c r="BA86" i="15" s="1"/>
  <c r="BB86" i="15" s="1"/>
  <c r="BC86" i="15" s="1"/>
  <c r="BD86" i="15" s="1"/>
  <c r="BE86" i="15" s="1"/>
  <c r="BF86" i="15" s="1"/>
  <c r="BG86" i="15" s="1"/>
  <c r="BH86" i="15" s="1"/>
  <c r="BI86" i="15" s="1"/>
  <c r="BJ86" i="15" s="1"/>
  <c r="BK86" i="15" s="1"/>
  <c r="BL86" i="15" s="1"/>
  <c r="BM86" i="15" s="1"/>
  <c r="BN86" i="15" s="1"/>
  <c r="BO86" i="15" s="1"/>
  <c r="BP86" i="15" s="1"/>
  <c r="BQ86" i="15" s="1"/>
  <c r="BR86" i="15" s="1"/>
  <c r="BS86" i="15" s="1"/>
  <c r="BT86" i="15" s="1"/>
  <c r="BU86" i="15" s="1"/>
  <c r="BV86" i="15" s="1"/>
  <c r="BW86" i="15" s="1"/>
  <c r="BX86" i="15" s="1"/>
  <c r="BY86" i="15" s="1"/>
  <c r="BZ86" i="15" s="1"/>
  <c r="CA86" i="15" s="1"/>
  <c r="CB86" i="15" s="1"/>
  <c r="CC86" i="15" s="1"/>
  <c r="CD86" i="15" s="1"/>
  <c r="CE86" i="15" s="1"/>
  <c r="CF86" i="15" s="1"/>
  <c r="N79" i="15"/>
  <c r="N77" i="15" s="1"/>
  <c r="N78" i="15"/>
  <c r="M78" i="15"/>
  <c r="N91" i="15"/>
  <c r="Q110" i="15"/>
  <c r="R110" i="15" s="1"/>
  <c r="S110" i="15" s="1"/>
  <c r="T110" i="15" s="1"/>
  <c r="U110" i="15" s="1"/>
  <c r="V110" i="15" s="1"/>
  <c r="W110" i="15" s="1"/>
  <c r="X110" i="15" s="1"/>
  <c r="Y110" i="15" s="1"/>
  <c r="Z110" i="15" s="1"/>
  <c r="AA110" i="15" s="1"/>
  <c r="AB110" i="15" s="1"/>
  <c r="AC110" i="15" s="1"/>
  <c r="AD110" i="15" s="1"/>
  <c r="AE110" i="15" s="1"/>
  <c r="AF110" i="15" s="1"/>
  <c r="AG110" i="15" s="1"/>
  <c r="AH110" i="15" s="1"/>
  <c r="AI110" i="15" s="1"/>
  <c r="AJ110" i="15" s="1"/>
  <c r="AK110" i="15" s="1"/>
  <c r="AL110" i="15" s="1"/>
  <c r="AM110" i="15" s="1"/>
  <c r="AN110" i="15" s="1"/>
  <c r="AO110" i="15" s="1"/>
  <c r="AP110" i="15" s="1"/>
  <c r="AQ110" i="15" s="1"/>
  <c r="AR110" i="15" s="1"/>
  <c r="AS110" i="15" s="1"/>
  <c r="AT110" i="15" s="1"/>
  <c r="AU110" i="15" s="1"/>
  <c r="AV110" i="15" s="1"/>
  <c r="AW110" i="15" s="1"/>
  <c r="AX110" i="15" s="1"/>
  <c r="AY110" i="15" s="1"/>
  <c r="AZ110" i="15" s="1"/>
  <c r="BA110" i="15" s="1"/>
  <c r="BB110" i="15" s="1"/>
  <c r="BC110" i="15" s="1"/>
  <c r="BD110" i="15" s="1"/>
  <c r="BE110" i="15" s="1"/>
  <c r="BF110" i="15" s="1"/>
  <c r="BG110" i="15" s="1"/>
  <c r="BH110" i="15" s="1"/>
  <c r="BI110" i="15" s="1"/>
  <c r="BJ110" i="15" s="1"/>
  <c r="BK110" i="15" s="1"/>
  <c r="BL110" i="15" s="1"/>
  <c r="BM110" i="15" s="1"/>
  <c r="BN110" i="15" s="1"/>
  <c r="BO110" i="15" s="1"/>
  <c r="BP110" i="15" s="1"/>
  <c r="BQ110" i="15" s="1"/>
  <c r="BR110" i="15" s="1"/>
  <c r="BS110" i="15" s="1"/>
  <c r="BT110" i="15" s="1"/>
  <c r="BU110" i="15" s="1"/>
  <c r="BV110" i="15" s="1"/>
  <c r="BW110" i="15" s="1"/>
  <c r="BX110" i="15" s="1"/>
  <c r="BY110" i="15" s="1"/>
  <c r="BZ110" i="15" s="1"/>
  <c r="CA110" i="15" s="1"/>
  <c r="CB110" i="15" s="1"/>
  <c r="CC110" i="15" s="1"/>
  <c r="CD110" i="15" s="1"/>
  <c r="CE110" i="15" s="1"/>
  <c r="CF110" i="15" s="1"/>
  <c r="M112" i="15"/>
  <c r="N112" i="15" s="1"/>
  <c r="O112" i="15" s="1"/>
  <c r="P112" i="15" s="1"/>
  <c r="Q112" i="15" s="1"/>
  <c r="R112" i="15" s="1"/>
  <c r="S112" i="15" s="1"/>
  <c r="T112" i="15" s="1"/>
  <c r="U112" i="15" s="1"/>
  <c r="V112" i="15" s="1"/>
  <c r="W112" i="15" s="1"/>
  <c r="X112" i="15" s="1"/>
  <c r="Y112" i="15" s="1"/>
  <c r="Z112" i="15" s="1"/>
  <c r="AA112" i="15" s="1"/>
  <c r="AB112" i="15" s="1"/>
  <c r="AC112" i="15" s="1"/>
  <c r="AD112" i="15" s="1"/>
  <c r="AE112" i="15" s="1"/>
  <c r="AF112" i="15" s="1"/>
  <c r="AG112" i="15" s="1"/>
  <c r="AH112" i="15" s="1"/>
  <c r="AI112" i="15" s="1"/>
  <c r="AJ112" i="15" s="1"/>
  <c r="AK112" i="15" s="1"/>
  <c r="AL112" i="15" s="1"/>
  <c r="AM112" i="15" s="1"/>
  <c r="AN112" i="15" s="1"/>
  <c r="AO112" i="15" s="1"/>
  <c r="AP112" i="15" s="1"/>
  <c r="AQ112" i="15" s="1"/>
  <c r="AR112" i="15" s="1"/>
  <c r="AS112" i="15" s="1"/>
  <c r="AT112" i="15" s="1"/>
  <c r="AU112" i="15" s="1"/>
  <c r="AV112" i="15" s="1"/>
  <c r="AW112" i="15" s="1"/>
  <c r="AX112" i="15" s="1"/>
  <c r="AY112" i="15" s="1"/>
  <c r="AZ112" i="15" s="1"/>
  <c r="BA112" i="15" s="1"/>
  <c r="BB112" i="15" s="1"/>
  <c r="BC112" i="15" s="1"/>
  <c r="BD112" i="15" s="1"/>
  <c r="BE112" i="15" s="1"/>
  <c r="BF112" i="15" s="1"/>
  <c r="BG112" i="15" s="1"/>
  <c r="BH112" i="15" s="1"/>
  <c r="BI112" i="15" s="1"/>
  <c r="BJ112" i="15" s="1"/>
  <c r="BK112" i="15" s="1"/>
  <c r="BL112" i="15" s="1"/>
  <c r="BM112" i="15" s="1"/>
  <c r="BN112" i="15" s="1"/>
  <c r="BO112" i="15" s="1"/>
  <c r="BP112" i="15" s="1"/>
  <c r="BQ112" i="15" s="1"/>
  <c r="BR112" i="15" s="1"/>
  <c r="BS112" i="15" s="1"/>
  <c r="BT112" i="15" s="1"/>
  <c r="BU112" i="15" s="1"/>
  <c r="BV112" i="15" s="1"/>
  <c r="BW112" i="15" s="1"/>
  <c r="BX112" i="15" s="1"/>
  <c r="BY112" i="15" s="1"/>
  <c r="BZ112" i="15" s="1"/>
  <c r="CA112" i="15" s="1"/>
  <c r="CB112" i="15" s="1"/>
  <c r="CC112" i="15" s="1"/>
  <c r="CD112" i="15" s="1"/>
  <c r="CE112" i="15" s="1"/>
  <c r="CF112" i="15" s="1"/>
  <c r="M90" i="15"/>
  <c r="N102" i="15"/>
  <c r="M104" i="15"/>
  <c r="M103" i="15"/>
  <c r="N45" i="15"/>
  <c r="O45" i="15" s="1"/>
  <c r="P45" i="15" s="1"/>
  <c r="Q45" i="15" s="1"/>
  <c r="R45" i="15" s="1"/>
  <c r="S45" i="15" s="1"/>
  <c r="T45" i="15" s="1"/>
  <c r="U45" i="15" s="1"/>
  <c r="V45" i="15" s="1"/>
  <c r="W45" i="15" s="1"/>
  <c r="X45" i="15" s="1"/>
  <c r="Y45" i="15" s="1"/>
  <c r="Z45" i="15" s="1"/>
  <c r="AA45" i="15" s="1"/>
  <c r="AB45" i="15" s="1"/>
  <c r="AC45" i="15" s="1"/>
  <c r="AD45" i="15" s="1"/>
  <c r="AE45" i="15" s="1"/>
  <c r="AF45" i="15" s="1"/>
  <c r="AG45" i="15" s="1"/>
  <c r="AH45" i="15" s="1"/>
  <c r="AI45" i="15" s="1"/>
  <c r="AJ45" i="15" s="1"/>
  <c r="AK45" i="15" s="1"/>
  <c r="AL45" i="15" s="1"/>
  <c r="AM45" i="15" s="1"/>
  <c r="AN45" i="15" s="1"/>
  <c r="AO45" i="15" s="1"/>
  <c r="AP45" i="15" s="1"/>
  <c r="AQ45" i="15" s="1"/>
  <c r="AR45" i="15" s="1"/>
  <c r="AS45" i="15" s="1"/>
  <c r="AT45" i="15" s="1"/>
  <c r="AU45" i="15" s="1"/>
  <c r="AV45" i="15" s="1"/>
  <c r="AW45" i="15" s="1"/>
  <c r="AX45" i="15" s="1"/>
  <c r="AY45" i="15" s="1"/>
  <c r="AZ45" i="15" s="1"/>
  <c r="BA45" i="15" s="1"/>
  <c r="BB45" i="15" s="1"/>
  <c r="BC45" i="15" s="1"/>
  <c r="BD45" i="15" s="1"/>
  <c r="BE45" i="15" s="1"/>
  <c r="BF45" i="15" s="1"/>
  <c r="BG45" i="15" s="1"/>
  <c r="BH45" i="15" s="1"/>
  <c r="BI45" i="15" s="1"/>
  <c r="BJ45" i="15" s="1"/>
  <c r="BK45" i="15" s="1"/>
  <c r="BL45" i="15" s="1"/>
  <c r="BM45" i="15" s="1"/>
  <c r="BN45" i="15" s="1"/>
  <c r="BO45" i="15" s="1"/>
  <c r="BP45" i="15" s="1"/>
  <c r="BQ45" i="15" s="1"/>
  <c r="BR45" i="15" s="1"/>
  <c r="BS45" i="15" s="1"/>
  <c r="BT45" i="15" s="1"/>
  <c r="BU45" i="15" s="1"/>
  <c r="BV45" i="15" s="1"/>
  <c r="BW45" i="15" s="1"/>
  <c r="BX45" i="15" s="1"/>
  <c r="BY45" i="15" s="1"/>
  <c r="BZ45" i="15" s="1"/>
  <c r="CA45" i="15" s="1"/>
  <c r="CB45" i="15" s="1"/>
  <c r="CC45" i="15" s="1"/>
  <c r="CD45" i="15" s="1"/>
  <c r="CE45" i="15" s="1"/>
  <c r="CF45" i="15" s="1"/>
  <c r="CG55" i="15"/>
  <c r="M58" i="15"/>
  <c r="CH42" i="15"/>
  <c r="M52" i="15"/>
  <c r="N50" i="15"/>
  <c r="N58" i="15"/>
  <c r="O58" i="15" s="1"/>
  <c r="P58" i="15" s="1"/>
  <c r="Q58" i="15" s="1"/>
  <c r="R58" i="15" s="1"/>
  <c r="S58" i="15" s="1"/>
  <c r="T58" i="15" s="1"/>
  <c r="U58" i="15" s="1"/>
  <c r="V58" i="15" s="1"/>
  <c r="W58" i="15" s="1"/>
  <c r="X58" i="15" s="1"/>
  <c r="Y58" i="15" s="1"/>
  <c r="Z58" i="15" s="1"/>
  <c r="AA58" i="15" s="1"/>
  <c r="AB58" i="15" s="1"/>
  <c r="AC58" i="15" s="1"/>
  <c r="AD58" i="15" s="1"/>
  <c r="AE58" i="15" s="1"/>
  <c r="AF58" i="15" s="1"/>
  <c r="AG58" i="15" s="1"/>
  <c r="AH58" i="15" s="1"/>
  <c r="AI58" i="15" s="1"/>
  <c r="AJ58" i="15" s="1"/>
  <c r="AK58" i="15" s="1"/>
  <c r="AL58" i="15" s="1"/>
  <c r="AM58" i="15" s="1"/>
  <c r="AN58" i="15" s="1"/>
  <c r="AO58" i="15" s="1"/>
  <c r="AP58" i="15" s="1"/>
  <c r="AQ58" i="15" s="1"/>
  <c r="AR58" i="15" s="1"/>
  <c r="AS58" i="15" s="1"/>
  <c r="AT58" i="15" s="1"/>
  <c r="AU58" i="15" s="1"/>
  <c r="AV58" i="15" s="1"/>
  <c r="AW58" i="15" s="1"/>
  <c r="AX58" i="15" s="1"/>
  <c r="AY58" i="15" s="1"/>
  <c r="AZ58" i="15" s="1"/>
  <c r="BA58" i="15" s="1"/>
  <c r="BB58" i="15" s="1"/>
  <c r="BC58" i="15" s="1"/>
  <c r="BD58" i="15" s="1"/>
  <c r="BE58" i="15" s="1"/>
  <c r="BF58" i="15" s="1"/>
  <c r="BG58" i="15" s="1"/>
  <c r="BH58" i="15" s="1"/>
  <c r="BI58" i="15" s="1"/>
  <c r="BJ58" i="15" s="1"/>
  <c r="BK58" i="15" s="1"/>
  <c r="BL58" i="15" s="1"/>
  <c r="BM58" i="15" s="1"/>
  <c r="BN58" i="15" s="1"/>
  <c r="BO58" i="15" s="1"/>
  <c r="BP58" i="15" s="1"/>
  <c r="BQ58" i="15" s="1"/>
  <c r="BR58" i="15" s="1"/>
  <c r="BS58" i="15" s="1"/>
  <c r="BT58" i="15" s="1"/>
  <c r="BU58" i="15" s="1"/>
  <c r="BV58" i="15" s="1"/>
  <c r="BW58" i="15" s="1"/>
  <c r="BX58" i="15" s="1"/>
  <c r="BY58" i="15" s="1"/>
  <c r="BZ58" i="15" s="1"/>
  <c r="CA58" i="15" s="1"/>
  <c r="CB58" i="15" s="1"/>
  <c r="CC58" i="15" s="1"/>
  <c r="CD58" i="15" s="1"/>
  <c r="CE58" i="15" s="1"/>
  <c r="CF58" i="15" s="1"/>
  <c r="M38" i="15"/>
  <c r="N60" i="15"/>
  <c r="O60" i="15" s="1"/>
  <c r="P60" i="15" s="1"/>
  <c r="Q60" i="15" s="1"/>
  <c r="R60" i="15" s="1"/>
  <c r="S60" i="15" s="1"/>
  <c r="T60" i="15" s="1"/>
  <c r="U60" i="15" s="1"/>
  <c r="V60" i="15" s="1"/>
  <c r="W60" i="15" s="1"/>
  <c r="X60" i="15" s="1"/>
  <c r="Y60" i="15" s="1"/>
  <c r="Z60" i="15" s="1"/>
  <c r="AA60" i="15" s="1"/>
  <c r="AB60" i="15" s="1"/>
  <c r="AC60" i="15" s="1"/>
  <c r="AD60" i="15" s="1"/>
  <c r="AE60" i="15" s="1"/>
  <c r="AF60" i="15" s="1"/>
  <c r="AG60" i="15" s="1"/>
  <c r="AH60" i="15" s="1"/>
  <c r="AI60" i="15" s="1"/>
  <c r="AJ60" i="15" s="1"/>
  <c r="AK60" i="15" s="1"/>
  <c r="AL60" i="15" s="1"/>
  <c r="AM60" i="15" s="1"/>
  <c r="AN60" i="15" s="1"/>
  <c r="AO60" i="15" s="1"/>
  <c r="AP60" i="15" s="1"/>
  <c r="AQ60" i="15" s="1"/>
  <c r="AR60" i="15" s="1"/>
  <c r="AS60" i="15" s="1"/>
  <c r="AT60" i="15" s="1"/>
  <c r="AU60" i="15" s="1"/>
  <c r="AV60" i="15" s="1"/>
  <c r="AW60" i="15" s="1"/>
  <c r="AX60" i="15" s="1"/>
  <c r="AY60" i="15" s="1"/>
  <c r="AZ60" i="15" s="1"/>
  <c r="BA60" i="15" s="1"/>
  <c r="BB60" i="15" s="1"/>
  <c r="BC60" i="15" s="1"/>
  <c r="BD60" i="15" s="1"/>
  <c r="BE60" i="15" s="1"/>
  <c r="BF60" i="15" s="1"/>
  <c r="BG60" i="15" s="1"/>
  <c r="BH60" i="15" s="1"/>
  <c r="BI60" i="15" s="1"/>
  <c r="BJ60" i="15" s="1"/>
  <c r="BK60" i="15" s="1"/>
  <c r="BL60" i="15" s="1"/>
  <c r="BM60" i="15" s="1"/>
  <c r="BN60" i="15" s="1"/>
  <c r="BO60" i="15" s="1"/>
  <c r="BP60" i="15" s="1"/>
  <c r="BQ60" i="15" s="1"/>
  <c r="BR60" i="15" s="1"/>
  <c r="BS60" i="15" s="1"/>
  <c r="BT60" i="15" s="1"/>
  <c r="BU60" i="15" s="1"/>
  <c r="BV60" i="15" s="1"/>
  <c r="BW60" i="15" s="1"/>
  <c r="BX60" i="15" s="1"/>
  <c r="BY60" i="15" s="1"/>
  <c r="BZ60" i="15" s="1"/>
  <c r="CA60" i="15" s="1"/>
  <c r="CB60" i="15" s="1"/>
  <c r="CC60" i="15" s="1"/>
  <c r="CD60" i="15" s="1"/>
  <c r="CE60" i="15" s="1"/>
  <c r="CF60" i="15" s="1"/>
  <c r="P26" i="15"/>
  <c r="Q24" i="15"/>
  <c r="N32" i="15"/>
  <c r="O32" i="15" s="1"/>
  <c r="P32" i="15" s="1"/>
  <c r="Q32" i="15" s="1"/>
  <c r="M25" i="15"/>
  <c r="DD518" i="3"/>
  <c r="DC518" i="3"/>
  <c r="DB518" i="3"/>
  <c r="DA518" i="3"/>
  <c r="CZ518" i="3"/>
  <c r="CY518" i="3"/>
  <c r="CX518" i="3"/>
  <c r="CW518" i="3"/>
  <c r="CV518" i="3"/>
  <c r="CU518" i="3"/>
  <c r="CT518" i="3"/>
  <c r="CS518" i="3"/>
  <c r="CR518" i="3"/>
  <c r="CQ518" i="3"/>
  <c r="CP518" i="3"/>
  <c r="CJ516" i="3"/>
  <c r="CI516" i="3"/>
  <c r="CH516" i="3"/>
  <c r="CG516" i="3"/>
  <c r="CF516" i="3"/>
  <c r="CE516" i="3"/>
  <c r="CD516" i="3"/>
  <c r="CC516" i="3"/>
  <c r="CB516" i="3"/>
  <c r="CA516" i="3"/>
  <c r="BZ516" i="3"/>
  <c r="BY516"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T514" i="3"/>
  <c r="U514" i="3" s="1"/>
  <c r="V514" i="3" s="1"/>
  <c r="W514" i="3" s="1"/>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BN514" i="3" s="1"/>
  <c r="BO514" i="3" s="1"/>
  <c r="BP514" i="3" s="1"/>
  <c r="BQ514" i="3" s="1"/>
  <c r="BR514" i="3" s="1"/>
  <c r="BS514" i="3" s="1"/>
  <c r="BT514" i="3" s="1"/>
  <c r="BU514" i="3" s="1"/>
  <c r="BV514" i="3" s="1"/>
  <c r="BW514" i="3" s="1"/>
  <c r="BX514" i="3" s="1"/>
  <c r="BY514" i="3" s="1"/>
  <c r="BZ514" i="3" s="1"/>
  <c r="CA514" i="3" s="1"/>
  <c r="CB514" i="3" s="1"/>
  <c r="CC514" i="3" s="1"/>
  <c r="CD514" i="3" s="1"/>
  <c r="CE514" i="3" s="1"/>
  <c r="CF514" i="3" s="1"/>
  <c r="CG514" i="3" s="1"/>
  <c r="CH514" i="3" s="1"/>
  <c r="CI514" i="3" s="1"/>
  <c r="CJ514" i="3" s="1"/>
  <c r="S514" i="3"/>
  <c r="Q514" i="3"/>
  <c r="R514" i="3" s="1"/>
  <c r="Q511" i="3"/>
  <c r="R511" i="3" s="1"/>
  <c r="R512" i="3" s="1"/>
  <c r="K509" i="3"/>
  <c r="J509" i="3"/>
  <c r="Q507" i="3"/>
  <c r="Q504" i="3"/>
  <c r="R504" i="3" s="1"/>
  <c r="DD501" i="3"/>
  <c r="DC501" i="3"/>
  <c r="DB501" i="3"/>
  <c r="DA501" i="3"/>
  <c r="CZ501" i="3"/>
  <c r="CY501" i="3"/>
  <c r="CX501" i="3"/>
  <c r="CW501" i="3"/>
  <c r="CV501" i="3"/>
  <c r="CU501" i="3"/>
  <c r="CT501" i="3"/>
  <c r="CS501" i="3"/>
  <c r="CR501" i="3"/>
  <c r="CQ501" i="3"/>
  <c r="CP501" i="3"/>
  <c r="CJ499" i="3"/>
  <c r="CI499" i="3"/>
  <c r="CH499" i="3"/>
  <c r="CG499" i="3"/>
  <c r="CF499" i="3"/>
  <c r="CE499" i="3"/>
  <c r="CD499" i="3"/>
  <c r="CC499" i="3"/>
  <c r="CB499" i="3"/>
  <c r="CA499" i="3"/>
  <c r="BZ499" i="3"/>
  <c r="BY499"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Q497" i="3"/>
  <c r="R497" i="3" s="1"/>
  <c r="S497" i="3" s="1"/>
  <c r="T497" i="3" s="1"/>
  <c r="U497" i="3" s="1"/>
  <c r="V497" i="3" s="1"/>
  <c r="W497" i="3" s="1"/>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BN497" i="3" s="1"/>
  <c r="BO497" i="3" s="1"/>
  <c r="BP497" i="3" s="1"/>
  <c r="BQ497" i="3" s="1"/>
  <c r="BR497" i="3" s="1"/>
  <c r="BS497" i="3" s="1"/>
  <c r="BT497" i="3" s="1"/>
  <c r="BU497" i="3" s="1"/>
  <c r="BV497" i="3" s="1"/>
  <c r="BW497" i="3" s="1"/>
  <c r="BX497" i="3" s="1"/>
  <c r="BY497" i="3" s="1"/>
  <c r="BZ497" i="3" s="1"/>
  <c r="CA497" i="3" s="1"/>
  <c r="CB497" i="3" s="1"/>
  <c r="CC497" i="3" s="1"/>
  <c r="CD497" i="3" s="1"/>
  <c r="CE497" i="3" s="1"/>
  <c r="CF497" i="3" s="1"/>
  <c r="CG497" i="3" s="1"/>
  <c r="CH497" i="3" s="1"/>
  <c r="CI497" i="3" s="1"/>
  <c r="CJ497" i="3" s="1"/>
  <c r="Q494" i="3"/>
  <c r="K492" i="3"/>
  <c r="J492" i="3"/>
  <c r="Q490" i="3"/>
  <c r="Q487" i="3"/>
  <c r="Q489" i="3" s="1"/>
  <c r="DD484" i="3"/>
  <c r="DC484" i="3"/>
  <c r="DB484" i="3"/>
  <c r="DA484" i="3"/>
  <c r="CZ484" i="3"/>
  <c r="CY484" i="3"/>
  <c r="CX484" i="3"/>
  <c r="CW484" i="3"/>
  <c r="CV484" i="3"/>
  <c r="CU484" i="3"/>
  <c r="CT484" i="3"/>
  <c r="CS484" i="3"/>
  <c r="CR484" i="3"/>
  <c r="CQ484" i="3"/>
  <c r="CP484" i="3"/>
  <c r="CJ482" i="3"/>
  <c r="CI482" i="3"/>
  <c r="CH482" i="3"/>
  <c r="CG482" i="3"/>
  <c r="CF482" i="3"/>
  <c r="CE482" i="3"/>
  <c r="CD482" i="3"/>
  <c r="CC482" i="3"/>
  <c r="CB482" i="3"/>
  <c r="CA482" i="3"/>
  <c r="BZ482" i="3"/>
  <c r="BY482"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Q480" i="3"/>
  <c r="R480" i="3" s="1"/>
  <c r="S480" i="3" s="1"/>
  <c r="T480" i="3" s="1"/>
  <c r="U480" i="3" s="1"/>
  <c r="V480" i="3" s="1"/>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BN480" i="3" s="1"/>
  <c r="BO480" i="3" s="1"/>
  <c r="BP480" i="3" s="1"/>
  <c r="BQ480" i="3" s="1"/>
  <c r="BR480" i="3" s="1"/>
  <c r="BS480" i="3" s="1"/>
  <c r="BT480" i="3" s="1"/>
  <c r="BU480" i="3" s="1"/>
  <c r="BV480" i="3" s="1"/>
  <c r="BW480" i="3" s="1"/>
  <c r="BX480" i="3" s="1"/>
  <c r="BY480" i="3" s="1"/>
  <c r="BZ480" i="3" s="1"/>
  <c r="CA480" i="3" s="1"/>
  <c r="CB480" i="3" s="1"/>
  <c r="CC480" i="3" s="1"/>
  <c r="CD480" i="3" s="1"/>
  <c r="CE480" i="3" s="1"/>
  <c r="CF480" i="3" s="1"/>
  <c r="CG480" i="3" s="1"/>
  <c r="CH480" i="3" s="1"/>
  <c r="CI480" i="3" s="1"/>
  <c r="CJ480" i="3" s="1"/>
  <c r="Q477" i="3"/>
  <c r="Q478" i="3" s="1"/>
  <c r="K475" i="3"/>
  <c r="J475" i="3"/>
  <c r="Q473" i="3"/>
  <c r="Q470" i="3"/>
  <c r="R470" i="3" s="1"/>
  <c r="DD467" i="3"/>
  <c r="DC467" i="3"/>
  <c r="DB467" i="3"/>
  <c r="DA467" i="3"/>
  <c r="CZ467" i="3"/>
  <c r="CY467" i="3"/>
  <c r="CX467" i="3"/>
  <c r="CW467" i="3"/>
  <c r="CV467" i="3"/>
  <c r="CU467" i="3"/>
  <c r="CT467" i="3"/>
  <c r="CS467" i="3"/>
  <c r="CR467" i="3"/>
  <c r="CQ467" i="3"/>
  <c r="CP467" i="3"/>
  <c r="CJ465" i="3"/>
  <c r="CI465" i="3"/>
  <c r="CH465" i="3"/>
  <c r="CG465" i="3"/>
  <c r="CF465" i="3"/>
  <c r="CE465" i="3"/>
  <c r="CD465" i="3"/>
  <c r="CC465" i="3"/>
  <c r="CB465" i="3"/>
  <c r="CA465" i="3"/>
  <c r="BZ465" i="3"/>
  <c r="BY465"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T463" i="3"/>
  <c r="U463" i="3" s="1"/>
  <c r="V463" i="3" s="1"/>
  <c r="W463" i="3" s="1"/>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BN463" i="3" s="1"/>
  <c r="BO463" i="3" s="1"/>
  <c r="BP463" i="3" s="1"/>
  <c r="BQ463" i="3" s="1"/>
  <c r="BR463" i="3" s="1"/>
  <c r="BS463" i="3" s="1"/>
  <c r="BT463" i="3" s="1"/>
  <c r="BU463" i="3" s="1"/>
  <c r="BV463" i="3" s="1"/>
  <c r="BW463" i="3" s="1"/>
  <c r="BX463" i="3" s="1"/>
  <c r="BY463" i="3" s="1"/>
  <c r="BZ463" i="3" s="1"/>
  <c r="CA463" i="3" s="1"/>
  <c r="CB463" i="3" s="1"/>
  <c r="CC463" i="3" s="1"/>
  <c r="CD463" i="3" s="1"/>
  <c r="CE463" i="3" s="1"/>
  <c r="CF463" i="3" s="1"/>
  <c r="CG463" i="3" s="1"/>
  <c r="CH463" i="3" s="1"/>
  <c r="CI463" i="3" s="1"/>
  <c r="CJ463" i="3" s="1"/>
  <c r="S463" i="3"/>
  <c r="R463" i="3"/>
  <c r="Q463" i="3"/>
  <c r="Q460" i="3"/>
  <c r="R460" i="3" s="1"/>
  <c r="K458" i="3"/>
  <c r="J458" i="3"/>
  <c r="Q456" i="3"/>
  <c r="Q453" i="3"/>
  <c r="R453" i="3" s="1"/>
  <c r="DD450" i="3"/>
  <c r="DC450" i="3"/>
  <c r="DB450" i="3"/>
  <c r="DA450" i="3"/>
  <c r="CZ450" i="3"/>
  <c r="CY450" i="3"/>
  <c r="CX450" i="3"/>
  <c r="CW450" i="3"/>
  <c r="CV450" i="3"/>
  <c r="CU450" i="3"/>
  <c r="CT450" i="3"/>
  <c r="CS450" i="3"/>
  <c r="CR450" i="3"/>
  <c r="CQ450" i="3"/>
  <c r="CP450" i="3"/>
  <c r="CJ448" i="3"/>
  <c r="CI448" i="3"/>
  <c r="CH448" i="3"/>
  <c r="CG448" i="3"/>
  <c r="CF448" i="3"/>
  <c r="CE448" i="3"/>
  <c r="CD448" i="3"/>
  <c r="CC448" i="3"/>
  <c r="CB448" i="3"/>
  <c r="CA448" i="3"/>
  <c r="BZ448" i="3"/>
  <c r="BY448"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Q446" i="3"/>
  <c r="R446" i="3" s="1"/>
  <c r="S446" i="3" s="1"/>
  <c r="T446" i="3" s="1"/>
  <c r="U446" i="3" s="1"/>
  <c r="V446" i="3" s="1"/>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BN446" i="3" s="1"/>
  <c r="BO446" i="3" s="1"/>
  <c r="BP446" i="3" s="1"/>
  <c r="BQ446" i="3" s="1"/>
  <c r="BR446" i="3" s="1"/>
  <c r="BS446" i="3" s="1"/>
  <c r="BT446" i="3" s="1"/>
  <c r="BU446" i="3" s="1"/>
  <c r="BV446" i="3" s="1"/>
  <c r="BW446" i="3" s="1"/>
  <c r="BX446" i="3" s="1"/>
  <c r="BY446" i="3" s="1"/>
  <c r="BZ446" i="3" s="1"/>
  <c r="CA446" i="3" s="1"/>
  <c r="CB446" i="3" s="1"/>
  <c r="CC446" i="3" s="1"/>
  <c r="CD446" i="3" s="1"/>
  <c r="CE446" i="3" s="1"/>
  <c r="CF446" i="3" s="1"/>
  <c r="CG446" i="3" s="1"/>
  <c r="CH446" i="3" s="1"/>
  <c r="CI446" i="3" s="1"/>
  <c r="CJ446" i="3" s="1"/>
  <c r="Q443" i="3"/>
  <c r="R443" i="3" s="1"/>
  <c r="K441" i="3"/>
  <c r="J441" i="3"/>
  <c r="Q439" i="3"/>
  <c r="Q436" i="3"/>
  <c r="DD433" i="3"/>
  <c r="DC433" i="3"/>
  <c r="DB433" i="3"/>
  <c r="DA433" i="3"/>
  <c r="CZ433" i="3"/>
  <c r="CY433" i="3"/>
  <c r="CX433" i="3"/>
  <c r="CW433" i="3"/>
  <c r="CV433" i="3"/>
  <c r="CU433" i="3"/>
  <c r="CT433" i="3"/>
  <c r="CS433" i="3"/>
  <c r="CR433" i="3"/>
  <c r="CQ433" i="3"/>
  <c r="CP433" i="3"/>
  <c r="CJ431" i="3"/>
  <c r="CI431" i="3"/>
  <c r="CH431" i="3"/>
  <c r="CG431" i="3"/>
  <c r="CF431" i="3"/>
  <c r="CE431" i="3"/>
  <c r="CD431" i="3"/>
  <c r="CC431" i="3"/>
  <c r="CB431" i="3"/>
  <c r="CA431" i="3"/>
  <c r="BZ431" i="3"/>
  <c r="BY431"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Q429" i="3"/>
  <c r="R429" i="3" s="1"/>
  <c r="S429" i="3" s="1"/>
  <c r="T429" i="3" s="1"/>
  <c r="U429" i="3" s="1"/>
  <c r="V429" i="3" s="1"/>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BN429" i="3" s="1"/>
  <c r="BO429" i="3" s="1"/>
  <c r="BP429" i="3" s="1"/>
  <c r="BQ429" i="3" s="1"/>
  <c r="BR429" i="3" s="1"/>
  <c r="BS429" i="3" s="1"/>
  <c r="BT429" i="3" s="1"/>
  <c r="BU429" i="3" s="1"/>
  <c r="BV429" i="3" s="1"/>
  <c r="BW429" i="3" s="1"/>
  <c r="BX429" i="3" s="1"/>
  <c r="BY429" i="3" s="1"/>
  <c r="BZ429" i="3" s="1"/>
  <c r="CA429" i="3" s="1"/>
  <c r="CB429" i="3" s="1"/>
  <c r="CC429" i="3" s="1"/>
  <c r="CD429" i="3" s="1"/>
  <c r="CE429" i="3" s="1"/>
  <c r="CF429" i="3" s="1"/>
  <c r="CG429" i="3" s="1"/>
  <c r="CH429" i="3" s="1"/>
  <c r="CI429" i="3" s="1"/>
  <c r="CJ429" i="3" s="1"/>
  <c r="Q426" i="3"/>
  <c r="Q427" i="3" s="1"/>
  <c r="K424" i="3"/>
  <c r="J424" i="3"/>
  <c r="L424" i="3" s="1"/>
  <c r="Q422" i="3"/>
  <c r="Q419" i="3"/>
  <c r="Q421" i="3" s="1"/>
  <c r="DD416" i="3"/>
  <c r="DC416" i="3"/>
  <c r="DB416" i="3"/>
  <c r="DA416" i="3"/>
  <c r="CZ416" i="3"/>
  <c r="CY416" i="3"/>
  <c r="CX416" i="3"/>
  <c r="CW416" i="3"/>
  <c r="CV416" i="3"/>
  <c r="CU416" i="3"/>
  <c r="CT416" i="3"/>
  <c r="CS416" i="3"/>
  <c r="CR416" i="3"/>
  <c r="CQ416" i="3"/>
  <c r="CP416" i="3"/>
  <c r="CJ414" i="3"/>
  <c r="CI414" i="3"/>
  <c r="CH414" i="3"/>
  <c r="CG414" i="3"/>
  <c r="CF414" i="3"/>
  <c r="CE414" i="3"/>
  <c r="CD414" i="3"/>
  <c r="CC414" i="3"/>
  <c r="CB414" i="3"/>
  <c r="CA414" i="3"/>
  <c r="BZ414" i="3"/>
  <c r="BY414"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Q412" i="3"/>
  <c r="R412" i="3" s="1"/>
  <c r="S412" i="3" s="1"/>
  <c r="T412" i="3" s="1"/>
  <c r="U412" i="3" s="1"/>
  <c r="V412" i="3" s="1"/>
  <c r="W412" i="3" s="1"/>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BN412" i="3" s="1"/>
  <c r="BO412" i="3" s="1"/>
  <c r="BP412" i="3" s="1"/>
  <c r="BQ412" i="3" s="1"/>
  <c r="BR412" i="3" s="1"/>
  <c r="BS412" i="3" s="1"/>
  <c r="BT412" i="3" s="1"/>
  <c r="BU412" i="3" s="1"/>
  <c r="BV412" i="3" s="1"/>
  <c r="BW412" i="3" s="1"/>
  <c r="BX412" i="3" s="1"/>
  <c r="BY412" i="3" s="1"/>
  <c r="BZ412" i="3" s="1"/>
  <c r="CA412" i="3" s="1"/>
  <c r="CB412" i="3" s="1"/>
  <c r="CC412" i="3" s="1"/>
  <c r="CD412" i="3" s="1"/>
  <c r="CE412" i="3" s="1"/>
  <c r="CF412" i="3" s="1"/>
  <c r="CG412" i="3" s="1"/>
  <c r="CH412" i="3" s="1"/>
  <c r="CI412" i="3" s="1"/>
  <c r="CJ412" i="3" s="1"/>
  <c r="R409" i="3"/>
  <c r="S409" i="3" s="1"/>
  <c r="Q409" i="3"/>
  <c r="Q410" i="3" s="1"/>
  <c r="K407" i="3"/>
  <c r="J407" i="3"/>
  <c r="L407" i="3" s="1"/>
  <c r="M407" i="3" s="1"/>
  <c r="Q405" i="3"/>
  <c r="Q402" i="3"/>
  <c r="R402" i="3" s="1"/>
  <c r="DD399" i="3"/>
  <c r="DC399" i="3"/>
  <c r="DB399" i="3"/>
  <c r="DA399" i="3"/>
  <c r="CZ399" i="3"/>
  <c r="CY399" i="3"/>
  <c r="CX399" i="3"/>
  <c r="CW399" i="3"/>
  <c r="CV399" i="3"/>
  <c r="CU399" i="3"/>
  <c r="CT399" i="3"/>
  <c r="CS399" i="3"/>
  <c r="CR399" i="3"/>
  <c r="CQ399" i="3"/>
  <c r="CP399" i="3"/>
  <c r="CJ397" i="3"/>
  <c r="CI397" i="3"/>
  <c r="CH397" i="3"/>
  <c r="CG397" i="3"/>
  <c r="CF397" i="3"/>
  <c r="CE397" i="3"/>
  <c r="CD397" i="3"/>
  <c r="CC397" i="3"/>
  <c r="CB397" i="3"/>
  <c r="CA397" i="3"/>
  <c r="BZ397" i="3"/>
  <c r="BY397"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X395" i="3"/>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BN395" i="3" s="1"/>
  <c r="BO395" i="3" s="1"/>
  <c r="BP395" i="3" s="1"/>
  <c r="BQ395" i="3" s="1"/>
  <c r="BR395" i="3" s="1"/>
  <c r="BS395" i="3" s="1"/>
  <c r="BT395" i="3" s="1"/>
  <c r="BU395" i="3" s="1"/>
  <c r="BV395" i="3" s="1"/>
  <c r="BW395" i="3" s="1"/>
  <c r="BX395" i="3" s="1"/>
  <c r="BY395" i="3" s="1"/>
  <c r="BZ395" i="3" s="1"/>
  <c r="CA395" i="3" s="1"/>
  <c r="CB395" i="3" s="1"/>
  <c r="CC395" i="3" s="1"/>
  <c r="CD395" i="3" s="1"/>
  <c r="CE395" i="3" s="1"/>
  <c r="CF395" i="3" s="1"/>
  <c r="CG395" i="3" s="1"/>
  <c r="CH395" i="3" s="1"/>
  <c r="CI395" i="3" s="1"/>
  <c r="CJ395" i="3" s="1"/>
  <c r="S395" i="3"/>
  <c r="T395" i="3" s="1"/>
  <c r="U395" i="3" s="1"/>
  <c r="V395" i="3" s="1"/>
  <c r="W395" i="3" s="1"/>
  <c r="Q395" i="3"/>
  <c r="R395" i="3" s="1"/>
  <c r="Q392" i="3"/>
  <c r="R392" i="3" s="1"/>
  <c r="R393" i="3" s="1"/>
  <c r="K390" i="3"/>
  <c r="J390" i="3"/>
  <c r="Q388" i="3"/>
  <c r="Q385" i="3"/>
  <c r="Q387" i="3" s="1"/>
  <c r="DD382" i="3"/>
  <c r="DC382" i="3"/>
  <c r="DB382" i="3"/>
  <c r="DA382" i="3"/>
  <c r="CZ382" i="3"/>
  <c r="CY382" i="3"/>
  <c r="CX382" i="3"/>
  <c r="CW382" i="3"/>
  <c r="CV382" i="3"/>
  <c r="CU382" i="3"/>
  <c r="CT382" i="3"/>
  <c r="CS382" i="3"/>
  <c r="CR382" i="3"/>
  <c r="CQ382" i="3"/>
  <c r="CP382" i="3"/>
  <c r="CJ380" i="3"/>
  <c r="CI380" i="3"/>
  <c r="CH380" i="3"/>
  <c r="CG380" i="3"/>
  <c r="CF380" i="3"/>
  <c r="CE380" i="3"/>
  <c r="CD380" i="3"/>
  <c r="CC380" i="3"/>
  <c r="CB380" i="3"/>
  <c r="CA380" i="3"/>
  <c r="BZ380" i="3"/>
  <c r="BY380"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T378" i="3"/>
  <c r="U378" i="3" s="1"/>
  <c r="V378" i="3" s="1"/>
  <c r="W378" i="3" s="1"/>
  <c r="X378" i="3" s="1"/>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BN378" i="3" s="1"/>
  <c r="BO378" i="3" s="1"/>
  <c r="BP378" i="3" s="1"/>
  <c r="BQ378" i="3" s="1"/>
  <c r="BR378" i="3" s="1"/>
  <c r="BS378" i="3" s="1"/>
  <c r="BT378" i="3" s="1"/>
  <c r="BU378" i="3" s="1"/>
  <c r="BV378" i="3" s="1"/>
  <c r="BW378" i="3" s="1"/>
  <c r="BX378" i="3" s="1"/>
  <c r="BY378" i="3" s="1"/>
  <c r="BZ378" i="3" s="1"/>
  <c r="CA378" i="3" s="1"/>
  <c r="CB378" i="3" s="1"/>
  <c r="CC378" i="3" s="1"/>
  <c r="CD378" i="3" s="1"/>
  <c r="CE378" i="3" s="1"/>
  <c r="CF378" i="3" s="1"/>
  <c r="CG378" i="3" s="1"/>
  <c r="CH378" i="3" s="1"/>
  <c r="CI378" i="3" s="1"/>
  <c r="CJ378" i="3" s="1"/>
  <c r="S378" i="3"/>
  <c r="R378" i="3"/>
  <c r="Q378" i="3"/>
  <c r="Q375" i="3"/>
  <c r="Q376" i="3" s="1"/>
  <c r="K373" i="3"/>
  <c r="J373" i="3"/>
  <c r="Q371" i="3"/>
  <c r="Q368" i="3"/>
  <c r="DD365" i="3"/>
  <c r="DC365" i="3"/>
  <c r="DB365" i="3"/>
  <c r="DA365" i="3"/>
  <c r="CZ365" i="3"/>
  <c r="CY365" i="3"/>
  <c r="CX365" i="3"/>
  <c r="CW365" i="3"/>
  <c r="CV365" i="3"/>
  <c r="CU365" i="3"/>
  <c r="CT365" i="3"/>
  <c r="CS365" i="3"/>
  <c r="CR365" i="3"/>
  <c r="CQ365" i="3"/>
  <c r="CP365" i="3"/>
  <c r="CJ363" i="3"/>
  <c r="CI363" i="3"/>
  <c r="CH363" i="3"/>
  <c r="CG363" i="3"/>
  <c r="CF363" i="3"/>
  <c r="CE363" i="3"/>
  <c r="CD363" i="3"/>
  <c r="CC363" i="3"/>
  <c r="CB363" i="3"/>
  <c r="CA363" i="3"/>
  <c r="BZ363" i="3"/>
  <c r="BY363"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Q361" i="3"/>
  <c r="R361" i="3" s="1"/>
  <c r="S361" i="3" s="1"/>
  <c r="T361" i="3" s="1"/>
  <c r="U361" i="3" s="1"/>
  <c r="V361" i="3" s="1"/>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BN361" i="3" s="1"/>
  <c r="BO361" i="3" s="1"/>
  <c r="BP361" i="3" s="1"/>
  <c r="BQ361" i="3" s="1"/>
  <c r="BR361" i="3" s="1"/>
  <c r="BS361" i="3" s="1"/>
  <c r="BT361" i="3" s="1"/>
  <c r="BU361" i="3" s="1"/>
  <c r="BV361" i="3" s="1"/>
  <c r="BW361" i="3" s="1"/>
  <c r="BX361" i="3" s="1"/>
  <c r="BY361" i="3" s="1"/>
  <c r="BZ361" i="3" s="1"/>
  <c r="CA361" i="3" s="1"/>
  <c r="CB361" i="3" s="1"/>
  <c r="CC361" i="3" s="1"/>
  <c r="CD361" i="3" s="1"/>
  <c r="CE361" i="3" s="1"/>
  <c r="CF361" i="3" s="1"/>
  <c r="CG361" i="3" s="1"/>
  <c r="CH361" i="3" s="1"/>
  <c r="CI361" i="3" s="1"/>
  <c r="CJ361" i="3" s="1"/>
  <c r="Q358" i="3"/>
  <c r="R358" i="3" s="1"/>
  <c r="K356" i="3"/>
  <c r="J356" i="3"/>
  <c r="Q354" i="3"/>
  <c r="Q351" i="3"/>
  <c r="Q353" i="3" s="1"/>
  <c r="DD348" i="3"/>
  <c r="DC348" i="3"/>
  <c r="DB348" i="3"/>
  <c r="DA348" i="3"/>
  <c r="CZ348" i="3"/>
  <c r="CY348" i="3"/>
  <c r="CX348" i="3"/>
  <c r="CW348" i="3"/>
  <c r="CV348" i="3"/>
  <c r="CU348" i="3"/>
  <c r="CT348" i="3"/>
  <c r="CS348" i="3"/>
  <c r="CR348" i="3"/>
  <c r="CQ348" i="3"/>
  <c r="CP348" i="3"/>
  <c r="CJ346" i="3"/>
  <c r="CI346" i="3"/>
  <c r="CH346" i="3"/>
  <c r="CG346" i="3"/>
  <c r="CF346" i="3"/>
  <c r="CE346" i="3"/>
  <c r="CD346" i="3"/>
  <c r="CC346" i="3"/>
  <c r="CB346" i="3"/>
  <c r="CA346" i="3"/>
  <c r="BZ346" i="3"/>
  <c r="BY346"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Q344" i="3"/>
  <c r="R344" i="3" s="1"/>
  <c r="S344" i="3" s="1"/>
  <c r="T344" i="3" s="1"/>
  <c r="U344" i="3" s="1"/>
  <c r="V344" i="3" s="1"/>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BN344" i="3" s="1"/>
  <c r="BO344" i="3" s="1"/>
  <c r="BP344" i="3" s="1"/>
  <c r="BQ344" i="3" s="1"/>
  <c r="BR344" i="3" s="1"/>
  <c r="BS344" i="3" s="1"/>
  <c r="BT344" i="3" s="1"/>
  <c r="BU344" i="3" s="1"/>
  <c r="BV344" i="3" s="1"/>
  <c r="BW344" i="3" s="1"/>
  <c r="BX344" i="3" s="1"/>
  <c r="BY344" i="3" s="1"/>
  <c r="BZ344" i="3" s="1"/>
  <c r="CA344" i="3" s="1"/>
  <c r="CB344" i="3" s="1"/>
  <c r="CC344" i="3" s="1"/>
  <c r="CD344" i="3" s="1"/>
  <c r="CE344" i="3" s="1"/>
  <c r="CF344" i="3" s="1"/>
  <c r="CG344" i="3" s="1"/>
  <c r="CH344" i="3" s="1"/>
  <c r="CI344" i="3" s="1"/>
  <c r="CJ344" i="3" s="1"/>
  <c r="Q341" i="3"/>
  <c r="R341" i="3" s="1"/>
  <c r="K339" i="3"/>
  <c r="J339" i="3"/>
  <c r="Q337" i="3"/>
  <c r="Q334" i="3"/>
  <c r="DD331" i="3"/>
  <c r="DC331" i="3"/>
  <c r="DB331" i="3"/>
  <c r="DA331" i="3"/>
  <c r="CZ331" i="3"/>
  <c r="CY331" i="3"/>
  <c r="CX331" i="3"/>
  <c r="CW331" i="3"/>
  <c r="CV331" i="3"/>
  <c r="CU331" i="3"/>
  <c r="CT331" i="3"/>
  <c r="CS331" i="3"/>
  <c r="CR331" i="3"/>
  <c r="CQ331" i="3"/>
  <c r="CP331" i="3"/>
  <c r="CJ329" i="3"/>
  <c r="CI329" i="3"/>
  <c r="CH329" i="3"/>
  <c r="CG329" i="3"/>
  <c r="CF329" i="3"/>
  <c r="CE329" i="3"/>
  <c r="CD329" i="3"/>
  <c r="CC329" i="3"/>
  <c r="CB329" i="3"/>
  <c r="CA329" i="3"/>
  <c r="BZ329" i="3"/>
  <c r="BY329"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Q327" i="3"/>
  <c r="R327" i="3" s="1"/>
  <c r="S327" i="3" s="1"/>
  <c r="T327" i="3" s="1"/>
  <c r="U327" i="3" s="1"/>
  <c r="V327" i="3" s="1"/>
  <c r="W327" i="3" s="1"/>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BN327" i="3" s="1"/>
  <c r="BO327" i="3" s="1"/>
  <c r="BP327" i="3" s="1"/>
  <c r="BQ327" i="3" s="1"/>
  <c r="BR327" i="3" s="1"/>
  <c r="BS327" i="3" s="1"/>
  <c r="BT327" i="3" s="1"/>
  <c r="BU327" i="3" s="1"/>
  <c r="BV327" i="3" s="1"/>
  <c r="BW327" i="3" s="1"/>
  <c r="BX327" i="3" s="1"/>
  <c r="BY327" i="3" s="1"/>
  <c r="BZ327" i="3" s="1"/>
  <c r="CA327" i="3" s="1"/>
  <c r="CB327" i="3" s="1"/>
  <c r="CC327" i="3" s="1"/>
  <c r="CD327" i="3" s="1"/>
  <c r="CE327" i="3" s="1"/>
  <c r="CF327" i="3" s="1"/>
  <c r="CG327" i="3" s="1"/>
  <c r="CH327" i="3" s="1"/>
  <c r="CI327" i="3" s="1"/>
  <c r="CJ327" i="3" s="1"/>
  <c r="Q324" i="3"/>
  <c r="Q325" i="3" s="1"/>
  <c r="K322" i="3"/>
  <c r="J322" i="3"/>
  <c r="Q320" i="3"/>
  <c r="Q317" i="3"/>
  <c r="DD314" i="3"/>
  <c r="DC314" i="3"/>
  <c r="DB314" i="3"/>
  <c r="DA314" i="3"/>
  <c r="CZ314" i="3"/>
  <c r="CY314" i="3"/>
  <c r="CX314" i="3"/>
  <c r="CW314" i="3"/>
  <c r="CV314" i="3"/>
  <c r="CU314" i="3"/>
  <c r="CT314" i="3"/>
  <c r="CS314" i="3"/>
  <c r="CR314" i="3"/>
  <c r="CQ314" i="3"/>
  <c r="CP314" i="3"/>
  <c r="CJ312" i="3"/>
  <c r="CI312" i="3"/>
  <c r="CH312" i="3"/>
  <c r="CG312" i="3"/>
  <c r="CF312" i="3"/>
  <c r="CE312" i="3"/>
  <c r="CD312" i="3"/>
  <c r="CC312" i="3"/>
  <c r="CB312" i="3"/>
  <c r="CA312" i="3"/>
  <c r="BZ312" i="3"/>
  <c r="BY312"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R310" i="3"/>
  <c r="S310" i="3" s="1"/>
  <c r="T310" i="3" s="1"/>
  <c r="U310" i="3" s="1"/>
  <c r="V310" i="3" s="1"/>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BN310" i="3" s="1"/>
  <c r="BO310" i="3" s="1"/>
  <c r="BP310" i="3" s="1"/>
  <c r="BQ310" i="3" s="1"/>
  <c r="BR310" i="3" s="1"/>
  <c r="BS310" i="3" s="1"/>
  <c r="BT310" i="3" s="1"/>
  <c r="BU310" i="3" s="1"/>
  <c r="BV310" i="3" s="1"/>
  <c r="BW310" i="3" s="1"/>
  <c r="BX310" i="3" s="1"/>
  <c r="BY310" i="3" s="1"/>
  <c r="BZ310" i="3" s="1"/>
  <c r="CA310" i="3" s="1"/>
  <c r="CB310" i="3" s="1"/>
  <c r="CC310" i="3" s="1"/>
  <c r="CD310" i="3" s="1"/>
  <c r="CE310" i="3" s="1"/>
  <c r="CF310" i="3" s="1"/>
  <c r="CG310" i="3" s="1"/>
  <c r="CH310" i="3" s="1"/>
  <c r="CI310" i="3" s="1"/>
  <c r="CJ310" i="3" s="1"/>
  <c r="Q310" i="3"/>
  <c r="R307" i="3"/>
  <c r="R308" i="3" s="1"/>
  <c r="Q307" i="3"/>
  <c r="Q308" i="3" s="1"/>
  <c r="K305" i="3"/>
  <c r="J305" i="3"/>
  <c r="Q303" i="3"/>
  <c r="Q300" i="3"/>
  <c r="R300" i="3" s="1"/>
  <c r="DD297" i="3"/>
  <c r="DC297" i="3"/>
  <c r="DB297" i="3"/>
  <c r="DA297" i="3"/>
  <c r="CZ297" i="3"/>
  <c r="CY297" i="3"/>
  <c r="CX297" i="3"/>
  <c r="CW297" i="3"/>
  <c r="CV297" i="3"/>
  <c r="CU297" i="3"/>
  <c r="CT297" i="3"/>
  <c r="CS297" i="3"/>
  <c r="CR297" i="3"/>
  <c r="CQ297" i="3"/>
  <c r="CP297" i="3"/>
  <c r="CJ295" i="3"/>
  <c r="CI295" i="3"/>
  <c r="CH295" i="3"/>
  <c r="CG295" i="3"/>
  <c r="CF295" i="3"/>
  <c r="CE295" i="3"/>
  <c r="CD295" i="3"/>
  <c r="CC295" i="3"/>
  <c r="CB295" i="3"/>
  <c r="CA295" i="3"/>
  <c r="BZ295" i="3"/>
  <c r="BY295"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Q293" i="3"/>
  <c r="R293" i="3" s="1"/>
  <c r="S293" i="3" s="1"/>
  <c r="T293" i="3" s="1"/>
  <c r="U293" i="3" s="1"/>
  <c r="V293" i="3" s="1"/>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BN293" i="3" s="1"/>
  <c r="BO293" i="3" s="1"/>
  <c r="BP293" i="3" s="1"/>
  <c r="BQ293" i="3" s="1"/>
  <c r="BR293" i="3" s="1"/>
  <c r="BS293" i="3" s="1"/>
  <c r="BT293" i="3" s="1"/>
  <c r="BU293" i="3" s="1"/>
  <c r="BV293" i="3" s="1"/>
  <c r="BW293" i="3" s="1"/>
  <c r="BX293" i="3" s="1"/>
  <c r="BY293" i="3" s="1"/>
  <c r="BZ293" i="3" s="1"/>
  <c r="CA293" i="3" s="1"/>
  <c r="CB293" i="3" s="1"/>
  <c r="CC293" i="3" s="1"/>
  <c r="CD293" i="3" s="1"/>
  <c r="CE293" i="3" s="1"/>
  <c r="CF293" i="3" s="1"/>
  <c r="CG293" i="3" s="1"/>
  <c r="CH293" i="3" s="1"/>
  <c r="CI293" i="3" s="1"/>
  <c r="CJ293" i="3" s="1"/>
  <c r="Q290" i="3"/>
  <c r="Q291" i="3" s="1"/>
  <c r="K288" i="3"/>
  <c r="J288" i="3"/>
  <c r="Q286" i="3"/>
  <c r="Q283" i="3"/>
  <c r="R283" i="3" s="1"/>
  <c r="DD280" i="3"/>
  <c r="DC280" i="3"/>
  <c r="DB280" i="3"/>
  <c r="DA280" i="3"/>
  <c r="CZ280" i="3"/>
  <c r="CY280" i="3"/>
  <c r="CX280" i="3"/>
  <c r="CW280" i="3"/>
  <c r="CV280" i="3"/>
  <c r="CU280" i="3"/>
  <c r="CT280" i="3"/>
  <c r="CS280" i="3"/>
  <c r="CR280" i="3"/>
  <c r="CQ280" i="3"/>
  <c r="CP280" i="3"/>
  <c r="CJ278" i="3"/>
  <c r="CI278" i="3"/>
  <c r="CH278" i="3"/>
  <c r="CG278" i="3"/>
  <c r="CF278" i="3"/>
  <c r="CE278" i="3"/>
  <c r="CD278" i="3"/>
  <c r="CC278" i="3"/>
  <c r="CB278" i="3"/>
  <c r="CA278" i="3"/>
  <c r="BZ278" i="3"/>
  <c r="BY278"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R276" i="3"/>
  <c r="S276" i="3" s="1"/>
  <c r="T276" i="3" s="1"/>
  <c r="U276" i="3" s="1"/>
  <c r="V276" i="3" s="1"/>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BN276" i="3" s="1"/>
  <c r="BO276" i="3" s="1"/>
  <c r="BP276" i="3" s="1"/>
  <c r="BQ276" i="3" s="1"/>
  <c r="BR276" i="3" s="1"/>
  <c r="BS276" i="3" s="1"/>
  <c r="BT276" i="3" s="1"/>
  <c r="BU276" i="3" s="1"/>
  <c r="BV276" i="3" s="1"/>
  <c r="BW276" i="3" s="1"/>
  <c r="BX276" i="3" s="1"/>
  <c r="BY276" i="3" s="1"/>
  <c r="BZ276" i="3" s="1"/>
  <c r="CA276" i="3" s="1"/>
  <c r="CB276" i="3" s="1"/>
  <c r="CC276" i="3" s="1"/>
  <c r="CD276" i="3" s="1"/>
  <c r="CE276" i="3" s="1"/>
  <c r="CF276" i="3" s="1"/>
  <c r="CG276" i="3" s="1"/>
  <c r="CH276" i="3" s="1"/>
  <c r="CI276" i="3" s="1"/>
  <c r="CJ276" i="3" s="1"/>
  <c r="Q276" i="3"/>
  <c r="R273" i="3"/>
  <c r="S273" i="3" s="1"/>
  <c r="S274" i="3" s="1"/>
  <c r="Q273" i="3"/>
  <c r="Q274" i="3" s="1"/>
  <c r="K271" i="3"/>
  <c r="J271" i="3"/>
  <c r="Q269" i="3"/>
  <c r="Q266" i="3"/>
  <c r="R266" i="3" s="1"/>
  <c r="DD263" i="3"/>
  <c r="DC263" i="3"/>
  <c r="DB263" i="3"/>
  <c r="DA263" i="3"/>
  <c r="CZ263" i="3"/>
  <c r="CY263" i="3"/>
  <c r="CX263" i="3"/>
  <c r="CW263" i="3"/>
  <c r="CV263" i="3"/>
  <c r="CU263" i="3"/>
  <c r="CT263" i="3"/>
  <c r="CS263" i="3"/>
  <c r="CR263" i="3"/>
  <c r="CQ263" i="3"/>
  <c r="CP263" i="3"/>
  <c r="CJ261" i="3"/>
  <c r="CI261" i="3"/>
  <c r="CH261" i="3"/>
  <c r="CG261" i="3"/>
  <c r="CF261" i="3"/>
  <c r="CE261" i="3"/>
  <c r="CD261" i="3"/>
  <c r="CC261" i="3"/>
  <c r="CB261" i="3"/>
  <c r="CA261" i="3"/>
  <c r="BZ261" i="3"/>
  <c r="BY261"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R259" i="3"/>
  <c r="S259" i="3" s="1"/>
  <c r="T259" i="3" s="1"/>
  <c r="U259" i="3" s="1"/>
  <c r="V259" i="3" s="1"/>
  <c r="W259" i="3" s="1"/>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BN259" i="3" s="1"/>
  <c r="BO259" i="3" s="1"/>
  <c r="BP259" i="3" s="1"/>
  <c r="BQ259" i="3" s="1"/>
  <c r="BR259" i="3" s="1"/>
  <c r="BS259" i="3" s="1"/>
  <c r="BT259" i="3" s="1"/>
  <c r="BU259" i="3" s="1"/>
  <c r="BV259" i="3" s="1"/>
  <c r="BW259" i="3" s="1"/>
  <c r="BX259" i="3" s="1"/>
  <c r="BY259" i="3" s="1"/>
  <c r="BZ259" i="3" s="1"/>
  <c r="CA259" i="3" s="1"/>
  <c r="CB259" i="3" s="1"/>
  <c r="CC259" i="3" s="1"/>
  <c r="CD259" i="3" s="1"/>
  <c r="CE259" i="3" s="1"/>
  <c r="CF259" i="3" s="1"/>
  <c r="CG259" i="3" s="1"/>
  <c r="CH259" i="3" s="1"/>
  <c r="CI259" i="3" s="1"/>
  <c r="CJ259" i="3" s="1"/>
  <c r="Q259" i="3"/>
  <c r="Q257" i="3"/>
  <c r="Q256" i="3"/>
  <c r="R256" i="3" s="1"/>
  <c r="K254" i="3"/>
  <c r="L254" i="3" s="1"/>
  <c r="J254" i="3"/>
  <c r="Q252" i="3"/>
  <c r="Q249" i="3"/>
  <c r="Q251" i="3" s="1"/>
  <c r="DD246" i="3"/>
  <c r="DC246" i="3"/>
  <c r="DB246" i="3"/>
  <c r="DA246" i="3"/>
  <c r="CZ246" i="3"/>
  <c r="CY246" i="3"/>
  <c r="CX246" i="3"/>
  <c r="CW246" i="3"/>
  <c r="CV246" i="3"/>
  <c r="CU246" i="3"/>
  <c r="CT246" i="3"/>
  <c r="CS246" i="3"/>
  <c r="CR246" i="3"/>
  <c r="CQ246" i="3"/>
  <c r="CP246" i="3"/>
  <c r="CJ244" i="3"/>
  <c r="CI244" i="3"/>
  <c r="CH244" i="3"/>
  <c r="CG244" i="3"/>
  <c r="CF244" i="3"/>
  <c r="CE244" i="3"/>
  <c r="CD244" i="3"/>
  <c r="CC244" i="3"/>
  <c r="CB244" i="3"/>
  <c r="CA244" i="3"/>
  <c r="BZ244" i="3"/>
  <c r="BY244"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Q242" i="3"/>
  <c r="R242" i="3" s="1"/>
  <c r="S242" i="3" s="1"/>
  <c r="T242" i="3" s="1"/>
  <c r="U242" i="3" s="1"/>
  <c r="V242" i="3" s="1"/>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BN242" i="3" s="1"/>
  <c r="BO242" i="3" s="1"/>
  <c r="BP242" i="3" s="1"/>
  <c r="BQ242" i="3" s="1"/>
  <c r="BR242" i="3" s="1"/>
  <c r="BS242" i="3" s="1"/>
  <c r="BT242" i="3" s="1"/>
  <c r="BU242" i="3" s="1"/>
  <c r="BV242" i="3" s="1"/>
  <c r="BW242" i="3" s="1"/>
  <c r="BX242" i="3" s="1"/>
  <c r="BY242" i="3" s="1"/>
  <c r="BZ242" i="3" s="1"/>
  <c r="CA242" i="3" s="1"/>
  <c r="CB242" i="3" s="1"/>
  <c r="CC242" i="3" s="1"/>
  <c r="CD242" i="3" s="1"/>
  <c r="CE242" i="3" s="1"/>
  <c r="CF242" i="3" s="1"/>
  <c r="CG242" i="3" s="1"/>
  <c r="CH242" i="3" s="1"/>
  <c r="CI242" i="3" s="1"/>
  <c r="CJ242" i="3" s="1"/>
  <c r="Q239" i="3"/>
  <c r="R239" i="3" s="1"/>
  <c r="K237" i="3"/>
  <c r="L237" i="3" s="1"/>
  <c r="J237" i="3"/>
  <c r="Q235" i="3"/>
  <c r="Q232" i="3"/>
  <c r="Q234" i="3" s="1"/>
  <c r="DD229" i="3"/>
  <c r="DC229" i="3"/>
  <c r="DB229" i="3"/>
  <c r="DA229" i="3"/>
  <c r="CZ229" i="3"/>
  <c r="CY229" i="3"/>
  <c r="CX229" i="3"/>
  <c r="CW229" i="3"/>
  <c r="CV229" i="3"/>
  <c r="CU229" i="3"/>
  <c r="CT229" i="3"/>
  <c r="CS229" i="3"/>
  <c r="CR229" i="3"/>
  <c r="CQ229" i="3"/>
  <c r="CP229" i="3"/>
  <c r="CJ227" i="3"/>
  <c r="CI227" i="3"/>
  <c r="CH227" i="3"/>
  <c r="CG227" i="3"/>
  <c r="CF227" i="3"/>
  <c r="CE227" i="3"/>
  <c r="CD227" i="3"/>
  <c r="CC227" i="3"/>
  <c r="CB227" i="3"/>
  <c r="CA227" i="3"/>
  <c r="BZ227" i="3"/>
  <c r="BY227"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Q225" i="3"/>
  <c r="R225" i="3" s="1"/>
  <c r="S225" i="3" s="1"/>
  <c r="T225" i="3" s="1"/>
  <c r="U225" i="3" s="1"/>
  <c r="V225" i="3" s="1"/>
  <c r="W225" i="3" s="1"/>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BN225" i="3" s="1"/>
  <c r="BO225" i="3" s="1"/>
  <c r="BP225" i="3" s="1"/>
  <c r="BQ225" i="3" s="1"/>
  <c r="BR225" i="3" s="1"/>
  <c r="BS225" i="3" s="1"/>
  <c r="BT225" i="3" s="1"/>
  <c r="BU225" i="3" s="1"/>
  <c r="BV225" i="3" s="1"/>
  <c r="BW225" i="3" s="1"/>
  <c r="BX225" i="3" s="1"/>
  <c r="BY225" i="3" s="1"/>
  <c r="BZ225" i="3" s="1"/>
  <c r="CA225" i="3" s="1"/>
  <c r="CB225" i="3" s="1"/>
  <c r="CC225" i="3" s="1"/>
  <c r="CD225" i="3" s="1"/>
  <c r="CE225" i="3" s="1"/>
  <c r="CF225" i="3" s="1"/>
  <c r="CG225" i="3" s="1"/>
  <c r="CH225" i="3" s="1"/>
  <c r="CI225" i="3" s="1"/>
  <c r="CJ225" i="3" s="1"/>
  <c r="Q222" i="3"/>
  <c r="R222" i="3" s="1"/>
  <c r="K220" i="3"/>
  <c r="J220" i="3"/>
  <c r="Q218" i="3"/>
  <c r="Q215" i="3"/>
  <c r="Q217" i="3" s="1"/>
  <c r="DD212" i="3"/>
  <c r="DC212" i="3"/>
  <c r="DB212" i="3"/>
  <c r="DA212" i="3"/>
  <c r="CZ212" i="3"/>
  <c r="CY212" i="3"/>
  <c r="CX212" i="3"/>
  <c r="CW212" i="3"/>
  <c r="CV212" i="3"/>
  <c r="CU212" i="3"/>
  <c r="CT212" i="3"/>
  <c r="CS212" i="3"/>
  <c r="CR212" i="3"/>
  <c r="CQ212" i="3"/>
  <c r="CP212" i="3"/>
  <c r="CJ210" i="3"/>
  <c r="CI210" i="3"/>
  <c r="CH210" i="3"/>
  <c r="CG210" i="3"/>
  <c r="CF210" i="3"/>
  <c r="CE210" i="3"/>
  <c r="CD210" i="3"/>
  <c r="CC210" i="3"/>
  <c r="CB210" i="3"/>
  <c r="CA210" i="3"/>
  <c r="BZ210" i="3"/>
  <c r="BY210"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Q208" i="3"/>
  <c r="R208" i="3" s="1"/>
  <c r="S208" i="3" s="1"/>
  <c r="T208" i="3" s="1"/>
  <c r="U208" i="3" s="1"/>
  <c r="V208" i="3" s="1"/>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BN208" i="3" s="1"/>
  <c r="BO208" i="3" s="1"/>
  <c r="BP208" i="3" s="1"/>
  <c r="BQ208" i="3" s="1"/>
  <c r="BR208" i="3" s="1"/>
  <c r="BS208" i="3" s="1"/>
  <c r="BT208" i="3" s="1"/>
  <c r="BU208" i="3" s="1"/>
  <c r="BV208" i="3" s="1"/>
  <c r="BW208" i="3" s="1"/>
  <c r="BX208" i="3" s="1"/>
  <c r="BY208" i="3" s="1"/>
  <c r="BZ208" i="3" s="1"/>
  <c r="CA208" i="3" s="1"/>
  <c r="CB208" i="3" s="1"/>
  <c r="CC208" i="3" s="1"/>
  <c r="CD208" i="3" s="1"/>
  <c r="CE208" i="3" s="1"/>
  <c r="CF208" i="3" s="1"/>
  <c r="CG208" i="3" s="1"/>
  <c r="CH208" i="3" s="1"/>
  <c r="CI208" i="3" s="1"/>
  <c r="CJ208" i="3" s="1"/>
  <c r="Q205" i="3"/>
  <c r="Q206" i="3" s="1"/>
  <c r="K203" i="3"/>
  <c r="J203" i="3"/>
  <c r="Q201" i="3"/>
  <c r="Q198" i="3"/>
  <c r="R198" i="3" s="1"/>
  <c r="DD195" i="3"/>
  <c r="DC195" i="3"/>
  <c r="DB195" i="3"/>
  <c r="DA195" i="3"/>
  <c r="CZ195" i="3"/>
  <c r="CY195" i="3"/>
  <c r="CX195" i="3"/>
  <c r="CW195" i="3"/>
  <c r="CV195" i="3"/>
  <c r="CU195" i="3"/>
  <c r="CT195" i="3"/>
  <c r="CS195" i="3"/>
  <c r="CR195" i="3"/>
  <c r="CQ195" i="3"/>
  <c r="CP195" i="3"/>
  <c r="CJ193" i="3"/>
  <c r="CI193" i="3"/>
  <c r="CH193" i="3"/>
  <c r="CG193" i="3"/>
  <c r="CF193" i="3"/>
  <c r="CE193" i="3"/>
  <c r="CD193" i="3"/>
  <c r="CC193" i="3"/>
  <c r="CB193" i="3"/>
  <c r="CA193" i="3"/>
  <c r="BZ193" i="3"/>
  <c r="BY193"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Q191" i="3"/>
  <c r="R191" i="3" s="1"/>
  <c r="S191" i="3" s="1"/>
  <c r="T191" i="3" s="1"/>
  <c r="U191" i="3" s="1"/>
  <c r="V191" i="3" s="1"/>
  <c r="W191" i="3" s="1"/>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BN191" i="3" s="1"/>
  <c r="BO191" i="3" s="1"/>
  <c r="BP191" i="3" s="1"/>
  <c r="BQ191" i="3" s="1"/>
  <c r="BR191" i="3" s="1"/>
  <c r="BS191" i="3" s="1"/>
  <c r="BT191" i="3" s="1"/>
  <c r="BU191" i="3" s="1"/>
  <c r="BV191" i="3" s="1"/>
  <c r="BW191" i="3" s="1"/>
  <c r="BX191" i="3" s="1"/>
  <c r="BY191" i="3" s="1"/>
  <c r="BZ191" i="3" s="1"/>
  <c r="CA191" i="3" s="1"/>
  <c r="CB191" i="3" s="1"/>
  <c r="CC191" i="3" s="1"/>
  <c r="CD191" i="3" s="1"/>
  <c r="CE191" i="3" s="1"/>
  <c r="CF191" i="3" s="1"/>
  <c r="CG191" i="3" s="1"/>
  <c r="CH191" i="3" s="1"/>
  <c r="CI191" i="3" s="1"/>
  <c r="CJ191" i="3" s="1"/>
  <c r="Q188" i="3"/>
  <c r="R188" i="3" s="1"/>
  <c r="R189" i="3" s="1"/>
  <c r="K186" i="3"/>
  <c r="J186" i="3"/>
  <c r="Q184" i="3"/>
  <c r="R181" i="3"/>
  <c r="Q181" i="3"/>
  <c r="Q183" i="3" s="1"/>
  <c r="DD178" i="3"/>
  <c r="DC178" i="3"/>
  <c r="DB178" i="3"/>
  <c r="DA178" i="3"/>
  <c r="CZ178" i="3"/>
  <c r="CY178" i="3"/>
  <c r="CX178" i="3"/>
  <c r="CW178" i="3"/>
  <c r="CV178" i="3"/>
  <c r="CU178" i="3"/>
  <c r="CT178" i="3"/>
  <c r="CS178" i="3"/>
  <c r="CR178" i="3"/>
  <c r="CQ178" i="3"/>
  <c r="CP178" i="3"/>
  <c r="CJ176" i="3"/>
  <c r="CI176" i="3"/>
  <c r="CH176" i="3"/>
  <c r="CG176" i="3"/>
  <c r="CF176" i="3"/>
  <c r="CE176" i="3"/>
  <c r="CD176" i="3"/>
  <c r="CC176" i="3"/>
  <c r="CB176" i="3"/>
  <c r="CA176" i="3"/>
  <c r="BZ176" i="3"/>
  <c r="BY176"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T174" i="3"/>
  <c r="U174" i="3" s="1"/>
  <c r="V174" i="3" s="1"/>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BN174" i="3" s="1"/>
  <c r="BO174" i="3" s="1"/>
  <c r="BP174" i="3" s="1"/>
  <c r="BQ174" i="3" s="1"/>
  <c r="BR174" i="3" s="1"/>
  <c r="BS174" i="3" s="1"/>
  <c r="BT174" i="3" s="1"/>
  <c r="BU174" i="3" s="1"/>
  <c r="BV174" i="3" s="1"/>
  <c r="BW174" i="3" s="1"/>
  <c r="BX174" i="3" s="1"/>
  <c r="BY174" i="3" s="1"/>
  <c r="BZ174" i="3" s="1"/>
  <c r="CA174" i="3" s="1"/>
  <c r="CB174" i="3" s="1"/>
  <c r="CC174" i="3" s="1"/>
  <c r="CD174" i="3" s="1"/>
  <c r="CE174" i="3" s="1"/>
  <c r="CF174" i="3" s="1"/>
  <c r="CG174" i="3" s="1"/>
  <c r="CH174" i="3" s="1"/>
  <c r="CI174" i="3" s="1"/>
  <c r="CJ174" i="3" s="1"/>
  <c r="Q174" i="3"/>
  <c r="R174" i="3" s="1"/>
  <c r="S174" i="3" s="1"/>
  <c r="R171" i="3"/>
  <c r="S171" i="3" s="1"/>
  <c r="S172" i="3" s="1"/>
  <c r="Q171" i="3"/>
  <c r="Q172" i="3" s="1"/>
  <c r="L169" i="3"/>
  <c r="M169" i="3" s="1"/>
  <c r="K169" i="3"/>
  <c r="J169" i="3"/>
  <c r="Q167" i="3"/>
  <c r="Q164" i="3"/>
  <c r="R164" i="3" s="1"/>
  <c r="S164" i="3" s="1"/>
  <c r="T164" i="3" s="1"/>
  <c r="DD161" i="3"/>
  <c r="DC161" i="3"/>
  <c r="DB161" i="3"/>
  <c r="DA161" i="3"/>
  <c r="CZ161" i="3"/>
  <c r="CY161" i="3"/>
  <c r="CX161" i="3"/>
  <c r="CW161" i="3"/>
  <c r="CV161" i="3"/>
  <c r="CU161" i="3"/>
  <c r="CT161" i="3"/>
  <c r="CS161" i="3"/>
  <c r="CR161" i="3"/>
  <c r="CQ161" i="3"/>
  <c r="CP161" i="3"/>
  <c r="CJ159" i="3"/>
  <c r="CI159" i="3"/>
  <c r="CH159" i="3"/>
  <c r="CG159" i="3"/>
  <c r="CF159" i="3"/>
  <c r="CE159" i="3"/>
  <c r="CD159" i="3"/>
  <c r="CC159" i="3"/>
  <c r="CB159" i="3"/>
  <c r="CA159" i="3"/>
  <c r="BZ159" i="3"/>
  <c r="BY159"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Q157" i="3"/>
  <c r="R157" i="3" s="1"/>
  <c r="S157" i="3" s="1"/>
  <c r="T157" i="3" s="1"/>
  <c r="U157" i="3" s="1"/>
  <c r="V157" i="3" s="1"/>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BN157" i="3" s="1"/>
  <c r="BO157" i="3" s="1"/>
  <c r="BP157" i="3" s="1"/>
  <c r="BQ157" i="3" s="1"/>
  <c r="BR157" i="3" s="1"/>
  <c r="BS157" i="3" s="1"/>
  <c r="BT157" i="3" s="1"/>
  <c r="BU157" i="3" s="1"/>
  <c r="BV157" i="3" s="1"/>
  <c r="BW157" i="3" s="1"/>
  <c r="BX157" i="3" s="1"/>
  <c r="BY157" i="3" s="1"/>
  <c r="BZ157" i="3" s="1"/>
  <c r="CA157" i="3" s="1"/>
  <c r="CB157" i="3" s="1"/>
  <c r="CC157" i="3" s="1"/>
  <c r="CD157" i="3" s="1"/>
  <c r="CE157" i="3" s="1"/>
  <c r="CF157" i="3" s="1"/>
  <c r="CG157" i="3" s="1"/>
  <c r="CH157" i="3" s="1"/>
  <c r="CI157" i="3" s="1"/>
  <c r="CJ157" i="3" s="1"/>
  <c r="Q154" i="3"/>
  <c r="R154" i="3" s="1"/>
  <c r="K152" i="3"/>
  <c r="J152" i="3"/>
  <c r="Q150" i="3"/>
  <c r="Q147" i="3"/>
  <c r="R147" i="3" s="1"/>
  <c r="DD144" i="3"/>
  <c r="DC144" i="3"/>
  <c r="DB144" i="3"/>
  <c r="DA144" i="3"/>
  <c r="CZ144" i="3"/>
  <c r="CY144" i="3"/>
  <c r="CX144" i="3"/>
  <c r="CW144" i="3"/>
  <c r="CV144" i="3"/>
  <c r="CU144" i="3"/>
  <c r="CT144" i="3"/>
  <c r="CS144" i="3"/>
  <c r="CR144" i="3"/>
  <c r="CQ144" i="3"/>
  <c r="CP144" i="3"/>
  <c r="CJ142" i="3"/>
  <c r="CI142" i="3"/>
  <c r="CH142" i="3"/>
  <c r="CG142" i="3"/>
  <c r="CF142" i="3"/>
  <c r="CE142" i="3"/>
  <c r="CD142" i="3"/>
  <c r="CC142" i="3"/>
  <c r="CB142" i="3"/>
  <c r="CA142" i="3"/>
  <c r="BZ142" i="3"/>
  <c r="BY142"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Q140" i="3"/>
  <c r="R140" i="3" s="1"/>
  <c r="S140" i="3" s="1"/>
  <c r="T140" i="3" s="1"/>
  <c r="U140" i="3" s="1"/>
  <c r="V140" i="3" s="1"/>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BN140" i="3" s="1"/>
  <c r="BO140" i="3" s="1"/>
  <c r="BP140" i="3" s="1"/>
  <c r="BQ140" i="3" s="1"/>
  <c r="BR140" i="3" s="1"/>
  <c r="BS140" i="3" s="1"/>
  <c r="BT140" i="3" s="1"/>
  <c r="BU140" i="3" s="1"/>
  <c r="BV140" i="3" s="1"/>
  <c r="BW140" i="3" s="1"/>
  <c r="BX140" i="3" s="1"/>
  <c r="BY140" i="3" s="1"/>
  <c r="BZ140" i="3" s="1"/>
  <c r="CA140" i="3" s="1"/>
  <c r="CB140" i="3" s="1"/>
  <c r="CC140" i="3" s="1"/>
  <c r="CD140" i="3" s="1"/>
  <c r="CE140" i="3" s="1"/>
  <c r="CF140" i="3" s="1"/>
  <c r="CG140" i="3" s="1"/>
  <c r="CH140" i="3" s="1"/>
  <c r="CI140" i="3" s="1"/>
  <c r="CJ140" i="3" s="1"/>
  <c r="Q137" i="3"/>
  <c r="R137" i="3" s="1"/>
  <c r="K135" i="3"/>
  <c r="J135" i="3"/>
  <c r="L135" i="3" s="1"/>
  <c r="M135" i="3" s="1"/>
  <c r="Q133" i="3"/>
  <c r="Q130" i="3"/>
  <c r="DD127" i="3"/>
  <c r="DC127" i="3"/>
  <c r="DB127" i="3"/>
  <c r="DA127" i="3"/>
  <c r="CZ127" i="3"/>
  <c r="CY127" i="3"/>
  <c r="CX127" i="3"/>
  <c r="CW127" i="3"/>
  <c r="CV127" i="3"/>
  <c r="CU127" i="3"/>
  <c r="CT127" i="3"/>
  <c r="CS127" i="3"/>
  <c r="CR127" i="3"/>
  <c r="CQ127" i="3"/>
  <c r="CP127" i="3"/>
  <c r="CJ125" i="3"/>
  <c r="CI125" i="3"/>
  <c r="CH125" i="3"/>
  <c r="CG125" i="3"/>
  <c r="CF125" i="3"/>
  <c r="CE125" i="3"/>
  <c r="CD125" i="3"/>
  <c r="CC125" i="3"/>
  <c r="CB125" i="3"/>
  <c r="CA125" i="3"/>
  <c r="BZ125" i="3"/>
  <c r="BY125"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R123" i="3"/>
  <c r="S123" i="3" s="1"/>
  <c r="T123" i="3" s="1"/>
  <c r="U123" i="3" s="1"/>
  <c r="V123" i="3" s="1"/>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BN123" i="3" s="1"/>
  <c r="BO123" i="3" s="1"/>
  <c r="BP123" i="3" s="1"/>
  <c r="BQ123" i="3" s="1"/>
  <c r="BR123" i="3" s="1"/>
  <c r="BS123" i="3" s="1"/>
  <c r="BT123" i="3" s="1"/>
  <c r="BU123" i="3" s="1"/>
  <c r="BV123" i="3" s="1"/>
  <c r="BW123" i="3" s="1"/>
  <c r="BX123" i="3" s="1"/>
  <c r="BY123" i="3" s="1"/>
  <c r="BZ123" i="3" s="1"/>
  <c r="CA123" i="3" s="1"/>
  <c r="CB123" i="3" s="1"/>
  <c r="CC123" i="3" s="1"/>
  <c r="CD123" i="3" s="1"/>
  <c r="CE123" i="3" s="1"/>
  <c r="CF123" i="3" s="1"/>
  <c r="CG123" i="3" s="1"/>
  <c r="CH123" i="3" s="1"/>
  <c r="CI123" i="3" s="1"/>
  <c r="CJ123" i="3" s="1"/>
  <c r="Q123" i="3"/>
  <c r="R120" i="3"/>
  <c r="Q120" i="3"/>
  <c r="Q121" i="3" s="1"/>
  <c r="K118" i="3"/>
  <c r="J118" i="3"/>
  <c r="L118" i="3" s="1"/>
  <c r="Q116" i="3"/>
  <c r="Q113" i="3"/>
  <c r="Q115" i="3" s="1"/>
  <c r="DD110" i="3"/>
  <c r="DC110" i="3"/>
  <c r="DB110" i="3"/>
  <c r="DA110" i="3"/>
  <c r="CZ110" i="3"/>
  <c r="CY110" i="3"/>
  <c r="CX110" i="3"/>
  <c r="CW110" i="3"/>
  <c r="CV110" i="3"/>
  <c r="CU110" i="3"/>
  <c r="CT110" i="3"/>
  <c r="CS110" i="3"/>
  <c r="CR110" i="3"/>
  <c r="CQ110" i="3"/>
  <c r="CP110"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Q106" i="3"/>
  <c r="R106" i="3" s="1"/>
  <c r="S106" i="3" s="1"/>
  <c r="T106" i="3" s="1"/>
  <c r="U106" i="3" s="1"/>
  <c r="V106" i="3" s="1"/>
  <c r="W106" i="3" s="1"/>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BN106" i="3" s="1"/>
  <c r="BO106" i="3" s="1"/>
  <c r="BP106" i="3" s="1"/>
  <c r="BQ106" i="3" s="1"/>
  <c r="BR106" i="3" s="1"/>
  <c r="BS106" i="3" s="1"/>
  <c r="BT106" i="3" s="1"/>
  <c r="BU106" i="3" s="1"/>
  <c r="BV106" i="3" s="1"/>
  <c r="BW106" i="3" s="1"/>
  <c r="BX106" i="3" s="1"/>
  <c r="BY106" i="3" s="1"/>
  <c r="BZ106" i="3" s="1"/>
  <c r="CA106" i="3" s="1"/>
  <c r="CB106" i="3" s="1"/>
  <c r="CC106" i="3" s="1"/>
  <c r="CD106" i="3" s="1"/>
  <c r="CE106" i="3" s="1"/>
  <c r="CF106" i="3" s="1"/>
  <c r="CG106" i="3" s="1"/>
  <c r="CH106" i="3" s="1"/>
  <c r="CI106" i="3" s="1"/>
  <c r="CJ106" i="3" s="1"/>
  <c r="Q103" i="3"/>
  <c r="Q104" i="3" s="1"/>
  <c r="K101" i="3"/>
  <c r="J101" i="3"/>
  <c r="Q99" i="3"/>
  <c r="Q96" i="3"/>
  <c r="Q98" i="3" s="1"/>
  <c r="DD93" i="3"/>
  <c r="DC93" i="3"/>
  <c r="DB93" i="3"/>
  <c r="DA93" i="3"/>
  <c r="CZ93" i="3"/>
  <c r="CY93" i="3"/>
  <c r="CX93" i="3"/>
  <c r="CW93" i="3"/>
  <c r="CV93" i="3"/>
  <c r="CU93" i="3"/>
  <c r="CT93" i="3"/>
  <c r="CS93" i="3"/>
  <c r="CP93"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Q89" i="3"/>
  <c r="R89" i="3" s="1"/>
  <c r="S89" i="3" s="1"/>
  <c r="T89" i="3" s="1"/>
  <c r="U89" i="3" s="1"/>
  <c r="V89" i="3" s="1"/>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BN89" i="3" s="1"/>
  <c r="BO89" i="3" s="1"/>
  <c r="BP89" i="3" s="1"/>
  <c r="BQ89" i="3" s="1"/>
  <c r="BR89" i="3" s="1"/>
  <c r="BS89" i="3" s="1"/>
  <c r="BT89" i="3" s="1"/>
  <c r="BU89" i="3" s="1"/>
  <c r="BV89" i="3" s="1"/>
  <c r="BW89" i="3" s="1"/>
  <c r="BX89" i="3" s="1"/>
  <c r="BY89" i="3" s="1"/>
  <c r="BZ89" i="3" s="1"/>
  <c r="CA89" i="3" s="1"/>
  <c r="CB89" i="3" s="1"/>
  <c r="CC89" i="3" s="1"/>
  <c r="CD89" i="3" s="1"/>
  <c r="Q86" i="3"/>
  <c r="Q87" i="3" s="1"/>
  <c r="K84" i="3"/>
  <c r="J84" i="3"/>
  <c r="Q82" i="3"/>
  <c r="Q79" i="3"/>
  <c r="DD76" i="3"/>
  <c r="DC76" i="3"/>
  <c r="DB76" i="3"/>
  <c r="DA76" i="3"/>
  <c r="CZ76" i="3"/>
  <c r="CY76" i="3"/>
  <c r="CX76" i="3"/>
  <c r="CW76" i="3"/>
  <c r="CV76" i="3"/>
  <c r="CU76" i="3"/>
  <c r="CT76" i="3"/>
  <c r="CS76" i="3"/>
  <c r="CR76" i="3"/>
  <c r="CQ76" i="3"/>
  <c r="CP76"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T72" i="3"/>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BN72" i="3" s="1"/>
  <c r="BO72" i="3" s="1"/>
  <c r="BP72" i="3" s="1"/>
  <c r="BQ72" i="3" s="1"/>
  <c r="BR72" i="3" s="1"/>
  <c r="BS72" i="3" s="1"/>
  <c r="BT72" i="3" s="1"/>
  <c r="BU72" i="3" s="1"/>
  <c r="BV72" i="3" s="1"/>
  <c r="BW72" i="3" s="1"/>
  <c r="BX72" i="3" s="1"/>
  <c r="BY72" i="3" s="1"/>
  <c r="BZ72" i="3" s="1"/>
  <c r="CA72" i="3" s="1"/>
  <c r="CB72" i="3" s="1"/>
  <c r="CC72" i="3" s="1"/>
  <c r="CD72" i="3" s="1"/>
  <c r="CE72" i="3" s="1"/>
  <c r="CF72" i="3" s="1"/>
  <c r="CG72" i="3" s="1"/>
  <c r="CH72" i="3" s="1"/>
  <c r="CI72" i="3" s="1"/>
  <c r="CJ72" i="3" s="1"/>
  <c r="Q72" i="3"/>
  <c r="R72" i="3" s="1"/>
  <c r="S72" i="3" s="1"/>
  <c r="Q69" i="3"/>
  <c r="K67" i="3"/>
  <c r="J67" i="3"/>
  <c r="Q65" i="3"/>
  <c r="Q62" i="3"/>
  <c r="Q64" i="3" s="1"/>
  <c r="DD59" i="3"/>
  <c r="DC59" i="3"/>
  <c r="DB59" i="3"/>
  <c r="DA59" i="3"/>
  <c r="CZ59" i="3"/>
  <c r="CY59" i="3"/>
  <c r="CX59" i="3"/>
  <c r="CW59" i="3"/>
  <c r="CV59" i="3"/>
  <c r="CU59" i="3"/>
  <c r="CT59" i="3"/>
  <c r="CS59" i="3"/>
  <c r="CR59" i="3"/>
  <c r="CQ59" i="3"/>
  <c r="CP59"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Q55" i="3"/>
  <c r="R55" i="3" s="1"/>
  <c r="S55" i="3" s="1"/>
  <c r="T55" i="3" s="1"/>
  <c r="U55" i="3" s="1"/>
  <c r="V55" i="3" s="1"/>
  <c r="W55" i="3" s="1"/>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BY55" i="3" s="1"/>
  <c r="BZ55" i="3" s="1"/>
  <c r="CA55" i="3" s="1"/>
  <c r="CB55" i="3" s="1"/>
  <c r="CC55" i="3" s="1"/>
  <c r="CD55" i="3" s="1"/>
  <c r="CE55" i="3" s="1"/>
  <c r="CF55" i="3" s="1"/>
  <c r="CG55" i="3" s="1"/>
  <c r="CH55" i="3" s="1"/>
  <c r="CI55" i="3" s="1"/>
  <c r="CJ55" i="3" s="1"/>
  <c r="Q52" i="3"/>
  <c r="R52" i="3" s="1"/>
  <c r="K50" i="3"/>
  <c r="J50" i="3"/>
  <c r="Q48" i="3"/>
  <c r="Q45" i="3"/>
  <c r="Q47" i="3" s="1"/>
  <c r="DD42" i="3"/>
  <c r="DC42" i="3"/>
  <c r="DB42" i="3"/>
  <c r="DA42" i="3"/>
  <c r="CZ42" i="3"/>
  <c r="CY42" i="3"/>
  <c r="CX42" i="3"/>
  <c r="CW42" i="3"/>
  <c r="CV42" i="3"/>
  <c r="CU42" i="3"/>
  <c r="CT42" i="3"/>
  <c r="CS42" i="3"/>
  <c r="CR42"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Q38" i="3"/>
  <c r="Q35" i="3"/>
  <c r="R35" i="3" s="1"/>
  <c r="K33" i="3"/>
  <c r="J33" i="3"/>
  <c r="Q31" i="3"/>
  <c r="Q28" i="3"/>
  <c r="Q30" i="3" s="1"/>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5" i="10"/>
  <c r="F44" i="10"/>
  <c r="F43" i="10"/>
  <c r="F42" i="10"/>
  <c r="F41" i="10"/>
  <c r="F40" i="10"/>
  <c r="F39" i="10"/>
  <c r="F38" i="10"/>
  <c r="F37" i="10"/>
  <c r="F36" i="10"/>
  <c r="F33" i="10"/>
  <c r="F32" i="10"/>
  <c r="F31" i="10"/>
  <c r="F28" i="10"/>
  <c r="F25" i="10"/>
  <c r="F24" i="10"/>
  <c r="D25" i="10"/>
  <c r="D28" i="10"/>
  <c r="D31" i="10"/>
  <c r="D32" i="10"/>
  <c r="D33"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24" i="10"/>
  <c r="H16" i="15"/>
  <c r="L5" i="15" s="1"/>
  <c r="M16" i="4"/>
  <c r="M17" i="4" s="1"/>
  <c r="M18" i="4" s="1"/>
  <c r="M19" i="4" s="1"/>
  <c r="M20" i="4" s="1"/>
  <c r="M21" i="4" s="1"/>
  <c r="M22" i="4" s="1"/>
  <c r="M23" i="4" s="1"/>
  <c r="M24" i="4" s="1"/>
  <c r="M25" i="4" s="1"/>
  <c r="M26" i="4" s="1"/>
  <c r="M27" i="4" s="1"/>
  <c r="M28" i="4" s="1"/>
  <c r="M29" i="4" s="1"/>
  <c r="M30" i="4" s="1"/>
  <c r="M31" i="4" s="1"/>
  <c r="M32" i="4" s="1"/>
  <c r="M33" i="4" s="1"/>
  <c r="M34" i="4" s="1"/>
  <c r="M35" i="4" s="1"/>
  <c r="M36" i="4" s="1"/>
  <c r="M37" i="4" s="1"/>
  <c r="M38" i="4" s="1"/>
  <c r="M39" i="4" s="1"/>
  <c r="M40" i="4" s="1"/>
  <c r="M41" i="4" s="1"/>
  <c r="M42" i="4" s="1"/>
  <c r="M43" i="4" s="1"/>
  <c r="M44" i="4" s="1"/>
  <c r="M45" i="4" s="1"/>
  <c r="M46" i="4" s="1"/>
  <c r="M47" i="4" s="1"/>
  <c r="M48" i="4" s="1"/>
  <c r="M49" i="4" s="1"/>
  <c r="M50" i="4" s="1"/>
  <c r="M51" i="4" s="1"/>
  <c r="M52" i="4" s="1"/>
  <c r="M53" i="4" s="1"/>
  <c r="M54" i="4" s="1"/>
  <c r="M55" i="4" s="1"/>
  <c r="M56" i="4" s="1"/>
  <c r="M57" i="4" s="1"/>
  <c r="M58" i="4" s="1"/>
  <c r="M59" i="4" s="1"/>
  <c r="M60" i="4" s="1"/>
  <c r="R31" i="15" l="1"/>
  <c r="F46" i="10"/>
  <c r="L84" i="3"/>
  <c r="N84" i="3" s="1"/>
  <c r="Q437" i="3"/>
  <c r="O338" i="15"/>
  <c r="Q454" i="3"/>
  <c r="R62" i="3"/>
  <c r="R65" i="3" s="1"/>
  <c r="R96" i="3"/>
  <c r="S96" i="3" s="1"/>
  <c r="Q131" i="3"/>
  <c r="Q199" i="3"/>
  <c r="R351" i="3"/>
  <c r="R354" i="3" s="1"/>
  <c r="R352" i="3" s="1"/>
  <c r="R436" i="3"/>
  <c r="S436" i="3" s="1"/>
  <c r="P390" i="15"/>
  <c r="N391" i="15"/>
  <c r="O391" i="15" s="1"/>
  <c r="O389" i="15" s="1"/>
  <c r="N364" i="15"/>
  <c r="N365" i="15"/>
  <c r="N363" i="15" s="1"/>
  <c r="N261" i="15"/>
  <c r="N259" i="15" s="1"/>
  <c r="R45" i="3"/>
  <c r="S45" i="3" s="1"/>
  <c r="T45" i="3" s="1"/>
  <c r="R215" i="3"/>
  <c r="S215" i="3" s="1"/>
  <c r="T215" i="3" s="1"/>
  <c r="O26" i="15"/>
  <c r="N338" i="15"/>
  <c r="R113" i="3"/>
  <c r="R116" i="3" s="1"/>
  <c r="N339" i="15"/>
  <c r="O339" i="15" s="1"/>
  <c r="O337" i="15" s="1"/>
  <c r="R419" i="3"/>
  <c r="S419" i="3" s="1"/>
  <c r="O395" i="15"/>
  <c r="N27" i="15"/>
  <c r="N300" i="15"/>
  <c r="O300" i="15" s="1"/>
  <c r="P300" i="15" s="1"/>
  <c r="P298" i="15" s="1"/>
  <c r="N299" i="15"/>
  <c r="Q297" i="15"/>
  <c r="R297" i="15" s="1"/>
  <c r="O79" i="15"/>
  <c r="O77" i="15" s="1"/>
  <c r="O299" i="15"/>
  <c r="O258" i="15"/>
  <c r="O260" i="15" s="1"/>
  <c r="N40" i="15"/>
  <c r="N38" i="15" s="1"/>
  <c r="O37" i="15"/>
  <c r="N144" i="15"/>
  <c r="N142" i="15" s="1"/>
  <c r="O141" i="15"/>
  <c r="N325" i="15"/>
  <c r="N326" i="15"/>
  <c r="N324" i="15" s="1"/>
  <c r="N246" i="15"/>
  <c r="O92" i="15"/>
  <c r="O90" i="15" s="1"/>
  <c r="O323" i="15"/>
  <c r="O325" i="15" s="1"/>
  <c r="N378" i="15"/>
  <c r="N376" i="15" s="1"/>
  <c r="O375" i="15"/>
  <c r="P338" i="15"/>
  <c r="Q336" i="15"/>
  <c r="Q390" i="15"/>
  <c r="R388" i="15"/>
  <c r="P364" i="15"/>
  <c r="Q362" i="15"/>
  <c r="Q245" i="15"/>
  <c r="P248" i="15"/>
  <c r="P246" i="15" s="1"/>
  <c r="P247" i="15"/>
  <c r="N313" i="15"/>
  <c r="N311" i="15" s="1"/>
  <c r="N312" i="15"/>
  <c r="O310" i="15"/>
  <c r="N298" i="15"/>
  <c r="O235" i="15"/>
  <c r="O233" i="15" s="1"/>
  <c r="O234" i="15"/>
  <c r="P232" i="15"/>
  <c r="P271" i="15"/>
  <c r="O274" i="15"/>
  <c r="O272" i="15" s="1"/>
  <c r="O273" i="15"/>
  <c r="P219" i="15"/>
  <c r="O222" i="15"/>
  <c r="O220" i="15" s="1"/>
  <c r="O221" i="15"/>
  <c r="O287" i="15"/>
  <c r="O285" i="15" s="1"/>
  <c r="O286" i="15"/>
  <c r="P284" i="15"/>
  <c r="P349" i="15"/>
  <c r="O352" i="15"/>
  <c r="O350" i="15" s="1"/>
  <c r="O351" i="15"/>
  <c r="O206" i="15"/>
  <c r="N208" i="15"/>
  <c r="N209" i="15"/>
  <c r="N207" i="15" s="1"/>
  <c r="O170" i="15"/>
  <c r="O168" i="15" s="1"/>
  <c r="P167" i="15"/>
  <c r="O169" i="15"/>
  <c r="O157" i="15"/>
  <c r="O155" i="15" s="1"/>
  <c r="O156" i="15"/>
  <c r="P154" i="15"/>
  <c r="P193" i="15"/>
  <c r="O195" i="15"/>
  <c r="O196" i="15"/>
  <c r="O194" i="15" s="1"/>
  <c r="O118" i="15"/>
  <c r="O116" i="15" s="1"/>
  <c r="O117" i="15"/>
  <c r="P115" i="15"/>
  <c r="O183" i="15"/>
  <c r="O181" i="15" s="1"/>
  <c r="O182" i="15"/>
  <c r="P180" i="15"/>
  <c r="N131" i="15"/>
  <c r="N129" i="15" s="1"/>
  <c r="N130" i="15"/>
  <c r="O128" i="15"/>
  <c r="Q76" i="15"/>
  <c r="P78" i="15"/>
  <c r="O66" i="15"/>
  <c r="O64" i="15" s="1"/>
  <c r="O65" i="15"/>
  <c r="P63" i="15"/>
  <c r="N104" i="15"/>
  <c r="N105" i="15"/>
  <c r="N103" i="15" s="1"/>
  <c r="O102" i="15"/>
  <c r="Q89" i="15"/>
  <c r="P91" i="15"/>
  <c r="N52" i="15"/>
  <c r="N53" i="15"/>
  <c r="N51" i="15" s="1"/>
  <c r="O50" i="15"/>
  <c r="Q26" i="15"/>
  <c r="R24" i="15"/>
  <c r="J16" i="15"/>
  <c r="M118" i="3"/>
  <c r="S154" i="3"/>
  <c r="R155" i="3"/>
  <c r="R156" i="3" s="1"/>
  <c r="R160" i="3" s="1"/>
  <c r="R161" i="3" s="1"/>
  <c r="Q53" i="3"/>
  <c r="Q58" i="3" s="1"/>
  <c r="L101" i="3"/>
  <c r="L152" i="3"/>
  <c r="Q155" i="3"/>
  <c r="Q160" i="3" s="1"/>
  <c r="Q223" i="3"/>
  <c r="Q224" i="3" s="1"/>
  <c r="R249" i="3"/>
  <c r="R251" i="3" s="1"/>
  <c r="L271" i="3"/>
  <c r="M271" i="3" s="1"/>
  <c r="L288" i="3"/>
  <c r="R290" i="3"/>
  <c r="L305" i="3"/>
  <c r="M305" i="3" s="1"/>
  <c r="S307" i="3"/>
  <c r="L322" i="3"/>
  <c r="Q342" i="3"/>
  <c r="Q347" i="3" s="1"/>
  <c r="L356" i="3"/>
  <c r="Q386" i="3"/>
  <c r="L458" i="3"/>
  <c r="R477" i="3"/>
  <c r="R375" i="3"/>
  <c r="L441" i="3"/>
  <c r="L475" i="3"/>
  <c r="M475" i="3" s="1"/>
  <c r="L67" i="3"/>
  <c r="R86" i="3"/>
  <c r="R103" i="3"/>
  <c r="S103" i="3" s="1"/>
  <c r="S188" i="3"/>
  <c r="T188" i="3" s="1"/>
  <c r="L203" i="3"/>
  <c r="R205" i="3"/>
  <c r="S205" i="3" s="1"/>
  <c r="L220" i="3"/>
  <c r="R232" i="3"/>
  <c r="S232" i="3" s="1"/>
  <c r="T232" i="3" s="1"/>
  <c r="Q284" i="3"/>
  <c r="L373" i="3"/>
  <c r="M373" i="3" s="1"/>
  <c r="L492" i="3"/>
  <c r="M492" i="3" s="1"/>
  <c r="L509" i="3"/>
  <c r="Q428" i="3"/>
  <c r="Q432" i="3"/>
  <c r="M424" i="3"/>
  <c r="R426" i="3"/>
  <c r="M441" i="3"/>
  <c r="Q438" i="3"/>
  <c r="Q420" i="3"/>
  <c r="S443" i="3"/>
  <c r="R444" i="3"/>
  <c r="R439" i="3"/>
  <c r="Q471" i="3"/>
  <c r="S453" i="3"/>
  <c r="R456" i="3"/>
  <c r="R454" i="3" s="1"/>
  <c r="R455" i="3"/>
  <c r="Q455" i="3"/>
  <c r="S460" i="3"/>
  <c r="R461" i="3"/>
  <c r="S470" i="3"/>
  <c r="R473" i="3"/>
  <c r="R471" i="3" s="1"/>
  <c r="R472" i="3"/>
  <c r="Q472" i="3"/>
  <c r="Q483" i="3"/>
  <c r="Q479" i="3"/>
  <c r="Q444" i="3"/>
  <c r="Q461" i="3"/>
  <c r="Q488" i="3"/>
  <c r="R487" i="3"/>
  <c r="M509" i="3"/>
  <c r="R513" i="3"/>
  <c r="R517" i="3" s="1"/>
  <c r="R518" i="3" s="1"/>
  <c r="S511" i="3"/>
  <c r="R494" i="3"/>
  <c r="Q495" i="3"/>
  <c r="S504" i="3"/>
  <c r="R507" i="3"/>
  <c r="R505" i="3" s="1"/>
  <c r="R506" i="3"/>
  <c r="Q505" i="3"/>
  <c r="Q506" i="3"/>
  <c r="Q512" i="3"/>
  <c r="Q228" i="3"/>
  <c r="S234" i="3"/>
  <c r="S239" i="3"/>
  <c r="R240" i="3"/>
  <c r="M254" i="3"/>
  <c r="Q262" i="3"/>
  <c r="Q258" i="3"/>
  <c r="Q240" i="3"/>
  <c r="S222" i="3"/>
  <c r="R223" i="3"/>
  <c r="M237" i="3"/>
  <c r="S256" i="3"/>
  <c r="R257" i="3"/>
  <c r="M322" i="3"/>
  <c r="S266" i="3"/>
  <c r="R269" i="3"/>
  <c r="R267" i="3" s="1"/>
  <c r="R268" i="3"/>
  <c r="Q268" i="3"/>
  <c r="Q279" i="3"/>
  <c r="Q275" i="3"/>
  <c r="S300" i="3"/>
  <c r="R303" i="3"/>
  <c r="R301" i="3" s="1"/>
  <c r="R302" i="3"/>
  <c r="Q302" i="3"/>
  <c r="Q313" i="3"/>
  <c r="Q309" i="3"/>
  <c r="S279" i="3"/>
  <c r="S280" i="3" s="1"/>
  <c r="S275" i="3"/>
  <c r="S283" i="3"/>
  <c r="R286" i="3"/>
  <c r="R284" i="3" s="1"/>
  <c r="R285" i="3"/>
  <c r="Q285" i="3"/>
  <c r="Q296" i="3"/>
  <c r="Q292" i="3"/>
  <c r="R309" i="3"/>
  <c r="R313" i="3" s="1"/>
  <c r="Q348" i="3"/>
  <c r="Q345" i="3"/>
  <c r="Q216" i="3"/>
  <c r="Q233" i="3"/>
  <c r="Q250" i="3"/>
  <c r="Q267" i="3"/>
  <c r="T273" i="3"/>
  <c r="Q301" i="3"/>
  <c r="R274" i="3"/>
  <c r="Q330" i="3"/>
  <c r="Q326" i="3"/>
  <c r="R317" i="3"/>
  <c r="Q319" i="3"/>
  <c r="Q318" i="3"/>
  <c r="R324" i="3"/>
  <c r="S341" i="3"/>
  <c r="R342" i="3"/>
  <c r="Q343" i="3"/>
  <c r="L339" i="3"/>
  <c r="S358" i="3"/>
  <c r="R359" i="3"/>
  <c r="Q336" i="3"/>
  <c r="Q335" i="3"/>
  <c r="R368" i="3"/>
  <c r="Q369" i="3"/>
  <c r="R334" i="3"/>
  <c r="M356" i="3"/>
  <c r="Q370" i="3"/>
  <c r="Q381" i="3"/>
  <c r="Q377" i="3"/>
  <c r="Q352" i="3"/>
  <c r="Q359" i="3"/>
  <c r="R394" i="3"/>
  <c r="R398" i="3" s="1"/>
  <c r="S402" i="3"/>
  <c r="R405" i="3"/>
  <c r="R403" i="3" s="1"/>
  <c r="R404" i="3"/>
  <c r="R385" i="3"/>
  <c r="L390" i="3"/>
  <c r="S392" i="3"/>
  <c r="Q393" i="3"/>
  <c r="Q415" i="3"/>
  <c r="Q411" i="3"/>
  <c r="S410" i="3"/>
  <c r="T409" i="3"/>
  <c r="Q403" i="3"/>
  <c r="Q404" i="3"/>
  <c r="R410" i="3"/>
  <c r="Q148" i="3"/>
  <c r="M152" i="3"/>
  <c r="Q156" i="3"/>
  <c r="R149" i="3"/>
  <c r="R150" i="3"/>
  <c r="R148" i="3" s="1"/>
  <c r="S147" i="3"/>
  <c r="Q149" i="3"/>
  <c r="T166" i="3"/>
  <c r="S166" i="3"/>
  <c r="U164" i="3"/>
  <c r="S173" i="3"/>
  <c r="S177" i="3" s="1"/>
  <c r="S178" i="3" s="1"/>
  <c r="R172" i="3"/>
  <c r="Q177" i="3"/>
  <c r="Q173" i="3"/>
  <c r="R167" i="3"/>
  <c r="R165" i="3" s="1"/>
  <c r="R166" i="3"/>
  <c r="Q165" i="3"/>
  <c r="Q166" i="3"/>
  <c r="T171" i="3"/>
  <c r="S181" i="3"/>
  <c r="R184" i="3"/>
  <c r="R182" i="3" s="1"/>
  <c r="R183" i="3"/>
  <c r="Q182" i="3"/>
  <c r="L186" i="3"/>
  <c r="R190" i="3"/>
  <c r="R194" i="3" s="1"/>
  <c r="Q189" i="3"/>
  <c r="S198" i="3"/>
  <c r="R201" i="3"/>
  <c r="R199" i="3" s="1"/>
  <c r="R200" i="3"/>
  <c r="Q200" i="3"/>
  <c r="Q211" i="3"/>
  <c r="Q207" i="3"/>
  <c r="R206" i="3"/>
  <c r="Q92" i="3"/>
  <c r="Q88" i="3"/>
  <c r="R79" i="3"/>
  <c r="Q81" i="3"/>
  <c r="Q80" i="3"/>
  <c r="M84" i="3"/>
  <c r="R99" i="3"/>
  <c r="R97" i="3" s="1"/>
  <c r="Q109" i="3"/>
  <c r="Q105" i="3"/>
  <c r="M101" i="3"/>
  <c r="Q122" i="3"/>
  <c r="Q126" i="3"/>
  <c r="R115" i="3"/>
  <c r="R121" i="3"/>
  <c r="S120" i="3"/>
  <c r="T103" i="3"/>
  <c r="S104" i="3"/>
  <c r="R104" i="3"/>
  <c r="Q132" i="3"/>
  <c r="R130" i="3"/>
  <c r="Q97" i="3"/>
  <c r="Q114" i="3"/>
  <c r="S137" i="3"/>
  <c r="R138" i="3"/>
  <c r="Q138" i="3"/>
  <c r="Q70" i="3"/>
  <c r="R69" i="3"/>
  <c r="Q63" i="3"/>
  <c r="R48" i="3"/>
  <c r="R46" i="3" s="1"/>
  <c r="S52" i="3"/>
  <c r="R53" i="3"/>
  <c r="Q59" i="3"/>
  <c r="Q56" i="3"/>
  <c r="Q54" i="3"/>
  <c r="Q46" i="3"/>
  <c r="L50" i="3"/>
  <c r="L33" i="3"/>
  <c r="N33" i="3" s="1"/>
  <c r="Q29" i="3"/>
  <c r="R28" i="3"/>
  <c r="S35" i="3"/>
  <c r="Q36" i="3"/>
  <c r="R36" i="3" s="1"/>
  <c r="R38" i="3" s="1"/>
  <c r="K16" i="3"/>
  <c r="P79" i="15" l="1"/>
  <c r="P77" i="15" s="1"/>
  <c r="P391" i="15"/>
  <c r="P389" i="15" s="1"/>
  <c r="O365" i="15"/>
  <c r="O363" i="15" s="1"/>
  <c r="R33" i="15"/>
  <c r="R32" i="15"/>
  <c r="D29" i="10"/>
  <c r="D190" i="10"/>
  <c r="R47" i="3"/>
  <c r="S47" i="3"/>
  <c r="R114" i="3"/>
  <c r="S113" i="3"/>
  <c r="P323" i="15"/>
  <c r="P326" i="15" s="1"/>
  <c r="P324" i="15" s="1"/>
  <c r="O261" i="15"/>
  <c r="O259" i="15" s="1"/>
  <c r="S217" i="3"/>
  <c r="P258" i="15"/>
  <c r="P261" i="15" s="1"/>
  <c r="P259" i="15" s="1"/>
  <c r="P339" i="15"/>
  <c r="P337" i="15" s="1"/>
  <c r="R353" i="3"/>
  <c r="S62" i="3"/>
  <c r="S64" i="3" s="1"/>
  <c r="S351" i="3"/>
  <c r="S354" i="3" s="1"/>
  <c r="S352" i="3" s="1"/>
  <c r="R218" i="3"/>
  <c r="R216" i="3" s="1"/>
  <c r="O298" i="15"/>
  <c r="R64" i="3"/>
  <c r="R63" i="3"/>
  <c r="R217" i="3"/>
  <c r="N337" i="15"/>
  <c r="N389" i="15"/>
  <c r="R98" i="3"/>
  <c r="R437" i="3"/>
  <c r="R421" i="3"/>
  <c r="R422" i="3"/>
  <c r="R420" i="3" s="1"/>
  <c r="Q299" i="15"/>
  <c r="R234" i="3"/>
  <c r="R438" i="3"/>
  <c r="P365" i="15"/>
  <c r="P363" i="15" s="1"/>
  <c r="S167" i="3"/>
  <c r="S165" i="3" s="1"/>
  <c r="R235" i="3"/>
  <c r="R233" i="3" s="1"/>
  <c r="O397" i="15"/>
  <c r="O396" i="15"/>
  <c r="P395" i="15" s="1"/>
  <c r="N25" i="15"/>
  <c r="O27" i="15"/>
  <c r="Q300" i="15"/>
  <c r="Q298" i="15" s="1"/>
  <c r="O326" i="15"/>
  <c r="O324" i="15" s="1"/>
  <c r="D27" i="10"/>
  <c r="P92" i="15"/>
  <c r="P90" i="15" s="1"/>
  <c r="P37" i="15"/>
  <c r="O39" i="15"/>
  <c r="O40" i="15"/>
  <c r="O38" i="15" s="1"/>
  <c r="P375" i="15"/>
  <c r="O377" i="15"/>
  <c r="O378" i="15"/>
  <c r="O376" i="15" s="1"/>
  <c r="O144" i="15"/>
  <c r="O142" i="15" s="1"/>
  <c r="O143" i="15"/>
  <c r="P141" i="15"/>
  <c r="R362" i="15"/>
  <c r="Q364" i="15"/>
  <c r="S388" i="15"/>
  <c r="R390" i="15"/>
  <c r="R336" i="15"/>
  <c r="Q338" i="15"/>
  <c r="P352" i="15"/>
  <c r="P350" i="15" s="1"/>
  <c r="P351" i="15"/>
  <c r="Q349" i="15"/>
  <c r="P222" i="15"/>
  <c r="P220" i="15" s="1"/>
  <c r="P221" i="15"/>
  <c r="Q219" i="15"/>
  <c r="P274" i="15"/>
  <c r="P272" i="15" s="1"/>
  <c r="P273" i="15"/>
  <c r="Q271" i="15"/>
  <c r="P287" i="15"/>
  <c r="P285" i="15" s="1"/>
  <c r="P286" i="15"/>
  <c r="Q284" i="15"/>
  <c r="P235" i="15"/>
  <c r="P233" i="15" s="1"/>
  <c r="Q232" i="15"/>
  <c r="P234" i="15"/>
  <c r="Q323" i="15"/>
  <c r="P325" i="15"/>
  <c r="S297" i="15"/>
  <c r="R299" i="15"/>
  <c r="O313" i="15"/>
  <c r="O311" i="15" s="1"/>
  <c r="O312" i="15"/>
  <c r="P310" i="15"/>
  <c r="R245" i="15"/>
  <c r="Q248" i="15"/>
  <c r="Q246" i="15" s="1"/>
  <c r="Q247" i="15"/>
  <c r="Q258" i="15"/>
  <c r="Q180" i="15"/>
  <c r="P182" i="15"/>
  <c r="P183" i="15"/>
  <c r="P181" i="15" s="1"/>
  <c r="Q115" i="15"/>
  <c r="P117" i="15"/>
  <c r="P118" i="15"/>
  <c r="P116" i="15" s="1"/>
  <c r="P157" i="15"/>
  <c r="P155" i="15" s="1"/>
  <c r="P156" i="15"/>
  <c r="Q154" i="15"/>
  <c r="Q167" i="15"/>
  <c r="P169" i="15"/>
  <c r="P170" i="15"/>
  <c r="P168" i="15" s="1"/>
  <c r="O209" i="15"/>
  <c r="O207" i="15" s="1"/>
  <c r="O208" i="15"/>
  <c r="P206" i="15"/>
  <c r="O131" i="15"/>
  <c r="O129" i="15" s="1"/>
  <c r="P128" i="15"/>
  <c r="O130" i="15"/>
  <c r="P195" i="15"/>
  <c r="Q193" i="15"/>
  <c r="P196" i="15"/>
  <c r="P194" i="15" s="1"/>
  <c r="O105" i="15"/>
  <c r="O103" i="15" s="1"/>
  <c r="O104" i="15"/>
  <c r="P102" i="15"/>
  <c r="Q63" i="15"/>
  <c r="P66" i="15"/>
  <c r="P64" i="15" s="1"/>
  <c r="P65" i="15"/>
  <c r="R76" i="15"/>
  <c r="Q78" i="15"/>
  <c r="Q79" i="15"/>
  <c r="Q77" i="15" s="1"/>
  <c r="Q91" i="15"/>
  <c r="R89" i="15"/>
  <c r="O53" i="15"/>
  <c r="O51" i="15" s="1"/>
  <c r="P50" i="15"/>
  <c r="O52" i="15"/>
  <c r="R26" i="15"/>
  <c r="S24" i="15"/>
  <c r="D26" i="10"/>
  <c r="M33" i="3"/>
  <c r="S308" i="3"/>
  <c r="T307" i="3"/>
  <c r="S189" i="3"/>
  <c r="M220" i="3"/>
  <c r="R376" i="3"/>
  <c r="S375" i="3"/>
  <c r="S155" i="3"/>
  <c r="S156" i="3" s="1"/>
  <c r="S160" i="3" s="1"/>
  <c r="S161" i="3" s="1"/>
  <c r="T154" i="3"/>
  <c r="M67" i="3"/>
  <c r="S206" i="3"/>
  <c r="S207" i="3" s="1"/>
  <c r="S211" i="3" s="1"/>
  <c r="S212" i="3" s="1"/>
  <c r="T205" i="3"/>
  <c r="R478" i="3"/>
  <c r="S477" i="3"/>
  <c r="R291" i="3"/>
  <c r="S290" i="3"/>
  <c r="S249" i="3"/>
  <c r="R252" i="3"/>
  <c r="R250" i="3" s="1"/>
  <c r="S48" i="3"/>
  <c r="S46" i="3" s="1"/>
  <c r="M203" i="3"/>
  <c r="R87" i="3"/>
  <c r="R88" i="3" s="1"/>
  <c r="R92" i="3" s="1"/>
  <c r="S86" i="3"/>
  <c r="M458" i="3"/>
  <c r="M288" i="3"/>
  <c r="T511" i="3"/>
  <c r="S512" i="3"/>
  <c r="Q481" i="3"/>
  <c r="Q484" i="3"/>
  <c r="T453" i="3"/>
  <c r="S456" i="3"/>
  <c r="S454" i="3" s="1"/>
  <c r="S455" i="3"/>
  <c r="R445" i="3"/>
  <c r="R449" i="3" s="1"/>
  <c r="R450" i="3" s="1"/>
  <c r="Q517" i="3"/>
  <c r="Q513" i="3"/>
  <c r="S507" i="3"/>
  <c r="S505" i="3" s="1"/>
  <c r="S506" i="3"/>
  <c r="T504" i="3"/>
  <c r="Q466" i="3"/>
  <c r="Q462" i="3"/>
  <c r="T470" i="3"/>
  <c r="S473" i="3"/>
  <c r="S471" i="3" s="1"/>
  <c r="S472" i="3"/>
  <c r="T436" i="3"/>
  <c r="S439" i="3"/>
  <c r="S437" i="3" s="1"/>
  <c r="S438" i="3"/>
  <c r="S444" i="3"/>
  <c r="T443" i="3"/>
  <c r="Q500" i="3"/>
  <c r="Q496" i="3"/>
  <c r="Q449" i="3"/>
  <c r="Q445" i="3"/>
  <c r="R466" i="3"/>
  <c r="R467" i="3" s="1"/>
  <c r="R462" i="3"/>
  <c r="S426" i="3"/>
  <c r="R427" i="3"/>
  <c r="Q433" i="3"/>
  <c r="Q430" i="3"/>
  <c r="R495" i="3"/>
  <c r="S494" i="3"/>
  <c r="S487" i="3"/>
  <c r="R490" i="3"/>
  <c r="R488" i="3" s="1"/>
  <c r="R489" i="3"/>
  <c r="S461" i="3"/>
  <c r="T460" i="3"/>
  <c r="T419" i="3"/>
  <c r="S421" i="3"/>
  <c r="R399" i="3"/>
  <c r="R314" i="3"/>
  <c r="S368" i="3"/>
  <c r="R371" i="3"/>
  <c r="R369" i="3" s="1"/>
  <c r="R370" i="3"/>
  <c r="R360" i="3"/>
  <c r="R364" i="3" s="1"/>
  <c r="R365" i="3" s="1"/>
  <c r="R343" i="3"/>
  <c r="R347" i="3" s="1"/>
  <c r="Q331" i="3"/>
  <c r="Q328" i="3"/>
  <c r="U273" i="3"/>
  <c r="T274" i="3"/>
  <c r="T256" i="3"/>
  <c r="S257" i="3"/>
  <c r="R224" i="3"/>
  <c r="R228" i="3" s="1"/>
  <c r="Q245" i="3"/>
  <c r="Q241" i="3"/>
  <c r="R241" i="3"/>
  <c r="R245" i="3" s="1"/>
  <c r="M390" i="3"/>
  <c r="S359" i="3"/>
  <c r="T358" i="3"/>
  <c r="T341" i="3"/>
  <c r="S342" i="3"/>
  <c r="R320" i="3"/>
  <c r="R318" i="3" s="1"/>
  <c r="R319" i="3"/>
  <c r="S317" i="3"/>
  <c r="R275" i="3"/>
  <c r="R279" i="3" s="1"/>
  <c r="Q314" i="3"/>
  <c r="Q311" i="3"/>
  <c r="R311" i="3" s="1"/>
  <c r="T222" i="3"/>
  <c r="S223" i="3"/>
  <c r="Q263" i="3"/>
  <c r="Q260" i="3"/>
  <c r="T239" i="3"/>
  <c r="S240" i="3"/>
  <c r="T351" i="3"/>
  <c r="S353" i="3"/>
  <c r="Q297" i="3"/>
  <c r="Q294" i="3"/>
  <c r="Q280" i="3"/>
  <c r="Q277" i="3"/>
  <c r="U215" i="3"/>
  <c r="T217" i="3"/>
  <c r="U232" i="3"/>
  <c r="T234" i="3"/>
  <c r="S411" i="3"/>
  <c r="S415" i="3" s="1"/>
  <c r="T392" i="3"/>
  <c r="S393" i="3"/>
  <c r="Q416" i="3"/>
  <c r="Q413" i="3"/>
  <c r="R387" i="3"/>
  <c r="S385" i="3"/>
  <c r="R388" i="3"/>
  <c r="R386" i="3" s="1"/>
  <c r="T402" i="3"/>
  <c r="S405" i="3"/>
  <c r="S403" i="3" s="1"/>
  <c r="S404" i="3"/>
  <c r="Q364" i="3"/>
  <c r="Q360" i="3"/>
  <c r="Q382" i="3"/>
  <c r="Q379" i="3"/>
  <c r="S334" i="3"/>
  <c r="R337" i="3"/>
  <c r="R335" i="3" s="1"/>
  <c r="R336" i="3"/>
  <c r="M339" i="3"/>
  <c r="S324" i="3"/>
  <c r="R325" i="3"/>
  <c r="T300" i="3"/>
  <c r="S303" i="3"/>
  <c r="S301" i="3" s="1"/>
  <c r="S302" i="3"/>
  <c r="R411" i="3"/>
  <c r="R415" i="3" s="1"/>
  <c r="R416" i="3" s="1"/>
  <c r="U409" i="3"/>
  <c r="T410" i="3"/>
  <c r="Q398" i="3"/>
  <c r="Q394" i="3"/>
  <c r="T283" i="3"/>
  <c r="S286" i="3"/>
  <c r="S284" i="3" s="1"/>
  <c r="S285" i="3"/>
  <c r="T266" i="3"/>
  <c r="S269" i="3"/>
  <c r="S267" i="3" s="1"/>
  <c r="S268" i="3"/>
  <c r="R258" i="3"/>
  <c r="R262" i="3" s="1"/>
  <c r="Q229" i="3"/>
  <c r="Q226" i="3"/>
  <c r="R195" i="3"/>
  <c r="R173" i="3"/>
  <c r="R177" i="3" s="1"/>
  <c r="T198" i="3"/>
  <c r="S201" i="3"/>
  <c r="S199" i="3" s="1"/>
  <c r="S200" i="3"/>
  <c r="S184" i="3"/>
  <c r="S182" i="3" s="1"/>
  <c r="S183" i="3"/>
  <c r="T181" i="3"/>
  <c r="Q194" i="3"/>
  <c r="Q190" i="3"/>
  <c r="U171" i="3"/>
  <c r="T172" i="3"/>
  <c r="T167" i="3"/>
  <c r="T165" i="3" s="1"/>
  <c r="R211" i="3"/>
  <c r="R212" i="3" s="1"/>
  <c r="R207" i="3"/>
  <c r="T189" i="3"/>
  <c r="U188" i="3"/>
  <c r="S150" i="3"/>
  <c r="S148" i="3" s="1"/>
  <c r="T147" i="3"/>
  <c r="S149" i="3"/>
  <c r="Q161" i="3"/>
  <c r="Q158" i="3"/>
  <c r="R158" i="3" s="1"/>
  <c r="S158" i="3" s="1"/>
  <c r="Q212" i="3"/>
  <c r="Q209" i="3"/>
  <c r="M186" i="3"/>
  <c r="Q178" i="3"/>
  <c r="Q175" i="3"/>
  <c r="V164" i="3"/>
  <c r="U167" i="3"/>
  <c r="U165" i="3" s="1"/>
  <c r="U166" i="3"/>
  <c r="R93" i="3"/>
  <c r="S138" i="3"/>
  <c r="T137" i="3"/>
  <c r="T120" i="3"/>
  <c r="S121" i="3"/>
  <c r="R105" i="3"/>
  <c r="R109" i="3" s="1"/>
  <c r="R122" i="3"/>
  <c r="R126" i="3" s="1"/>
  <c r="R127" i="3" s="1"/>
  <c r="S105" i="3"/>
  <c r="S109" i="3" s="1"/>
  <c r="Q110" i="3"/>
  <c r="Q107" i="3"/>
  <c r="Q143" i="3"/>
  <c r="Q139" i="3"/>
  <c r="R143" i="3"/>
  <c r="R144" i="3" s="1"/>
  <c r="R139" i="3"/>
  <c r="S130" i="3"/>
  <c r="R133" i="3"/>
  <c r="R131" i="3" s="1"/>
  <c r="R132" i="3"/>
  <c r="T104" i="3"/>
  <c r="U103" i="3"/>
  <c r="T96" i="3"/>
  <c r="S99" i="3"/>
  <c r="S97" i="3" s="1"/>
  <c r="S98" i="3"/>
  <c r="Q124" i="3"/>
  <c r="Q127" i="3"/>
  <c r="S79" i="3"/>
  <c r="R82" i="3"/>
  <c r="R80" i="3" s="1"/>
  <c r="R81" i="3"/>
  <c r="Q93" i="3"/>
  <c r="Q90" i="3"/>
  <c r="Q71" i="3"/>
  <c r="Q75" i="3"/>
  <c r="R70" i="3"/>
  <c r="S69" i="3"/>
  <c r="R54" i="3"/>
  <c r="R58" i="3" s="1"/>
  <c r="M50" i="3"/>
  <c r="S53" i="3"/>
  <c r="T52" i="3"/>
  <c r="U45" i="3"/>
  <c r="T47" i="3"/>
  <c r="T35" i="3"/>
  <c r="S36" i="3"/>
  <c r="S38" i="3" s="1"/>
  <c r="Q41" i="3"/>
  <c r="Q37" i="3"/>
  <c r="R37" i="3" s="1"/>
  <c r="R31" i="3"/>
  <c r="R29" i="3" s="1"/>
  <c r="R30" i="3"/>
  <c r="S28" i="3"/>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6" i="10"/>
  <c r="E95" i="10"/>
  <c r="E94" i="10"/>
  <c r="E93" i="10"/>
  <c r="E92" i="10"/>
  <c r="E91" i="10"/>
  <c r="E90" i="10"/>
  <c r="E89" i="10"/>
  <c r="E88" i="10"/>
  <c r="E87" i="10"/>
  <c r="E86" i="10"/>
  <c r="E84" i="10"/>
  <c r="E83" i="10"/>
  <c r="E82" i="10"/>
  <c r="E81" i="10"/>
  <c r="E80" i="10"/>
  <c r="E79"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38" i="10"/>
  <c r="E37" i="10"/>
  <c r="E36" i="10"/>
  <c r="E35" i="10"/>
  <c r="E34" i="10"/>
  <c r="E33" i="10"/>
  <c r="E30" i="10"/>
  <c r="E29" i="10"/>
  <c r="E27" i="10"/>
  <c r="E26" i="10"/>
  <c r="F22" i="10"/>
  <c r="E22" i="10"/>
  <c r="S65" i="3" l="1"/>
  <c r="S63" i="3" s="1"/>
  <c r="Q391" i="15"/>
  <c r="Q389" i="15" s="1"/>
  <c r="S31" i="15"/>
  <c r="S32" i="15" s="1"/>
  <c r="R34" i="15"/>
  <c r="S116" i="3"/>
  <c r="S114" i="3" s="1"/>
  <c r="T113" i="3"/>
  <c r="S115" i="3"/>
  <c r="T62" i="3"/>
  <c r="T65" i="3" s="1"/>
  <c r="T63" i="3" s="1"/>
  <c r="P260" i="15"/>
  <c r="S235" i="3"/>
  <c r="R391" i="15"/>
  <c r="R389" i="15" s="1"/>
  <c r="S218" i="3"/>
  <c r="T48" i="3"/>
  <c r="T46" i="3" s="1"/>
  <c r="S422" i="3"/>
  <c r="S420" i="3" s="1"/>
  <c r="Q365" i="15"/>
  <c r="Q363" i="15" s="1"/>
  <c r="Q339" i="15"/>
  <c r="Q337" i="15" s="1"/>
  <c r="Q92" i="15"/>
  <c r="Q90" i="15" s="1"/>
  <c r="R300" i="15"/>
  <c r="R298" i="15" s="1"/>
  <c r="P397" i="15"/>
  <c r="CN397" i="15" s="1"/>
  <c r="P396" i="15"/>
  <c r="CM397" i="15"/>
  <c r="O398" i="15"/>
  <c r="P378" i="15"/>
  <c r="P376" i="15" s="1"/>
  <c r="P27" i="15"/>
  <c r="O25" i="15"/>
  <c r="P39" i="15"/>
  <c r="P40" i="15"/>
  <c r="P38" i="15" s="1"/>
  <c r="Q37" i="15"/>
  <c r="P143" i="15"/>
  <c r="P144" i="15"/>
  <c r="P142" i="15" s="1"/>
  <c r="Q141" i="15"/>
  <c r="Q375" i="15"/>
  <c r="P377" i="15"/>
  <c r="P312" i="15"/>
  <c r="Q310" i="15"/>
  <c r="P313" i="15"/>
  <c r="P311" i="15" s="1"/>
  <c r="R284" i="15"/>
  <c r="Q287" i="15"/>
  <c r="Q285" i="15" s="1"/>
  <c r="Q286" i="15"/>
  <c r="Q274" i="15"/>
  <c r="Q272" i="15" s="1"/>
  <c r="Q273" i="15"/>
  <c r="R271" i="15"/>
  <c r="Q222" i="15"/>
  <c r="Q220" i="15" s="1"/>
  <c r="Q221" i="15"/>
  <c r="R219" i="15"/>
  <c r="Q352" i="15"/>
  <c r="Q350" i="15" s="1"/>
  <c r="Q351" i="15"/>
  <c r="R349" i="15"/>
  <c r="T388" i="15"/>
  <c r="S390" i="15"/>
  <c r="R232" i="15"/>
  <c r="Q235" i="15"/>
  <c r="Q233" i="15" s="1"/>
  <c r="Q234" i="15"/>
  <c r="Q261" i="15"/>
  <c r="Q259" i="15" s="1"/>
  <c r="Q260" i="15"/>
  <c r="R258" i="15"/>
  <c r="R248" i="15"/>
  <c r="R246" i="15" s="1"/>
  <c r="R247" i="15"/>
  <c r="S245" i="15"/>
  <c r="S300" i="15"/>
  <c r="S298" i="15" s="1"/>
  <c r="S299" i="15"/>
  <c r="T297" i="15"/>
  <c r="Q326" i="15"/>
  <c r="Q324" i="15" s="1"/>
  <c r="Q325" i="15"/>
  <c r="R323" i="15"/>
  <c r="S336" i="15"/>
  <c r="R338" i="15"/>
  <c r="S362" i="15"/>
  <c r="R365" i="15"/>
  <c r="R363" i="15" s="1"/>
  <c r="R364" i="15"/>
  <c r="Q196" i="15"/>
  <c r="Q194" i="15" s="1"/>
  <c r="R193" i="15"/>
  <c r="Q195" i="15"/>
  <c r="Q128" i="15"/>
  <c r="P130" i="15"/>
  <c r="P131" i="15"/>
  <c r="P129" i="15" s="1"/>
  <c r="P209" i="15"/>
  <c r="P207" i="15" s="1"/>
  <c r="P208" i="15"/>
  <c r="Q206" i="15"/>
  <c r="R154" i="15"/>
  <c r="Q156" i="15"/>
  <c r="Q157" i="15"/>
  <c r="Q155" i="15" s="1"/>
  <c r="R180" i="15"/>
  <c r="Q182" i="15"/>
  <c r="Q183" i="15"/>
  <c r="Q181" i="15" s="1"/>
  <c r="R167" i="15"/>
  <c r="Q170" i="15"/>
  <c r="Q168" i="15" s="1"/>
  <c r="Q169" i="15"/>
  <c r="Q117" i="15"/>
  <c r="Q118" i="15"/>
  <c r="Q116" i="15" s="1"/>
  <c r="R115" i="15"/>
  <c r="S89" i="15"/>
  <c r="R91" i="15"/>
  <c r="R92" i="15"/>
  <c r="R90" i="15" s="1"/>
  <c r="P105" i="15"/>
  <c r="P103" i="15" s="1"/>
  <c r="P104" i="15"/>
  <c r="Q102" i="15"/>
  <c r="R79" i="15"/>
  <c r="R77" i="15" s="1"/>
  <c r="R78" i="15"/>
  <c r="S76" i="15"/>
  <c r="R63" i="15"/>
  <c r="Q66" i="15"/>
  <c r="Q64" i="15" s="1"/>
  <c r="Q65" i="15"/>
  <c r="P53" i="15"/>
  <c r="P51" i="15" s="1"/>
  <c r="P52" i="15"/>
  <c r="Q50" i="15"/>
  <c r="S26" i="15"/>
  <c r="T24" i="15"/>
  <c r="R292" i="3"/>
  <c r="R296" i="3" s="1"/>
  <c r="S478" i="3"/>
  <c r="T477" i="3"/>
  <c r="R90" i="3"/>
  <c r="S190" i="3"/>
  <c r="S194" i="3" s="1"/>
  <c r="S195" i="3" s="1"/>
  <c r="T249" i="3"/>
  <c r="S252" i="3"/>
  <c r="S250" i="3" s="1"/>
  <c r="S251" i="3"/>
  <c r="R479" i="3"/>
  <c r="R483" i="3" s="1"/>
  <c r="S376" i="3"/>
  <c r="T375" i="3"/>
  <c r="T308" i="3"/>
  <c r="U307" i="3"/>
  <c r="T155" i="3"/>
  <c r="T156" i="3" s="1"/>
  <c r="T160" i="3" s="1"/>
  <c r="U154" i="3"/>
  <c r="R209" i="3"/>
  <c r="S209" i="3" s="1"/>
  <c r="S87" i="3"/>
  <c r="S88" i="3" s="1"/>
  <c r="S92" i="3" s="1"/>
  <c r="S93" i="3" s="1"/>
  <c r="T86" i="3"/>
  <c r="S291" i="3"/>
  <c r="T290" i="3"/>
  <c r="U205" i="3"/>
  <c r="T206" i="3"/>
  <c r="T207" i="3" s="1"/>
  <c r="T211" i="3" s="1"/>
  <c r="T212" i="3" s="1"/>
  <c r="R377" i="3"/>
  <c r="R381" i="3"/>
  <c r="R382" i="3" s="1"/>
  <c r="S309" i="3"/>
  <c r="S313" i="3"/>
  <c r="S314" i="3" s="1"/>
  <c r="U419" i="3"/>
  <c r="T422" i="3"/>
  <c r="T420" i="3" s="1"/>
  <c r="T421" i="3"/>
  <c r="S495" i="3"/>
  <c r="T494" i="3"/>
  <c r="Q501" i="3"/>
  <c r="Q498" i="3"/>
  <c r="T473" i="3"/>
  <c r="T471" i="3" s="1"/>
  <c r="T472" i="3"/>
  <c r="U470" i="3"/>
  <c r="Q467" i="3"/>
  <c r="Q464" i="3"/>
  <c r="Q518" i="3"/>
  <c r="Q515" i="3"/>
  <c r="R515" i="3" s="1"/>
  <c r="S513" i="3"/>
  <c r="S517" i="3" s="1"/>
  <c r="U460" i="3"/>
  <c r="T461" i="3"/>
  <c r="S490" i="3"/>
  <c r="S488" i="3" s="1"/>
  <c r="S489" i="3"/>
  <c r="T487" i="3"/>
  <c r="R500" i="3"/>
  <c r="R501" i="3" s="1"/>
  <c r="R498" i="3"/>
  <c r="R496" i="3"/>
  <c r="Q450" i="3"/>
  <c r="Q447" i="3"/>
  <c r="R447" i="3" s="1"/>
  <c r="S447" i="3" s="1"/>
  <c r="U443" i="3"/>
  <c r="T444" i="3"/>
  <c r="U511" i="3"/>
  <c r="T512" i="3"/>
  <c r="S466" i="3"/>
  <c r="S467" i="3" s="1"/>
  <c r="S462" i="3"/>
  <c r="R432" i="3"/>
  <c r="R430" i="3"/>
  <c r="R428" i="3"/>
  <c r="R464" i="3"/>
  <c r="S445" i="3"/>
  <c r="S449" i="3" s="1"/>
  <c r="S450" i="3" s="1"/>
  <c r="T439" i="3"/>
  <c r="T437" i="3" s="1"/>
  <c r="T438" i="3"/>
  <c r="U436" i="3"/>
  <c r="T426" i="3"/>
  <c r="S427" i="3"/>
  <c r="U504" i="3"/>
  <c r="T507" i="3"/>
  <c r="T505" i="3" s="1"/>
  <c r="T506" i="3"/>
  <c r="T456" i="3"/>
  <c r="T454" i="3" s="1"/>
  <c r="T455" i="3"/>
  <c r="U453" i="3"/>
  <c r="R246" i="3"/>
  <c r="R263" i="3"/>
  <c r="R260" i="3"/>
  <c r="S416" i="3"/>
  <c r="R348" i="3"/>
  <c r="R345" i="3"/>
  <c r="R229" i="3"/>
  <c r="R226" i="3"/>
  <c r="R280" i="3"/>
  <c r="R277" i="3"/>
  <c r="S277" i="3" s="1"/>
  <c r="T269" i="3"/>
  <c r="T267" i="3" s="1"/>
  <c r="T268" i="3"/>
  <c r="U266" i="3"/>
  <c r="V409" i="3"/>
  <c r="U410" i="3"/>
  <c r="S394" i="3"/>
  <c r="S398" i="3" s="1"/>
  <c r="S399" i="3" s="1"/>
  <c r="U234" i="3"/>
  <c r="V232" i="3"/>
  <c r="U217" i="3"/>
  <c r="V215" i="3"/>
  <c r="S241" i="3"/>
  <c r="S245" i="3" s="1"/>
  <c r="S246" i="3" s="1"/>
  <c r="S224" i="3"/>
  <c r="S228" i="3" s="1"/>
  <c r="S229" i="3" s="1"/>
  <c r="S360" i="3"/>
  <c r="S364" i="3" s="1"/>
  <c r="S365" i="3" s="1"/>
  <c r="T303" i="3"/>
  <c r="T301" i="3" s="1"/>
  <c r="T302" i="3"/>
  <c r="U300" i="3"/>
  <c r="S337" i="3"/>
  <c r="S335" i="3" s="1"/>
  <c r="S336" i="3"/>
  <c r="T334" i="3"/>
  <c r="S388" i="3"/>
  <c r="S386" i="3" s="1"/>
  <c r="S387" i="3"/>
  <c r="T385" i="3"/>
  <c r="T393" i="3"/>
  <c r="U392" i="3"/>
  <c r="T354" i="3"/>
  <c r="T352" i="3" s="1"/>
  <c r="U351" i="3"/>
  <c r="T353" i="3"/>
  <c r="T240" i="3"/>
  <c r="U239" i="3"/>
  <c r="T223" i="3"/>
  <c r="U222" i="3"/>
  <c r="S320" i="3"/>
  <c r="S319" i="3"/>
  <c r="S318" i="3"/>
  <c r="T317" i="3"/>
  <c r="S343" i="3"/>
  <c r="S347" i="3" s="1"/>
  <c r="Q399" i="3"/>
  <c r="Q396" i="3"/>
  <c r="R396" i="3" s="1"/>
  <c r="R413" i="3"/>
  <c r="S413" i="3" s="1"/>
  <c r="R330" i="3"/>
  <c r="R326" i="3"/>
  <c r="Q365" i="3"/>
  <c r="Q362" i="3"/>
  <c r="R362" i="3" s="1"/>
  <c r="T405" i="3"/>
  <c r="T403" i="3" s="1"/>
  <c r="T404" i="3"/>
  <c r="U402" i="3"/>
  <c r="T342" i="3"/>
  <c r="U341" i="3"/>
  <c r="Q246" i="3"/>
  <c r="Q243" i="3"/>
  <c r="R243" i="3" s="1"/>
  <c r="S258" i="3"/>
  <c r="S262" i="3" s="1"/>
  <c r="T275" i="3"/>
  <c r="T279" i="3" s="1"/>
  <c r="T286" i="3"/>
  <c r="T284" i="3" s="1"/>
  <c r="T285" i="3"/>
  <c r="U283" i="3"/>
  <c r="T411" i="3"/>
  <c r="T415" i="3" s="1"/>
  <c r="T324" i="3"/>
  <c r="S325" i="3"/>
  <c r="U358" i="3"/>
  <c r="T359" i="3"/>
  <c r="T257" i="3"/>
  <c r="U256" i="3"/>
  <c r="V273" i="3"/>
  <c r="U274" i="3"/>
  <c r="T368" i="3"/>
  <c r="S371" i="3"/>
  <c r="S369" i="3" s="1"/>
  <c r="S370" i="3"/>
  <c r="R178" i="3"/>
  <c r="R175" i="3"/>
  <c r="S175" i="3" s="1"/>
  <c r="T161" i="3"/>
  <c r="T184" i="3"/>
  <c r="T182" i="3" s="1"/>
  <c r="T183" i="3"/>
  <c r="U181" i="3"/>
  <c r="V167" i="3"/>
  <c r="V165" i="3" s="1"/>
  <c r="V166" i="3"/>
  <c r="W164" i="3"/>
  <c r="V188" i="3"/>
  <c r="U189" i="3"/>
  <c r="T173" i="3"/>
  <c r="T177" i="3" s="1"/>
  <c r="T190" i="3"/>
  <c r="T194" i="3" s="1"/>
  <c r="U172" i="3"/>
  <c r="V171" i="3"/>
  <c r="T150" i="3"/>
  <c r="T148" i="3" s="1"/>
  <c r="T149" i="3"/>
  <c r="U147" i="3"/>
  <c r="Q195" i="3"/>
  <c r="Q192" i="3"/>
  <c r="R192" i="3" s="1"/>
  <c r="T201" i="3"/>
  <c r="T199" i="3" s="1"/>
  <c r="T200" i="3"/>
  <c r="U198" i="3"/>
  <c r="S110" i="3"/>
  <c r="R110" i="3"/>
  <c r="R107" i="3"/>
  <c r="S107" i="3" s="1"/>
  <c r="U104" i="3"/>
  <c r="V103" i="3"/>
  <c r="S122" i="3"/>
  <c r="S126" i="3" s="1"/>
  <c r="S124" i="3" s="1"/>
  <c r="S82" i="3"/>
  <c r="S80" i="3" s="1"/>
  <c r="S81" i="3"/>
  <c r="T79" i="3"/>
  <c r="T109" i="3"/>
  <c r="T110" i="3" s="1"/>
  <c r="T105" i="3"/>
  <c r="T130" i="3"/>
  <c r="S133" i="3"/>
  <c r="S131" i="3" s="1"/>
  <c r="S132" i="3"/>
  <c r="T121" i="3"/>
  <c r="U120" i="3"/>
  <c r="Q144" i="3"/>
  <c r="Q141" i="3"/>
  <c r="R141" i="3" s="1"/>
  <c r="U137" i="3"/>
  <c r="T138" i="3"/>
  <c r="U96" i="3"/>
  <c r="T99" i="3"/>
  <c r="T97" i="3" s="1"/>
  <c r="T98" i="3"/>
  <c r="R124" i="3"/>
  <c r="S139" i="3"/>
  <c r="S143" i="3" s="1"/>
  <c r="T69" i="3"/>
  <c r="S70" i="3"/>
  <c r="R75" i="3"/>
  <c r="R76" i="3" s="1"/>
  <c r="R71" i="3"/>
  <c r="Q76" i="3"/>
  <c r="Q73" i="3"/>
  <c r="T64" i="3"/>
  <c r="R59" i="3"/>
  <c r="R56" i="3"/>
  <c r="U52" i="3"/>
  <c r="T53" i="3"/>
  <c r="S54" i="3"/>
  <c r="S58" i="3" s="1"/>
  <c r="U48" i="3"/>
  <c r="U46" i="3" s="1"/>
  <c r="U47" i="3"/>
  <c r="V45" i="3"/>
  <c r="Q42" i="3"/>
  <c r="Q39" i="3"/>
  <c r="S31" i="3"/>
  <c r="S29" i="3" s="1"/>
  <c r="S30" i="3"/>
  <c r="T28" i="3"/>
  <c r="S37" i="3"/>
  <c r="T36" i="3"/>
  <c r="T38" i="3" s="1"/>
  <c r="U35" i="3"/>
  <c r="R339" i="15" l="1"/>
  <c r="R337" i="15" s="1"/>
  <c r="T31" i="15"/>
  <c r="T33" i="15" s="1"/>
  <c r="S33" i="15"/>
  <c r="S90" i="3"/>
  <c r="U62" i="3"/>
  <c r="S391" i="15"/>
  <c r="S389" i="15" s="1"/>
  <c r="S233" i="3"/>
  <c r="T235" i="3"/>
  <c r="T115" i="3"/>
  <c r="T116" i="3"/>
  <c r="T114" i="3" s="1"/>
  <c r="U113" i="3"/>
  <c r="S216" i="3"/>
  <c r="T218" i="3"/>
  <c r="P398" i="15"/>
  <c r="Q395" i="15"/>
  <c r="P25" i="15"/>
  <c r="Q27" i="15"/>
  <c r="R141" i="15"/>
  <c r="Q144" i="15"/>
  <c r="Q142" i="15" s="1"/>
  <c r="Q143" i="15"/>
  <c r="Q40" i="15"/>
  <c r="Q38" i="15" s="1"/>
  <c r="Q39" i="15"/>
  <c r="R37" i="15"/>
  <c r="R375" i="15"/>
  <c r="Q378" i="15"/>
  <c r="Q376" i="15" s="1"/>
  <c r="Q377" i="15"/>
  <c r="R326" i="15"/>
  <c r="R324" i="15" s="1"/>
  <c r="S323" i="15"/>
  <c r="R325" i="15"/>
  <c r="T299" i="15"/>
  <c r="T300" i="15"/>
  <c r="T298" i="15" s="1"/>
  <c r="U297" i="15"/>
  <c r="S248" i="15"/>
  <c r="S246" i="15" s="1"/>
  <c r="T245" i="15"/>
  <c r="S247" i="15"/>
  <c r="R260" i="15"/>
  <c r="S258" i="15"/>
  <c r="R261" i="15"/>
  <c r="R259" i="15" s="1"/>
  <c r="R352" i="15"/>
  <c r="R350" i="15" s="1"/>
  <c r="R351" i="15"/>
  <c r="S349" i="15"/>
  <c r="S219" i="15"/>
  <c r="R222" i="15"/>
  <c r="R220" i="15" s="1"/>
  <c r="R221" i="15"/>
  <c r="S271" i="15"/>
  <c r="R274" i="15"/>
  <c r="R272" i="15" s="1"/>
  <c r="R273" i="15"/>
  <c r="R310" i="15"/>
  <c r="Q313" i="15"/>
  <c r="Q311" i="15" s="1"/>
  <c r="Q312" i="15"/>
  <c r="T362" i="15"/>
  <c r="S365" i="15"/>
  <c r="S363" i="15" s="1"/>
  <c r="S364" i="15"/>
  <c r="T336" i="15"/>
  <c r="S339" i="15"/>
  <c r="S337" i="15" s="1"/>
  <c r="S338" i="15"/>
  <c r="S232" i="15"/>
  <c r="R235" i="15"/>
  <c r="R233" i="15" s="1"/>
  <c r="R234" i="15"/>
  <c r="U388" i="15"/>
  <c r="T390" i="15"/>
  <c r="T391" i="15"/>
  <c r="T389" i="15" s="1"/>
  <c r="S284" i="15"/>
  <c r="R286" i="15"/>
  <c r="R287" i="15"/>
  <c r="R285" i="15" s="1"/>
  <c r="Q209" i="15"/>
  <c r="Q207" i="15" s="1"/>
  <c r="Q208" i="15"/>
  <c r="R206" i="15"/>
  <c r="R196" i="15"/>
  <c r="R194" i="15" s="1"/>
  <c r="S193" i="15"/>
  <c r="R195" i="15"/>
  <c r="S115" i="15"/>
  <c r="R118" i="15"/>
  <c r="R116" i="15" s="1"/>
  <c r="R117" i="15"/>
  <c r="R170" i="15"/>
  <c r="R168" i="15" s="1"/>
  <c r="R169" i="15"/>
  <c r="S167" i="15"/>
  <c r="S180" i="15"/>
  <c r="R183" i="15"/>
  <c r="R181" i="15" s="1"/>
  <c r="R182" i="15"/>
  <c r="S154" i="15"/>
  <c r="R157" i="15"/>
  <c r="R155" i="15" s="1"/>
  <c r="R156" i="15"/>
  <c r="R128" i="15"/>
  <c r="Q130" i="15"/>
  <c r="Q131" i="15"/>
  <c r="Q129" i="15" s="1"/>
  <c r="Q105" i="15"/>
  <c r="Q103" i="15" s="1"/>
  <c r="R102" i="15"/>
  <c r="Q104" i="15"/>
  <c r="S78" i="15"/>
  <c r="S79" i="15"/>
  <c r="S77" i="15" s="1"/>
  <c r="T76" i="15"/>
  <c r="T89" i="15"/>
  <c r="S91" i="15"/>
  <c r="S92" i="15"/>
  <c r="S90" i="15" s="1"/>
  <c r="S63" i="15"/>
  <c r="R66" i="15"/>
  <c r="R64" i="15" s="1"/>
  <c r="R65" i="15"/>
  <c r="Q53" i="15"/>
  <c r="Q51" i="15" s="1"/>
  <c r="Q52" i="15"/>
  <c r="R50" i="15"/>
  <c r="T26" i="15"/>
  <c r="U24" i="15"/>
  <c r="R41" i="3"/>
  <c r="R42" i="3" s="1"/>
  <c r="S263" i="3"/>
  <c r="S260" i="3"/>
  <c r="R484" i="3"/>
  <c r="R481" i="3"/>
  <c r="R297" i="3"/>
  <c r="R294" i="3"/>
  <c r="U477" i="3"/>
  <c r="T478" i="3"/>
  <c r="U290" i="3"/>
  <c r="T291" i="3"/>
  <c r="S311" i="3"/>
  <c r="U308" i="3"/>
  <c r="U309" i="3" s="1"/>
  <c r="U313" i="3" s="1"/>
  <c r="U314" i="3" s="1"/>
  <c r="V307" i="3"/>
  <c r="T252" i="3"/>
  <c r="T250" i="3" s="1"/>
  <c r="T251" i="3"/>
  <c r="U249" i="3"/>
  <c r="S479" i="3"/>
  <c r="S483" i="3"/>
  <c r="S484" i="3" s="1"/>
  <c r="S481" i="3"/>
  <c r="U86" i="3"/>
  <c r="T87" i="3"/>
  <c r="U155" i="3"/>
  <c r="U156" i="3" s="1"/>
  <c r="U160" i="3" s="1"/>
  <c r="V154" i="3"/>
  <c r="U375" i="3"/>
  <c r="T376" i="3"/>
  <c r="S192" i="3"/>
  <c r="T209" i="3"/>
  <c r="U209" i="3" s="1"/>
  <c r="U206" i="3"/>
  <c r="U207" i="3" s="1"/>
  <c r="U211" i="3" s="1"/>
  <c r="V205" i="3"/>
  <c r="S377" i="3"/>
  <c r="S381" i="3"/>
  <c r="S382" i="3" s="1"/>
  <c r="T158" i="3"/>
  <c r="S464" i="3"/>
  <c r="S292" i="3"/>
  <c r="S296" i="3"/>
  <c r="S297" i="3" s="1"/>
  <c r="T309" i="3"/>
  <c r="T313" i="3" s="1"/>
  <c r="T314" i="3" s="1"/>
  <c r="R379" i="3"/>
  <c r="S518" i="3"/>
  <c r="S515" i="3"/>
  <c r="V504" i="3"/>
  <c r="U507" i="3"/>
  <c r="U505" i="3" s="1"/>
  <c r="U506" i="3"/>
  <c r="R433" i="3"/>
  <c r="T513" i="3"/>
  <c r="T517" i="3"/>
  <c r="T518" i="3" s="1"/>
  <c r="V453" i="3"/>
  <c r="U455" i="3"/>
  <c r="U456" i="3"/>
  <c r="U454" i="3" s="1"/>
  <c r="V511" i="3"/>
  <c r="U512" i="3"/>
  <c r="T445" i="3"/>
  <c r="T449" i="3" s="1"/>
  <c r="T450" i="3" s="1"/>
  <c r="T489" i="3"/>
  <c r="T490" i="3"/>
  <c r="T488" i="3" s="1"/>
  <c r="U487" i="3"/>
  <c r="T462" i="3"/>
  <c r="T466" i="3" s="1"/>
  <c r="U494" i="3"/>
  <c r="T495" i="3"/>
  <c r="S428" i="3"/>
  <c r="S432" i="3" s="1"/>
  <c r="U439" i="3"/>
  <c r="U437" i="3" s="1"/>
  <c r="U438" i="3"/>
  <c r="V436" i="3"/>
  <c r="V443" i="3"/>
  <c r="U444" i="3"/>
  <c r="V460" i="3"/>
  <c r="U461" i="3"/>
  <c r="V470" i="3"/>
  <c r="U472" i="3"/>
  <c r="U473" i="3"/>
  <c r="U471" i="3" s="1"/>
  <c r="S496" i="3"/>
  <c r="S500" i="3" s="1"/>
  <c r="V419" i="3"/>
  <c r="U422" i="3"/>
  <c r="U420" i="3" s="1"/>
  <c r="U421" i="3"/>
  <c r="U426" i="3"/>
  <c r="T427" i="3"/>
  <c r="S348" i="3"/>
  <c r="S345" i="3"/>
  <c r="T416" i="3"/>
  <c r="T413" i="3"/>
  <c r="T280" i="3"/>
  <c r="T277" i="3"/>
  <c r="R331" i="3"/>
  <c r="T320" i="3"/>
  <c r="T318" i="3" s="1"/>
  <c r="T319" i="3"/>
  <c r="U317" i="3"/>
  <c r="V222" i="3"/>
  <c r="U223" i="3"/>
  <c r="V392" i="3"/>
  <c r="U393" i="3"/>
  <c r="U411" i="3"/>
  <c r="U415" i="3" s="1"/>
  <c r="T360" i="3"/>
  <c r="T364" i="3" s="1"/>
  <c r="V358" i="3"/>
  <c r="U359" i="3"/>
  <c r="V341" i="3"/>
  <c r="U342" i="3"/>
  <c r="V256" i="3"/>
  <c r="U257" i="3"/>
  <c r="S326" i="3"/>
  <c r="S330" i="3" s="1"/>
  <c r="T347" i="3"/>
  <c r="T348" i="3" s="1"/>
  <c r="T343" i="3"/>
  <c r="V239" i="3"/>
  <c r="U240" i="3"/>
  <c r="U353" i="3"/>
  <c r="U354" i="3"/>
  <c r="U352" i="3" s="1"/>
  <c r="V351" i="3"/>
  <c r="W215" i="3"/>
  <c r="V217" i="3"/>
  <c r="W232" i="3"/>
  <c r="V234" i="3"/>
  <c r="S396" i="3"/>
  <c r="W409" i="3"/>
  <c r="V410" i="3"/>
  <c r="U279" i="3"/>
  <c r="U280" i="3" s="1"/>
  <c r="U275" i="3"/>
  <c r="W273" i="3"/>
  <c r="V274" i="3"/>
  <c r="T228" i="3"/>
  <c r="T229" i="3" s="1"/>
  <c r="T224" i="3"/>
  <c r="T394" i="3"/>
  <c r="T398" i="3" s="1"/>
  <c r="T396" i="3" s="1"/>
  <c r="T371" i="3"/>
  <c r="T369" i="3" s="1"/>
  <c r="T370" i="3"/>
  <c r="U368" i="3"/>
  <c r="T258" i="3"/>
  <c r="T262" i="3" s="1"/>
  <c r="U324" i="3"/>
  <c r="T325" i="3"/>
  <c r="V283" i="3"/>
  <c r="U285" i="3"/>
  <c r="U286" i="3"/>
  <c r="U284" i="3" s="1"/>
  <c r="V402" i="3"/>
  <c r="U405" i="3"/>
  <c r="U403" i="3" s="1"/>
  <c r="U404" i="3"/>
  <c r="R328" i="3"/>
  <c r="T241" i="3"/>
  <c r="T245" i="3" s="1"/>
  <c r="T388" i="3"/>
  <c r="T386" i="3" s="1"/>
  <c r="U385" i="3"/>
  <c r="T387" i="3"/>
  <c r="T337" i="3"/>
  <c r="T335" i="3" s="1"/>
  <c r="T336" i="3"/>
  <c r="U334" i="3"/>
  <c r="V300" i="3"/>
  <c r="U302" i="3"/>
  <c r="U303" i="3"/>
  <c r="U301" i="3" s="1"/>
  <c r="S362" i="3"/>
  <c r="S226" i="3"/>
  <c r="S243" i="3"/>
  <c r="V266" i="3"/>
  <c r="U268" i="3"/>
  <c r="U269" i="3"/>
  <c r="U267" i="3" s="1"/>
  <c r="T195" i="3"/>
  <c r="T192" i="3"/>
  <c r="T178" i="3"/>
  <c r="T175" i="3"/>
  <c r="U161" i="3"/>
  <c r="U158" i="3"/>
  <c r="U212" i="3"/>
  <c r="V147" i="3"/>
  <c r="U150" i="3"/>
  <c r="U148" i="3" s="1"/>
  <c r="U149" i="3"/>
  <c r="W171" i="3"/>
  <c r="V172" i="3"/>
  <c r="U184" i="3"/>
  <c r="U182" i="3" s="1"/>
  <c r="U183" i="3"/>
  <c r="V181" i="3"/>
  <c r="V198" i="3"/>
  <c r="U200" i="3"/>
  <c r="U201" i="3"/>
  <c r="U199" i="3" s="1"/>
  <c r="U173" i="3"/>
  <c r="U177" i="3" s="1"/>
  <c r="X164" i="3"/>
  <c r="W167" i="3"/>
  <c r="W165" i="3" s="1"/>
  <c r="W166" i="3"/>
  <c r="U194" i="3"/>
  <c r="U195" i="3" s="1"/>
  <c r="U190" i="3"/>
  <c r="V189" i="3"/>
  <c r="W188" i="3"/>
  <c r="S144" i="3"/>
  <c r="S141" i="3"/>
  <c r="T143" i="3"/>
  <c r="T144" i="3" s="1"/>
  <c r="T141" i="3"/>
  <c r="T139" i="3"/>
  <c r="T122" i="3"/>
  <c r="T126" i="3" s="1"/>
  <c r="T133" i="3"/>
  <c r="T131" i="3" s="1"/>
  <c r="T132" i="3"/>
  <c r="U130" i="3"/>
  <c r="T82" i="3"/>
  <c r="T80" i="3" s="1"/>
  <c r="T81" i="3"/>
  <c r="U79" i="3"/>
  <c r="U105" i="3"/>
  <c r="U109" i="3" s="1"/>
  <c r="U99" i="3"/>
  <c r="U97" i="3" s="1"/>
  <c r="U98" i="3"/>
  <c r="V96" i="3"/>
  <c r="V137" i="3"/>
  <c r="U138" i="3"/>
  <c r="T107" i="3"/>
  <c r="V120" i="3"/>
  <c r="U121" i="3"/>
  <c r="S127" i="3"/>
  <c r="W103" i="3"/>
  <c r="V104" i="3"/>
  <c r="R73" i="3"/>
  <c r="S75" i="3"/>
  <c r="S76" i="3" s="1"/>
  <c r="S71" i="3"/>
  <c r="U65" i="3"/>
  <c r="U63" i="3" s="1"/>
  <c r="U64" i="3"/>
  <c r="V62" i="3"/>
  <c r="T70" i="3"/>
  <c r="U69" i="3"/>
  <c r="S59" i="3"/>
  <c r="S56" i="3"/>
  <c r="V47" i="3"/>
  <c r="V48" i="3"/>
  <c r="V46" i="3" s="1"/>
  <c r="W45" i="3"/>
  <c r="V52" i="3"/>
  <c r="U53" i="3"/>
  <c r="T54" i="3"/>
  <c r="T58" i="3" s="1"/>
  <c r="T31" i="3"/>
  <c r="T29" i="3" s="1"/>
  <c r="T30" i="3"/>
  <c r="U28" i="3"/>
  <c r="V35" i="3"/>
  <c r="U36" i="3"/>
  <c r="U38" i="3" s="1"/>
  <c r="T37" i="3"/>
  <c r="CD23" i="3"/>
  <c r="CE23" i="3"/>
  <c r="CF23" i="3"/>
  <c r="CG23" i="3"/>
  <c r="CH23" i="3"/>
  <c r="CI23" i="3"/>
  <c r="CJ23" i="3"/>
  <c r="T32" i="15" l="1"/>
  <c r="S34" i="15"/>
  <c r="T34" i="15" s="1"/>
  <c r="T233" i="3"/>
  <c r="U235" i="3"/>
  <c r="V113" i="3"/>
  <c r="U115" i="3"/>
  <c r="U116" i="3"/>
  <c r="U114" i="3" s="1"/>
  <c r="T216" i="3"/>
  <c r="U218" i="3"/>
  <c r="Q397" i="15"/>
  <c r="Q398" i="15" s="1"/>
  <c r="Q396" i="15"/>
  <c r="Q25" i="15"/>
  <c r="R27" i="15"/>
  <c r="S37" i="15"/>
  <c r="R40" i="15"/>
  <c r="R38" i="15" s="1"/>
  <c r="R39" i="15"/>
  <c r="R378" i="15"/>
  <c r="R376" i="15" s="1"/>
  <c r="R377" i="15"/>
  <c r="S375" i="15"/>
  <c r="R143" i="15"/>
  <c r="R144" i="15"/>
  <c r="R142" i="15" s="1"/>
  <c r="S141" i="15"/>
  <c r="T349" i="15"/>
  <c r="S352" i="15"/>
  <c r="S350" i="15" s="1"/>
  <c r="S351" i="15"/>
  <c r="U300" i="15"/>
  <c r="U298" i="15" s="1"/>
  <c r="V297" i="15"/>
  <c r="U299" i="15"/>
  <c r="T258" i="15"/>
  <c r="S261" i="15"/>
  <c r="S259" i="15" s="1"/>
  <c r="S260" i="15"/>
  <c r="U245" i="15"/>
  <c r="T247" i="15"/>
  <c r="T248" i="15"/>
  <c r="T246" i="15" s="1"/>
  <c r="T323" i="15"/>
  <c r="S326" i="15"/>
  <c r="S324" i="15" s="1"/>
  <c r="S325" i="15"/>
  <c r="S286" i="15"/>
  <c r="S287" i="15"/>
  <c r="S285" i="15" s="1"/>
  <c r="T284" i="15"/>
  <c r="U390" i="15"/>
  <c r="U391" i="15"/>
  <c r="U389" i="15" s="1"/>
  <c r="V388" i="15"/>
  <c r="S235" i="15"/>
  <c r="S233" i="15" s="1"/>
  <c r="S234" i="15"/>
  <c r="T232" i="15"/>
  <c r="T339" i="15"/>
  <c r="T337" i="15" s="1"/>
  <c r="T338" i="15"/>
  <c r="U336" i="15"/>
  <c r="T365" i="15"/>
  <c r="T363" i="15" s="1"/>
  <c r="T364" i="15"/>
  <c r="U362" i="15"/>
  <c r="R313" i="15"/>
  <c r="R311" i="15" s="1"/>
  <c r="R312" i="15"/>
  <c r="S310" i="15"/>
  <c r="T271" i="15"/>
  <c r="S274" i="15"/>
  <c r="S272" i="15" s="1"/>
  <c r="S273" i="15"/>
  <c r="T219" i="15"/>
  <c r="S222" i="15"/>
  <c r="S220" i="15" s="1"/>
  <c r="S221" i="15"/>
  <c r="S170" i="15"/>
  <c r="S168" i="15" s="1"/>
  <c r="T167" i="15"/>
  <c r="S169" i="15"/>
  <c r="R209" i="15"/>
  <c r="R207" i="15" s="1"/>
  <c r="R208" i="15"/>
  <c r="S206" i="15"/>
  <c r="S196" i="15"/>
  <c r="S194" i="15" s="1"/>
  <c r="T193" i="15"/>
  <c r="S195" i="15"/>
  <c r="R131" i="15"/>
  <c r="R129" i="15" s="1"/>
  <c r="R130" i="15"/>
  <c r="S128" i="15"/>
  <c r="S157" i="15"/>
  <c r="S155" i="15" s="1"/>
  <c r="S156" i="15"/>
  <c r="T154" i="15"/>
  <c r="S183" i="15"/>
  <c r="S181" i="15" s="1"/>
  <c r="S182" i="15"/>
  <c r="T180" i="15"/>
  <c r="S118" i="15"/>
  <c r="S116" i="15" s="1"/>
  <c r="S117" i="15"/>
  <c r="T115" i="15"/>
  <c r="R104" i="15"/>
  <c r="S102" i="15"/>
  <c r="R105" i="15"/>
  <c r="R103" i="15" s="1"/>
  <c r="T79" i="15"/>
  <c r="T77" i="15" s="1"/>
  <c r="U76" i="15"/>
  <c r="T78" i="15"/>
  <c r="S66" i="15"/>
  <c r="S64" i="15" s="1"/>
  <c r="S65" i="15"/>
  <c r="T63" i="15"/>
  <c r="U89" i="15"/>
  <c r="T91" i="15"/>
  <c r="T92" i="15"/>
  <c r="T90" i="15" s="1"/>
  <c r="R52" i="15"/>
  <c r="S50" i="15"/>
  <c r="R53" i="15"/>
  <c r="R51" i="15" s="1"/>
  <c r="U26" i="15"/>
  <c r="V24" i="15"/>
  <c r="R39" i="3"/>
  <c r="S41" i="3" s="1"/>
  <c r="T263" i="3"/>
  <c r="T260" i="3"/>
  <c r="U178" i="3"/>
  <c r="U175" i="3"/>
  <c r="T483" i="3"/>
  <c r="T484" i="3" s="1"/>
  <c r="T479" i="3"/>
  <c r="S379" i="3"/>
  <c r="T311" i="3"/>
  <c r="U311" i="3" s="1"/>
  <c r="U478" i="3"/>
  <c r="V477" i="3"/>
  <c r="W154" i="3"/>
  <c r="V155" i="3"/>
  <c r="T481" i="3"/>
  <c r="V206" i="3"/>
  <c r="W205" i="3"/>
  <c r="T377" i="3"/>
  <c r="T381" i="3" s="1"/>
  <c r="T382" i="3" s="1"/>
  <c r="T88" i="3"/>
  <c r="T92" i="3"/>
  <c r="T93" i="3" s="1"/>
  <c r="T292" i="3"/>
  <c r="T296" i="3" s="1"/>
  <c r="S294" i="3"/>
  <c r="U192" i="3"/>
  <c r="V375" i="3"/>
  <c r="U376" i="3"/>
  <c r="U87" i="3"/>
  <c r="U88" i="3" s="1"/>
  <c r="U92" i="3" s="1"/>
  <c r="U93" i="3" s="1"/>
  <c r="V86" i="3"/>
  <c r="V249" i="3"/>
  <c r="U252" i="3"/>
  <c r="U250" i="3" s="1"/>
  <c r="U251" i="3"/>
  <c r="W307" i="3"/>
  <c r="V308" i="3"/>
  <c r="V290" i="3"/>
  <c r="U291" i="3"/>
  <c r="S501" i="3"/>
  <c r="S498" i="3"/>
  <c r="S433" i="3"/>
  <c r="S430" i="3"/>
  <c r="T467" i="3"/>
  <c r="T464" i="3"/>
  <c r="T428" i="3"/>
  <c r="T432" i="3" s="1"/>
  <c r="T496" i="3"/>
  <c r="T500" i="3" s="1"/>
  <c r="T501" i="3" s="1"/>
  <c r="U427" i="3"/>
  <c r="V426" i="3"/>
  <c r="V422" i="3"/>
  <c r="V420" i="3" s="1"/>
  <c r="V421" i="3"/>
  <c r="W419" i="3"/>
  <c r="U445" i="3"/>
  <c r="U449" i="3" s="1"/>
  <c r="U447" i="3" s="1"/>
  <c r="V494" i="3"/>
  <c r="U495" i="3"/>
  <c r="T447" i="3"/>
  <c r="W460" i="3"/>
  <c r="V461" i="3"/>
  <c r="W443" i="3"/>
  <c r="V444" i="3"/>
  <c r="U489" i="3"/>
  <c r="U490" i="3"/>
  <c r="U488" i="3" s="1"/>
  <c r="V487" i="3"/>
  <c r="U513" i="3"/>
  <c r="U517" i="3" s="1"/>
  <c r="W470" i="3"/>
  <c r="V473" i="3"/>
  <c r="V471" i="3" s="1"/>
  <c r="V472" i="3"/>
  <c r="U462" i="3"/>
  <c r="U466" i="3" s="1"/>
  <c r="V512" i="3"/>
  <c r="W511" i="3"/>
  <c r="W453" i="3"/>
  <c r="V456" i="3"/>
  <c r="V454" i="3" s="1"/>
  <c r="V455" i="3"/>
  <c r="T515" i="3"/>
  <c r="W504" i="3"/>
  <c r="V507" i="3"/>
  <c r="V505" i="3" s="1"/>
  <c r="V506" i="3"/>
  <c r="W436" i="3"/>
  <c r="V439" i="3"/>
  <c r="V437" i="3" s="1"/>
  <c r="V438" i="3"/>
  <c r="S331" i="3"/>
  <c r="S328" i="3"/>
  <c r="T246" i="3"/>
  <c r="T243" i="3"/>
  <c r="T365" i="3"/>
  <c r="T362" i="3"/>
  <c r="U416" i="3"/>
  <c r="U413" i="3"/>
  <c r="T326" i="3"/>
  <c r="T330" i="3" s="1"/>
  <c r="U241" i="3"/>
  <c r="U245" i="3" s="1"/>
  <c r="U337" i="3"/>
  <c r="U335" i="3" s="1"/>
  <c r="U336" i="3"/>
  <c r="V334" i="3"/>
  <c r="T399" i="3"/>
  <c r="W239" i="3"/>
  <c r="V240" i="3"/>
  <c r="W256" i="3"/>
  <c r="V257" i="3"/>
  <c r="W341" i="3"/>
  <c r="V342" i="3"/>
  <c r="U224" i="3"/>
  <c r="U228" i="3" s="1"/>
  <c r="U229" i="3" s="1"/>
  <c r="W266" i="3"/>
  <c r="V269" i="3"/>
  <c r="V267" i="3" s="1"/>
  <c r="V268" i="3"/>
  <c r="U388" i="3"/>
  <c r="U386" i="3" s="1"/>
  <c r="V385" i="3"/>
  <c r="U387" i="3"/>
  <c r="W402" i="3"/>
  <c r="V405" i="3"/>
  <c r="V403" i="3" s="1"/>
  <c r="V404" i="3"/>
  <c r="W274" i="3"/>
  <c r="X273" i="3"/>
  <c r="W410" i="3"/>
  <c r="X409" i="3"/>
  <c r="U364" i="3"/>
  <c r="U365" i="3" s="1"/>
  <c r="U362" i="3"/>
  <c r="U360" i="3"/>
  <c r="W222" i="3"/>
  <c r="V223" i="3"/>
  <c r="V279" i="3"/>
  <c r="V280" i="3" s="1"/>
  <c r="V275" i="3"/>
  <c r="V415" i="3"/>
  <c r="V416" i="3" s="1"/>
  <c r="V413" i="3"/>
  <c r="V411" i="3"/>
  <c r="W283" i="3"/>
  <c r="V286" i="3"/>
  <c r="V284" i="3" s="1"/>
  <c r="V285" i="3"/>
  <c r="V368" i="3"/>
  <c r="U371" i="3"/>
  <c r="U369" i="3" s="1"/>
  <c r="U370" i="3"/>
  <c r="T226" i="3"/>
  <c r="U277" i="3"/>
  <c r="X232" i="3"/>
  <c r="W234" i="3"/>
  <c r="X215" i="3"/>
  <c r="W217" i="3"/>
  <c r="T345" i="3"/>
  <c r="W358" i="3"/>
  <c r="V359" i="3"/>
  <c r="U394" i="3"/>
  <c r="U398" i="3" s="1"/>
  <c r="U399" i="3" s="1"/>
  <c r="W300" i="3"/>
  <c r="V303" i="3"/>
  <c r="V301" i="3" s="1"/>
  <c r="V302" i="3"/>
  <c r="V354" i="3"/>
  <c r="V352" i="3" s="1"/>
  <c r="W351" i="3"/>
  <c r="V353" i="3"/>
  <c r="U343" i="3"/>
  <c r="U347" i="3" s="1"/>
  <c r="V393" i="3"/>
  <c r="W392" i="3"/>
  <c r="V317" i="3"/>
  <c r="U320" i="3"/>
  <c r="U318" i="3" s="1"/>
  <c r="U319" i="3"/>
  <c r="U258" i="3"/>
  <c r="U262" i="3" s="1"/>
  <c r="U263" i="3" s="1"/>
  <c r="U325" i="3"/>
  <c r="V324" i="3"/>
  <c r="W198" i="3"/>
  <c r="V201" i="3"/>
  <c r="V199" i="3" s="1"/>
  <c r="V200" i="3"/>
  <c r="V173" i="3"/>
  <c r="V177" i="3" s="1"/>
  <c r="V178" i="3" s="1"/>
  <c r="W172" i="3"/>
  <c r="X171" i="3"/>
  <c r="W147" i="3"/>
  <c r="V149" i="3"/>
  <c r="V150" i="3"/>
  <c r="V148" i="3" s="1"/>
  <c r="X167" i="3"/>
  <c r="X165" i="3" s="1"/>
  <c r="X166" i="3"/>
  <c r="Y164" i="3"/>
  <c r="X188" i="3"/>
  <c r="W189" i="3"/>
  <c r="V194" i="3"/>
  <c r="V195" i="3" s="1"/>
  <c r="V190" i="3"/>
  <c r="W181" i="3"/>
  <c r="V183" i="3"/>
  <c r="V184" i="3"/>
  <c r="V182" i="3" s="1"/>
  <c r="T127" i="3"/>
  <c r="T124" i="3"/>
  <c r="U110" i="3"/>
  <c r="U107" i="3"/>
  <c r="W137" i="3"/>
  <c r="V138" i="3"/>
  <c r="U139" i="3"/>
  <c r="U143" i="3" s="1"/>
  <c r="V105" i="3"/>
  <c r="V109" i="3" s="1"/>
  <c r="U122" i="3"/>
  <c r="U126" i="3" s="1"/>
  <c r="X103" i="3"/>
  <c r="W104" i="3"/>
  <c r="V79" i="3"/>
  <c r="U82" i="3"/>
  <c r="U80" i="3" s="1"/>
  <c r="U81" i="3"/>
  <c r="V121" i="3"/>
  <c r="W120" i="3"/>
  <c r="V99" i="3"/>
  <c r="V97" i="3" s="1"/>
  <c r="W96" i="3"/>
  <c r="V98" i="3"/>
  <c r="U133" i="3"/>
  <c r="U131" i="3" s="1"/>
  <c r="U132" i="3"/>
  <c r="V130" i="3"/>
  <c r="U70" i="3"/>
  <c r="V69" i="3"/>
  <c r="T71" i="3"/>
  <c r="T75" i="3" s="1"/>
  <c r="T76" i="3" s="1"/>
  <c r="V64" i="3"/>
  <c r="W62" i="3"/>
  <c r="V65" i="3"/>
  <c r="V63" i="3" s="1"/>
  <c r="S73" i="3"/>
  <c r="T59" i="3"/>
  <c r="T56" i="3"/>
  <c r="W52" i="3"/>
  <c r="V53" i="3"/>
  <c r="X45" i="3"/>
  <c r="W48" i="3"/>
  <c r="W46" i="3" s="1"/>
  <c r="W47" i="3"/>
  <c r="U54" i="3"/>
  <c r="U58" i="3" s="1"/>
  <c r="U31" i="3"/>
  <c r="U29" i="3" s="1"/>
  <c r="U30" i="3"/>
  <c r="V28" i="3"/>
  <c r="U37" i="3"/>
  <c r="W35" i="3"/>
  <c r="V36" i="3"/>
  <c r="V38" i="3" s="1"/>
  <c r="M18" i="15"/>
  <c r="J182" i="4"/>
  <c r="F182" i="4"/>
  <c r="E182" i="4"/>
  <c r="D182" i="4"/>
  <c r="C182" i="4"/>
  <c r="J181" i="4"/>
  <c r="F181" i="4"/>
  <c r="E181" i="4"/>
  <c r="D181" i="4"/>
  <c r="C181" i="4"/>
  <c r="J180" i="4"/>
  <c r="F180" i="4"/>
  <c r="E180" i="4"/>
  <c r="D180" i="4"/>
  <c r="C180" i="4"/>
  <c r="J179" i="4"/>
  <c r="F179" i="4"/>
  <c r="E179" i="4"/>
  <c r="D179" i="4"/>
  <c r="C179" i="4"/>
  <c r="J178" i="4"/>
  <c r="F178" i="4"/>
  <c r="E178" i="4"/>
  <c r="D178" i="4"/>
  <c r="C178" i="4"/>
  <c r="J177" i="4"/>
  <c r="F177" i="4"/>
  <c r="E177" i="4"/>
  <c r="D177" i="4"/>
  <c r="C177" i="4"/>
  <c r="J176" i="4"/>
  <c r="F176" i="4"/>
  <c r="E176" i="4"/>
  <c r="D176" i="4"/>
  <c r="C176" i="4"/>
  <c r="J175" i="4"/>
  <c r="F175" i="4"/>
  <c r="E175" i="4"/>
  <c r="D175" i="4"/>
  <c r="C175" i="4"/>
  <c r="J174" i="4"/>
  <c r="F174" i="4"/>
  <c r="E174" i="4"/>
  <c r="D174" i="4"/>
  <c r="C174" i="4"/>
  <c r="J173" i="4"/>
  <c r="F173" i="4"/>
  <c r="E173" i="4"/>
  <c r="D173" i="4"/>
  <c r="C173" i="4"/>
  <c r="J172" i="4"/>
  <c r="F172" i="4"/>
  <c r="E172" i="4"/>
  <c r="D172" i="4"/>
  <c r="C172" i="4"/>
  <c r="J171" i="4"/>
  <c r="F171" i="4"/>
  <c r="E171" i="4"/>
  <c r="D171" i="4"/>
  <c r="C171" i="4"/>
  <c r="J170" i="4"/>
  <c r="F170" i="4"/>
  <c r="E170" i="4"/>
  <c r="D170" i="4"/>
  <c r="C170" i="4"/>
  <c r="J169" i="4"/>
  <c r="F169" i="4"/>
  <c r="E169" i="4"/>
  <c r="D169" i="4"/>
  <c r="C169" i="4"/>
  <c r="J168" i="4"/>
  <c r="F168" i="4"/>
  <c r="E168" i="4"/>
  <c r="D168" i="4"/>
  <c r="C168" i="4"/>
  <c r="J167" i="4"/>
  <c r="F167" i="4"/>
  <c r="E167" i="4"/>
  <c r="D167" i="4"/>
  <c r="C167" i="4"/>
  <c r="J166" i="4"/>
  <c r="F166" i="4"/>
  <c r="E166" i="4"/>
  <c r="D166" i="4"/>
  <c r="C166" i="4"/>
  <c r="J165" i="4"/>
  <c r="F165" i="4"/>
  <c r="E165" i="4"/>
  <c r="D165" i="4"/>
  <c r="C165" i="4"/>
  <c r="J164" i="4"/>
  <c r="F164" i="4"/>
  <c r="E164" i="4"/>
  <c r="D164" i="4"/>
  <c r="C164" i="4"/>
  <c r="J163" i="4"/>
  <c r="F163" i="4"/>
  <c r="E163" i="4"/>
  <c r="D163" i="4"/>
  <c r="C163" i="4"/>
  <c r="J162" i="4"/>
  <c r="F162" i="4"/>
  <c r="E162" i="4"/>
  <c r="D162" i="4"/>
  <c r="C162" i="4"/>
  <c r="J161" i="4"/>
  <c r="F161" i="4"/>
  <c r="E161" i="4"/>
  <c r="D161" i="4"/>
  <c r="C161" i="4"/>
  <c r="J160" i="4"/>
  <c r="F160" i="4"/>
  <c r="E160" i="4"/>
  <c r="D160" i="4"/>
  <c r="C160" i="4"/>
  <c r="J159" i="4"/>
  <c r="F159" i="4"/>
  <c r="E159" i="4"/>
  <c r="D159" i="4"/>
  <c r="C159" i="4"/>
  <c r="J158" i="4"/>
  <c r="F158" i="4"/>
  <c r="E158" i="4"/>
  <c r="D158" i="4"/>
  <c r="C158" i="4"/>
  <c r="J157" i="4"/>
  <c r="F157" i="4"/>
  <c r="E157" i="4"/>
  <c r="D157" i="4"/>
  <c r="C157" i="4"/>
  <c r="J156" i="4"/>
  <c r="F156" i="4"/>
  <c r="E156" i="4"/>
  <c r="D156" i="4"/>
  <c r="C156" i="4"/>
  <c r="J155" i="4"/>
  <c r="F155" i="4"/>
  <c r="E155" i="4"/>
  <c r="D155" i="4"/>
  <c r="C155" i="4"/>
  <c r="J154" i="4"/>
  <c r="F154" i="4"/>
  <c r="E154" i="4"/>
  <c r="D154" i="4"/>
  <c r="C154" i="4"/>
  <c r="J153" i="4"/>
  <c r="F153" i="4"/>
  <c r="E153" i="4"/>
  <c r="D153" i="4"/>
  <c r="C153" i="4"/>
  <c r="J152" i="4"/>
  <c r="F152" i="4"/>
  <c r="E152" i="4"/>
  <c r="D152" i="4"/>
  <c r="C152" i="4"/>
  <c r="J151" i="4"/>
  <c r="F151" i="4"/>
  <c r="E151" i="4"/>
  <c r="D151" i="4"/>
  <c r="C151" i="4"/>
  <c r="J150" i="4"/>
  <c r="F150" i="4"/>
  <c r="E150" i="4"/>
  <c r="D150" i="4"/>
  <c r="C150" i="4"/>
  <c r="J149" i="4"/>
  <c r="F149" i="4"/>
  <c r="E149" i="4"/>
  <c r="D149" i="4"/>
  <c r="C149" i="4"/>
  <c r="J148" i="4"/>
  <c r="F148" i="4"/>
  <c r="E148" i="4"/>
  <c r="D148" i="4"/>
  <c r="C148" i="4"/>
  <c r="J147" i="4"/>
  <c r="F147" i="4"/>
  <c r="E147" i="4"/>
  <c r="D147" i="4"/>
  <c r="C147" i="4"/>
  <c r="J146" i="4"/>
  <c r="F146" i="4"/>
  <c r="E146" i="4"/>
  <c r="D146" i="4"/>
  <c r="C146" i="4"/>
  <c r="J145" i="4"/>
  <c r="F145" i="4"/>
  <c r="E145" i="4"/>
  <c r="D145" i="4"/>
  <c r="C145" i="4"/>
  <c r="J144" i="4"/>
  <c r="F144" i="4"/>
  <c r="E144" i="4"/>
  <c r="D144" i="4"/>
  <c r="C144" i="4"/>
  <c r="J143" i="4"/>
  <c r="F143" i="4"/>
  <c r="E143" i="4"/>
  <c r="D143" i="4"/>
  <c r="C143" i="4"/>
  <c r="J142" i="4"/>
  <c r="F142" i="4"/>
  <c r="E142" i="4"/>
  <c r="D142" i="4"/>
  <c r="C142" i="4"/>
  <c r="J141" i="4"/>
  <c r="F141" i="4"/>
  <c r="E141" i="4"/>
  <c r="D141" i="4"/>
  <c r="C141" i="4"/>
  <c r="J140" i="4"/>
  <c r="F140" i="4"/>
  <c r="E140" i="4"/>
  <c r="D140" i="4"/>
  <c r="C140" i="4"/>
  <c r="J139" i="4"/>
  <c r="F139" i="4"/>
  <c r="E139" i="4"/>
  <c r="D139" i="4"/>
  <c r="C139" i="4"/>
  <c r="J138" i="4"/>
  <c r="F138" i="4"/>
  <c r="E138" i="4"/>
  <c r="D138" i="4"/>
  <c r="C138" i="4"/>
  <c r="J137" i="4"/>
  <c r="F137" i="4"/>
  <c r="E137" i="4"/>
  <c r="D137" i="4"/>
  <c r="C137" i="4"/>
  <c r="J136" i="4"/>
  <c r="F136" i="4"/>
  <c r="E136" i="4"/>
  <c r="D136" i="4"/>
  <c r="C136" i="4"/>
  <c r="J135" i="4"/>
  <c r="F135" i="4"/>
  <c r="E135" i="4"/>
  <c r="D135" i="4"/>
  <c r="C135" i="4"/>
  <c r="J134" i="4"/>
  <c r="F134" i="4"/>
  <c r="E134" i="4"/>
  <c r="D134" i="4"/>
  <c r="C134" i="4"/>
  <c r="J133" i="4"/>
  <c r="F133" i="4"/>
  <c r="E133" i="4"/>
  <c r="D133" i="4"/>
  <c r="C133" i="4"/>
  <c r="J132" i="4"/>
  <c r="F132" i="4"/>
  <c r="E132" i="4"/>
  <c r="D132" i="4"/>
  <c r="C132" i="4"/>
  <c r="J131" i="4"/>
  <c r="F131" i="4"/>
  <c r="E131" i="4"/>
  <c r="D131" i="4"/>
  <c r="C131" i="4"/>
  <c r="J130" i="4"/>
  <c r="F130" i="4"/>
  <c r="E130" i="4"/>
  <c r="D130" i="4"/>
  <c r="C130" i="4"/>
  <c r="J129" i="4"/>
  <c r="F129" i="4"/>
  <c r="E129" i="4"/>
  <c r="D129" i="4"/>
  <c r="C129" i="4"/>
  <c r="J128" i="4"/>
  <c r="F128" i="4"/>
  <c r="E128" i="4"/>
  <c r="D128" i="4"/>
  <c r="C128" i="4"/>
  <c r="J127" i="4"/>
  <c r="F127" i="4"/>
  <c r="E127" i="4"/>
  <c r="D127" i="4"/>
  <c r="C127" i="4"/>
  <c r="J126" i="4"/>
  <c r="F126" i="4"/>
  <c r="E126" i="4"/>
  <c r="D126" i="4"/>
  <c r="C126" i="4"/>
  <c r="J125" i="4"/>
  <c r="F125" i="4"/>
  <c r="E125" i="4"/>
  <c r="D125" i="4"/>
  <c r="C125" i="4"/>
  <c r="J124" i="4"/>
  <c r="F124" i="4"/>
  <c r="E124" i="4"/>
  <c r="D124" i="4"/>
  <c r="C124" i="4"/>
  <c r="J123" i="4"/>
  <c r="F123" i="4"/>
  <c r="E123" i="4"/>
  <c r="D123" i="4"/>
  <c r="C123" i="4"/>
  <c r="J122" i="4"/>
  <c r="F122" i="4"/>
  <c r="E122" i="4"/>
  <c r="D122" i="4"/>
  <c r="C122" i="4"/>
  <c r="J121" i="4"/>
  <c r="F121" i="4"/>
  <c r="E121" i="4"/>
  <c r="D121" i="4"/>
  <c r="C121" i="4"/>
  <c r="J120" i="4"/>
  <c r="F120" i="4"/>
  <c r="E120" i="4"/>
  <c r="D120" i="4"/>
  <c r="C120" i="4"/>
  <c r="J119" i="4"/>
  <c r="F119" i="4"/>
  <c r="E119" i="4"/>
  <c r="D119" i="4"/>
  <c r="C119" i="4"/>
  <c r="J118" i="4"/>
  <c r="F118" i="4"/>
  <c r="E118" i="4"/>
  <c r="D118" i="4"/>
  <c r="C118" i="4"/>
  <c r="J117" i="4"/>
  <c r="F117" i="4"/>
  <c r="E117" i="4"/>
  <c r="D117" i="4"/>
  <c r="C117" i="4"/>
  <c r="J116" i="4"/>
  <c r="F116" i="4"/>
  <c r="E116" i="4"/>
  <c r="D116" i="4"/>
  <c r="C116" i="4"/>
  <c r="J115" i="4"/>
  <c r="F115" i="4"/>
  <c r="E115" i="4"/>
  <c r="D115" i="4"/>
  <c r="C115" i="4"/>
  <c r="J114" i="4"/>
  <c r="F114" i="4"/>
  <c r="E114" i="4"/>
  <c r="D114" i="4"/>
  <c r="C114" i="4"/>
  <c r="J113" i="4"/>
  <c r="F113" i="4"/>
  <c r="E113" i="4"/>
  <c r="D113" i="4"/>
  <c r="C113" i="4"/>
  <c r="J112" i="4"/>
  <c r="F112" i="4"/>
  <c r="E112" i="4"/>
  <c r="D112" i="4"/>
  <c r="C112" i="4"/>
  <c r="J111" i="4"/>
  <c r="F111" i="4"/>
  <c r="E111" i="4"/>
  <c r="D111" i="4"/>
  <c r="C111" i="4"/>
  <c r="J110" i="4"/>
  <c r="F110" i="4"/>
  <c r="E110" i="4"/>
  <c r="D110" i="4"/>
  <c r="C110" i="4"/>
  <c r="J109" i="4"/>
  <c r="F109" i="4"/>
  <c r="E109" i="4"/>
  <c r="D109" i="4"/>
  <c r="C109" i="4"/>
  <c r="J108" i="4"/>
  <c r="F108" i="4"/>
  <c r="E108" i="4"/>
  <c r="D108" i="4"/>
  <c r="C108" i="4"/>
  <c r="J107" i="4"/>
  <c r="F107" i="4"/>
  <c r="E107" i="4"/>
  <c r="D107" i="4"/>
  <c r="C107" i="4"/>
  <c r="J106" i="4"/>
  <c r="F106" i="4"/>
  <c r="E106" i="4"/>
  <c r="D106" i="4"/>
  <c r="C106" i="4"/>
  <c r="J105" i="4"/>
  <c r="F105" i="4"/>
  <c r="E105" i="4"/>
  <c r="D105" i="4"/>
  <c r="C105" i="4"/>
  <c r="J104" i="4"/>
  <c r="F104" i="4"/>
  <c r="E104" i="4"/>
  <c r="D104" i="4"/>
  <c r="C104" i="4"/>
  <c r="J103" i="4"/>
  <c r="F103" i="4"/>
  <c r="E103" i="4"/>
  <c r="D103" i="4"/>
  <c r="C103" i="4"/>
  <c r="J102" i="4"/>
  <c r="F102" i="4"/>
  <c r="E102" i="4"/>
  <c r="D102" i="4"/>
  <c r="C102" i="4"/>
  <c r="J101" i="4"/>
  <c r="F101" i="4"/>
  <c r="E101" i="4"/>
  <c r="D101" i="4"/>
  <c r="C101" i="4"/>
  <c r="J100" i="4"/>
  <c r="F100" i="4"/>
  <c r="E100" i="4"/>
  <c r="D100" i="4"/>
  <c r="C100" i="4"/>
  <c r="J99" i="4"/>
  <c r="F99" i="4"/>
  <c r="E99" i="4"/>
  <c r="D99" i="4"/>
  <c r="C99" i="4"/>
  <c r="J98" i="4"/>
  <c r="F98" i="4"/>
  <c r="E98" i="4"/>
  <c r="D98" i="4"/>
  <c r="C98" i="4"/>
  <c r="J97" i="4"/>
  <c r="F97" i="4"/>
  <c r="E97" i="4"/>
  <c r="D97" i="4"/>
  <c r="C97" i="4"/>
  <c r="J96" i="4"/>
  <c r="F96" i="4"/>
  <c r="E96" i="4"/>
  <c r="D96" i="4"/>
  <c r="C96" i="4"/>
  <c r="J95" i="4"/>
  <c r="F95" i="4"/>
  <c r="E95" i="4"/>
  <c r="D95" i="4"/>
  <c r="C95" i="4"/>
  <c r="J94" i="4"/>
  <c r="F94" i="4"/>
  <c r="E94" i="4"/>
  <c r="D94" i="4"/>
  <c r="C94" i="4"/>
  <c r="J93" i="4"/>
  <c r="F93" i="4"/>
  <c r="E93" i="4"/>
  <c r="D93" i="4"/>
  <c r="C93" i="4"/>
  <c r="J92" i="4"/>
  <c r="F92" i="4"/>
  <c r="E92" i="4"/>
  <c r="D92" i="4"/>
  <c r="C92" i="4"/>
  <c r="J91" i="4"/>
  <c r="F91" i="4"/>
  <c r="E91" i="4"/>
  <c r="D91" i="4"/>
  <c r="C91" i="4"/>
  <c r="J90" i="4"/>
  <c r="F90" i="4"/>
  <c r="E90" i="4"/>
  <c r="D90" i="4"/>
  <c r="C90" i="4"/>
  <c r="J89" i="4"/>
  <c r="F89" i="4"/>
  <c r="E89" i="4"/>
  <c r="D89" i="4"/>
  <c r="C89" i="4"/>
  <c r="J88" i="4"/>
  <c r="F88" i="4"/>
  <c r="E88" i="4"/>
  <c r="D88" i="4"/>
  <c r="C88" i="4"/>
  <c r="J87" i="4"/>
  <c r="F87" i="4"/>
  <c r="E87" i="4"/>
  <c r="D87" i="4"/>
  <c r="C87" i="4"/>
  <c r="J86" i="4"/>
  <c r="F86" i="4"/>
  <c r="E86" i="4"/>
  <c r="D86" i="4"/>
  <c r="C86" i="4"/>
  <c r="J85" i="4"/>
  <c r="F85" i="4"/>
  <c r="E85" i="4"/>
  <c r="D85" i="4"/>
  <c r="C85" i="4"/>
  <c r="J84" i="4"/>
  <c r="F84" i="4"/>
  <c r="E84" i="4"/>
  <c r="D84" i="4"/>
  <c r="C84" i="4"/>
  <c r="J83" i="4"/>
  <c r="F83" i="4"/>
  <c r="E83" i="4"/>
  <c r="D83" i="4"/>
  <c r="C83" i="4"/>
  <c r="J82" i="4"/>
  <c r="F82" i="4"/>
  <c r="E82" i="4"/>
  <c r="D82" i="4"/>
  <c r="C82" i="4"/>
  <c r="J81" i="4"/>
  <c r="F81" i="4"/>
  <c r="E81" i="4"/>
  <c r="D81" i="4"/>
  <c r="C81" i="4"/>
  <c r="J80" i="4"/>
  <c r="F80" i="4"/>
  <c r="E80" i="4"/>
  <c r="D80" i="4"/>
  <c r="C80" i="4"/>
  <c r="J79" i="4"/>
  <c r="F79" i="4"/>
  <c r="E79" i="4"/>
  <c r="D79" i="4"/>
  <c r="C79" i="4"/>
  <c r="J78" i="4"/>
  <c r="F78" i="4"/>
  <c r="E78" i="4"/>
  <c r="D78" i="4"/>
  <c r="C78" i="4"/>
  <c r="J77" i="4"/>
  <c r="F77" i="4"/>
  <c r="E77" i="4"/>
  <c r="D77" i="4"/>
  <c r="C77" i="4"/>
  <c r="J76" i="4"/>
  <c r="F76" i="4"/>
  <c r="E76" i="4"/>
  <c r="D76" i="4"/>
  <c r="C76" i="4"/>
  <c r="J75" i="4"/>
  <c r="F75" i="4"/>
  <c r="E75" i="4"/>
  <c r="D75" i="4"/>
  <c r="C75" i="4"/>
  <c r="J74" i="4"/>
  <c r="F74" i="4"/>
  <c r="E74" i="4"/>
  <c r="D74" i="4"/>
  <c r="C74" i="4"/>
  <c r="J73" i="4"/>
  <c r="F73" i="4"/>
  <c r="E73" i="4"/>
  <c r="D73" i="4"/>
  <c r="C73" i="4"/>
  <c r="J72" i="4"/>
  <c r="F72" i="4"/>
  <c r="E72" i="4"/>
  <c r="D72" i="4"/>
  <c r="C72" i="4"/>
  <c r="J71" i="4"/>
  <c r="F71" i="4"/>
  <c r="E71" i="4"/>
  <c r="D71" i="4"/>
  <c r="C71" i="4"/>
  <c r="J70" i="4"/>
  <c r="F70" i="4"/>
  <c r="E70" i="4"/>
  <c r="D70" i="4"/>
  <c r="C70" i="4"/>
  <c r="J69" i="4"/>
  <c r="F69" i="4"/>
  <c r="E69" i="4"/>
  <c r="D69" i="4"/>
  <c r="C69" i="4"/>
  <c r="J68" i="4"/>
  <c r="F68" i="4"/>
  <c r="E68" i="4"/>
  <c r="D68" i="4"/>
  <c r="C68" i="4"/>
  <c r="J67" i="4"/>
  <c r="F67" i="4"/>
  <c r="E67" i="4"/>
  <c r="D67" i="4"/>
  <c r="C67" i="4"/>
  <c r="J66" i="4"/>
  <c r="F66" i="4"/>
  <c r="E66" i="4"/>
  <c r="D66" i="4"/>
  <c r="C66" i="4"/>
  <c r="J65" i="4"/>
  <c r="F65" i="4"/>
  <c r="E65" i="4"/>
  <c r="D65" i="4"/>
  <c r="C65" i="4"/>
  <c r="J64" i="4"/>
  <c r="F64" i="4"/>
  <c r="E64" i="4"/>
  <c r="D64" i="4"/>
  <c r="C64" i="4"/>
  <c r="J63" i="4"/>
  <c r="F63" i="4"/>
  <c r="E63" i="4"/>
  <c r="D63" i="4"/>
  <c r="C63" i="4"/>
  <c r="J62" i="4"/>
  <c r="F62" i="4"/>
  <c r="E62" i="4"/>
  <c r="D62" i="4"/>
  <c r="C62" i="4"/>
  <c r="J61" i="4"/>
  <c r="F61" i="4"/>
  <c r="E61" i="4"/>
  <c r="D61" i="4"/>
  <c r="C61" i="4"/>
  <c r="J60" i="4"/>
  <c r="F60" i="4"/>
  <c r="E60" i="4"/>
  <c r="D60" i="4"/>
  <c r="C60" i="4"/>
  <c r="J59" i="4"/>
  <c r="F59" i="4"/>
  <c r="E59" i="4"/>
  <c r="D59" i="4"/>
  <c r="C59" i="4"/>
  <c r="J58" i="4"/>
  <c r="F58" i="4"/>
  <c r="E58" i="4"/>
  <c r="D58" i="4"/>
  <c r="C58" i="4"/>
  <c r="J57" i="4"/>
  <c r="F57" i="4"/>
  <c r="E57" i="4"/>
  <c r="D57" i="4"/>
  <c r="C57" i="4"/>
  <c r="J56" i="4"/>
  <c r="F56" i="4"/>
  <c r="E56" i="4"/>
  <c r="D56" i="4"/>
  <c r="C56" i="4"/>
  <c r="J55" i="4"/>
  <c r="F55" i="4"/>
  <c r="E55" i="4"/>
  <c r="D55" i="4"/>
  <c r="C55" i="4"/>
  <c r="J54" i="4"/>
  <c r="F54" i="4"/>
  <c r="E54" i="4"/>
  <c r="D54" i="4"/>
  <c r="C54" i="4"/>
  <c r="J53" i="4"/>
  <c r="F53" i="4"/>
  <c r="E53" i="4"/>
  <c r="D53" i="4"/>
  <c r="C53" i="4"/>
  <c r="J52" i="4"/>
  <c r="F52" i="4"/>
  <c r="E52" i="4"/>
  <c r="D52" i="4"/>
  <c r="C52" i="4"/>
  <c r="J51" i="4"/>
  <c r="F51" i="4"/>
  <c r="E51" i="4"/>
  <c r="D51" i="4"/>
  <c r="C51" i="4"/>
  <c r="J50" i="4"/>
  <c r="F50" i="4"/>
  <c r="E50" i="4"/>
  <c r="D50" i="4"/>
  <c r="C50" i="4"/>
  <c r="J49" i="4"/>
  <c r="F49" i="4"/>
  <c r="E49" i="4"/>
  <c r="D49" i="4"/>
  <c r="C49" i="4"/>
  <c r="J48" i="4"/>
  <c r="F48" i="4"/>
  <c r="E48" i="4"/>
  <c r="D48" i="4"/>
  <c r="C48" i="4"/>
  <c r="J47" i="4"/>
  <c r="F47" i="4"/>
  <c r="E47" i="4"/>
  <c r="D47" i="4"/>
  <c r="C47" i="4"/>
  <c r="J46" i="4"/>
  <c r="F46" i="4"/>
  <c r="E46" i="4"/>
  <c r="D46" i="4"/>
  <c r="C46" i="4"/>
  <c r="J45" i="4"/>
  <c r="F45" i="4"/>
  <c r="E45" i="4"/>
  <c r="D45" i="4"/>
  <c r="C45" i="4"/>
  <c r="J44" i="4"/>
  <c r="F44" i="4"/>
  <c r="E44" i="4"/>
  <c r="D44" i="4"/>
  <c r="C44" i="4"/>
  <c r="J43" i="4"/>
  <c r="F43" i="4"/>
  <c r="E43" i="4"/>
  <c r="D43" i="4"/>
  <c r="C43" i="4"/>
  <c r="J42" i="4"/>
  <c r="F42" i="4"/>
  <c r="E42" i="4"/>
  <c r="D42" i="4"/>
  <c r="C42" i="4"/>
  <c r="J41" i="4"/>
  <c r="F41" i="4"/>
  <c r="E41" i="4"/>
  <c r="D41" i="4"/>
  <c r="C41" i="4"/>
  <c r="J40" i="4"/>
  <c r="F40" i="4"/>
  <c r="E40" i="4"/>
  <c r="D40" i="4"/>
  <c r="C40" i="4"/>
  <c r="J39" i="4"/>
  <c r="F39" i="4"/>
  <c r="E39" i="4"/>
  <c r="D39" i="4"/>
  <c r="C39" i="4"/>
  <c r="J38" i="4"/>
  <c r="F38" i="4"/>
  <c r="E38" i="4"/>
  <c r="D38" i="4"/>
  <c r="C38" i="4"/>
  <c r="J37" i="4"/>
  <c r="F37" i="4"/>
  <c r="E37" i="4"/>
  <c r="D37" i="4"/>
  <c r="C37" i="4"/>
  <c r="J36" i="4"/>
  <c r="F36" i="4"/>
  <c r="E36" i="4"/>
  <c r="D36" i="4"/>
  <c r="C36" i="4"/>
  <c r="J35" i="4"/>
  <c r="F35" i="4"/>
  <c r="E35" i="4"/>
  <c r="D35" i="4"/>
  <c r="C35" i="4"/>
  <c r="J34" i="4"/>
  <c r="F34" i="4"/>
  <c r="E34" i="4"/>
  <c r="D34" i="4"/>
  <c r="C34" i="4"/>
  <c r="J33" i="4"/>
  <c r="F33" i="4"/>
  <c r="E33" i="4"/>
  <c r="D33" i="4"/>
  <c r="C33" i="4"/>
  <c r="J32" i="4"/>
  <c r="F32" i="4"/>
  <c r="E32" i="4"/>
  <c r="D32" i="4"/>
  <c r="C32" i="4"/>
  <c r="J31" i="4"/>
  <c r="F31" i="4"/>
  <c r="E31" i="4"/>
  <c r="D31" i="4"/>
  <c r="C31" i="4"/>
  <c r="J30" i="4"/>
  <c r="F30" i="4"/>
  <c r="E30" i="4"/>
  <c r="D30" i="4"/>
  <c r="C30" i="4"/>
  <c r="J29" i="4"/>
  <c r="F29" i="4"/>
  <c r="E29" i="4"/>
  <c r="D29" i="4"/>
  <c r="C29" i="4"/>
  <c r="J28" i="4"/>
  <c r="F28" i="4"/>
  <c r="E28" i="4"/>
  <c r="D28" i="4"/>
  <c r="C28" i="4"/>
  <c r="J27" i="4"/>
  <c r="F27" i="4"/>
  <c r="E27" i="4"/>
  <c r="D27" i="4"/>
  <c r="C27" i="4"/>
  <c r="J26" i="4"/>
  <c r="F26" i="4"/>
  <c r="E26" i="4"/>
  <c r="D26" i="4"/>
  <c r="C26" i="4"/>
  <c r="J25" i="4"/>
  <c r="F25" i="4"/>
  <c r="E25" i="4"/>
  <c r="D25" i="4"/>
  <c r="C25" i="4"/>
  <c r="J24" i="4"/>
  <c r="F24" i="4"/>
  <c r="E24" i="4"/>
  <c r="D24" i="4"/>
  <c r="C24" i="4"/>
  <c r="J23" i="4"/>
  <c r="F23" i="4"/>
  <c r="E23" i="4"/>
  <c r="D23" i="4"/>
  <c r="C23" i="4"/>
  <c r="J22" i="4"/>
  <c r="F22" i="4"/>
  <c r="E22" i="4"/>
  <c r="D22" i="4"/>
  <c r="C22" i="4"/>
  <c r="J21" i="4"/>
  <c r="F21" i="4"/>
  <c r="E21" i="4"/>
  <c r="D21" i="4"/>
  <c r="C21" i="4"/>
  <c r="J20" i="4"/>
  <c r="F20" i="4"/>
  <c r="E20" i="4"/>
  <c r="D20" i="4"/>
  <c r="C20" i="4"/>
  <c r="J19" i="4"/>
  <c r="F19" i="4"/>
  <c r="E19" i="4"/>
  <c r="D19" i="4"/>
  <c r="C19" i="4"/>
  <c r="J18" i="4"/>
  <c r="F18" i="4"/>
  <c r="E18" i="4"/>
  <c r="D18" i="4"/>
  <c r="C18" i="4"/>
  <c r="J17" i="4"/>
  <c r="F17" i="4"/>
  <c r="E17" i="4"/>
  <c r="D17" i="4"/>
  <c r="C17" i="4"/>
  <c r="J16" i="4"/>
  <c r="F16" i="4"/>
  <c r="E16" i="4"/>
  <c r="D16" i="4"/>
  <c r="C16" i="4"/>
  <c r="B5" i="4"/>
  <c r="U31" i="15" l="1"/>
  <c r="T90" i="3"/>
  <c r="U216" i="3"/>
  <c r="V218" i="3"/>
  <c r="V115" i="3"/>
  <c r="V116" i="3"/>
  <c r="V114" i="3" s="1"/>
  <c r="W113" i="3"/>
  <c r="U233" i="3"/>
  <c r="V235" i="3"/>
  <c r="R395" i="15"/>
  <c r="CO397" i="15"/>
  <c r="R25" i="15"/>
  <c r="S27" i="15"/>
  <c r="S144" i="15"/>
  <c r="S142" i="15" s="1"/>
  <c r="T141" i="15"/>
  <c r="S143" i="15"/>
  <c r="S378" i="15"/>
  <c r="S376" i="15" s="1"/>
  <c r="T375" i="15"/>
  <c r="S377" i="15"/>
  <c r="S39" i="15"/>
  <c r="T37" i="15"/>
  <c r="S40" i="15"/>
  <c r="S38" i="15" s="1"/>
  <c r="T310" i="15"/>
  <c r="S313" i="15"/>
  <c r="S311" i="15" s="1"/>
  <c r="S312" i="15"/>
  <c r="U365" i="15"/>
  <c r="U363" i="15" s="1"/>
  <c r="U364" i="15"/>
  <c r="V362" i="15"/>
  <c r="U339" i="15"/>
  <c r="U337" i="15" s="1"/>
  <c r="U338" i="15"/>
  <c r="V336" i="15"/>
  <c r="T235" i="15"/>
  <c r="T233" i="15" s="1"/>
  <c r="T234" i="15"/>
  <c r="U232" i="15"/>
  <c r="V391" i="15"/>
  <c r="V389" i="15" s="1"/>
  <c r="W388" i="15"/>
  <c r="V390" i="15"/>
  <c r="T287" i="15"/>
  <c r="T285" i="15" s="1"/>
  <c r="U284" i="15"/>
  <c r="T286" i="15"/>
  <c r="W297" i="15"/>
  <c r="V300" i="15"/>
  <c r="V298" i="15" s="1"/>
  <c r="V299" i="15"/>
  <c r="T222" i="15"/>
  <c r="T220" i="15" s="1"/>
  <c r="T221" i="15"/>
  <c r="U219" i="15"/>
  <c r="T274" i="15"/>
  <c r="T272" i="15" s="1"/>
  <c r="T273" i="15"/>
  <c r="U271" i="15"/>
  <c r="U323" i="15"/>
  <c r="T326" i="15"/>
  <c r="T324" i="15" s="1"/>
  <c r="T325" i="15"/>
  <c r="V245" i="15"/>
  <c r="U248" i="15"/>
  <c r="U246" i="15" s="1"/>
  <c r="U247" i="15"/>
  <c r="U258" i="15"/>
  <c r="T261" i="15"/>
  <c r="T259" i="15" s="1"/>
  <c r="T260" i="15"/>
  <c r="T352" i="15"/>
  <c r="T350" i="15" s="1"/>
  <c r="T351" i="15"/>
  <c r="U349" i="15"/>
  <c r="T118" i="15"/>
  <c r="T116" i="15" s="1"/>
  <c r="U115" i="15"/>
  <c r="T117" i="15"/>
  <c r="U180" i="15"/>
  <c r="T183" i="15"/>
  <c r="T181" i="15" s="1"/>
  <c r="T182" i="15"/>
  <c r="U154" i="15"/>
  <c r="T157" i="15"/>
  <c r="T155" i="15" s="1"/>
  <c r="T156" i="15"/>
  <c r="S131" i="15"/>
  <c r="S129" i="15" s="1"/>
  <c r="T128" i="15"/>
  <c r="S130" i="15"/>
  <c r="S209" i="15"/>
  <c r="S207" i="15" s="1"/>
  <c r="S208" i="15"/>
  <c r="T206" i="15"/>
  <c r="T195" i="15"/>
  <c r="U193" i="15"/>
  <c r="T196" i="15"/>
  <c r="T194" i="15" s="1"/>
  <c r="U167" i="15"/>
  <c r="T170" i="15"/>
  <c r="T168" i="15" s="1"/>
  <c r="T169" i="15"/>
  <c r="U63" i="15"/>
  <c r="T65" i="15"/>
  <c r="T66" i="15"/>
  <c r="T64" i="15" s="1"/>
  <c r="V76" i="15"/>
  <c r="U79" i="15"/>
  <c r="U77" i="15" s="1"/>
  <c r="U78" i="15"/>
  <c r="S104" i="15"/>
  <c r="S105" i="15"/>
  <c r="S103" i="15" s="1"/>
  <c r="T102" i="15"/>
  <c r="U92" i="15"/>
  <c r="U90" i="15" s="1"/>
  <c r="U91" i="15"/>
  <c r="V89" i="15"/>
  <c r="S52" i="15"/>
  <c r="T50" i="15"/>
  <c r="S53" i="15"/>
  <c r="S51" i="15" s="1"/>
  <c r="V26" i="15"/>
  <c r="W24" i="15"/>
  <c r="S42" i="3"/>
  <c r="S39" i="3"/>
  <c r="T41" i="3" s="1"/>
  <c r="M19" i="15"/>
  <c r="N18" i="15" s="1"/>
  <c r="M20" i="15"/>
  <c r="T433" i="3"/>
  <c r="T430" i="3"/>
  <c r="U127" i="3"/>
  <c r="U124" i="3"/>
  <c r="T297" i="3"/>
  <c r="T294" i="3"/>
  <c r="U292" i="3"/>
  <c r="U296" i="3"/>
  <c r="U297" i="3" s="1"/>
  <c r="V156" i="3"/>
  <c r="V160" i="3"/>
  <c r="V161" i="3" s="1"/>
  <c r="V158" i="3"/>
  <c r="V291" i="3"/>
  <c r="W290" i="3"/>
  <c r="U377" i="3"/>
  <c r="U381" i="3" s="1"/>
  <c r="U382" i="3" s="1"/>
  <c r="U379" i="3"/>
  <c r="X205" i="3"/>
  <c r="W206" i="3"/>
  <c r="X154" i="3"/>
  <c r="W155" i="3"/>
  <c r="W156" i="3" s="1"/>
  <c r="W160" i="3" s="1"/>
  <c r="W161" i="3" s="1"/>
  <c r="U90" i="3"/>
  <c r="V309" i="3"/>
  <c r="V313" i="3" s="1"/>
  <c r="V251" i="3"/>
  <c r="W249" i="3"/>
  <c r="V252" i="3"/>
  <c r="V250" i="3" s="1"/>
  <c r="V376" i="3"/>
  <c r="W375" i="3"/>
  <c r="V207" i="3"/>
  <c r="V211" i="3"/>
  <c r="W477" i="3"/>
  <c r="V478" i="3"/>
  <c r="X307" i="3"/>
  <c r="W308" i="3"/>
  <c r="W86" i="3"/>
  <c r="V87" i="3"/>
  <c r="T379" i="3"/>
  <c r="U479" i="3"/>
  <c r="U483" i="3" s="1"/>
  <c r="U484" i="3" s="1"/>
  <c r="U481" i="3"/>
  <c r="U467" i="3"/>
  <c r="U464" i="3"/>
  <c r="U518" i="3"/>
  <c r="U515" i="3"/>
  <c r="W507" i="3"/>
  <c r="W505" i="3" s="1"/>
  <c r="W506" i="3"/>
  <c r="X504" i="3"/>
  <c r="X453" i="3"/>
  <c r="W456" i="3"/>
  <c r="W454" i="3" s="1"/>
  <c r="W455" i="3"/>
  <c r="X511" i="3"/>
  <c r="W512" i="3"/>
  <c r="X470" i="3"/>
  <c r="W473" i="3"/>
  <c r="W471" i="3" s="1"/>
  <c r="W472" i="3"/>
  <c r="V462" i="3"/>
  <c r="V466" i="3" s="1"/>
  <c r="V467" i="3" s="1"/>
  <c r="U428" i="3"/>
  <c r="U432" i="3" s="1"/>
  <c r="X436" i="3"/>
  <c r="W439" i="3"/>
  <c r="W437" i="3" s="1"/>
  <c r="W438" i="3"/>
  <c r="V513" i="3"/>
  <c r="V517" i="3" s="1"/>
  <c r="V518" i="3" s="1"/>
  <c r="W487" i="3"/>
  <c r="V490" i="3"/>
  <c r="V488" i="3" s="1"/>
  <c r="V489" i="3"/>
  <c r="V445" i="3"/>
  <c r="V449" i="3" s="1"/>
  <c r="W461" i="3"/>
  <c r="X460" i="3"/>
  <c r="W444" i="3"/>
  <c r="X443" i="3"/>
  <c r="U496" i="3"/>
  <c r="U500" i="3" s="1"/>
  <c r="U501" i="3" s="1"/>
  <c r="T498" i="3"/>
  <c r="V495" i="3"/>
  <c r="W494" i="3"/>
  <c r="U450" i="3"/>
  <c r="X419" i="3"/>
  <c r="W422" i="3"/>
  <c r="W420" i="3" s="1"/>
  <c r="W421" i="3"/>
  <c r="W426" i="3"/>
  <c r="V427" i="3"/>
  <c r="U348" i="3"/>
  <c r="U345" i="3"/>
  <c r="U246" i="3"/>
  <c r="U243" i="3"/>
  <c r="T331" i="3"/>
  <c r="T328" i="3"/>
  <c r="W324" i="3"/>
  <c r="V325" i="3"/>
  <c r="V245" i="3"/>
  <c r="V246" i="3" s="1"/>
  <c r="V241" i="3"/>
  <c r="V320" i="3"/>
  <c r="V318" i="3" s="1"/>
  <c r="V319" i="3"/>
  <c r="W317" i="3"/>
  <c r="W354" i="3"/>
  <c r="W352" i="3" s="1"/>
  <c r="X351" i="3"/>
  <c r="W353" i="3"/>
  <c r="X300" i="3"/>
  <c r="W303" i="3"/>
  <c r="W301" i="3" s="1"/>
  <c r="W302" i="3"/>
  <c r="V360" i="3"/>
  <c r="V364" i="3" s="1"/>
  <c r="V365" i="3" s="1"/>
  <c r="W368" i="3"/>
  <c r="V371" i="3"/>
  <c r="V369" i="3" s="1"/>
  <c r="V370" i="3"/>
  <c r="V224" i="3"/>
  <c r="V228" i="3" s="1"/>
  <c r="W275" i="3"/>
  <c r="W279" i="3" s="1"/>
  <c r="W280" i="3" s="1"/>
  <c r="U226" i="3"/>
  <c r="X341" i="3"/>
  <c r="W342" i="3"/>
  <c r="X239" i="3"/>
  <c r="W240" i="3"/>
  <c r="V394" i="3"/>
  <c r="V398" i="3"/>
  <c r="V399" i="3" s="1"/>
  <c r="Y215" i="3"/>
  <c r="X217" i="3"/>
  <c r="Y232" i="3"/>
  <c r="X234" i="3"/>
  <c r="U330" i="3"/>
  <c r="U331" i="3" s="1"/>
  <c r="U326" i="3"/>
  <c r="Y273" i="3"/>
  <c r="X274" i="3"/>
  <c r="X402" i="3"/>
  <c r="W405" i="3"/>
  <c r="W403" i="3" s="1"/>
  <c r="W404" i="3"/>
  <c r="X266" i="3"/>
  <c r="W269" i="3"/>
  <c r="W267" i="3" s="1"/>
  <c r="W268" i="3"/>
  <c r="V343" i="3"/>
  <c r="V347" i="3" s="1"/>
  <c r="U260" i="3"/>
  <c r="W393" i="3"/>
  <c r="X392" i="3"/>
  <c r="U396" i="3"/>
  <c r="V396" i="3" s="1"/>
  <c r="W359" i="3"/>
  <c r="X358" i="3"/>
  <c r="V277" i="3"/>
  <c r="X222" i="3"/>
  <c r="W223" i="3"/>
  <c r="Y409" i="3"/>
  <c r="X410" i="3"/>
  <c r="W385" i="3"/>
  <c r="V387" i="3"/>
  <c r="V388" i="3"/>
  <c r="V386" i="3" s="1"/>
  <c r="V258" i="3"/>
  <c r="V262" i="3" s="1"/>
  <c r="X283" i="3"/>
  <c r="W286" i="3"/>
  <c r="W284" i="3" s="1"/>
  <c r="W285" i="3"/>
  <c r="W411" i="3"/>
  <c r="W415" i="3" s="1"/>
  <c r="X256" i="3"/>
  <c r="W257" i="3"/>
  <c r="W334" i="3"/>
  <c r="V336" i="3"/>
  <c r="V337" i="3"/>
  <c r="V335" i="3" s="1"/>
  <c r="W158" i="3"/>
  <c r="W184" i="3"/>
  <c r="W182" i="3" s="1"/>
  <c r="W183" i="3"/>
  <c r="X181" i="3"/>
  <c r="X189" i="3"/>
  <c r="Y188" i="3"/>
  <c r="X198" i="3"/>
  <c r="W201" i="3"/>
  <c r="W199" i="3" s="1"/>
  <c r="W200" i="3"/>
  <c r="Z164" i="3"/>
  <c r="Y167" i="3"/>
  <c r="Y165" i="3" s="1"/>
  <c r="Y166" i="3"/>
  <c r="X147" i="3"/>
  <c r="W150" i="3"/>
  <c r="W148" i="3" s="1"/>
  <c r="W149" i="3"/>
  <c r="V192" i="3"/>
  <c r="Y171" i="3"/>
  <c r="X172" i="3"/>
  <c r="W190" i="3"/>
  <c r="W194" i="3" s="1"/>
  <c r="W173" i="3"/>
  <c r="W177" i="3" s="1"/>
  <c r="V175" i="3"/>
  <c r="V110" i="3"/>
  <c r="V107" i="3"/>
  <c r="U144" i="3"/>
  <c r="U141" i="3"/>
  <c r="W138" i="3"/>
  <c r="X137" i="3"/>
  <c r="W130" i="3"/>
  <c r="V133" i="3"/>
  <c r="V131" i="3" s="1"/>
  <c r="V132" i="3"/>
  <c r="X120" i="3"/>
  <c r="W121" i="3"/>
  <c r="V122" i="3"/>
  <c r="V126" i="3" s="1"/>
  <c r="V124" i="3" s="1"/>
  <c r="W79" i="3"/>
  <c r="V82" i="3"/>
  <c r="V80" i="3" s="1"/>
  <c r="V81" i="3"/>
  <c r="W109" i="3"/>
  <c r="W110" i="3" s="1"/>
  <c r="W107" i="3"/>
  <c r="W105" i="3"/>
  <c r="X96" i="3"/>
  <c r="W99" i="3"/>
  <c r="W97" i="3" s="1"/>
  <c r="W98" i="3"/>
  <c r="X104" i="3"/>
  <c r="Y103" i="3"/>
  <c r="V139" i="3"/>
  <c r="V143" i="3" s="1"/>
  <c r="V70" i="3"/>
  <c r="W69" i="3"/>
  <c r="U71" i="3"/>
  <c r="U75" i="3" s="1"/>
  <c r="X62" i="3"/>
  <c r="W65" i="3"/>
  <c r="W63" i="3" s="1"/>
  <c r="W64" i="3"/>
  <c r="T73" i="3"/>
  <c r="U59" i="3"/>
  <c r="U56" i="3"/>
  <c r="W53" i="3"/>
  <c r="X52" i="3"/>
  <c r="X48" i="3"/>
  <c r="X46" i="3" s="1"/>
  <c r="Y45" i="3"/>
  <c r="X47" i="3"/>
  <c r="V54" i="3"/>
  <c r="V58" i="3" s="1"/>
  <c r="V37" i="3"/>
  <c r="X35" i="3"/>
  <c r="W36" i="3"/>
  <c r="W38" i="3" s="1"/>
  <c r="V31" i="3"/>
  <c r="V29" i="3" s="1"/>
  <c r="V30" i="3"/>
  <c r="W28" i="3"/>
  <c r="G95" i="4"/>
  <c r="G21" i="4"/>
  <c r="G25" i="4"/>
  <c r="G29" i="4"/>
  <c r="G37" i="4"/>
  <c r="G41" i="4"/>
  <c r="G139" i="4"/>
  <c r="G143" i="4"/>
  <c r="G159" i="4"/>
  <c r="G70" i="4"/>
  <c r="G94" i="4"/>
  <c r="G97" i="4"/>
  <c r="G101" i="4"/>
  <c r="G103" i="4"/>
  <c r="G105" i="4"/>
  <c r="G109" i="4"/>
  <c r="G127" i="4"/>
  <c r="G129" i="4"/>
  <c r="G133" i="4"/>
  <c r="G137" i="4"/>
  <c r="G141" i="4"/>
  <c r="G43" i="4"/>
  <c r="G57" i="4"/>
  <c r="G59" i="4"/>
  <c r="G63" i="4"/>
  <c r="G87" i="4"/>
  <c r="G102" i="4"/>
  <c r="G126" i="4"/>
  <c r="G135" i="4"/>
  <c r="G171" i="4"/>
  <c r="G175" i="4"/>
  <c r="G76" i="4"/>
  <c r="G79" i="4"/>
  <c r="G84" i="4"/>
  <c r="G119" i="4"/>
  <c r="G134" i="4"/>
  <c r="G158" i="4"/>
  <c r="G160" i="4"/>
  <c r="G161" i="4"/>
  <c r="G165" i="4"/>
  <c r="G167" i="4"/>
  <c r="G169" i="4"/>
  <c r="G181" i="4"/>
  <c r="G62" i="4"/>
  <c r="G65" i="4"/>
  <c r="G71" i="4"/>
  <c r="G73" i="4"/>
  <c r="G107" i="4"/>
  <c r="G111" i="4"/>
  <c r="G151" i="4"/>
  <c r="G166" i="4"/>
  <c r="G17" i="4"/>
  <c r="G83" i="4"/>
  <c r="G115" i="4"/>
  <c r="G147" i="4"/>
  <c r="G173" i="4"/>
  <c r="G179" i="4"/>
  <c r="G30" i="4"/>
  <c r="G32" i="4"/>
  <c r="G33" i="4"/>
  <c r="G45" i="4"/>
  <c r="G49" i="4"/>
  <c r="G53" i="4"/>
  <c r="G69" i="4"/>
  <c r="G78" i="4"/>
  <c r="G81" i="4"/>
  <c r="G85" i="4"/>
  <c r="G91" i="4"/>
  <c r="G110" i="4"/>
  <c r="G113" i="4"/>
  <c r="G117" i="4"/>
  <c r="G123" i="4"/>
  <c r="G131" i="4"/>
  <c r="D30" i="10"/>
  <c r="G142" i="4"/>
  <c r="G145" i="4"/>
  <c r="G149" i="4"/>
  <c r="G155" i="4"/>
  <c r="G174" i="4"/>
  <c r="G177" i="4"/>
  <c r="J16" i="3"/>
  <c r="L16" i="3" s="1"/>
  <c r="G27" i="4"/>
  <c r="G46" i="4"/>
  <c r="G48" i="4"/>
  <c r="G61" i="4"/>
  <c r="G67" i="4"/>
  <c r="G68" i="4"/>
  <c r="G75" i="4"/>
  <c r="G77" i="4"/>
  <c r="G86" i="4"/>
  <c r="G89" i="4"/>
  <c r="G93" i="4"/>
  <c r="G99" i="4"/>
  <c r="G118" i="4"/>
  <c r="G121" i="4"/>
  <c r="G125" i="4"/>
  <c r="G150" i="4"/>
  <c r="G153" i="4"/>
  <c r="G157" i="4"/>
  <c r="G163" i="4"/>
  <c r="G182" i="4"/>
  <c r="G18" i="4"/>
  <c r="G20" i="4"/>
  <c r="G34" i="4"/>
  <c r="G36" i="4"/>
  <c r="G50" i="4"/>
  <c r="G52" i="4"/>
  <c r="G92" i="4"/>
  <c r="G100" i="4"/>
  <c r="G108" i="4"/>
  <c r="G116" i="4"/>
  <c r="G124" i="4"/>
  <c r="G132" i="4"/>
  <c r="G140" i="4"/>
  <c r="G148" i="4"/>
  <c r="G156" i="4"/>
  <c r="G164" i="4"/>
  <c r="G172" i="4"/>
  <c r="G180" i="4"/>
  <c r="G19" i="4"/>
  <c r="G22" i="4"/>
  <c r="G24" i="4"/>
  <c r="G35" i="4"/>
  <c r="G38" i="4"/>
  <c r="G40" i="4"/>
  <c r="G51" i="4"/>
  <c r="G54" i="4"/>
  <c r="G56" i="4"/>
  <c r="G66" i="4"/>
  <c r="G74" i="4"/>
  <c r="G82" i="4"/>
  <c r="G90" i="4"/>
  <c r="G98" i="4"/>
  <c r="G106" i="4"/>
  <c r="G114" i="4"/>
  <c r="G122" i="4"/>
  <c r="G130" i="4"/>
  <c r="G138" i="4"/>
  <c r="G146" i="4"/>
  <c r="G154" i="4"/>
  <c r="G162" i="4"/>
  <c r="G170" i="4"/>
  <c r="G178" i="4"/>
  <c r="G16" i="4"/>
  <c r="G26" i="4"/>
  <c r="G28" i="4"/>
  <c r="G42" i="4"/>
  <c r="G44" i="4"/>
  <c r="G55" i="4"/>
  <c r="G58" i="4"/>
  <c r="G60" i="4"/>
  <c r="G64" i="4"/>
  <c r="G72" i="4"/>
  <c r="G80" i="4"/>
  <c r="G88" i="4"/>
  <c r="G96" i="4"/>
  <c r="G104" i="4"/>
  <c r="G112" i="4"/>
  <c r="G120" i="4"/>
  <c r="G128" i="4"/>
  <c r="G136" i="4"/>
  <c r="G144" i="4"/>
  <c r="G152" i="4"/>
  <c r="G168" i="4"/>
  <c r="G176" i="4"/>
  <c r="G23" i="4"/>
  <c r="G31" i="4"/>
  <c r="G39" i="4"/>
  <c r="G47" i="4"/>
  <c r="U33" i="15" l="1"/>
  <c r="U32" i="15"/>
  <c r="V233" i="3"/>
  <c r="W235" i="3"/>
  <c r="V216" i="3"/>
  <c r="W218" i="3"/>
  <c r="X113" i="3"/>
  <c r="W115" i="3"/>
  <c r="W116" i="3"/>
  <c r="W114" i="3" s="1"/>
  <c r="R397" i="15"/>
  <c r="R396" i="15"/>
  <c r="S25" i="15"/>
  <c r="T27" i="15"/>
  <c r="U141" i="15"/>
  <c r="T144" i="15"/>
  <c r="T142" i="15" s="1"/>
  <c r="T143" i="15"/>
  <c r="T39" i="15"/>
  <c r="T40" i="15"/>
  <c r="T38" i="15" s="1"/>
  <c r="U37" i="15"/>
  <c r="T378" i="15"/>
  <c r="T376" i="15" s="1"/>
  <c r="U375" i="15"/>
  <c r="T377" i="15"/>
  <c r="U352" i="15"/>
  <c r="U350" i="15" s="1"/>
  <c r="U351" i="15"/>
  <c r="V349" i="15"/>
  <c r="V271" i="15"/>
  <c r="U274" i="15"/>
  <c r="U272" i="15" s="1"/>
  <c r="U273" i="15"/>
  <c r="U221" i="15"/>
  <c r="V219" i="15"/>
  <c r="U222" i="15"/>
  <c r="U220" i="15" s="1"/>
  <c r="V232" i="15"/>
  <c r="U235" i="15"/>
  <c r="U233" i="15" s="1"/>
  <c r="U234" i="15"/>
  <c r="W336" i="15"/>
  <c r="V338" i="15"/>
  <c r="V339" i="15"/>
  <c r="V337" i="15" s="1"/>
  <c r="W362" i="15"/>
  <c r="V364" i="15"/>
  <c r="V365" i="15"/>
  <c r="V363" i="15" s="1"/>
  <c r="U287" i="15"/>
  <c r="U285" i="15" s="1"/>
  <c r="V284" i="15"/>
  <c r="U286" i="15"/>
  <c r="W391" i="15"/>
  <c r="W389" i="15" s="1"/>
  <c r="X388" i="15"/>
  <c r="W390" i="15"/>
  <c r="U261" i="15"/>
  <c r="U259" i="15" s="1"/>
  <c r="U260" i="15"/>
  <c r="V258" i="15"/>
  <c r="V248" i="15"/>
  <c r="V246" i="15" s="1"/>
  <c r="V247" i="15"/>
  <c r="W245" i="15"/>
  <c r="U326" i="15"/>
  <c r="U324" i="15" s="1"/>
  <c r="U325" i="15"/>
  <c r="V323" i="15"/>
  <c r="W300" i="15"/>
  <c r="W298" i="15" s="1"/>
  <c r="W299" i="15"/>
  <c r="X297" i="15"/>
  <c r="T313" i="15"/>
  <c r="T311" i="15" s="1"/>
  <c r="T312" i="15"/>
  <c r="U310" i="15"/>
  <c r="T209" i="15"/>
  <c r="T207" i="15" s="1"/>
  <c r="T208" i="15"/>
  <c r="U206" i="15"/>
  <c r="U196" i="15"/>
  <c r="U194" i="15" s="1"/>
  <c r="V193" i="15"/>
  <c r="U195" i="15"/>
  <c r="T131" i="15"/>
  <c r="T129" i="15" s="1"/>
  <c r="T130" i="15"/>
  <c r="U128" i="15"/>
  <c r="V115" i="15"/>
  <c r="U117" i="15"/>
  <c r="U118" i="15"/>
  <c r="U116" i="15" s="1"/>
  <c r="V167" i="15"/>
  <c r="U170" i="15"/>
  <c r="U168" i="15" s="1"/>
  <c r="U169" i="15"/>
  <c r="V154" i="15"/>
  <c r="U157" i="15"/>
  <c r="U155" i="15" s="1"/>
  <c r="U156" i="15"/>
  <c r="V180" i="15"/>
  <c r="U183" i="15"/>
  <c r="U181" i="15" s="1"/>
  <c r="U182" i="15"/>
  <c r="V92" i="15"/>
  <c r="V90" i="15" s="1"/>
  <c r="V91" i="15"/>
  <c r="W89" i="15"/>
  <c r="T105" i="15"/>
  <c r="T103" i="15" s="1"/>
  <c r="T104" i="15"/>
  <c r="U102" i="15"/>
  <c r="V79" i="15"/>
  <c r="V77" i="15" s="1"/>
  <c r="V78" i="15"/>
  <c r="W76" i="15"/>
  <c r="V63" i="15"/>
  <c r="U66" i="15"/>
  <c r="U64" i="15" s="1"/>
  <c r="U65" i="15"/>
  <c r="T53" i="15"/>
  <c r="T51" i="15" s="1"/>
  <c r="U50" i="15"/>
  <c r="T52" i="15"/>
  <c r="W26" i="15"/>
  <c r="X24" i="15"/>
  <c r="T39" i="3"/>
  <c r="U41" i="3" s="1"/>
  <c r="T42" i="3"/>
  <c r="N19" i="15"/>
  <c r="N20" i="15"/>
  <c r="N16" i="3"/>
  <c r="W195" i="3"/>
  <c r="W192" i="3"/>
  <c r="V263" i="3"/>
  <c r="V260" i="3"/>
  <c r="W416" i="3"/>
  <c r="W413" i="3"/>
  <c r="V314" i="3"/>
  <c r="V311" i="3"/>
  <c r="X86" i="3"/>
  <c r="W87" i="3"/>
  <c r="W478" i="3"/>
  <c r="X477" i="3"/>
  <c r="V377" i="3"/>
  <c r="V381" i="3" s="1"/>
  <c r="V382" i="3" s="1"/>
  <c r="X155" i="3"/>
  <c r="X156" i="3" s="1"/>
  <c r="X160" i="3" s="1"/>
  <c r="Y154" i="3"/>
  <c r="W311" i="3"/>
  <c r="W309" i="3"/>
  <c r="W313" i="3"/>
  <c r="W314" i="3" s="1"/>
  <c r="Y307" i="3"/>
  <c r="X308" i="3"/>
  <c r="W207" i="3"/>
  <c r="W211" i="3"/>
  <c r="X290" i="3"/>
  <c r="W291" i="3"/>
  <c r="V212" i="3"/>
  <c r="V209" i="3"/>
  <c r="V88" i="3"/>
  <c r="V92" i="3" s="1"/>
  <c r="V93" i="3" s="1"/>
  <c r="V479" i="3"/>
  <c r="V483" i="3"/>
  <c r="V484" i="3" s="1"/>
  <c r="X375" i="3"/>
  <c r="W376" i="3"/>
  <c r="W251" i="3"/>
  <c r="X249" i="3"/>
  <c r="W252" i="3"/>
  <c r="W250" i="3" s="1"/>
  <c r="X206" i="3"/>
  <c r="X207" i="3" s="1"/>
  <c r="X211" i="3" s="1"/>
  <c r="Y205" i="3"/>
  <c r="V296" i="3"/>
  <c r="V297" i="3" s="1"/>
  <c r="V292" i="3"/>
  <c r="U294" i="3"/>
  <c r="U433" i="3"/>
  <c r="U430" i="3"/>
  <c r="V450" i="3"/>
  <c r="V447" i="3"/>
  <c r="Y443" i="3"/>
  <c r="X444" i="3"/>
  <c r="Y460" i="3"/>
  <c r="X461" i="3"/>
  <c r="W513" i="3"/>
  <c r="W517" i="3" s="1"/>
  <c r="W445" i="3"/>
  <c r="W449" i="3" s="1"/>
  <c r="W466" i="3"/>
  <c r="W467" i="3" s="1"/>
  <c r="W462" i="3"/>
  <c r="W490" i="3"/>
  <c r="W488" i="3" s="1"/>
  <c r="W489" i="3"/>
  <c r="X487" i="3"/>
  <c r="Y511" i="3"/>
  <c r="X512" i="3"/>
  <c r="X456" i="3"/>
  <c r="X454" i="3" s="1"/>
  <c r="X455" i="3"/>
  <c r="Y453" i="3"/>
  <c r="V432" i="3"/>
  <c r="V433" i="3" s="1"/>
  <c r="V428" i="3"/>
  <c r="W495" i="3"/>
  <c r="X494" i="3"/>
  <c r="U498" i="3"/>
  <c r="X439" i="3"/>
  <c r="X437" i="3" s="1"/>
  <c r="X438" i="3"/>
  <c r="Y436" i="3"/>
  <c r="V464" i="3"/>
  <c r="Y504" i="3"/>
  <c r="X507" i="3"/>
  <c r="X505" i="3" s="1"/>
  <c r="X506" i="3"/>
  <c r="X426" i="3"/>
  <c r="W427" i="3"/>
  <c r="Y419" i="3"/>
  <c r="X422" i="3"/>
  <c r="X420" i="3" s="1"/>
  <c r="X421" i="3"/>
  <c r="V496" i="3"/>
  <c r="V500" i="3" s="1"/>
  <c r="V515" i="3"/>
  <c r="X473" i="3"/>
  <c r="X471" i="3" s="1"/>
  <c r="X472" i="3"/>
  <c r="Y470" i="3"/>
  <c r="V348" i="3"/>
  <c r="V345" i="3"/>
  <c r="V229" i="3"/>
  <c r="V226" i="3"/>
  <c r="X257" i="3"/>
  <c r="Y256" i="3"/>
  <c r="X223" i="3"/>
  <c r="Y222" i="3"/>
  <c r="Y392" i="3"/>
  <c r="X393" i="3"/>
  <c r="X411" i="3"/>
  <c r="X415" i="3" s="1"/>
  <c r="Y358" i="3"/>
  <c r="X359" i="3"/>
  <c r="W394" i="3"/>
  <c r="W398" i="3" s="1"/>
  <c r="W343" i="3"/>
  <c r="W347" i="3" s="1"/>
  <c r="X368" i="3"/>
  <c r="W371" i="3"/>
  <c r="W369" i="3" s="1"/>
  <c r="W370" i="3"/>
  <c r="W320" i="3"/>
  <c r="W318" i="3" s="1"/>
  <c r="W319" i="3"/>
  <c r="X317" i="3"/>
  <c r="X324" i="3"/>
  <c r="W325" i="3"/>
  <c r="X286" i="3"/>
  <c r="X284" i="3" s="1"/>
  <c r="X285" i="3"/>
  <c r="Y283" i="3"/>
  <c r="Z273" i="3"/>
  <c r="Y274" i="3"/>
  <c r="W258" i="3"/>
  <c r="W262" i="3" s="1"/>
  <c r="W263" i="3" s="1"/>
  <c r="Z409" i="3"/>
  <c r="Y410" i="3"/>
  <c r="W360" i="3"/>
  <c r="W364" i="3" s="1"/>
  <c r="W362" i="3" s="1"/>
  <c r="X269" i="3"/>
  <c r="X267" i="3" s="1"/>
  <c r="X268" i="3"/>
  <c r="Y266" i="3"/>
  <c r="X405" i="3"/>
  <c r="X403" i="3" s="1"/>
  <c r="X404" i="3"/>
  <c r="Y402" i="3"/>
  <c r="U328" i="3"/>
  <c r="X342" i="3"/>
  <c r="Y341" i="3"/>
  <c r="W277" i="3"/>
  <c r="V243" i="3"/>
  <c r="W337" i="3"/>
  <c r="W335" i="3" s="1"/>
  <c r="W336" i="3"/>
  <c r="X334" i="3"/>
  <c r="W224" i="3"/>
  <c r="W228" i="3" s="1"/>
  <c r="X275" i="3"/>
  <c r="X279" i="3" s="1"/>
  <c r="Y234" i="3"/>
  <c r="Z232" i="3"/>
  <c r="Y217" i="3"/>
  <c r="Z215" i="3"/>
  <c r="W241" i="3"/>
  <c r="W245" i="3" s="1"/>
  <c r="V362" i="3"/>
  <c r="X354" i="3"/>
  <c r="X352" i="3" s="1"/>
  <c r="Y351" i="3"/>
  <c r="X353" i="3"/>
  <c r="W388" i="3"/>
  <c r="W386" i="3" s="1"/>
  <c r="W387" i="3"/>
  <c r="X385" i="3"/>
  <c r="X240" i="3"/>
  <c r="Y239" i="3"/>
  <c r="X303" i="3"/>
  <c r="X301" i="3" s="1"/>
  <c r="X302" i="3"/>
  <c r="Y300" i="3"/>
  <c r="V330" i="3"/>
  <c r="V331" i="3" s="1"/>
  <c r="V326" i="3"/>
  <c r="X161" i="3"/>
  <c r="X158" i="3"/>
  <c r="W178" i="3"/>
  <c r="W175" i="3"/>
  <c r="X212" i="3"/>
  <c r="Z188" i="3"/>
  <c r="Y189" i="3"/>
  <c r="Y172" i="3"/>
  <c r="Z171" i="3"/>
  <c r="X190" i="3"/>
  <c r="X194" i="3"/>
  <c r="X195" i="3" s="1"/>
  <c r="X173" i="3"/>
  <c r="X177" i="3" s="1"/>
  <c r="X201" i="3"/>
  <c r="X199" i="3" s="1"/>
  <c r="X200" i="3"/>
  <c r="Y198" i="3"/>
  <c r="X150" i="3"/>
  <c r="X148" i="3" s="1"/>
  <c r="X149" i="3"/>
  <c r="Y147" i="3"/>
  <c r="Z167" i="3"/>
  <c r="Z165" i="3" s="1"/>
  <c r="Z166" i="3"/>
  <c r="AA164" i="3"/>
  <c r="X184" i="3"/>
  <c r="X182" i="3" s="1"/>
  <c r="Y181" i="3"/>
  <c r="X183" i="3"/>
  <c r="V144" i="3"/>
  <c r="V141" i="3"/>
  <c r="X105" i="3"/>
  <c r="X109" i="3" s="1"/>
  <c r="Y137" i="3"/>
  <c r="X138" i="3"/>
  <c r="Y96" i="3"/>
  <c r="X99" i="3"/>
  <c r="X97" i="3" s="1"/>
  <c r="X98" i="3"/>
  <c r="W122" i="3"/>
  <c r="W126" i="3" s="1"/>
  <c r="Z103" i="3"/>
  <c r="Y104" i="3"/>
  <c r="W139" i="3"/>
  <c r="W143" i="3" s="1"/>
  <c r="W144" i="3" s="1"/>
  <c r="V127" i="3"/>
  <c r="W82" i="3"/>
  <c r="W80" i="3" s="1"/>
  <c r="W81" i="3"/>
  <c r="X79" i="3"/>
  <c r="X121" i="3"/>
  <c r="Y120" i="3"/>
  <c r="X130" i="3"/>
  <c r="W133" i="3"/>
  <c r="W131" i="3" s="1"/>
  <c r="W132" i="3"/>
  <c r="U76" i="3"/>
  <c r="U73" i="3"/>
  <c r="X69" i="3"/>
  <c r="W70" i="3"/>
  <c r="V71" i="3"/>
  <c r="V75" i="3" s="1"/>
  <c r="Y62" i="3"/>
  <c r="X65" i="3"/>
  <c r="X63" i="3" s="1"/>
  <c r="X64" i="3"/>
  <c r="V59" i="3"/>
  <c r="V56" i="3"/>
  <c r="Y47" i="3"/>
  <c r="Y48" i="3"/>
  <c r="Y46" i="3" s="1"/>
  <c r="Z45" i="3"/>
  <c r="W54" i="3"/>
  <c r="W58" i="3" s="1"/>
  <c r="X53" i="3"/>
  <c r="Y52" i="3"/>
  <c r="W31" i="3"/>
  <c r="W29" i="3" s="1"/>
  <c r="W30" i="3"/>
  <c r="X28" i="3"/>
  <c r="W37" i="3"/>
  <c r="X36" i="3"/>
  <c r="X38" i="3" s="1"/>
  <c r="Y35" i="3"/>
  <c r="F34" i="10"/>
  <c r="D34" i="10"/>
  <c r="F122" i="10"/>
  <c r="D122" i="10"/>
  <c r="D78" i="10"/>
  <c r="H7" i="15"/>
  <c r="M21" i="15"/>
  <c r="F2" i="10"/>
  <c r="L7" i="3" l="1"/>
  <c r="P5" i="3"/>
  <c r="V31" i="15"/>
  <c r="V32" i="15" s="1"/>
  <c r="U34" i="15"/>
  <c r="V90" i="3"/>
  <c r="W216" i="3"/>
  <c r="X218" i="3"/>
  <c r="W233" i="3"/>
  <c r="X235" i="3"/>
  <c r="X115" i="3"/>
  <c r="X116" i="3"/>
  <c r="X114" i="3" s="1"/>
  <c r="Y113" i="3"/>
  <c r="S395" i="15"/>
  <c r="S396" i="15" s="1"/>
  <c r="CP397" i="15"/>
  <c r="R398" i="15"/>
  <c r="T25" i="15"/>
  <c r="U27" i="15"/>
  <c r="V37" i="15"/>
  <c r="U40" i="15"/>
  <c r="U38" i="15" s="1"/>
  <c r="U39" i="15"/>
  <c r="V375" i="15"/>
  <c r="U378" i="15"/>
  <c r="U376" i="15" s="1"/>
  <c r="U377" i="15"/>
  <c r="U143" i="15"/>
  <c r="V141" i="15"/>
  <c r="U144" i="15"/>
  <c r="U142" i="15" s="1"/>
  <c r="V310" i="15"/>
  <c r="U313" i="15"/>
  <c r="U311" i="15" s="1"/>
  <c r="U312" i="15"/>
  <c r="Y297" i="15"/>
  <c r="X299" i="15"/>
  <c r="X300" i="15"/>
  <c r="X298" i="15" s="1"/>
  <c r="V325" i="15"/>
  <c r="V326" i="15"/>
  <c r="V324" i="15" s="1"/>
  <c r="W323" i="15"/>
  <c r="X245" i="15"/>
  <c r="W248" i="15"/>
  <c r="W246" i="15" s="1"/>
  <c r="W247" i="15"/>
  <c r="V261" i="15"/>
  <c r="V259" i="15" s="1"/>
  <c r="W258" i="15"/>
  <c r="V260" i="15"/>
  <c r="V351" i="15"/>
  <c r="W349" i="15"/>
  <c r="V352" i="15"/>
  <c r="V350" i="15" s="1"/>
  <c r="W219" i="15"/>
  <c r="V222" i="15"/>
  <c r="V220" i="15" s="1"/>
  <c r="V221" i="15"/>
  <c r="Y388" i="15"/>
  <c r="X390" i="15"/>
  <c r="X391" i="15"/>
  <c r="X389" i="15" s="1"/>
  <c r="W284" i="15"/>
  <c r="V286" i="15"/>
  <c r="V287" i="15"/>
  <c r="V285" i="15" s="1"/>
  <c r="W271" i="15"/>
  <c r="V274" i="15"/>
  <c r="V272" i="15" s="1"/>
  <c r="V273" i="15"/>
  <c r="X362" i="15"/>
  <c r="W365" i="15"/>
  <c r="W363" i="15" s="1"/>
  <c r="W364" i="15"/>
  <c r="X336" i="15"/>
  <c r="W339" i="15"/>
  <c r="W337" i="15" s="1"/>
  <c r="W338" i="15"/>
  <c r="W232" i="15"/>
  <c r="V235" i="15"/>
  <c r="V233" i="15" s="1"/>
  <c r="V234" i="15"/>
  <c r="V128" i="15"/>
  <c r="U130" i="15"/>
  <c r="U131" i="15"/>
  <c r="U129" i="15" s="1"/>
  <c r="U209" i="15"/>
  <c r="U207" i="15" s="1"/>
  <c r="U208" i="15"/>
  <c r="V206" i="15"/>
  <c r="W193" i="15"/>
  <c r="V195" i="15"/>
  <c r="V196" i="15"/>
  <c r="V194" i="15" s="1"/>
  <c r="W180" i="15"/>
  <c r="V183" i="15"/>
  <c r="V181" i="15" s="1"/>
  <c r="V182" i="15"/>
  <c r="W154" i="15"/>
  <c r="V157" i="15"/>
  <c r="V155" i="15" s="1"/>
  <c r="V156" i="15"/>
  <c r="V170" i="15"/>
  <c r="V168" i="15" s="1"/>
  <c r="V169" i="15"/>
  <c r="W167" i="15"/>
  <c r="W115" i="15"/>
  <c r="V117" i="15"/>
  <c r="V118" i="15"/>
  <c r="V116" i="15" s="1"/>
  <c r="V102" i="15"/>
  <c r="U105" i="15"/>
  <c r="U103" i="15" s="1"/>
  <c r="U104" i="15"/>
  <c r="X76" i="15"/>
  <c r="W78" i="15"/>
  <c r="W79" i="15"/>
  <c r="W77" i="15" s="1"/>
  <c r="X89" i="15"/>
  <c r="W91" i="15"/>
  <c r="W92" i="15"/>
  <c r="W90" i="15" s="1"/>
  <c r="W63" i="15"/>
  <c r="V66" i="15"/>
  <c r="V64" i="15" s="1"/>
  <c r="V65" i="15"/>
  <c r="U53" i="15"/>
  <c r="U51" i="15" s="1"/>
  <c r="U52" i="15"/>
  <c r="V50" i="15"/>
  <c r="X26" i="15"/>
  <c r="Y24" i="15"/>
  <c r="O18" i="15"/>
  <c r="O20" i="15" s="1"/>
  <c r="N21" i="15"/>
  <c r="U42" i="3"/>
  <c r="U39" i="3"/>
  <c r="V41" i="3" s="1"/>
  <c r="X280" i="3"/>
  <c r="X277" i="3"/>
  <c r="W59" i="3"/>
  <c r="W56" i="3"/>
  <c r="W246" i="3"/>
  <c r="W243" i="3"/>
  <c r="Y206" i="3"/>
  <c r="Z205" i="3"/>
  <c r="V481" i="3"/>
  <c r="X291" i="3"/>
  <c r="Y290" i="3"/>
  <c r="Y308" i="3"/>
  <c r="Y309" i="3" s="1"/>
  <c r="Y313" i="3" s="1"/>
  <c r="Z307" i="3"/>
  <c r="Y155" i="3"/>
  <c r="Y156" i="3" s="1"/>
  <c r="Y160" i="3" s="1"/>
  <c r="Z154" i="3"/>
  <c r="X478" i="3"/>
  <c r="Y477" i="3"/>
  <c r="V294" i="3"/>
  <c r="W212" i="3"/>
  <c r="W209" i="3"/>
  <c r="X209" i="3" s="1"/>
  <c r="W479" i="3"/>
  <c r="W483" i="3"/>
  <c r="W484" i="3" s="1"/>
  <c r="V328" i="3"/>
  <c r="V430" i="3"/>
  <c r="W377" i="3"/>
  <c r="W381" i="3" s="1"/>
  <c r="V379" i="3"/>
  <c r="W88" i="3"/>
  <c r="W92" i="3"/>
  <c r="W93" i="3" s="1"/>
  <c r="X251" i="3"/>
  <c r="X252" i="3"/>
  <c r="X250" i="3" s="1"/>
  <c r="Y249" i="3"/>
  <c r="X376" i="3"/>
  <c r="Y375" i="3"/>
  <c r="W292" i="3"/>
  <c r="W296" i="3" s="1"/>
  <c r="W297" i="3" s="1"/>
  <c r="X309" i="3"/>
  <c r="X313" i="3"/>
  <c r="X87" i="3"/>
  <c r="Y86" i="3"/>
  <c r="V501" i="3"/>
  <c r="V498" i="3"/>
  <c r="W450" i="3"/>
  <c r="W447" i="3"/>
  <c r="W518" i="3"/>
  <c r="W515" i="3"/>
  <c r="Z470" i="3"/>
  <c r="Y473" i="3"/>
  <c r="Y471" i="3" s="1"/>
  <c r="Y472" i="3"/>
  <c r="Z419" i="3"/>
  <c r="Y422" i="3"/>
  <c r="Y420" i="3" s="1"/>
  <c r="Y421" i="3"/>
  <c r="Z504" i="3"/>
  <c r="Y507" i="3"/>
  <c r="Y505" i="3" s="1"/>
  <c r="Y506" i="3"/>
  <c r="W496" i="3"/>
  <c r="W500" i="3" s="1"/>
  <c r="Z453" i="3"/>
  <c r="Y455" i="3"/>
  <c r="Y456" i="3"/>
  <c r="Y454" i="3" s="1"/>
  <c r="X517" i="3"/>
  <c r="X518" i="3" s="1"/>
  <c r="X513" i="3"/>
  <c r="X490" i="3"/>
  <c r="X488" i="3" s="1"/>
  <c r="Y487" i="3"/>
  <c r="X489" i="3"/>
  <c r="X462" i="3"/>
  <c r="X466" i="3" s="1"/>
  <c r="X445" i="3"/>
  <c r="X449" i="3" s="1"/>
  <c r="W428" i="3"/>
  <c r="W432" i="3" s="1"/>
  <c r="W433" i="3" s="1"/>
  <c r="Y438" i="3"/>
  <c r="Z436" i="3"/>
  <c r="Y439" i="3"/>
  <c r="Y437" i="3" s="1"/>
  <c r="Z511" i="3"/>
  <c r="Y512" i="3"/>
  <c r="W464" i="3"/>
  <c r="Z460" i="3"/>
  <c r="Y461" i="3"/>
  <c r="Z443" i="3"/>
  <c r="Y444" i="3"/>
  <c r="Y426" i="3"/>
  <c r="X427" i="3"/>
  <c r="X495" i="3"/>
  <c r="Y494" i="3"/>
  <c r="Y314" i="3"/>
  <c r="W348" i="3"/>
  <c r="W345" i="3"/>
  <c r="X416" i="3"/>
  <c r="X413" i="3"/>
  <c r="W229" i="3"/>
  <c r="W226" i="3"/>
  <c r="W399" i="3"/>
  <c r="W396" i="3"/>
  <c r="X371" i="3"/>
  <c r="X369" i="3" s="1"/>
  <c r="X370" i="3"/>
  <c r="Y368" i="3"/>
  <c r="X241" i="3"/>
  <c r="X245" i="3" s="1"/>
  <c r="Y353" i="3"/>
  <c r="Y354" i="3"/>
  <c r="Y352" i="3" s="1"/>
  <c r="Z351" i="3"/>
  <c r="X343" i="3"/>
  <c r="X347" i="3" s="1"/>
  <c r="Z300" i="3"/>
  <c r="Y302" i="3"/>
  <c r="Y303" i="3"/>
  <c r="Y301" i="3" s="1"/>
  <c r="X387" i="3"/>
  <c r="X388" i="3"/>
  <c r="X386" i="3" s="1"/>
  <c r="Y385" i="3"/>
  <c r="AA215" i="3"/>
  <c r="Z217" i="3"/>
  <c r="AA232" i="3"/>
  <c r="Z234" i="3"/>
  <c r="Y334" i="3"/>
  <c r="X337" i="3"/>
  <c r="X335" i="3" s="1"/>
  <c r="X336" i="3"/>
  <c r="Y411" i="3"/>
  <c r="Y415" i="3" s="1"/>
  <c r="Y416" i="3" s="1"/>
  <c r="AA273" i="3"/>
  <c r="Z274" i="3"/>
  <c r="Z392" i="3"/>
  <c r="Y393" i="3"/>
  <c r="Y257" i="3"/>
  <c r="Z256" i="3"/>
  <c r="Z239" i="3"/>
  <c r="Y240" i="3"/>
  <c r="Z283" i="3"/>
  <c r="Y286" i="3"/>
  <c r="Y284" i="3" s="1"/>
  <c r="Y285" i="3"/>
  <c r="Z358" i="3"/>
  <c r="Y359" i="3"/>
  <c r="X224" i="3"/>
  <c r="X228" i="3" s="1"/>
  <c r="W365" i="3"/>
  <c r="Y275" i="3"/>
  <c r="Y279" i="3" s="1"/>
  <c r="X320" i="3"/>
  <c r="X318" i="3" s="1"/>
  <c r="X319" i="3"/>
  <c r="Y317" i="3"/>
  <c r="X394" i="3"/>
  <c r="X398" i="3" s="1"/>
  <c r="X399" i="3" s="1"/>
  <c r="Z402" i="3"/>
  <c r="Y405" i="3"/>
  <c r="Y403" i="3" s="1"/>
  <c r="Y404" i="3"/>
  <c r="Z266" i="3"/>
  <c r="Y268" i="3"/>
  <c r="Y269" i="3"/>
  <c r="Y267" i="3" s="1"/>
  <c r="AA409" i="3"/>
  <c r="Z410" i="3"/>
  <c r="W260" i="3"/>
  <c r="W326" i="3"/>
  <c r="W330" i="3" s="1"/>
  <c r="X364" i="3"/>
  <c r="X365" i="3" s="1"/>
  <c r="X360" i="3"/>
  <c r="Z222" i="3"/>
  <c r="Y223" i="3"/>
  <c r="X258" i="3"/>
  <c r="X262" i="3" s="1"/>
  <c r="X263" i="3" s="1"/>
  <c r="Y324" i="3"/>
  <c r="X325" i="3"/>
  <c r="Z341" i="3"/>
  <c r="Y342" i="3"/>
  <c r="Y161" i="3"/>
  <c r="Y158" i="3"/>
  <c r="X178" i="3"/>
  <c r="X175" i="3"/>
  <c r="Y184" i="3"/>
  <c r="Y182" i="3" s="1"/>
  <c r="Y183" i="3"/>
  <c r="Z181" i="3"/>
  <c r="AB164" i="3"/>
  <c r="AA167" i="3"/>
  <c r="AA165" i="3" s="1"/>
  <c r="AA166" i="3"/>
  <c r="Y150" i="3"/>
  <c r="Y148" i="3" s="1"/>
  <c r="Z147" i="3"/>
  <c r="Y149" i="3"/>
  <c r="AA171" i="3"/>
  <c r="Z172" i="3"/>
  <c r="Y173" i="3"/>
  <c r="Y177" i="3" s="1"/>
  <c r="Z198" i="3"/>
  <c r="Y201" i="3"/>
  <c r="Y199" i="3" s="1"/>
  <c r="Y200" i="3"/>
  <c r="Y190" i="3"/>
  <c r="Y194" i="3" s="1"/>
  <c r="Y195" i="3" s="1"/>
  <c r="X192" i="3"/>
  <c r="Z189" i="3"/>
  <c r="AA188" i="3"/>
  <c r="W127" i="3"/>
  <c r="W124" i="3"/>
  <c r="X110" i="3"/>
  <c r="X107" i="3"/>
  <c r="X122" i="3"/>
  <c r="X126" i="3"/>
  <c r="X127" i="3" s="1"/>
  <c r="X82" i="3"/>
  <c r="X80" i="3" s="1"/>
  <c r="X81" i="3"/>
  <c r="Y79" i="3"/>
  <c r="Y105" i="3"/>
  <c r="Y109" i="3" s="1"/>
  <c r="X133" i="3"/>
  <c r="X131" i="3" s="1"/>
  <c r="X132" i="3"/>
  <c r="Y130" i="3"/>
  <c r="AA103" i="3"/>
  <c r="Z104" i="3"/>
  <c r="X143" i="3"/>
  <c r="X144" i="3" s="1"/>
  <c r="X139" i="3"/>
  <c r="Y99" i="3"/>
  <c r="Y97" i="3" s="1"/>
  <c r="Y98" i="3"/>
  <c r="Z96" i="3"/>
  <c r="Y121" i="3"/>
  <c r="Z120" i="3"/>
  <c r="W141" i="3"/>
  <c r="Z137" i="3"/>
  <c r="Y138" i="3"/>
  <c r="V76" i="3"/>
  <c r="V73" i="3"/>
  <c r="X70" i="3"/>
  <c r="Y69" i="3"/>
  <c r="Y65" i="3"/>
  <c r="Y63" i="3" s="1"/>
  <c r="Y64" i="3"/>
  <c r="Z62" i="3"/>
  <c r="W71" i="3"/>
  <c r="W75" i="3" s="1"/>
  <c r="X54" i="3"/>
  <c r="X58" i="3" s="1"/>
  <c r="Z48" i="3"/>
  <c r="Z46" i="3" s="1"/>
  <c r="AA45" i="3"/>
  <c r="Z47" i="3"/>
  <c r="Z52" i="3"/>
  <c r="Y53" i="3"/>
  <c r="X37" i="3"/>
  <c r="X31" i="3"/>
  <c r="X29" i="3" s="1"/>
  <c r="X30" i="3"/>
  <c r="Y28" i="3"/>
  <c r="Z35" i="3"/>
  <c r="Y36" i="3"/>
  <c r="Y38" i="3" s="1"/>
  <c r="Z38" i="3" s="1"/>
  <c r="AA38" i="3" s="1"/>
  <c r="AB38" i="3" s="1"/>
  <c r="AC38" i="3" s="1"/>
  <c r="AD38" i="3" s="1"/>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BN38" i="3" s="1"/>
  <c r="BO38" i="3" s="1"/>
  <c r="BP38" i="3" s="1"/>
  <c r="BQ38" i="3" s="1"/>
  <c r="BR38" i="3" s="1"/>
  <c r="BS38" i="3" s="1"/>
  <c r="BT38" i="3" s="1"/>
  <c r="BU38" i="3" s="1"/>
  <c r="BV38" i="3" s="1"/>
  <c r="BW38" i="3" s="1"/>
  <c r="BX38" i="3" s="1"/>
  <c r="BY38" i="3" s="1"/>
  <c r="BZ38" i="3" s="1"/>
  <c r="CA38" i="3" s="1"/>
  <c r="CB38" i="3" s="1"/>
  <c r="CC38" i="3" s="1"/>
  <c r="CD38" i="3" s="1"/>
  <c r="CE38" i="3" s="1"/>
  <c r="CF38" i="3" s="1"/>
  <c r="CG38" i="3" s="1"/>
  <c r="CH38" i="3" s="1"/>
  <c r="CI38" i="3" s="1"/>
  <c r="CJ38" i="3" s="1"/>
  <c r="E85" i="10"/>
  <c r="E142" i="10"/>
  <c r="F78" i="10"/>
  <c r="W31" i="15" l="1"/>
  <c r="W33" i="15" s="1"/>
  <c r="V33" i="15"/>
  <c r="V34" i="15"/>
  <c r="Y116" i="3"/>
  <c r="Y114" i="3" s="1"/>
  <c r="Z113" i="3"/>
  <c r="Y115" i="3"/>
  <c r="X216" i="3"/>
  <c r="Y218" i="3"/>
  <c r="X233" i="3"/>
  <c r="Y235" i="3"/>
  <c r="T395" i="15"/>
  <c r="T397" i="15" s="1"/>
  <c r="CS397" i="15" s="1"/>
  <c r="S397" i="15"/>
  <c r="S398" i="15" s="1"/>
  <c r="T398" i="15" s="1"/>
  <c r="U25" i="15"/>
  <c r="V27" i="15"/>
  <c r="O21" i="15"/>
  <c r="V144" i="15"/>
  <c r="V142" i="15" s="1"/>
  <c r="W141" i="15"/>
  <c r="V143" i="15"/>
  <c r="V377" i="15"/>
  <c r="V378" i="15"/>
  <c r="V376" i="15" s="1"/>
  <c r="W375" i="15"/>
  <c r="V40" i="15"/>
  <c r="V38" i="15" s="1"/>
  <c r="V39" i="15"/>
  <c r="W37" i="15"/>
  <c r="X323" i="15"/>
  <c r="W326" i="15"/>
  <c r="W324" i="15" s="1"/>
  <c r="W325" i="15"/>
  <c r="X349" i="15"/>
  <c r="W351" i="15"/>
  <c r="W352" i="15"/>
  <c r="W350" i="15" s="1"/>
  <c r="X258" i="15"/>
  <c r="W261" i="15"/>
  <c r="W259" i="15" s="1"/>
  <c r="W260" i="15"/>
  <c r="W235" i="15"/>
  <c r="W233" i="15" s="1"/>
  <c r="W234" i="15"/>
  <c r="X232" i="15"/>
  <c r="X339" i="15"/>
  <c r="X337" i="15" s="1"/>
  <c r="X338" i="15"/>
  <c r="Y336" i="15"/>
  <c r="X365" i="15"/>
  <c r="X363" i="15" s="1"/>
  <c r="X364" i="15"/>
  <c r="Y362" i="15"/>
  <c r="X271" i="15"/>
  <c r="W274" i="15"/>
  <c r="W272" i="15" s="1"/>
  <c r="W273" i="15"/>
  <c r="W286" i="15"/>
  <c r="X284" i="15"/>
  <c r="W287" i="15"/>
  <c r="W285" i="15" s="1"/>
  <c r="Y390" i="15"/>
  <c r="Y391" i="15"/>
  <c r="Y389" i="15" s="1"/>
  <c r="Z388" i="15"/>
  <c r="X219" i="15"/>
  <c r="W222" i="15"/>
  <c r="W220" i="15" s="1"/>
  <c r="W221" i="15"/>
  <c r="Y245" i="15"/>
  <c r="X247" i="15"/>
  <c r="X248" i="15"/>
  <c r="X246" i="15" s="1"/>
  <c r="Y299" i="15"/>
  <c r="Y300" i="15"/>
  <c r="Y298" i="15" s="1"/>
  <c r="Z297" i="15"/>
  <c r="V313" i="15"/>
  <c r="V311" i="15" s="1"/>
  <c r="V312" i="15"/>
  <c r="W310" i="15"/>
  <c r="W170" i="15"/>
  <c r="W168" i="15" s="1"/>
  <c r="X167" i="15"/>
  <c r="W169" i="15"/>
  <c r="V208" i="15"/>
  <c r="W206" i="15"/>
  <c r="V209" i="15"/>
  <c r="V207" i="15" s="1"/>
  <c r="W118" i="15"/>
  <c r="W116" i="15" s="1"/>
  <c r="W117" i="15"/>
  <c r="X115" i="15"/>
  <c r="W157" i="15"/>
  <c r="W155" i="15" s="1"/>
  <c r="W156" i="15"/>
  <c r="X154" i="15"/>
  <c r="W183" i="15"/>
  <c r="W181" i="15" s="1"/>
  <c r="W182" i="15"/>
  <c r="X180" i="15"/>
  <c r="X193" i="15"/>
  <c r="W196" i="15"/>
  <c r="W194" i="15" s="1"/>
  <c r="W195" i="15"/>
  <c r="V131" i="15"/>
  <c r="V129" i="15" s="1"/>
  <c r="V130" i="15"/>
  <c r="W128" i="15"/>
  <c r="Y89" i="15"/>
  <c r="X91" i="15"/>
  <c r="X92" i="15"/>
  <c r="X90" i="15" s="1"/>
  <c r="W66" i="15"/>
  <c r="W64" i="15" s="1"/>
  <c r="W65" i="15"/>
  <c r="X63" i="15"/>
  <c r="X78" i="15"/>
  <c r="X79" i="15"/>
  <c r="X77" i="15" s="1"/>
  <c r="Y76" i="15"/>
  <c r="V105" i="15"/>
  <c r="V103" i="15" s="1"/>
  <c r="W102" i="15"/>
  <c r="V104" i="15"/>
  <c r="V52" i="15"/>
  <c r="V53" i="15"/>
  <c r="V51" i="15" s="1"/>
  <c r="W50" i="15"/>
  <c r="Z24" i="15"/>
  <c r="Y26" i="15"/>
  <c r="O19" i="15"/>
  <c r="V39" i="3"/>
  <c r="W41" i="3" s="1"/>
  <c r="V42" i="3"/>
  <c r="CP42" i="3" s="1"/>
  <c r="X246" i="3"/>
  <c r="X243" i="3"/>
  <c r="W382" i="3"/>
  <c r="W379" i="3"/>
  <c r="Z86" i="3"/>
  <c r="Y87" i="3"/>
  <c r="Z249" i="3"/>
  <c r="Y252" i="3"/>
  <c r="Y250" i="3" s="1"/>
  <c r="Y251" i="3"/>
  <c r="X479" i="3"/>
  <c r="X483" i="3"/>
  <c r="X484" i="3" s="1"/>
  <c r="Z206" i="3"/>
  <c r="Z207" i="3" s="1"/>
  <c r="Z211" i="3" s="1"/>
  <c r="AA205" i="3"/>
  <c r="X88" i="3"/>
  <c r="X92" i="3" s="1"/>
  <c r="X93" i="3" s="1"/>
  <c r="W90" i="3"/>
  <c r="W481" i="3"/>
  <c r="Z155" i="3"/>
  <c r="AA154" i="3"/>
  <c r="Y291" i="3"/>
  <c r="Z290" i="3"/>
  <c r="Y207" i="3"/>
  <c r="Y211" i="3" s="1"/>
  <c r="X311" i="3"/>
  <c r="Y311" i="3" s="1"/>
  <c r="X314" i="3"/>
  <c r="Z375" i="3"/>
  <c r="Y376" i="3"/>
  <c r="W294" i="3"/>
  <c r="X292" i="3"/>
  <c r="X296" i="3" s="1"/>
  <c r="X297" i="3" s="1"/>
  <c r="X294" i="3"/>
  <c r="X124" i="3"/>
  <c r="X377" i="3"/>
  <c r="X381" i="3"/>
  <c r="X382" i="3" s="1"/>
  <c r="Y478" i="3"/>
  <c r="Z477" i="3"/>
  <c r="AA307" i="3"/>
  <c r="Z308" i="3"/>
  <c r="X450" i="3"/>
  <c r="X447" i="3"/>
  <c r="X467" i="3"/>
  <c r="X464" i="3"/>
  <c r="W501" i="3"/>
  <c r="W498" i="3"/>
  <c r="X428" i="3"/>
  <c r="X432" i="3" s="1"/>
  <c r="X433" i="3" s="1"/>
  <c r="Y462" i="3"/>
  <c r="Y466" i="3" s="1"/>
  <c r="Y513" i="3"/>
  <c r="Y517" i="3" s="1"/>
  <c r="W430" i="3"/>
  <c r="AA470" i="3"/>
  <c r="Z473" i="3"/>
  <c r="Z471" i="3" s="1"/>
  <c r="Z472" i="3"/>
  <c r="Y427" i="3"/>
  <c r="Z426" i="3"/>
  <c r="AA460" i="3"/>
  <c r="Z461" i="3"/>
  <c r="Z512" i="3"/>
  <c r="AA511" i="3"/>
  <c r="Z494" i="3"/>
  <c r="Y495" i="3"/>
  <c r="Y445" i="3"/>
  <c r="Y449" i="3" s="1"/>
  <c r="Y450" i="3" s="1"/>
  <c r="AA436" i="3"/>
  <c r="Z439" i="3"/>
  <c r="Z437" i="3" s="1"/>
  <c r="Z438" i="3"/>
  <c r="X515" i="3"/>
  <c r="AA504" i="3"/>
  <c r="Z507" i="3"/>
  <c r="Z505" i="3" s="1"/>
  <c r="Z506" i="3"/>
  <c r="Z422" i="3"/>
  <c r="Z420" i="3" s="1"/>
  <c r="Z421" i="3"/>
  <c r="AA419" i="3"/>
  <c r="X496" i="3"/>
  <c r="X500" i="3" s="1"/>
  <c r="AA443" i="3"/>
  <c r="Z444" i="3"/>
  <c r="Y489" i="3"/>
  <c r="Z487" i="3"/>
  <c r="Y490" i="3"/>
  <c r="Y488" i="3" s="1"/>
  <c r="AA453" i="3"/>
  <c r="Z456" i="3"/>
  <c r="Z454" i="3" s="1"/>
  <c r="Z455" i="3"/>
  <c r="W331" i="3"/>
  <c r="W328" i="3"/>
  <c r="X348" i="3"/>
  <c r="X345" i="3"/>
  <c r="X229" i="3"/>
  <c r="X226" i="3"/>
  <c r="Y280" i="3"/>
  <c r="Y277" i="3"/>
  <c r="AA341" i="3"/>
  <c r="Z342" i="3"/>
  <c r="Y325" i="3"/>
  <c r="Z324" i="3"/>
  <c r="Y224" i="3"/>
  <c r="Y228" i="3" s="1"/>
  <c r="AA222" i="3"/>
  <c r="Z223" i="3"/>
  <c r="X362" i="3"/>
  <c r="AA410" i="3"/>
  <c r="AB409" i="3"/>
  <c r="AA266" i="3"/>
  <c r="Z269" i="3"/>
  <c r="Z267" i="3" s="1"/>
  <c r="Z268" i="3"/>
  <c r="AA402" i="3"/>
  <c r="Z405" i="3"/>
  <c r="Z403" i="3" s="1"/>
  <c r="Z404" i="3"/>
  <c r="Z317" i="3"/>
  <c r="Y320" i="3"/>
  <c r="Y318" i="3" s="1"/>
  <c r="Y319" i="3"/>
  <c r="Y262" i="3"/>
  <c r="Y263" i="3" s="1"/>
  <c r="Y258" i="3"/>
  <c r="AA274" i="3"/>
  <c r="AB273" i="3"/>
  <c r="Z368" i="3"/>
  <c r="Y370" i="3"/>
  <c r="Y371" i="3"/>
  <c r="Y369" i="3" s="1"/>
  <c r="X326" i="3"/>
  <c r="X330" i="3" s="1"/>
  <c r="Z411" i="3"/>
  <c r="Z415" i="3" s="1"/>
  <c r="AB232" i="3"/>
  <c r="AA234" i="3"/>
  <c r="X260" i="3"/>
  <c r="X396" i="3"/>
  <c r="Y360" i="3"/>
  <c r="Y364" i="3" s="1"/>
  <c r="Y241" i="3"/>
  <c r="Y245" i="3" s="1"/>
  <c r="Y398" i="3"/>
  <c r="Y399" i="3" s="1"/>
  <c r="Y394" i="3"/>
  <c r="Y388" i="3"/>
  <c r="Y386" i="3" s="1"/>
  <c r="Z385" i="3"/>
  <c r="Y387" i="3"/>
  <c r="Z354" i="3"/>
  <c r="Z352" i="3" s="1"/>
  <c r="AA351" i="3"/>
  <c r="Z353" i="3"/>
  <c r="AA358" i="3"/>
  <c r="Z359" i="3"/>
  <c r="AA283" i="3"/>
  <c r="Z286" i="3"/>
  <c r="Z284" i="3" s="1"/>
  <c r="Z285" i="3"/>
  <c r="AA239" i="3"/>
  <c r="Z240" i="3"/>
  <c r="Z393" i="3"/>
  <c r="AA392" i="3"/>
  <c r="Y413" i="3"/>
  <c r="AA300" i="3"/>
  <c r="Z303" i="3"/>
  <c r="Z301" i="3" s="1"/>
  <c r="Z302" i="3"/>
  <c r="Y343" i="3"/>
  <c r="Y347" i="3" s="1"/>
  <c r="AA256" i="3"/>
  <c r="Z257" i="3"/>
  <c r="Z275" i="3"/>
  <c r="Z279" i="3" s="1"/>
  <c r="Z280" i="3" s="1"/>
  <c r="Y337" i="3"/>
  <c r="Y335" i="3" s="1"/>
  <c r="Y336" i="3"/>
  <c r="Z334" i="3"/>
  <c r="AB215" i="3"/>
  <c r="AA217" i="3"/>
  <c r="Y178" i="3"/>
  <c r="Y175" i="3"/>
  <c r="Z212" i="3"/>
  <c r="AA198" i="3"/>
  <c r="Z201" i="3"/>
  <c r="Z199" i="3" s="1"/>
  <c r="Z200" i="3"/>
  <c r="Z173" i="3"/>
  <c r="Z177" i="3" s="1"/>
  <c r="AA181" i="3"/>
  <c r="Z184" i="3"/>
  <c r="Z182" i="3" s="1"/>
  <c r="Z183" i="3"/>
  <c r="AA147" i="3"/>
  <c r="Z149" i="3"/>
  <c r="Z150" i="3"/>
  <c r="Z148" i="3" s="1"/>
  <c r="AA172" i="3"/>
  <c r="AB171" i="3"/>
  <c r="AB188" i="3"/>
  <c r="AA189" i="3"/>
  <c r="Z190" i="3"/>
  <c r="Z194" i="3" s="1"/>
  <c r="Z195" i="3" s="1"/>
  <c r="Y192" i="3"/>
  <c r="AB167" i="3"/>
  <c r="AB165" i="3" s="1"/>
  <c r="AB166" i="3"/>
  <c r="AC164" i="3"/>
  <c r="Y110" i="3"/>
  <c r="Y107" i="3"/>
  <c r="AA120" i="3"/>
  <c r="Z121" i="3"/>
  <c r="Z105" i="3"/>
  <c r="Z109" i="3" s="1"/>
  <c r="Z110" i="3" s="1"/>
  <c r="Y133" i="3"/>
  <c r="Y131" i="3" s="1"/>
  <c r="Z130" i="3"/>
  <c r="Y132" i="3"/>
  <c r="Y139" i="3"/>
  <c r="Y143" i="3" s="1"/>
  <c r="Y122" i="3"/>
  <c r="Y126" i="3" s="1"/>
  <c r="Z98" i="3"/>
  <c r="Z99" i="3"/>
  <c r="Z97" i="3" s="1"/>
  <c r="AA96" i="3"/>
  <c r="AB103" i="3"/>
  <c r="AA104" i="3"/>
  <c r="Z79" i="3"/>
  <c r="Y82" i="3"/>
  <c r="Y80" i="3" s="1"/>
  <c r="Y81" i="3"/>
  <c r="AA137" i="3"/>
  <c r="Z138" i="3"/>
  <c r="X141" i="3"/>
  <c r="W76" i="3"/>
  <c r="W73" i="3"/>
  <c r="X71" i="3"/>
  <c r="X75" i="3"/>
  <c r="X76" i="3" s="1"/>
  <c r="Z65" i="3"/>
  <c r="Z63" i="3" s="1"/>
  <c r="Z64" i="3"/>
  <c r="AA62" i="3"/>
  <c r="Y70" i="3"/>
  <c r="Z69" i="3"/>
  <c r="X59" i="3"/>
  <c r="X56" i="3"/>
  <c r="AA52" i="3"/>
  <c r="Z53" i="3"/>
  <c r="Y54" i="3"/>
  <c r="Y58" i="3" s="1"/>
  <c r="AB45" i="3"/>
  <c r="AA47" i="3"/>
  <c r="AA48" i="3"/>
  <c r="AA46" i="3" s="1"/>
  <c r="AA35" i="3"/>
  <c r="Z36" i="3"/>
  <c r="Y31" i="3"/>
  <c r="Y29" i="3" s="1"/>
  <c r="Y30" i="3"/>
  <c r="Z28" i="3"/>
  <c r="Y37" i="3"/>
  <c r="I21" i="8"/>
  <c r="C7" i="10"/>
  <c r="P18" i="15"/>
  <c r="P20" i="15" s="1"/>
  <c r="W34" i="15" l="1"/>
  <c r="X34" i="15" s="1"/>
  <c r="Y34" i="15" s="1"/>
  <c r="Z34" i="15" s="1"/>
  <c r="AA34" i="15" s="1"/>
  <c r="AB34" i="15" s="1"/>
  <c r="AC34" i="15" s="1"/>
  <c r="AD34" i="15" s="1"/>
  <c r="AE34" i="15" s="1"/>
  <c r="AF34" i="15" s="1"/>
  <c r="AG34" i="15" s="1"/>
  <c r="AH34" i="15" s="1"/>
  <c r="AI34" i="15" s="1"/>
  <c r="AJ34" i="15" s="1"/>
  <c r="AK34" i="15" s="1"/>
  <c r="AL34" i="15" s="1"/>
  <c r="AM34" i="15" s="1"/>
  <c r="AN34" i="15" s="1"/>
  <c r="AO34" i="15" s="1"/>
  <c r="AP34" i="15" s="1"/>
  <c r="AQ34" i="15" s="1"/>
  <c r="AR34" i="15" s="1"/>
  <c r="AS34" i="15" s="1"/>
  <c r="AT34" i="15" s="1"/>
  <c r="AU34" i="15" s="1"/>
  <c r="AV34" i="15" s="1"/>
  <c r="AW34" i="15" s="1"/>
  <c r="AX34" i="15" s="1"/>
  <c r="AY34" i="15" s="1"/>
  <c r="AZ34" i="15" s="1"/>
  <c r="BA34" i="15" s="1"/>
  <c r="BB34" i="15" s="1"/>
  <c r="BC34" i="15" s="1"/>
  <c r="BD34" i="15" s="1"/>
  <c r="BE34" i="15" s="1"/>
  <c r="BF34" i="15" s="1"/>
  <c r="BG34" i="15" s="1"/>
  <c r="BH34" i="15" s="1"/>
  <c r="BI34" i="15" s="1"/>
  <c r="BJ34" i="15" s="1"/>
  <c r="BK34" i="15" s="1"/>
  <c r="BL34" i="15" s="1"/>
  <c r="BM34" i="15" s="1"/>
  <c r="BN34" i="15" s="1"/>
  <c r="BO34" i="15" s="1"/>
  <c r="BP34" i="15" s="1"/>
  <c r="BQ34" i="15" s="1"/>
  <c r="BR34" i="15" s="1"/>
  <c r="BS34" i="15" s="1"/>
  <c r="BT34" i="15" s="1"/>
  <c r="BU34" i="15" s="1"/>
  <c r="BV34" i="15" s="1"/>
  <c r="BW34" i="15" s="1"/>
  <c r="BX34" i="15" s="1"/>
  <c r="BY34" i="15" s="1"/>
  <c r="BZ34" i="15" s="1"/>
  <c r="CA34" i="15" s="1"/>
  <c r="CB34" i="15" s="1"/>
  <c r="CC34" i="15" s="1"/>
  <c r="CD34" i="15" s="1"/>
  <c r="CE34" i="15" s="1"/>
  <c r="CF34" i="15" s="1"/>
  <c r="W32" i="15"/>
  <c r="X32" i="15" s="1"/>
  <c r="Y32" i="15" s="1"/>
  <c r="Z32" i="15" s="1"/>
  <c r="AA32" i="15" s="1"/>
  <c r="AB32" i="15" s="1"/>
  <c r="AC32" i="15" s="1"/>
  <c r="AD32" i="15" s="1"/>
  <c r="AE32" i="15" s="1"/>
  <c r="AF32" i="15" s="1"/>
  <c r="AG32" i="15" s="1"/>
  <c r="AH32" i="15" s="1"/>
  <c r="AI32" i="15" s="1"/>
  <c r="AJ32" i="15" s="1"/>
  <c r="AK32" i="15" s="1"/>
  <c r="AL32" i="15" s="1"/>
  <c r="AM32" i="15" s="1"/>
  <c r="AN32" i="15" s="1"/>
  <c r="AO32" i="15" s="1"/>
  <c r="AP32" i="15" s="1"/>
  <c r="AQ32" i="15" s="1"/>
  <c r="AR32" i="15" s="1"/>
  <c r="AS32" i="15" s="1"/>
  <c r="AT32" i="15" s="1"/>
  <c r="AU32" i="15" s="1"/>
  <c r="AV32" i="15" s="1"/>
  <c r="AW32" i="15" s="1"/>
  <c r="AX32" i="15" s="1"/>
  <c r="AY32" i="15" s="1"/>
  <c r="AZ32" i="15" s="1"/>
  <c r="BA32" i="15" s="1"/>
  <c r="BB32" i="15" s="1"/>
  <c r="BC32" i="15" s="1"/>
  <c r="BD32" i="15" s="1"/>
  <c r="BE32" i="15" s="1"/>
  <c r="BF32" i="15" s="1"/>
  <c r="BG32" i="15" s="1"/>
  <c r="BH32" i="15" s="1"/>
  <c r="BI32" i="15" s="1"/>
  <c r="BJ32" i="15" s="1"/>
  <c r="BK32" i="15" s="1"/>
  <c r="BL32" i="15" s="1"/>
  <c r="BM32" i="15" s="1"/>
  <c r="BN32" i="15" s="1"/>
  <c r="BO32" i="15" s="1"/>
  <c r="BP32" i="15" s="1"/>
  <c r="BQ32" i="15" s="1"/>
  <c r="BR32" i="15" s="1"/>
  <c r="BS32" i="15" s="1"/>
  <c r="BT32" i="15" s="1"/>
  <c r="BU32" i="15" s="1"/>
  <c r="BV32" i="15" s="1"/>
  <c r="BW32" i="15" s="1"/>
  <c r="BX32" i="15" s="1"/>
  <c r="BY32" i="15" s="1"/>
  <c r="BZ32" i="15" s="1"/>
  <c r="CA32" i="15" s="1"/>
  <c r="CB32" i="15" s="1"/>
  <c r="CC32" i="15" s="1"/>
  <c r="CD32" i="15" s="1"/>
  <c r="CE32" i="15" s="1"/>
  <c r="CF32" i="15" s="1"/>
  <c r="CG29" i="15"/>
  <c r="CI29" i="15" s="1"/>
  <c r="F35" i="10" s="1"/>
  <c r="CM33" i="15"/>
  <c r="CH29" i="15"/>
  <c r="Y233" i="3"/>
  <c r="Z235" i="3"/>
  <c r="Z115" i="3"/>
  <c r="Z116" i="3"/>
  <c r="Z114" i="3" s="1"/>
  <c r="AA113" i="3"/>
  <c r="Y216" i="3"/>
  <c r="Z218" i="3"/>
  <c r="T396" i="15"/>
  <c r="U395" i="15"/>
  <c r="U397" i="15" s="1"/>
  <c r="CT397" i="15" s="1"/>
  <c r="CR397" i="15"/>
  <c r="V25" i="15"/>
  <c r="W27" i="15"/>
  <c r="X37" i="15"/>
  <c r="W40" i="15"/>
  <c r="W38" i="15" s="1"/>
  <c r="W39" i="15"/>
  <c r="W144" i="15"/>
  <c r="W142" i="15" s="1"/>
  <c r="X141" i="15"/>
  <c r="W143" i="15"/>
  <c r="W378" i="15"/>
  <c r="W376" i="15" s="1"/>
  <c r="W377" i="15"/>
  <c r="X375" i="15"/>
  <c r="W313" i="15"/>
  <c r="W311" i="15" s="1"/>
  <c r="W312" i="15"/>
  <c r="X310" i="15"/>
  <c r="AA297" i="15"/>
  <c r="Z300" i="15"/>
  <c r="Z298" i="15" s="1"/>
  <c r="Z299" i="15"/>
  <c r="Z391" i="15"/>
  <c r="Z389" i="15" s="1"/>
  <c r="AA388" i="15"/>
  <c r="Z390" i="15"/>
  <c r="Z362" i="15"/>
  <c r="Y364" i="15"/>
  <c r="Y365" i="15"/>
  <c r="Y363" i="15" s="1"/>
  <c r="Z336" i="15"/>
  <c r="Y339" i="15"/>
  <c r="Y337" i="15" s="1"/>
  <c r="Y338" i="15"/>
  <c r="X234" i="15"/>
  <c r="Y232" i="15"/>
  <c r="X235" i="15"/>
  <c r="X233" i="15" s="1"/>
  <c r="X287" i="15"/>
  <c r="X285" i="15" s="1"/>
  <c r="X286" i="15"/>
  <c r="Y284" i="15"/>
  <c r="Z245" i="15"/>
  <c r="Y248" i="15"/>
  <c r="Y246" i="15" s="1"/>
  <c r="Y247" i="15"/>
  <c r="X222" i="15"/>
  <c r="X220" i="15" s="1"/>
  <c r="X221" i="15"/>
  <c r="Y219" i="15"/>
  <c r="X274" i="15"/>
  <c r="X273" i="15"/>
  <c r="X272" i="15"/>
  <c r="Y271" i="15"/>
  <c r="Y258" i="15"/>
  <c r="X261" i="15"/>
  <c r="X259" i="15" s="1"/>
  <c r="X260" i="15"/>
  <c r="X352" i="15"/>
  <c r="X350" i="15" s="1"/>
  <c r="X351" i="15"/>
  <c r="Y349" i="15"/>
  <c r="Y323" i="15"/>
  <c r="X326" i="15"/>
  <c r="X324" i="15" s="1"/>
  <c r="X325" i="15"/>
  <c r="W131" i="15"/>
  <c r="W129" i="15" s="1"/>
  <c r="W130" i="15"/>
  <c r="X128" i="15"/>
  <c r="X182" i="15"/>
  <c r="X183" i="15"/>
  <c r="X181" i="15" s="1"/>
  <c r="Y180" i="15"/>
  <c r="X157" i="15"/>
  <c r="X155" i="15" s="1"/>
  <c r="X156" i="15"/>
  <c r="Y154" i="15"/>
  <c r="X118" i="15"/>
  <c r="X116" i="15" s="1"/>
  <c r="Y115" i="15"/>
  <c r="X117" i="15"/>
  <c r="W209" i="15"/>
  <c r="W207" i="15" s="1"/>
  <c r="W208" i="15"/>
  <c r="X206" i="15"/>
  <c r="Y167" i="15"/>
  <c r="X169" i="15"/>
  <c r="X170" i="15"/>
  <c r="X168" i="15" s="1"/>
  <c r="X196" i="15"/>
  <c r="X194" i="15" s="1"/>
  <c r="X195" i="15"/>
  <c r="Y193" i="15"/>
  <c r="Y63" i="15"/>
  <c r="X65" i="15"/>
  <c r="X66" i="15"/>
  <c r="X64" i="15" s="1"/>
  <c r="W104" i="15"/>
  <c r="X102" i="15"/>
  <c r="W105" i="15"/>
  <c r="W103" i="15" s="1"/>
  <c r="Z76" i="15"/>
  <c r="Y79" i="15"/>
  <c r="Y77" i="15" s="1"/>
  <c r="Y78" i="15"/>
  <c r="Y92" i="15"/>
  <c r="Y90" i="15" s="1"/>
  <c r="Y91" i="15"/>
  <c r="Z89" i="15"/>
  <c r="X50" i="15"/>
  <c r="W52" i="15"/>
  <c r="W53" i="15"/>
  <c r="W51" i="15" s="1"/>
  <c r="Z26" i="15"/>
  <c r="AA24" i="15"/>
  <c r="W42" i="3"/>
  <c r="W39" i="3"/>
  <c r="X41" i="3" s="1"/>
  <c r="Y348" i="3"/>
  <c r="Y345" i="3"/>
  <c r="Y229" i="3"/>
  <c r="Y226" i="3"/>
  <c r="Y246" i="3"/>
  <c r="Y243" i="3"/>
  <c r="Y212" i="3"/>
  <c r="Y209" i="3"/>
  <c r="Z209" i="3" s="1"/>
  <c r="Z313" i="3"/>
  <c r="Z314" i="3" s="1"/>
  <c r="Z309" i="3"/>
  <c r="Z376" i="3"/>
  <c r="AA375" i="3"/>
  <c r="Z156" i="3"/>
  <c r="Z160" i="3"/>
  <c r="AA308" i="3"/>
  <c r="AA309" i="3" s="1"/>
  <c r="AA313" i="3" s="1"/>
  <c r="AB307" i="3"/>
  <c r="Z291" i="3"/>
  <c r="AA290" i="3"/>
  <c r="AB205" i="3"/>
  <c r="AA206" i="3"/>
  <c r="Z251" i="3"/>
  <c r="AA249" i="3"/>
  <c r="Z252" i="3"/>
  <c r="Z250" i="3" s="1"/>
  <c r="AA477" i="3"/>
  <c r="Z478" i="3"/>
  <c r="X379" i="3"/>
  <c r="Y292" i="3"/>
  <c r="Y296" i="3" s="1"/>
  <c r="Y297" i="3" s="1"/>
  <c r="Y88" i="3"/>
  <c r="Y92" i="3" s="1"/>
  <c r="Y93" i="3" s="1"/>
  <c r="Y396" i="3"/>
  <c r="Y483" i="3"/>
  <c r="Y484" i="3" s="1"/>
  <c r="Y479" i="3"/>
  <c r="Y377" i="3"/>
  <c r="Y381" i="3" s="1"/>
  <c r="AA155" i="3"/>
  <c r="AB154" i="3"/>
  <c r="X90" i="3"/>
  <c r="Y90" i="3" s="1"/>
  <c r="X481" i="3"/>
  <c r="Z87" i="3"/>
  <c r="AA86" i="3"/>
  <c r="X501" i="3"/>
  <c r="X498" i="3"/>
  <c r="Y467" i="3"/>
  <c r="Y464" i="3"/>
  <c r="Y518" i="3"/>
  <c r="Y515" i="3"/>
  <c r="AA487" i="3"/>
  <c r="Z489" i="3"/>
  <c r="Z490" i="3"/>
  <c r="Z488" i="3" s="1"/>
  <c r="AA444" i="3"/>
  <c r="AB443" i="3"/>
  <c r="AB453" i="3"/>
  <c r="AA456" i="3"/>
  <c r="AA454" i="3" s="1"/>
  <c r="AA455" i="3"/>
  <c r="Z495" i="3"/>
  <c r="AA494" i="3"/>
  <c r="Z466" i="3"/>
  <c r="Z467" i="3" s="1"/>
  <c r="Z462" i="3"/>
  <c r="AB470" i="3"/>
  <c r="AA473" i="3"/>
  <c r="AA471" i="3" s="1"/>
  <c r="AA472" i="3"/>
  <c r="AA507" i="3"/>
  <c r="AA505" i="3" s="1"/>
  <c r="AA506" i="3"/>
  <c r="AB504" i="3"/>
  <c r="AA461" i="3"/>
  <c r="AB460" i="3"/>
  <c r="Z445" i="3"/>
  <c r="Z449" i="3" s="1"/>
  <c r="AB419" i="3"/>
  <c r="AA422" i="3"/>
  <c r="AA420" i="3" s="1"/>
  <c r="AA421" i="3"/>
  <c r="AB436" i="3"/>
  <c r="AA439" i="3"/>
  <c r="AA437" i="3" s="1"/>
  <c r="AA438" i="3"/>
  <c r="Y447" i="3"/>
  <c r="AB511" i="3"/>
  <c r="AA512" i="3"/>
  <c r="AA426" i="3"/>
  <c r="Z427" i="3"/>
  <c r="X430" i="3"/>
  <c r="Y500" i="3"/>
  <c r="Y501" i="3" s="1"/>
  <c r="Y496" i="3"/>
  <c r="Z513" i="3"/>
  <c r="Z517" i="3" s="1"/>
  <c r="Y428" i="3"/>
  <c r="Y432" i="3" s="1"/>
  <c r="Y433" i="3" s="1"/>
  <c r="AA314" i="3"/>
  <c r="Y365" i="3"/>
  <c r="Y362" i="3"/>
  <c r="Z416" i="3"/>
  <c r="Z413" i="3"/>
  <c r="X331" i="3"/>
  <c r="X328" i="3"/>
  <c r="Z398" i="3"/>
  <c r="Z399" i="3" s="1"/>
  <c r="Z394" i="3"/>
  <c r="AA275" i="3"/>
  <c r="AA279" i="3" s="1"/>
  <c r="AB256" i="3"/>
  <c r="AA257" i="3"/>
  <c r="Z241" i="3"/>
  <c r="Z245" i="3" s="1"/>
  <c r="Z320" i="3"/>
  <c r="Z318" i="3" s="1"/>
  <c r="Z319" i="3"/>
  <c r="AA317" i="3"/>
  <c r="AB402" i="3"/>
  <c r="AA405" i="3"/>
  <c r="AA403" i="3" s="1"/>
  <c r="AA404" i="3"/>
  <c r="AB266" i="3"/>
  <c r="AA269" i="3"/>
  <c r="AA267" i="3" s="1"/>
  <c r="AA268" i="3"/>
  <c r="Z224" i="3"/>
  <c r="Z228" i="3" s="1"/>
  <c r="Z229" i="3" s="1"/>
  <c r="AA324" i="3"/>
  <c r="Z325" i="3"/>
  <c r="AA385" i="3"/>
  <c r="Z388" i="3"/>
  <c r="Z386" i="3" s="1"/>
  <c r="Z387" i="3"/>
  <c r="AC232" i="3"/>
  <c r="AB234" i="3"/>
  <c r="AC273" i="3"/>
  <c r="AB274" i="3"/>
  <c r="AC215" i="3"/>
  <c r="AB217" i="3"/>
  <c r="AA359" i="3"/>
  <c r="AB358" i="3"/>
  <c r="AA354" i="3"/>
  <c r="AA352" i="3" s="1"/>
  <c r="AB351" i="3"/>
  <c r="AA353" i="3"/>
  <c r="AB341" i="3"/>
  <c r="AA342" i="3"/>
  <c r="AA334" i="3"/>
  <c r="Z336" i="3"/>
  <c r="Z337" i="3"/>
  <c r="Z335" i="3" s="1"/>
  <c r="Z277" i="3"/>
  <c r="AB239" i="3"/>
  <c r="AA240" i="3"/>
  <c r="AB283" i="3"/>
  <c r="AA286" i="3"/>
  <c r="AA284" i="3" s="1"/>
  <c r="AA285" i="3"/>
  <c r="AA368" i="3"/>
  <c r="Z371" i="3"/>
  <c r="Z369" i="3" s="1"/>
  <c r="Z370" i="3"/>
  <c r="Y260" i="3"/>
  <c r="AC409" i="3"/>
  <c r="AB410" i="3"/>
  <c r="AB222" i="3"/>
  <c r="AA223" i="3"/>
  <c r="Y326" i="3"/>
  <c r="Y330" i="3" s="1"/>
  <c r="AA411" i="3"/>
  <c r="AA415" i="3" s="1"/>
  <c r="Z343" i="3"/>
  <c r="Z347" i="3" s="1"/>
  <c r="AB300" i="3"/>
  <c r="AA303" i="3"/>
  <c r="AA301" i="3" s="1"/>
  <c r="AA302" i="3"/>
  <c r="AA393" i="3"/>
  <c r="AB392" i="3"/>
  <c r="Z360" i="3"/>
  <c r="Z364" i="3" s="1"/>
  <c r="Z258" i="3"/>
  <c r="Z262" i="3" s="1"/>
  <c r="Z178" i="3"/>
  <c r="Z175" i="3"/>
  <c r="AA173" i="3"/>
  <c r="AA177" i="3" s="1"/>
  <c r="AA184" i="3"/>
  <c r="AA182" i="3" s="1"/>
  <c r="AA183" i="3"/>
  <c r="AB181" i="3"/>
  <c r="AA190" i="3"/>
  <c r="AA194" i="3" s="1"/>
  <c r="AD164" i="3"/>
  <c r="AC167" i="3"/>
  <c r="AC165" i="3" s="1"/>
  <c r="AC166" i="3"/>
  <c r="AB189" i="3"/>
  <c r="AC188" i="3"/>
  <c r="Z192" i="3"/>
  <c r="AC171" i="3"/>
  <c r="AB172" i="3"/>
  <c r="AB147" i="3"/>
  <c r="AA149" i="3"/>
  <c r="AA150" i="3"/>
  <c r="AA148" i="3" s="1"/>
  <c r="AB198" i="3"/>
  <c r="AA201" i="3"/>
  <c r="AA199" i="3" s="1"/>
  <c r="AA200" i="3"/>
  <c r="Y127" i="3"/>
  <c r="Y124" i="3"/>
  <c r="Y144" i="3"/>
  <c r="Y141" i="3"/>
  <c r="Z107" i="3"/>
  <c r="AA130" i="3"/>
  <c r="Z133" i="3"/>
  <c r="Z131" i="3" s="1"/>
  <c r="Z132" i="3"/>
  <c r="AB104" i="3"/>
  <c r="AC103" i="3"/>
  <c r="AA138" i="3"/>
  <c r="AB137" i="3"/>
  <c r="AA79" i="3"/>
  <c r="Z82" i="3"/>
  <c r="Z80" i="3" s="1"/>
  <c r="Z81" i="3"/>
  <c r="AB96" i="3"/>
  <c r="AA99" i="3"/>
  <c r="AA97" i="3" s="1"/>
  <c r="AA98" i="3"/>
  <c r="Z122" i="3"/>
  <c r="Z126" i="3" s="1"/>
  <c r="Z143" i="3"/>
  <c r="Z144" i="3" s="1"/>
  <c r="Z139" i="3"/>
  <c r="AA105" i="3"/>
  <c r="AA109" i="3" s="1"/>
  <c r="AB120" i="3"/>
  <c r="AA121" i="3"/>
  <c r="AA69" i="3"/>
  <c r="Z70" i="3"/>
  <c r="Y71" i="3"/>
  <c r="Y75" i="3" s="1"/>
  <c r="Y76" i="3" s="1"/>
  <c r="AA65" i="3"/>
  <c r="AA63" i="3" s="1"/>
  <c r="AA64" i="3"/>
  <c r="AB62" i="3"/>
  <c r="X73" i="3"/>
  <c r="Y59" i="3"/>
  <c r="Y56" i="3"/>
  <c r="AA53" i="3"/>
  <c r="AB52" i="3"/>
  <c r="AB48" i="3"/>
  <c r="AB46" i="3" s="1"/>
  <c r="AC45" i="3"/>
  <c r="AB47" i="3"/>
  <c r="Z54" i="3"/>
  <c r="Z58" i="3" s="1"/>
  <c r="Z31" i="3"/>
  <c r="Z29" i="3" s="1"/>
  <c r="Z30" i="3"/>
  <c r="AA28" i="3"/>
  <c r="AB35" i="3"/>
  <c r="AA36" i="3"/>
  <c r="Z37" i="3"/>
  <c r="P19" i="15"/>
  <c r="Z216" i="3" l="1"/>
  <c r="AA218" i="3"/>
  <c r="Z233" i="3"/>
  <c r="AA235" i="3"/>
  <c r="AA116" i="3"/>
  <c r="AA115" i="3"/>
  <c r="AA114" i="3"/>
  <c r="AB113" i="3"/>
  <c r="U398" i="15"/>
  <c r="U396" i="15"/>
  <c r="W25" i="15"/>
  <c r="X27" i="15"/>
  <c r="Y375" i="15"/>
  <c r="X378" i="15"/>
  <c r="X376" i="15" s="1"/>
  <c r="X377" i="15"/>
  <c r="Y141" i="15"/>
  <c r="X144" i="15"/>
  <c r="X142" i="15" s="1"/>
  <c r="X143" i="15"/>
  <c r="Y37" i="15"/>
  <c r="X39" i="15"/>
  <c r="X40" i="15"/>
  <c r="X38" i="15" s="1"/>
  <c r="Y352" i="15"/>
  <c r="Y350" i="15" s="1"/>
  <c r="Y351" i="15"/>
  <c r="Z349" i="15"/>
  <c r="Y274" i="15"/>
  <c r="Y272" i="15" s="1"/>
  <c r="Y273" i="15"/>
  <c r="Z271" i="15"/>
  <c r="Y222" i="15"/>
  <c r="Y220" i="15" s="1"/>
  <c r="Y221" i="15"/>
  <c r="Z219" i="15"/>
  <c r="Y287" i="15"/>
  <c r="Y285" i="15" s="1"/>
  <c r="Z284" i="15"/>
  <c r="Y286" i="15"/>
  <c r="X312" i="15"/>
  <c r="Y310" i="15"/>
  <c r="X313" i="15"/>
  <c r="X311" i="15" s="1"/>
  <c r="Z232" i="15"/>
  <c r="Y235" i="15"/>
  <c r="Y233" i="15" s="1"/>
  <c r="Y234" i="15"/>
  <c r="AA391" i="15"/>
  <c r="AA389" i="15" s="1"/>
  <c r="AB388" i="15"/>
  <c r="AA390" i="15"/>
  <c r="Y326" i="15"/>
  <c r="Y324" i="15" s="1"/>
  <c r="Y325" i="15"/>
  <c r="Z323" i="15"/>
  <c r="Y261" i="15"/>
  <c r="Y259" i="15" s="1"/>
  <c r="Y260" i="15"/>
  <c r="Z258" i="15"/>
  <c r="Z248" i="15"/>
  <c r="Z246" i="15" s="1"/>
  <c r="Z247" i="15"/>
  <c r="AA245" i="15"/>
  <c r="AA336" i="15"/>
  <c r="Z339" i="15"/>
  <c r="Z337" i="15" s="1"/>
  <c r="Z338" i="15"/>
  <c r="AA362" i="15"/>
  <c r="Z365" i="15"/>
  <c r="Z363" i="15" s="1"/>
  <c r="Z364" i="15"/>
  <c r="AA300" i="15"/>
  <c r="AA298" i="15" s="1"/>
  <c r="AA299" i="15"/>
  <c r="AB297" i="15"/>
  <c r="Y196" i="15"/>
  <c r="Y194" i="15" s="1"/>
  <c r="Z193" i="15"/>
  <c r="Y195" i="15"/>
  <c r="X209" i="15"/>
  <c r="X207" i="15" s="1"/>
  <c r="X208" i="15"/>
  <c r="Y206" i="15"/>
  <c r="Z154" i="15"/>
  <c r="Y157" i="15"/>
  <c r="Y155" i="15" s="1"/>
  <c r="Y156" i="15"/>
  <c r="Z180" i="15"/>
  <c r="Y183" i="15"/>
  <c r="Y181" i="15" s="1"/>
  <c r="Y182" i="15"/>
  <c r="X131" i="15"/>
  <c r="X129" i="15" s="1"/>
  <c r="Y128" i="15"/>
  <c r="X130" i="15"/>
  <c r="Y118" i="15"/>
  <c r="Y116" i="15" s="1"/>
  <c r="Z115" i="15"/>
  <c r="Y117" i="15"/>
  <c r="Z167" i="15"/>
  <c r="Y170" i="15"/>
  <c r="Y168" i="15" s="1"/>
  <c r="Y169" i="15"/>
  <c r="Z91" i="15"/>
  <c r="Z92" i="15"/>
  <c r="Z90" i="15" s="1"/>
  <c r="AA89" i="15"/>
  <c r="X105" i="15"/>
  <c r="X104" i="15"/>
  <c r="Y102" i="15"/>
  <c r="X103" i="15"/>
  <c r="Z79" i="15"/>
  <c r="Z77" i="15" s="1"/>
  <c r="Z78" i="15"/>
  <c r="AA76" i="15"/>
  <c r="Z63" i="15"/>
  <c r="Y66" i="15"/>
  <c r="Y64" i="15" s="1"/>
  <c r="Y65" i="15"/>
  <c r="X52" i="15"/>
  <c r="X53" i="15"/>
  <c r="X51" i="15" s="1"/>
  <c r="Y50" i="15"/>
  <c r="AA26" i="15"/>
  <c r="AB24" i="15"/>
  <c r="X42" i="3"/>
  <c r="X39" i="3"/>
  <c r="Y41" i="3" s="1"/>
  <c r="Y331" i="3"/>
  <c r="Y328" i="3"/>
  <c r="Y382" i="3"/>
  <c r="Y379" i="3"/>
  <c r="Z246" i="3"/>
  <c r="Z243" i="3"/>
  <c r="AA178" i="3"/>
  <c r="AA175" i="3"/>
  <c r="Z450" i="3"/>
  <c r="Z447" i="3"/>
  <c r="AA110" i="3"/>
  <c r="AA107" i="3"/>
  <c r="Z88" i="3"/>
  <c r="Z92" i="3" s="1"/>
  <c r="AA160" i="3"/>
  <c r="AA156" i="3"/>
  <c r="Y481" i="3"/>
  <c r="AC205" i="3"/>
  <c r="AB206" i="3"/>
  <c r="AB207" i="3" s="1"/>
  <c r="AB211" i="3" s="1"/>
  <c r="Z377" i="3"/>
  <c r="Z381" i="3" s="1"/>
  <c r="Z382" i="3" s="1"/>
  <c r="Y498" i="3"/>
  <c r="Z479" i="3"/>
  <c r="Z483" i="3" s="1"/>
  <c r="AA252" i="3"/>
  <c r="AA250" i="3" s="1"/>
  <c r="AA251" i="3"/>
  <c r="AB249" i="3"/>
  <c r="AA291" i="3"/>
  <c r="AB290" i="3"/>
  <c r="Z161" i="3"/>
  <c r="Z158" i="3"/>
  <c r="Z396" i="3"/>
  <c r="Y294" i="3"/>
  <c r="AA478" i="3"/>
  <c r="AB477" i="3"/>
  <c r="Z292" i="3"/>
  <c r="Z296" i="3" s="1"/>
  <c r="Z297" i="3" s="1"/>
  <c r="Z294" i="3"/>
  <c r="Z311" i="3"/>
  <c r="AA311" i="3" s="1"/>
  <c r="AA87" i="3"/>
  <c r="AB86" i="3"/>
  <c r="AB155" i="3"/>
  <c r="AC154" i="3"/>
  <c r="AA207" i="3"/>
  <c r="AA211" i="3"/>
  <c r="AC307" i="3"/>
  <c r="AB308" i="3"/>
  <c r="AB309" i="3" s="1"/>
  <c r="AB313" i="3" s="1"/>
  <c r="AB375" i="3"/>
  <c r="AA376" i="3"/>
  <c r="Z518" i="3"/>
  <c r="Z515" i="3"/>
  <c r="AA517" i="3"/>
  <c r="AA518" i="3" s="1"/>
  <c r="AA515" i="3"/>
  <c r="AA513" i="3"/>
  <c r="AA462" i="3"/>
  <c r="AA466" i="3" s="1"/>
  <c r="AC504" i="3"/>
  <c r="AB507" i="3"/>
  <c r="AB505" i="3" s="1"/>
  <c r="AB506" i="3"/>
  <c r="AA495" i="3"/>
  <c r="AB494" i="3"/>
  <c r="AA449" i="3"/>
  <c r="AA450" i="3" s="1"/>
  <c r="AA445" i="3"/>
  <c r="AA490" i="3"/>
  <c r="AA488" i="3" s="1"/>
  <c r="AA489" i="3"/>
  <c r="AB487" i="3"/>
  <c r="AC443" i="3"/>
  <c r="AB444" i="3"/>
  <c r="AC511" i="3"/>
  <c r="AB512" i="3"/>
  <c r="Y430" i="3"/>
  <c r="Z428" i="3"/>
  <c r="Z432" i="3" s="1"/>
  <c r="AB439" i="3"/>
  <c r="AB437" i="3" s="1"/>
  <c r="AB438" i="3"/>
  <c r="AC436" i="3"/>
  <c r="AC419" i="3"/>
  <c r="AB422" i="3"/>
  <c r="AB420" i="3" s="1"/>
  <c r="AB421" i="3"/>
  <c r="AB473" i="3"/>
  <c r="AB471" i="3" s="1"/>
  <c r="AB472" i="3"/>
  <c r="AC470" i="3"/>
  <c r="Z496" i="3"/>
  <c r="Z500" i="3" s="1"/>
  <c r="AB426" i="3"/>
  <c r="AA427" i="3"/>
  <c r="AC460" i="3"/>
  <c r="AB461" i="3"/>
  <c r="Z464" i="3"/>
  <c r="AB456" i="3"/>
  <c r="AB454" i="3" s="1"/>
  <c r="AB455" i="3"/>
  <c r="AC453" i="3"/>
  <c r="Z263" i="3"/>
  <c r="Z260" i="3"/>
  <c r="Z365" i="3"/>
  <c r="Z362" i="3"/>
  <c r="AA416" i="3"/>
  <c r="AA413" i="3"/>
  <c r="AB314" i="3"/>
  <c r="AB311" i="3"/>
  <c r="Z348" i="3"/>
  <c r="Z345" i="3"/>
  <c r="AA280" i="3"/>
  <c r="AA277" i="3"/>
  <c r="AA398" i="3"/>
  <c r="AA399" i="3" s="1"/>
  <c r="AA394" i="3"/>
  <c r="AC358" i="3"/>
  <c r="AB359" i="3"/>
  <c r="Z330" i="3"/>
  <c r="Z331" i="3" s="1"/>
  <c r="Z326" i="3"/>
  <c r="AD409" i="3"/>
  <c r="AC410" i="3"/>
  <c r="AA337" i="3"/>
  <c r="AA335" i="3" s="1"/>
  <c r="AA336" i="3"/>
  <c r="AB334" i="3"/>
  <c r="AA360" i="3"/>
  <c r="AA364" i="3" s="1"/>
  <c r="AC217" i="3"/>
  <c r="AD215" i="3"/>
  <c r="AB324" i="3"/>
  <c r="AA325" i="3"/>
  <c r="AA320" i="3"/>
  <c r="AA318" i="3" s="1"/>
  <c r="AA319" i="3"/>
  <c r="AB317" i="3"/>
  <c r="AA224" i="3"/>
  <c r="AA228" i="3" s="1"/>
  <c r="AB368" i="3"/>
  <c r="AA371" i="3"/>
  <c r="AA369" i="3" s="1"/>
  <c r="AA370" i="3"/>
  <c r="AB286" i="3"/>
  <c r="AB284" i="3" s="1"/>
  <c r="AB285" i="3"/>
  <c r="AC283" i="3"/>
  <c r="AA347" i="3"/>
  <c r="AA348" i="3" s="1"/>
  <c r="AA343" i="3"/>
  <c r="AB354" i="3"/>
  <c r="AB352" i="3" s="1"/>
  <c r="AC351" i="3"/>
  <c r="AB353" i="3"/>
  <c r="AB279" i="3"/>
  <c r="AB280" i="3" s="1"/>
  <c r="AB275" i="3"/>
  <c r="AB303" i="3"/>
  <c r="AB301" i="3" s="1"/>
  <c r="AB302" i="3"/>
  <c r="AC300" i="3"/>
  <c r="AB411" i="3"/>
  <c r="AB415" i="3" s="1"/>
  <c r="AB240" i="3"/>
  <c r="AC239" i="3"/>
  <c r="AB257" i="3"/>
  <c r="AC256" i="3"/>
  <c r="AB393" i="3"/>
  <c r="AC392" i="3"/>
  <c r="AB223" i="3"/>
  <c r="AC222" i="3"/>
  <c r="AA241" i="3"/>
  <c r="AA245" i="3" s="1"/>
  <c r="AB342" i="3"/>
  <c r="AC341" i="3"/>
  <c r="AD273" i="3"/>
  <c r="AC274" i="3"/>
  <c r="AC234" i="3"/>
  <c r="AD232" i="3"/>
  <c r="AA388" i="3"/>
  <c r="AA386" i="3" s="1"/>
  <c r="AA387" i="3"/>
  <c r="AB385" i="3"/>
  <c r="Z226" i="3"/>
  <c r="AB269" i="3"/>
  <c r="AB267" i="3" s="1"/>
  <c r="AB268" i="3"/>
  <c r="AC266" i="3"/>
  <c r="AB405" i="3"/>
  <c r="AB403" i="3" s="1"/>
  <c r="AB404" i="3"/>
  <c r="AC402" i="3"/>
  <c r="AA258" i="3"/>
  <c r="AA262" i="3" s="1"/>
  <c r="AB212" i="3"/>
  <c r="AA195" i="3"/>
  <c r="AA192" i="3"/>
  <c r="AD188" i="3"/>
  <c r="AC189" i="3"/>
  <c r="AB150" i="3"/>
  <c r="AB148" i="3" s="1"/>
  <c r="AB149" i="3"/>
  <c r="AC147" i="3"/>
  <c r="AB190" i="3"/>
  <c r="AB194" i="3" s="1"/>
  <c r="AD167" i="3"/>
  <c r="AD165" i="3" s="1"/>
  <c r="AD166" i="3"/>
  <c r="AE164" i="3"/>
  <c r="AB201" i="3"/>
  <c r="AB199" i="3" s="1"/>
  <c r="AB200" i="3"/>
  <c r="AC198" i="3"/>
  <c r="AB173" i="3"/>
  <c r="AB177" i="3" s="1"/>
  <c r="AC172" i="3"/>
  <c r="AD171" i="3"/>
  <c r="AB184" i="3"/>
  <c r="AB182" i="3" s="1"/>
  <c r="AB183" i="3"/>
  <c r="AC181" i="3"/>
  <c r="Z127" i="3"/>
  <c r="Z124" i="3"/>
  <c r="AB130" i="3"/>
  <c r="AA133" i="3"/>
  <c r="AA131" i="3" s="1"/>
  <c r="AA132" i="3"/>
  <c r="AA143" i="3"/>
  <c r="AA144" i="3" s="1"/>
  <c r="AA139" i="3"/>
  <c r="AB121" i="3"/>
  <c r="AC120" i="3"/>
  <c r="AC104" i="3"/>
  <c r="AD103" i="3"/>
  <c r="AC137" i="3"/>
  <c r="AB138" i="3"/>
  <c r="AA122" i="3"/>
  <c r="AA126" i="3" s="1"/>
  <c r="Z141" i="3"/>
  <c r="AC96" i="3"/>
  <c r="AB99" i="3"/>
  <c r="AB97" i="3" s="1"/>
  <c r="AB98" i="3"/>
  <c r="AA82" i="3"/>
  <c r="AA80" i="3" s="1"/>
  <c r="AA81" i="3"/>
  <c r="AB79" i="3"/>
  <c r="AB105" i="3"/>
  <c r="AB109" i="3" s="1"/>
  <c r="AC62" i="3"/>
  <c r="AB65" i="3"/>
  <c r="AB63" i="3" s="1"/>
  <c r="AB64" i="3"/>
  <c r="Z71" i="3"/>
  <c r="Z75" i="3" s="1"/>
  <c r="Y73" i="3"/>
  <c r="AB69" i="3"/>
  <c r="AA70" i="3"/>
  <c r="Z59" i="3"/>
  <c r="Z56" i="3"/>
  <c r="AC52" i="3"/>
  <c r="AB53" i="3"/>
  <c r="AA54" i="3"/>
  <c r="AA58" i="3" s="1"/>
  <c r="AC47" i="3"/>
  <c r="AC48" i="3"/>
  <c r="AC46" i="3" s="1"/>
  <c r="AD45" i="3"/>
  <c r="AA37" i="3"/>
  <c r="AB36" i="3"/>
  <c r="AC35" i="3"/>
  <c r="AA31" i="3"/>
  <c r="AA29" i="3" s="1"/>
  <c r="AA30" i="3"/>
  <c r="AB28" i="3"/>
  <c r="Q18" i="15"/>
  <c r="P21" i="15"/>
  <c r="AB116" i="3" l="1"/>
  <c r="AB114" i="3" s="1"/>
  <c r="AB115" i="3"/>
  <c r="AC113" i="3"/>
  <c r="AA233" i="3"/>
  <c r="AB235" i="3"/>
  <c r="AA216" i="3"/>
  <c r="AB218" i="3"/>
  <c r="V395" i="15"/>
  <c r="V397" i="15" s="1"/>
  <c r="X25" i="15"/>
  <c r="Y27" i="15"/>
  <c r="Y143" i="15"/>
  <c r="Z141" i="15"/>
  <c r="Y144" i="15"/>
  <c r="Y142" i="15" s="1"/>
  <c r="Z37" i="15"/>
  <c r="Y40" i="15"/>
  <c r="Y38" i="15" s="1"/>
  <c r="Y39" i="15"/>
  <c r="Z375" i="15"/>
  <c r="Y378" i="15"/>
  <c r="Y376" i="15" s="1"/>
  <c r="Y377" i="15"/>
  <c r="AB300" i="15"/>
  <c r="AB298" i="15" s="1"/>
  <c r="AC297" i="15"/>
  <c r="AB299" i="15"/>
  <c r="AA248" i="15"/>
  <c r="AA246" i="15" s="1"/>
  <c r="AB245" i="15"/>
  <c r="AA247" i="15"/>
  <c r="Z260" i="15"/>
  <c r="Z261" i="15"/>
  <c r="Z259" i="15" s="1"/>
  <c r="AA258" i="15"/>
  <c r="Z326" i="15"/>
  <c r="Z324" i="15" s="1"/>
  <c r="AA323" i="15"/>
  <c r="Z325" i="15"/>
  <c r="AA219" i="15"/>
  <c r="Z222" i="15"/>
  <c r="Z220" i="15" s="1"/>
  <c r="Z221" i="15"/>
  <c r="AA271" i="15"/>
  <c r="Z274" i="15"/>
  <c r="Z272" i="15" s="1"/>
  <c r="Z273" i="15"/>
  <c r="Z352" i="15"/>
  <c r="Z350" i="15" s="1"/>
  <c r="AA349" i="15"/>
  <c r="Z351" i="15"/>
  <c r="Z310" i="15"/>
  <c r="Y313" i="15"/>
  <c r="Y311" i="15" s="1"/>
  <c r="Y312" i="15"/>
  <c r="AB391" i="15"/>
  <c r="AB389" i="15" s="1"/>
  <c r="AC388" i="15"/>
  <c r="AB390" i="15"/>
  <c r="Z287" i="15"/>
  <c r="Z285" i="15" s="1"/>
  <c r="AA284" i="15"/>
  <c r="Z286" i="15"/>
  <c r="AB362" i="15"/>
  <c r="AA365" i="15"/>
  <c r="AA363" i="15" s="1"/>
  <c r="AA364" i="15"/>
  <c r="AB336" i="15"/>
  <c r="AA339" i="15"/>
  <c r="AA337" i="15" s="1"/>
  <c r="AA338" i="15"/>
  <c r="AA232" i="15"/>
  <c r="Z235" i="15"/>
  <c r="Z233" i="15" s="1"/>
  <c r="Z234" i="15"/>
  <c r="AA115" i="15"/>
  <c r="Z117" i="15"/>
  <c r="Z118" i="15"/>
  <c r="Z116" i="15" s="1"/>
  <c r="Z128" i="15"/>
  <c r="Y131" i="15"/>
  <c r="Y129" i="15" s="1"/>
  <c r="Y130" i="15"/>
  <c r="Y209" i="15"/>
  <c r="Y207" i="15" s="1"/>
  <c r="Y208" i="15"/>
  <c r="Z206" i="15"/>
  <c r="AA193" i="15"/>
  <c r="Z196" i="15"/>
  <c r="Z194" i="15" s="1"/>
  <c r="Z195" i="15"/>
  <c r="Z170" i="15"/>
  <c r="Z168" i="15" s="1"/>
  <c r="Z169" i="15"/>
  <c r="AA167" i="15"/>
  <c r="AA180" i="15"/>
  <c r="Z183" i="15"/>
  <c r="Z181" i="15" s="1"/>
  <c r="Z182" i="15"/>
  <c r="AA154" i="15"/>
  <c r="Z157" i="15"/>
  <c r="Z155" i="15" s="1"/>
  <c r="Z156" i="15"/>
  <c r="AA79" i="15"/>
  <c r="AA77" i="15" s="1"/>
  <c r="AB76" i="15"/>
  <c r="AA78" i="15"/>
  <c r="AA92" i="15"/>
  <c r="AA90" i="15" s="1"/>
  <c r="AA91" i="15"/>
  <c r="AB89" i="15"/>
  <c r="Y104" i="15"/>
  <c r="Z102" i="15"/>
  <c r="Y105" i="15"/>
  <c r="Y103" i="15" s="1"/>
  <c r="AA63" i="15"/>
  <c r="Z66" i="15"/>
  <c r="Z64" i="15" s="1"/>
  <c r="Z65" i="15"/>
  <c r="Y53" i="15"/>
  <c r="Y51" i="15" s="1"/>
  <c r="Y52" i="15"/>
  <c r="Z50" i="15"/>
  <c r="AB26" i="15"/>
  <c r="AC24" i="15"/>
  <c r="Y42" i="3"/>
  <c r="CQ42" i="3" s="1"/>
  <c r="Y39" i="3"/>
  <c r="Z41" i="3" s="1"/>
  <c r="Q19" i="15"/>
  <c r="R18" i="15" s="1"/>
  <c r="Q20" i="15"/>
  <c r="Z484" i="3"/>
  <c r="Z481" i="3"/>
  <c r="AA481" i="3" s="1"/>
  <c r="Z93" i="3"/>
  <c r="Z90" i="3"/>
  <c r="AC155" i="3"/>
  <c r="AD154" i="3"/>
  <c r="AA479" i="3"/>
  <c r="AA483" i="3"/>
  <c r="AA484" i="3" s="1"/>
  <c r="AA161" i="3"/>
  <c r="AA158" i="3"/>
  <c r="AD307" i="3"/>
  <c r="AC308" i="3"/>
  <c r="AB160" i="3"/>
  <c r="AB156" i="3"/>
  <c r="AC290" i="3"/>
  <c r="AB291" i="3"/>
  <c r="AD205" i="3"/>
  <c r="AC206" i="3"/>
  <c r="AA381" i="3"/>
  <c r="AA382" i="3" s="1"/>
  <c r="AA377" i="3"/>
  <c r="AA212" i="3"/>
  <c r="AA209" i="3"/>
  <c r="AB209" i="3" s="1"/>
  <c r="AC86" i="3"/>
  <c r="AB87" i="3"/>
  <c r="AA292" i="3"/>
  <c r="AA296" i="3"/>
  <c r="AA297" i="3" s="1"/>
  <c r="Z379" i="3"/>
  <c r="AA379" i="3" s="1"/>
  <c r="AA396" i="3"/>
  <c r="AA447" i="3"/>
  <c r="AC375" i="3"/>
  <c r="AB376" i="3"/>
  <c r="AA88" i="3"/>
  <c r="AA92" i="3" s="1"/>
  <c r="AA93" i="3" s="1"/>
  <c r="AB478" i="3"/>
  <c r="AC477" i="3"/>
  <c r="AB251" i="3"/>
  <c r="AC249" i="3"/>
  <c r="AB252" i="3"/>
  <c r="AB250" i="3" s="1"/>
  <c r="Z501" i="3"/>
  <c r="Z498" i="3"/>
  <c r="Z433" i="3"/>
  <c r="Z430" i="3"/>
  <c r="AA467" i="3"/>
  <c r="AA464" i="3"/>
  <c r="AC426" i="3"/>
  <c r="AB427" i="3"/>
  <c r="AD470" i="3"/>
  <c r="AC473" i="3"/>
  <c r="AC471" i="3" s="1"/>
  <c r="AC472" i="3"/>
  <c r="AC438" i="3"/>
  <c r="AD436" i="3"/>
  <c r="AC439" i="3"/>
  <c r="AC437" i="3" s="1"/>
  <c r="AD511" i="3"/>
  <c r="AC512" i="3"/>
  <c r="AD453" i="3"/>
  <c r="AC456" i="3"/>
  <c r="AC454" i="3" s="1"/>
  <c r="AC455" i="3"/>
  <c r="AD460" i="3"/>
  <c r="AC461" i="3"/>
  <c r="AD419" i="3"/>
  <c r="AC422" i="3"/>
  <c r="AC420" i="3" s="1"/>
  <c r="AC421" i="3"/>
  <c r="AB513" i="3"/>
  <c r="AB517" i="3" s="1"/>
  <c r="AB445" i="3"/>
  <c r="AB449" i="3" s="1"/>
  <c r="AC494" i="3"/>
  <c r="AB495" i="3"/>
  <c r="AD504" i="3"/>
  <c r="AC507" i="3"/>
  <c r="AC505" i="3" s="1"/>
  <c r="AC506" i="3"/>
  <c r="AB462" i="3"/>
  <c r="AB466" i="3" s="1"/>
  <c r="AA428" i="3"/>
  <c r="AA432" i="3" s="1"/>
  <c r="AD443" i="3"/>
  <c r="AC444" i="3"/>
  <c r="AB490" i="3"/>
  <c r="AB488" i="3" s="1"/>
  <c r="AC487" i="3"/>
  <c r="AB489" i="3"/>
  <c r="AA496" i="3"/>
  <c r="AA500" i="3"/>
  <c r="AA501" i="3" s="1"/>
  <c r="AA263" i="3"/>
  <c r="AA260" i="3"/>
  <c r="AA365" i="3"/>
  <c r="AA362" i="3"/>
  <c r="AA246" i="3"/>
  <c r="AA243" i="3"/>
  <c r="AA229" i="3"/>
  <c r="AA226" i="3"/>
  <c r="AB416" i="3"/>
  <c r="AB413" i="3"/>
  <c r="AC353" i="3"/>
  <c r="AC354" i="3"/>
  <c r="AC352" i="3" s="1"/>
  <c r="AD351" i="3"/>
  <c r="AB371" i="3"/>
  <c r="AB369" i="3" s="1"/>
  <c r="AB370" i="3"/>
  <c r="AC368" i="3"/>
  <c r="AC324" i="3"/>
  <c r="AB325" i="3"/>
  <c r="AC334" i="3"/>
  <c r="AB337" i="3"/>
  <c r="AB335" i="3" s="1"/>
  <c r="AB336" i="3"/>
  <c r="AC415" i="3"/>
  <c r="AC416" i="3" s="1"/>
  <c r="AC411" i="3"/>
  <c r="AB343" i="3"/>
  <c r="AB347" i="3" s="1"/>
  <c r="AC257" i="3"/>
  <c r="AD256" i="3"/>
  <c r="AC385" i="3"/>
  <c r="AB387" i="3"/>
  <c r="AB388" i="3"/>
  <c r="AB386" i="3" s="1"/>
  <c r="AE232" i="3"/>
  <c r="AD234" i="3"/>
  <c r="AC279" i="3"/>
  <c r="AC280" i="3" s="1"/>
  <c r="AC275" i="3"/>
  <c r="AB224" i="3"/>
  <c r="AB228" i="3" s="1"/>
  <c r="AB258" i="3"/>
  <c r="AB262" i="3" s="1"/>
  <c r="AB263" i="3" s="1"/>
  <c r="AB277" i="3"/>
  <c r="AD283" i="3"/>
  <c r="AC286" i="3"/>
  <c r="AC284" i="3" s="1"/>
  <c r="AC285" i="3"/>
  <c r="AE215" i="3"/>
  <c r="AD217" i="3"/>
  <c r="AE409" i="3"/>
  <c r="AD410" i="3"/>
  <c r="AB360" i="3"/>
  <c r="AB364" i="3" s="1"/>
  <c r="AD392" i="3"/>
  <c r="AC393" i="3"/>
  <c r="AD358" i="3"/>
  <c r="AC359" i="3"/>
  <c r="AD222" i="3"/>
  <c r="AC223" i="3"/>
  <c r="AE273" i="3"/>
  <c r="AD274" i="3"/>
  <c r="AD239" i="3"/>
  <c r="AC240" i="3"/>
  <c r="AD402" i="3"/>
  <c r="AC405" i="3"/>
  <c r="AC404" i="3"/>
  <c r="AC403" i="3"/>
  <c r="AD266" i="3"/>
  <c r="AC269" i="3"/>
  <c r="AC267" i="3" s="1"/>
  <c r="AC268" i="3"/>
  <c r="AD341" i="3"/>
  <c r="AC342" i="3"/>
  <c r="AB394" i="3"/>
  <c r="AB398" i="3" s="1"/>
  <c r="AB245" i="3"/>
  <c r="AB246" i="3" s="1"/>
  <c r="AB241" i="3"/>
  <c r="AD300" i="3"/>
  <c r="AC303" i="3"/>
  <c r="AC301" i="3" s="1"/>
  <c r="AC302" i="3"/>
  <c r="AA345" i="3"/>
  <c r="AB320" i="3"/>
  <c r="AB318" i="3" s="1"/>
  <c r="AB319" i="3"/>
  <c r="AC317" i="3"/>
  <c r="AA326" i="3"/>
  <c r="AA330" i="3" s="1"/>
  <c r="Z328" i="3"/>
  <c r="AB178" i="3"/>
  <c r="AB175" i="3"/>
  <c r="AB195" i="3"/>
  <c r="AB192" i="3"/>
  <c r="AC150" i="3"/>
  <c r="AC148" i="3" s="1"/>
  <c r="AD147" i="3"/>
  <c r="AC149" i="3"/>
  <c r="AF164" i="3"/>
  <c r="AE167" i="3"/>
  <c r="AE165" i="3" s="1"/>
  <c r="AE166" i="3"/>
  <c r="AE171" i="3"/>
  <c r="AD172" i="3"/>
  <c r="AD198" i="3"/>
  <c r="AC201" i="3"/>
  <c r="AC199" i="3" s="1"/>
  <c r="AC200" i="3"/>
  <c r="AC190" i="3"/>
  <c r="AC194" i="3" s="1"/>
  <c r="AC184" i="3"/>
  <c r="AC182" i="3" s="1"/>
  <c r="AC183" i="3"/>
  <c r="AD181" i="3"/>
  <c r="AC173" i="3"/>
  <c r="AC177" i="3" s="1"/>
  <c r="AD189" i="3"/>
  <c r="AE188" i="3"/>
  <c r="AA127" i="3"/>
  <c r="AA124" i="3"/>
  <c r="AB110" i="3"/>
  <c r="AB107" i="3"/>
  <c r="AB139" i="3"/>
  <c r="AB143" i="3" s="1"/>
  <c r="AC121" i="3"/>
  <c r="AD120" i="3"/>
  <c r="AB133" i="3"/>
  <c r="AB131" i="3" s="1"/>
  <c r="AB132" i="3"/>
  <c r="AC130" i="3"/>
  <c r="AB82" i="3"/>
  <c r="AB80" i="3" s="1"/>
  <c r="AB81" i="3"/>
  <c r="AC79" i="3"/>
  <c r="AD137" i="3"/>
  <c r="AC138" i="3"/>
  <c r="AE103" i="3"/>
  <c r="AD104" i="3"/>
  <c r="AB122" i="3"/>
  <c r="AB126" i="3" s="1"/>
  <c r="AC99" i="3"/>
  <c r="AC97" i="3" s="1"/>
  <c r="AC98" i="3"/>
  <c r="AD96" i="3"/>
  <c r="AC105" i="3"/>
  <c r="AC109" i="3" s="1"/>
  <c r="AA141" i="3"/>
  <c r="Z76" i="3"/>
  <c r="Z73" i="3"/>
  <c r="AA71" i="3"/>
  <c r="AA75" i="3" s="1"/>
  <c r="AA76" i="3" s="1"/>
  <c r="AC69" i="3"/>
  <c r="AB70" i="3"/>
  <c r="AC65" i="3"/>
  <c r="AC63" i="3" s="1"/>
  <c r="AC64" i="3"/>
  <c r="AD62" i="3"/>
  <c r="AA59" i="3"/>
  <c r="AA56" i="3"/>
  <c r="AB58" i="3"/>
  <c r="AB59" i="3" s="1"/>
  <c r="AB54" i="3"/>
  <c r="AD48" i="3"/>
  <c r="AD46" i="3" s="1"/>
  <c r="AD47" i="3"/>
  <c r="AE45" i="3"/>
  <c r="AD52" i="3"/>
  <c r="AC53" i="3"/>
  <c r="AD35" i="3"/>
  <c r="AC36" i="3"/>
  <c r="AB31" i="3"/>
  <c r="AB29" i="3" s="1"/>
  <c r="AB30" i="3"/>
  <c r="AC28" i="3"/>
  <c r="AB37" i="3"/>
  <c r="AB216" i="3" l="1"/>
  <c r="AC218" i="3"/>
  <c r="AC116" i="3"/>
  <c r="AC114" i="3" s="1"/>
  <c r="AC115" i="3"/>
  <c r="AD113" i="3"/>
  <c r="AB233" i="3"/>
  <c r="AC235" i="3"/>
  <c r="V396" i="15"/>
  <c r="CU397" i="15"/>
  <c r="V398" i="15"/>
  <c r="W395" i="15"/>
  <c r="W397" i="15" s="1"/>
  <c r="CV397" i="15" s="1"/>
  <c r="Y25" i="15"/>
  <c r="Z27" i="15"/>
  <c r="AA141" i="15"/>
  <c r="Z143" i="15"/>
  <c r="Z144" i="15"/>
  <c r="Z142" i="15" s="1"/>
  <c r="AA375" i="15"/>
  <c r="Z378" i="15"/>
  <c r="Z376" i="15" s="1"/>
  <c r="Z377" i="15"/>
  <c r="Z39" i="15"/>
  <c r="AA37" i="15"/>
  <c r="Z40" i="15"/>
  <c r="Z38" i="15" s="1"/>
  <c r="AB258" i="15"/>
  <c r="AA260" i="15"/>
  <c r="AA261" i="15"/>
  <c r="AA259" i="15" s="1"/>
  <c r="AD297" i="15"/>
  <c r="AC299" i="15"/>
  <c r="AC300" i="15"/>
  <c r="AC298" i="15" s="1"/>
  <c r="AA286" i="15"/>
  <c r="AA287" i="15"/>
  <c r="AA285" i="15" s="1"/>
  <c r="AB284" i="15"/>
  <c r="AB349" i="15"/>
  <c r="AA352" i="15"/>
  <c r="AA350" i="15" s="1"/>
  <c r="AA351" i="15"/>
  <c r="AB323" i="15"/>
  <c r="AA326" i="15"/>
  <c r="AA324" i="15" s="1"/>
  <c r="AA325" i="15"/>
  <c r="AC245" i="15"/>
  <c r="AB247" i="15"/>
  <c r="AB248" i="15"/>
  <c r="AB246" i="15" s="1"/>
  <c r="AC390" i="15"/>
  <c r="AC391" i="15"/>
  <c r="AC389" i="15" s="1"/>
  <c r="AD388" i="15"/>
  <c r="AA235" i="15"/>
  <c r="AA233" i="15" s="1"/>
  <c r="AA234" i="15"/>
  <c r="AB232" i="15"/>
  <c r="AB339" i="15"/>
  <c r="AB337" i="15" s="1"/>
  <c r="AB338" i="15"/>
  <c r="AC336" i="15"/>
  <c r="AB365" i="15"/>
  <c r="AB363" i="15" s="1"/>
  <c r="AB364" i="15"/>
  <c r="AC362" i="15"/>
  <c r="Z313" i="15"/>
  <c r="Z311" i="15" s="1"/>
  <c r="Z312" i="15"/>
  <c r="AA310" i="15"/>
  <c r="AB271" i="15"/>
  <c r="AA274" i="15"/>
  <c r="AA272" i="15" s="1"/>
  <c r="AA273" i="15"/>
  <c r="AB219" i="15"/>
  <c r="AA222" i="15"/>
  <c r="AA220" i="15" s="1"/>
  <c r="AA221" i="15"/>
  <c r="AA170" i="15"/>
  <c r="AA168" i="15" s="1"/>
  <c r="AB167" i="15"/>
  <c r="AA169" i="15"/>
  <c r="Z209" i="15"/>
  <c r="Z207" i="15" s="1"/>
  <c r="Z208" i="15"/>
  <c r="AA206" i="15"/>
  <c r="AA157" i="15"/>
  <c r="AA155" i="15" s="1"/>
  <c r="AA156" i="15"/>
  <c r="AB154" i="15"/>
  <c r="AA183" i="15"/>
  <c r="AA181" i="15" s="1"/>
  <c r="AA182" i="15"/>
  <c r="AB180" i="15"/>
  <c r="AB193" i="15"/>
  <c r="AA195" i="15"/>
  <c r="AA196" i="15"/>
  <c r="AA194" i="15" s="1"/>
  <c r="Z131" i="15"/>
  <c r="Z129" i="15" s="1"/>
  <c r="Z130" i="15"/>
  <c r="AA128" i="15"/>
  <c r="AA118" i="15"/>
  <c r="AA116" i="15" s="1"/>
  <c r="AA117" i="15"/>
  <c r="AB115" i="15"/>
  <c r="AC76" i="15"/>
  <c r="AB78" i="15"/>
  <c r="AB79" i="15"/>
  <c r="AB77" i="15" s="1"/>
  <c r="Z105" i="15"/>
  <c r="Z103" i="15" s="1"/>
  <c r="Z104" i="15"/>
  <c r="AA102" i="15"/>
  <c r="AC89" i="15"/>
  <c r="AB91" i="15"/>
  <c r="AB92" i="15"/>
  <c r="AB90" i="15" s="1"/>
  <c r="AA66" i="15"/>
  <c r="AA64" i="15" s="1"/>
  <c r="AA65" i="15"/>
  <c r="AB63" i="15"/>
  <c r="Z53" i="15"/>
  <c r="Z51" i="15" s="1"/>
  <c r="Z52" i="15"/>
  <c r="AA50" i="15"/>
  <c r="AC26" i="15"/>
  <c r="AD24" i="15"/>
  <c r="Z39" i="3"/>
  <c r="AA41" i="3" s="1"/>
  <c r="Z42" i="3"/>
  <c r="R19" i="15"/>
  <c r="S18" i="15" s="1"/>
  <c r="S20" i="15" s="1"/>
  <c r="R20" i="15"/>
  <c r="AB450" i="3"/>
  <c r="AB447" i="3"/>
  <c r="AB229" i="3"/>
  <c r="AB226" i="3"/>
  <c r="AB56" i="3"/>
  <c r="AC413" i="3"/>
  <c r="AC252" i="3"/>
  <c r="AC250" i="3" s="1"/>
  <c r="AC251" i="3"/>
  <c r="AD249" i="3"/>
  <c r="AB479" i="3"/>
  <c r="AB483" i="3" s="1"/>
  <c r="AB484" i="3" s="1"/>
  <c r="AB481" i="3"/>
  <c r="AB377" i="3"/>
  <c r="AB381" i="3" s="1"/>
  <c r="AB382" i="3" s="1"/>
  <c r="AB88" i="3"/>
  <c r="AB92" i="3" s="1"/>
  <c r="AB93" i="3" s="1"/>
  <c r="AD206" i="3"/>
  <c r="AD207" i="3" s="1"/>
  <c r="AD211" i="3" s="1"/>
  <c r="AE205" i="3"/>
  <c r="AB161" i="3"/>
  <c r="AB158" i="3"/>
  <c r="AE154" i="3"/>
  <c r="AD155" i="3"/>
  <c r="AD156" i="3" s="1"/>
  <c r="AD160" i="3" s="1"/>
  <c r="AA90" i="3"/>
  <c r="AD375" i="3"/>
  <c r="AC376" i="3"/>
  <c r="AA294" i="3"/>
  <c r="AD86" i="3"/>
  <c r="AC87" i="3"/>
  <c r="AB292" i="3"/>
  <c r="AB296" i="3" s="1"/>
  <c r="AC309" i="3"/>
  <c r="AC313" i="3" s="1"/>
  <c r="AC156" i="3"/>
  <c r="AC160" i="3" s="1"/>
  <c r="AD290" i="3"/>
  <c r="AC291" i="3"/>
  <c r="AE307" i="3"/>
  <c r="AD308" i="3"/>
  <c r="AD309" i="3" s="1"/>
  <c r="AD313" i="3" s="1"/>
  <c r="AD477" i="3"/>
  <c r="AC478" i="3"/>
  <c r="AC207" i="3"/>
  <c r="AC211" i="3" s="1"/>
  <c r="AB518" i="3"/>
  <c r="AB515" i="3"/>
  <c r="AA433" i="3"/>
  <c r="AA430" i="3"/>
  <c r="AB467" i="3"/>
  <c r="AB464" i="3"/>
  <c r="AD512" i="3"/>
  <c r="AE511" i="3"/>
  <c r="AC462" i="3"/>
  <c r="AC466" i="3" s="1"/>
  <c r="AE470" i="3"/>
  <c r="AD473" i="3"/>
  <c r="AD471" i="3" s="1"/>
  <c r="AD472" i="3"/>
  <c r="AD494" i="3"/>
  <c r="AC495" i="3"/>
  <c r="AD422" i="3"/>
  <c r="AD420" i="3" s="1"/>
  <c r="AD421" i="3"/>
  <c r="AE419" i="3"/>
  <c r="AC449" i="3"/>
  <c r="AC450" i="3" s="1"/>
  <c r="AC447" i="3"/>
  <c r="AC445" i="3"/>
  <c r="AE504" i="3"/>
  <c r="AD507" i="3"/>
  <c r="AD505" i="3" s="1"/>
  <c r="AD506" i="3"/>
  <c r="AE460" i="3"/>
  <c r="AD461" i="3"/>
  <c r="AE453" i="3"/>
  <c r="AD456" i="3"/>
  <c r="AD454" i="3" s="1"/>
  <c r="AD455" i="3"/>
  <c r="AB428" i="3"/>
  <c r="AB432" i="3" s="1"/>
  <c r="AB433" i="3" s="1"/>
  <c r="AA498" i="3"/>
  <c r="AC490" i="3"/>
  <c r="AC488" i="3" s="1"/>
  <c r="AD487" i="3"/>
  <c r="AC489" i="3"/>
  <c r="AE443" i="3"/>
  <c r="AD444" i="3"/>
  <c r="AB496" i="3"/>
  <c r="AB500" i="3" s="1"/>
  <c r="AC517" i="3"/>
  <c r="AC518" i="3" s="1"/>
  <c r="AC515" i="3"/>
  <c r="AC513" i="3"/>
  <c r="AE436" i="3"/>
  <c r="AD439" i="3"/>
  <c r="AD437" i="3" s="1"/>
  <c r="AD438" i="3"/>
  <c r="AC427" i="3"/>
  <c r="AD426" i="3"/>
  <c r="AA331" i="3"/>
  <c r="AA328" i="3"/>
  <c r="AB399" i="3"/>
  <c r="AB396" i="3"/>
  <c r="AB365" i="3"/>
  <c r="AB362" i="3"/>
  <c r="AD314" i="3"/>
  <c r="AB348" i="3"/>
  <c r="AB345" i="3"/>
  <c r="AE402" i="3"/>
  <c r="AD405" i="3"/>
  <c r="AD403" i="3" s="1"/>
  <c r="AD404" i="3"/>
  <c r="AE410" i="3"/>
  <c r="AF409" i="3"/>
  <c r="AE266" i="3"/>
  <c r="AD269" i="3"/>
  <c r="AD267" i="3" s="1"/>
  <c r="AD268" i="3"/>
  <c r="AE274" i="3"/>
  <c r="AF273" i="3"/>
  <c r="AC398" i="3"/>
  <c r="AC399" i="3" s="1"/>
  <c r="AC394" i="3"/>
  <c r="AF215" i="3"/>
  <c r="AE217" i="3"/>
  <c r="AC387" i="3"/>
  <c r="AC388" i="3"/>
  <c r="AC386" i="3" s="1"/>
  <c r="AD385" i="3"/>
  <c r="AD368" i="3"/>
  <c r="AC370" i="3"/>
  <c r="AC371" i="3"/>
  <c r="AC369" i="3" s="1"/>
  <c r="AE300" i="3"/>
  <c r="AD303" i="3"/>
  <c r="AD301" i="3" s="1"/>
  <c r="AD302" i="3"/>
  <c r="AC241" i="3"/>
  <c r="AC245" i="3" s="1"/>
  <c r="AC246" i="3" s="1"/>
  <c r="AC224" i="3"/>
  <c r="AC228" i="3" s="1"/>
  <c r="AD393" i="3"/>
  <c r="AE392" i="3"/>
  <c r="AB260" i="3"/>
  <c r="AE239" i="3"/>
  <c r="AD240" i="3"/>
  <c r="AE222" i="3"/>
  <c r="AD223" i="3"/>
  <c r="AB326" i="3"/>
  <c r="AB330" i="3" s="1"/>
  <c r="AB331" i="3" s="1"/>
  <c r="AD317" i="3"/>
  <c r="AC320" i="3"/>
  <c r="AC318" i="3" s="1"/>
  <c r="AC319" i="3"/>
  <c r="AC343" i="3"/>
  <c r="AC347" i="3" s="1"/>
  <c r="AE358" i="3"/>
  <c r="AD359" i="3"/>
  <c r="AE283" i="3"/>
  <c r="AD286" i="3"/>
  <c r="AD284" i="3" s="1"/>
  <c r="AD285" i="3"/>
  <c r="AF232" i="3"/>
  <c r="AE234" i="3"/>
  <c r="AC258" i="3"/>
  <c r="AC262" i="3" s="1"/>
  <c r="AC263" i="3" s="1"/>
  <c r="AD354" i="3"/>
  <c r="AD352" i="3" s="1"/>
  <c r="AE351" i="3"/>
  <c r="AD353" i="3"/>
  <c r="AE341" i="3"/>
  <c r="AD342" i="3"/>
  <c r="AC337" i="3"/>
  <c r="AC335" i="3" s="1"/>
  <c r="AC336" i="3"/>
  <c r="AD334" i="3"/>
  <c r="AB243" i="3"/>
  <c r="AD275" i="3"/>
  <c r="AD279" i="3" s="1"/>
  <c r="AC364" i="3"/>
  <c r="AC365" i="3" s="1"/>
  <c r="AC360" i="3"/>
  <c r="AD411" i="3"/>
  <c r="AD415" i="3" s="1"/>
  <c r="AC277" i="3"/>
  <c r="AD257" i="3"/>
  <c r="AE256" i="3"/>
  <c r="AC325" i="3"/>
  <c r="AD324" i="3"/>
  <c r="AD212" i="3"/>
  <c r="AD161" i="3"/>
  <c r="AC178" i="3"/>
  <c r="AC175" i="3"/>
  <c r="AC195" i="3"/>
  <c r="AC192" i="3"/>
  <c r="AE172" i="3"/>
  <c r="AF171" i="3"/>
  <c r="AF167" i="3"/>
  <c r="AF165" i="3" s="1"/>
  <c r="AF166" i="3"/>
  <c r="AG164" i="3"/>
  <c r="AE181" i="3"/>
  <c r="AD183" i="3"/>
  <c r="AD184" i="3"/>
  <c r="AD182" i="3" s="1"/>
  <c r="AF188" i="3"/>
  <c r="AE189" i="3"/>
  <c r="AE198" i="3"/>
  <c r="AD201" i="3"/>
  <c r="AD199" i="3" s="1"/>
  <c r="AD200" i="3"/>
  <c r="AD150" i="3"/>
  <c r="AD148" i="3" s="1"/>
  <c r="AE147" i="3"/>
  <c r="AD149" i="3"/>
  <c r="AD190" i="3"/>
  <c r="AD194" i="3" s="1"/>
  <c r="AD195" i="3" s="1"/>
  <c r="AD177" i="3"/>
  <c r="AD178" i="3" s="1"/>
  <c r="AD173" i="3"/>
  <c r="AB127" i="3"/>
  <c r="AB124" i="3"/>
  <c r="AC110" i="3"/>
  <c r="AC107" i="3"/>
  <c r="AB144" i="3"/>
  <c r="AB141" i="3"/>
  <c r="AD79" i="3"/>
  <c r="AC82" i="3"/>
  <c r="AC80" i="3" s="1"/>
  <c r="AC81" i="3"/>
  <c r="AC122" i="3"/>
  <c r="AC126" i="3" s="1"/>
  <c r="AC127" i="3" s="1"/>
  <c r="AD105" i="3"/>
  <c r="AD109" i="3" s="1"/>
  <c r="AD110" i="3" s="1"/>
  <c r="AC139" i="3"/>
  <c r="AC143" i="3" s="1"/>
  <c r="AD99" i="3"/>
  <c r="AD97" i="3" s="1"/>
  <c r="AE96" i="3"/>
  <c r="AD98" i="3"/>
  <c r="AF103" i="3"/>
  <c r="AE104" i="3"/>
  <c r="AE137" i="3"/>
  <c r="AD138" i="3"/>
  <c r="AC132" i="3"/>
  <c r="AC133" i="3"/>
  <c r="AC131" i="3" s="1"/>
  <c r="AD130" i="3"/>
  <c r="AD121" i="3"/>
  <c r="AE120" i="3"/>
  <c r="AA73" i="3"/>
  <c r="AD64" i="3"/>
  <c r="AD65" i="3"/>
  <c r="AD63" i="3" s="1"/>
  <c r="AE62" i="3"/>
  <c r="AB71" i="3"/>
  <c r="AB75" i="3" s="1"/>
  <c r="AC70" i="3"/>
  <c r="AD69" i="3"/>
  <c r="AC54" i="3"/>
  <c r="AC58" i="3" s="1"/>
  <c r="AE52" i="3"/>
  <c r="AD53" i="3"/>
  <c r="AE48" i="3"/>
  <c r="AE46" i="3" s="1"/>
  <c r="AF45" i="3"/>
  <c r="AE47" i="3"/>
  <c r="AC31" i="3"/>
  <c r="AC29" i="3" s="1"/>
  <c r="AC30" i="3"/>
  <c r="AD28" i="3"/>
  <c r="AE35" i="3"/>
  <c r="AD36" i="3"/>
  <c r="Q21" i="15"/>
  <c r="AB90" i="3" l="1"/>
  <c r="AC233" i="3"/>
  <c r="AD235" i="3"/>
  <c r="AC216" i="3"/>
  <c r="AD218" i="3"/>
  <c r="AD115" i="3"/>
  <c r="AE113" i="3"/>
  <c r="AD116" i="3"/>
  <c r="AD114" i="3" s="1"/>
  <c r="W396" i="15"/>
  <c r="W398" i="15"/>
  <c r="Z25" i="15"/>
  <c r="AA27" i="15"/>
  <c r="AA39" i="15"/>
  <c r="AB37" i="15"/>
  <c r="AA40" i="15"/>
  <c r="AA38" i="15" s="1"/>
  <c r="AA378" i="15"/>
  <c r="AA376" i="15" s="1"/>
  <c r="AB375" i="15"/>
  <c r="AA377" i="15"/>
  <c r="AB141" i="15"/>
  <c r="AA143" i="15"/>
  <c r="AA144" i="15"/>
  <c r="AA142" i="15" s="1"/>
  <c r="AA313" i="15"/>
  <c r="AA311" i="15" s="1"/>
  <c r="AB310" i="15"/>
  <c r="AA312" i="15"/>
  <c r="AC365" i="15"/>
  <c r="AC363" i="15" s="1"/>
  <c r="AC364" i="15"/>
  <c r="AD362" i="15"/>
  <c r="AC339" i="15"/>
  <c r="AC337" i="15" s="1"/>
  <c r="AC338" i="15"/>
  <c r="AD336" i="15"/>
  <c r="AB235" i="15"/>
  <c r="AB233" i="15" s="1"/>
  <c r="AB234" i="15"/>
  <c r="AC232" i="15"/>
  <c r="AD391" i="15"/>
  <c r="AD389" i="15" s="1"/>
  <c r="AE388" i="15"/>
  <c r="AD390" i="15"/>
  <c r="AB287" i="15"/>
  <c r="AB285" i="15" s="1"/>
  <c r="AC284" i="15"/>
  <c r="AB286" i="15"/>
  <c r="AB222" i="15"/>
  <c r="AB220" i="15" s="1"/>
  <c r="AB221" i="15"/>
  <c r="AC219" i="15"/>
  <c r="AB274" i="15"/>
  <c r="AB272" i="15" s="1"/>
  <c r="AB273" i="15"/>
  <c r="AC271" i="15"/>
  <c r="AD245" i="15"/>
  <c r="AC248" i="15"/>
  <c r="AC246" i="15" s="1"/>
  <c r="AC247" i="15"/>
  <c r="AC323" i="15"/>
  <c r="AB326" i="15"/>
  <c r="AB324" i="15" s="1"/>
  <c r="AB325" i="15"/>
  <c r="AC349" i="15"/>
  <c r="AB352" i="15"/>
  <c r="AB350" i="15" s="1"/>
  <c r="AB351" i="15"/>
  <c r="AE297" i="15"/>
  <c r="AD299" i="15"/>
  <c r="AD300" i="15"/>
  <c r="AD298" i="15" s="1"/>
  <c r="AC258" i="15"/>
  <c r="AB261" i="15"/>
  <c r="AB259" i="15" s="1"/>
  <c r="AB260" i="15"/>
  <c r="AB117" i="15"/>
  <c r="AB118" i="15"/>
  <c r="AB116" i="15" s="1"/>
  <c r="AC115" i="15"/>
  <c r="AA131" i="15"/>
  <c r="AA129" i="15" s="1"/>
  <c r="AB128" i="15"/>
  <c r="AA130" i="15"/>
  <c r="AC180" i="15"/>
  <c r="AB183" i="15"/>
  <c r="AB181" i="15" s="1"/>
  <c r="AB182" i="15"/>
  <c r="AC154" i="15"/>
  <c r="AB157" i="15"/>
  <c r="AB155" i="15" s="1"/>
  <c r="AB156" i="15"/>
  <c r="AA209" i="15"/>
  <c r="AA207" i="15" s="1"/>
  <c r="AA208" i="15"/>
  <c r="AB206" i="15"/>
  <c r="AC167" i="15"/>
  <c r="AB170" i="15"/>
  <c r="AB168" i="15" s="1"/>
  <c r="AB169" i="15"/>
  <c r="AB195" i="15"/>
  <c r="AB196" i="15"/>
  <c r="AB194" i="15" s="1"/>
  <c r="AC193" i="15"/>
  <c r="AC63" i="15"/>
  <c r="AB65" i="15"/>
  <c r="AB66" i="15"/>
  <c r="AB64" i="15" s="1"/>
  <c r="AA105" i="15"/>
  <c r="AA103" i="15" s="1"/>
  <c r="AA104" i="15"/>
  <c r="AB102" i="15"/>
  <c r="AC92" i="15"/>
  <c r="AC90" i="15" s="1"/>
  <c r="AC91" i="15"/>
  <c r="AD89" i="15"/>
  <c r="AD76" i="15"/>
  <c r="AC78" i="15"/>
  <c r="AC79" i="15"/>
  <c r="AC77" i="15" s="1"/>
  <c r="AB50" i="15"/>
  <c r="AA53" i="15"/>
  <c r="AA51" i="15" s="1"/>
  <c r="AA52" i="15"/>
  <c r="AE24" i="15"/>
  <c r="AD26" i="15"/>
  <c r="S19" i="15"/>
  <c r="T18" i="15" s="1"/>
  <c r="T20" i="15" s="1"/>
  <c r="CK20" i="15" s="1"/>
  <c r="F6" i="10" s="1"/>
  <c r="AA42" i="3"/>
  <c r="AA39" i="3"/>
  <c r="AB41" i="3" s="1"/>
  <c r="AC212" i="3"/>
  <c r="AC209" i="3"/>
  <c r="AD209" i="3" s="1"/>
  <c r="AC314" i="3"/>
  <c r="AC311" i="3"/>
  <c r="AD311" i="3" s="1"/>
  <c r="AE311" i="3" s="1"/>
  <c r="AB297" i="3"/>
  <c r="AB294" i="3"/>
  <c r="AC161" i="3"/>
  <c r="AC158" i="3"/>
  <c r="AD158" i="3" s="1"/>
  <c r="AC88" i="3"/>
  <c r="AC92" i="3" s="1"/>
  <c r="AE375" i="3"/>
  <c r="AD376" i="3"/>
  <c r="AE308" i="3"/>
  <c r="AE309" i="3" s="1"/>
  <c r="AE313" i="3" s="1"/>
  <c r="AF307" i="3"/>
  <c r="AD87" i="3"/>
  <c r="AE86" i="3"/>
  <c r="AC396" i="3"/>
  <c r="AC479" i="3"/>
  <c r="AC483" i="3" s="1"/>
  <c r="AC484" i="3" s="1"/>
  <c r="AC481" i="3"/>
  <c r="AC296" i="3"/>
  <c r="AC297" i="3" s="1"/>
  <c r="AC292" i="3"/>
  <c r="AC294" i="3"/>
  <c r="AE206" i="3"/>
  <c r="AF205" i="3"/>
  <c r="AB379" i="3"/>
  <c r="AD251" i="3"/>
  <c r="AD252" i="3"/>
  <c r="AD250" i="3" s="1"/>
  <c r="AE249" i="3"/>
  <c r="AD192" i="3"/>
  <c r="AE477" i="3"/>
  <c r="AD478" i="3"/>
  <c r="AE290" i="3"/>
  <c r="AD291" i="3"/>
  <c r="AC377" i="3"/>
  <c r="AC381" i="3" s="1"/>
  <c r="AC382" i="3" s="1"/>
  <c r="AC379" i="3"/>
  <c r="AE155" i="3"/>
  <c r="AE156" i="3" s="1"/>
  <c r="AE160" i="3" s="1"/>
  <c r="AF154" i="3"/>
  <c r="AB501" i="3"/>
  <c r="AB498" i="3"/>
  <c r="AC467" i="3"/>
  <c r="AC464" i="3"/>
  <c r="AD462" i="3"/>
  <c r="AD466" i="3" s="1"/>
  <c r="AD513" i="3"/>
  <c r="AD517" i="3" s="1"/>
  <c r="AF511" i="3"/>
  <c r="AE512" i="3"/>
  <c r="AC432" i="3"/>
  <c r="AC433" i="3" s="1"/>
  <c r="AC428" i="3"/>
  <c r="AF436" i="3"/>
  <c r="AE439" i="3"/>
  <c r="AE437" i="3" s="1"/>
  <c r="AE438" i="3"/>
  <c r="AB430" i="3"/>
  <c r="AC430" i="3" s="1"/>
  <c r="AE461" i="3"/>
  <c r="AF460" i="3"/>
  <c r="AE507" i="3"/>
  <c r="AE505" i="3" s="1"/>
  <c r="AE506" i="3"/>
  <c r="AF504" i="3"/>
  <c r="AF419" i="3"/>
  <c r="AE422" i="3"/>
  <c r="AE420" i="3" s="1"/>
  <c r="AE421" i="3"/>
  <c r="AC496" i="3"/>
  <c r="AC500" i="3" s="1"/>
  <c r="AF470" i="3"/>
  <c r="AE473" i="3"/>
  <c r="AE471" i="3" s="1"/>
  <c r="AE472" i="3"/>
  <c r="AE444" i="3"/>
  <c r="AF443" i="3"/>
  <c r="AF453" i="3"/>
  <c r="AE456" i="3"/>
  <c r="AE454" i="3" s="1"/>
  <c r="AE455" i="3"/>
  <c r="AE426" i="3"/>
  <c r="AD427" i="3"/>
  <c r="AD445" i="3"/>
  <c r="AD449" i="3" s="1"/>
  <c r="AE487" i="3"/>
  <c r="AD489" i="3"/>
  <c r="AD490" i="3"/>
  <c r="AD488" i="3" s="1"/>
  <c r="AD495" i="3"/>
  <c r="AE494" i="3"/>
  <c r="AC229" i="3"/>
  <c r="AC226" i="3"/>
  <c r="AD416" i="3"/>
  <c r="AD413" i="3"/>
  <c r="AE314" i="3"/>
  <c r="AD280" i="3"/>
  <c r="AD277" i="3"/>
  <c r="AC348" i="3"/>
  <c r="AC345" i="3"/>
  <c r="AD343" i="3"/>
  <c r="AD347" i="3" s="1"/>
  <c r="AG409" i="3"/>
  <c r="AF410" i="3"/>
  <c r="AF283" i="3"/>
  <c r="AE286" i="3"/>
  <c r="AE284" i="3" s="1"/>
  <c r="AE285" i="3"/>
  <c r="AE415" i="3"/>
  <c r="AE416" i="3" s="1"/>
  <c r="AE413" i="3"/>
  <c r="AE411" i="3"/>
  <c r="AF402" i="3"/>
  <c r="AE405" i="3"/>
  <c r="AE403" i="3" s="1"/>
  <c r="AE404" i="3"/>
  <c r="AD258" i="3"/>
  <c r="AD262" i="3" s="1"/>
  <c r="AD241" i="3"/>
  <c r="AD245" i="3" s="1"/>
  <c r="AD394" i="3"/>
  <c r="AD398" i="3" s="1"/>
  <c r="AD320" i="3"/>
  <c r="AD318" i="3" s="1"/>
  <c r="AD319" i="3"/>
  <c r="AE317" i="3"/>
  <c r="AF239" i="3"/>
  <c r="AE240" i="3"/>
  <c r="AC326" i="3"/>
  <c r="AC330" i="3" s="1"/>
  <c r="AE334" i="3"/>
  <c r="AD336" i="3"/>
  <c r="AD337" i="3"/>
  <c r="AD335" i="3" s="1"/>
  <c r="AE359" i="3"/>
  <c r="AF358" i="3"/>
  <c r="AD228" i="3"/>
  <c r="AD229" i="3" s="1"/>
  <c r="AD224" i="3"/>
  <c r="AC243" i="3"/>
  <c r="AF300" i="3"/>
  <c r="AE303" i="3"/>
  <c r="AE301" i="3" s="1"/>
  <c r="AE302" i="3"/>
  <c r="AE368" i="3"/>
  <c r="AD371" i="3"/>
  <c r="AD369" i="3" s="1"/>
  <c r="AD370" i="3"/>
  <c r="AG215" i="3"/>
  <c r="AF217" i="3"/>
  <c r="AG273" i="3"/>
  <c r="AF274" i="3"/>
  <c r="AE354" i="3"/>
  <c r="AE352" i="3" s="1"/>
  <c r="AF351" i="3"/>
  <c r="AE353" i="3"/>
  <c r="AG232" i="3"/>
  <c r="AF234" i="3"/>
  <c r="AE324" i="3"/>
  <c r="AD325" i="3"/>
  <c r="AF341" i="3"/>
  <c r="AE342" i="3"/>
  <c r="AD360" i="3"/>
  <c r="AD364" i="3" s="1"/>
  <c r="AF256" i="3"/>
  <c r="AE257" i="3"/>
  <c r="AC362" i="3"/>
  <c r="AC260" i="3"/>
  <c r="AB328" i="3"/>
  <c r="AF222" i="3"/>
  <c r="AE223" i="3"/>
  <c r="AE393" i="3"/>
  <c r="AF392" i="3"/>
  <c r="AE385" i="3"/>
  <c r="AD388" i="3"/>
  <c r="AD386" i="3" s="1"/>
  <c r="AD387" i="3"/>
  <c r="AE275" i="3"/>
  <c r="AE279" i="3" s="1"/>
  <c r="AF266" i="3"/>
  <c r="AE269" i="3"/>
  <c r="AE267" i="3" s="1"/>
  <c r="AE268" i="3"/>
  <c r="AE161" i="3"/>
  <c r="AE158" i="3"/>
  <c r="AF189" i="3"/>
  <c r="AG188" i="3"/>
  <c r="AF147" i="3"/>
  <c r="AE149" i="3"/>
  <c r="AE150" i="3"/>
  <c r="AE148" i="3" s="1"/>
  <c r="AF198" i="3"/>
  <c r="AE201" i="3"/>
  <c r="AE199" i="3" s="1"/>
  <c r="AE200" i="3"/>
  <c r="AE184" i="3"/>
  <c r="AE182" i="3" s="1"/>
  <c r="AE183" i="3"/>
  <c r="AF181" i="3"/>
  <c r="AG171" i="3"/>
  <c r="AF172" i="3"/>
  <c r="AD175" i="3"/>
  <c r="AE190" i="3"/>
  <c r="AE194" i="3" s="1"/>
  <c r="AH164" i="3"/>
  <c r="AG167" i="3"/>
  <c r="AG165" i="3" s="1"/>
  <c r="AG166" i="3"/>
  <c r="AE173" i="3"/>
  <c r="AE177" i="3" s="1"/>
  <c r="AC144" i="3"/>
  <c r="AC141" i="3"/>
  <c r="AF120" i="3"/>
  <c r="AE121" i="3"/>
  <c r="AE109" i="3"/>
  <c r="AE110" i="3" s="1"/>
  <c r="AE107" i="3"/>
  <c r="AE105" i="3"/>
  <c r="AF96" i="3"/>
  <c r="AE99" i="3"/>
  <c r="AE97" i="3" s="1"/>
  <c r="AE98" i="3"/>
  <c r="AD107" i="3"/>
  <c r="AE79" i="3"/>
  <c r="AD82" i="3"/>
  <c r="AD80" i="3" s="1"/>
  <c r="AD81" i="3"/>
  <c r="AD122" i="3"/>
  <c r="AD126" i="3" s="1"/>
  <c r="AE130" i="3"/>
  <c r="AD133" i="3"/>
  <c r="AD131" i="3" s="1"/>
  <c r="AD132" i="3"/>
  <c r="AD139" i="3"/>
  <c r="AD143" i="3" s="1"/>
  <c r="AF104" i="3"/>
  <c r="AG103" i="3"/>
  <c r="AE138" i="3"/>
  <c r="AF137" i="3"/>
  <c r="AC124" i="3"/>
  <c r="AB76" i="3"/>
  <c r="AB73" i="3"/>
  <c r="AD70" i="3"/>
  <c r="AE69" i="3"/>
  <c r="AC71" i="3"/>
  <c r="AC75" i="3" s="1"/>
  <c r="AF62" i="3"/>
  <c r="AE65" i="3"/>
  <c r="AE63" i="3" s="1"/>
  <c r="AE64" i="3"/>
  <c r="AC59" i="3"/>
  <c r="AC56" i="3"/>
  <c r="AE53" i="3"/>
  <c r="AF52" i="3"/>
  <c r="AF48" i="3"/>
  <c r="AF46" i="3" s="1"/>
  <c r="AG45" i="3"/>
  <c r="AF47" i="3"/>
  <c r="AD54" i="3"/>
  <c r="AD58" i="3" s="1"/>
  <c r="AF35" i="3"/>
  <c r="AE36" i="3"/>
  <c r="AD31" i="3"/>
  <c r="AD29" i="3" s="1"/>
  <c r="AD30" i="3"/>
  <c r="AE28" i="3"/>
  <c r="R21" i="15"/>
  <c r="S21" i="15" s="1"/>
  <c r="AC93" i="3" l="1"/>
  <c r="AC90" i="3"/>
  <c r="AD216" i="3"/>
  <c r="AE218" i="3"/>
  <c r="AF113" i="3"/>
  <c r="AE116" i="3"/>
  <c r="AE114" i="3" s="1"/>
  <c r="AE115" i="3"/>
  <c r="AD233" i="3"/>
  <c r="AE235" i="3"/>
  <c r="T19" i="15"/>
  <c r="X396" i="15"/>
  <c r="X395" i="15"/>
  <c r="X397" i="15" s="1"/>
  <c r="CW397" i="15" s="1"/>
  <c r="AA25" i="15"/>
  <c r="AB27" i="15"/>
  <c r="AB377" i="15"/>
  <c r="AB378" i="15"/>
  <c r="AB376" i="15" s="1"/>
  <c r="AC375" i="15"/>
  <c r="AB39" i="15"/>
  <c r="AB40" i="15"/>
  <c r="AB38" i="15" s="1"/>
  <c r="AC37" i="15"/>
  <c r="AB144" i="15"/>
  <c r="AB142" i="15" s="1"/>
  <c r="AB143" i="15"/>
  <c r="AC141" i="15"/>
  <c r="AC274" i="15"/>
  <c r="AC272" i="15" s="1"/>
  <c r="AD271" i="15"/>
  <c r="AC273" i="15"/>
  <c r="AC222" i="15"/>
  <c r="AC220" i="15" s="1"/>
  <c r="AD219" i="15"/>
  <c r="AC221" i="15"/>
  <c r="AD232" i="15"/>
  <c r="AC235" i="15"/>
  <c r="AC233" i="15" s="1"/>
  <c r="AC234" i="15"/>
  <c r="AE336" i="15"/>
  <c r="AD338" i="15"/>
  <c r="AD339" i="15"/>
  <c r="AD337" i="15" s="1"/>
  <c r="AE362" i="15"/>
  <c r="AD364" i="15"/>
  <c r="AD365" i="15"/>
  <c r="AD363" i="15" s="1"/>
  <c r="AD284" i="15"/>
  <c r="AC287" i="15"/>
  <c r="AC285" i="15" s="1"/>
  <c r="AC286" i="15"/>
  <c r="AF388" i="15"/>
  <c r="AE391" i="15"/>
  <c r="AE389" i="15" s="1"/>
  <c r="AE390" i="15"/>
  <c r="AB313" i="15"/>
  <c r="AB311" i="15" s="1"/>
  <c r="AC310" i="15"/>
  <c r="AB312" i="15"/>
  <c r="AC261" i="15"/>
  <c r="AC259" i="15" s="1"/>
  <c r="AC260" i="15"/>
  <c r="AD258" i="15"/>
  <c r="AE300" i="15"/>
  <c r="AE298" i="15" s="1"/>
  <c r="AE299" i="15"/>
  <c r="AF297" i="15"/>
  <c r="AC352" i="15"/>
  <c r="AC350" i="15" s="1"/>
  <c r="AC351" i="15"/>
  <c r="AD349" i="15"/>
  <c r="AC326" i="15"/>
  <c r="AC324" i="15" s="1"/>
  <c r="AC325" i="15"/>
  <c r="AD323" i="15"/>
  <c r="AD248" i="15"/>
  <c r="AD246" i="15" s="1"/>
  <c r="AD247" i="15"/>
  <c r="AE245" i="15"/>
  <c r="AC196" i="15"/>
  <c r="AC194" i="15" s="1"/>
  <c r="AD193" i="15"/>
  <c r="AC195" i="15"/>
  <c r="AB209" i="15"/>
  <c r="AB207" i="15" s="1"/>
  <c r="AB208" i="15"/>
  <c r="AC206" i="15"/>
  <c r="AC118" i="15"/>
  <c r="AC116" i="15" s="1"/>
  <c r="AC117" i="15"/>
  <c r="AD115" i="15"/>
  <c r="AB131" i="15"/>
  <c r="AB129" i="15" s="1"/>
  <c r="AB130" i="15"/>
  <c r="AC128" i="15"/>
  <c r="AD167" i="15"/>
  <c r="AC170" i="15"/>
  <c r="AC168" i="15" s="1"/>
  <c r="AC169" i="15"/>
  <c r="AD154" i="15"/>
  <c r="AC157" i="15"/>
  <c r="AC155" i="15" s="1"/>
  <c r="AC156" i="15"/>
  <c r="AD180" i="15"/>
  <c r="AC183" i="15"/>
  <c r="AC181" i="15" s="1"/>
  <c r="AC182" i="15"/>
  <c r="AE89" i="15"/>
  <c r="AD91" i="15"/>
  <c r="AD92" i="15"/>
  <c r="AD90" i="15" s="1"/>
  <c r="AB105" i="15"/>
  <c r="AB103" i="15" s="1"/>
  <c r="AB104" i="15"/>
  <c r="AC102" i="15"/>
  <c r="AD79" i="15"/>
  <c r="AD77" i="15" s="1"/>
  <c r="AD78" i="15"/>
  <c r="AE76" i="15"/>
  <c r="AD63" i="15"/>
  <c r="AC66" i="15"/>
  <c r="AC64" i="15" s="1"/>
  <c r="AC65" i="15"/>
  <c r="AB52" i="15"/>
  <c r="AB53" i="15"/>
  <c r="AB51" i="15" s="1"/>
  <c r="AC50" i="15"/>
  <c r="AE26" i="15"/>
  <c r="AF24" i="15"/>
  <c r="T21" i="15"/>
  <c r="AB42" i="3"/>
  <c r="AB39" i="3"/>
  <c r="AD479" i="3"/>
  <c r="AD483" i="3"/>
  <c r="AD484" i="3" s="1"/>
  <c r="AD481" i="3"/>
  <c r="AE209" i="3"/>
  <c r="AE207" i="3"/>
  <c r="AE211" i="3"/>
  <c r="AE212" i="3" s="1"/>
  <c r="AD88" i="3"/>
  <c r="AD92" i="3" s="1"/>
  <c r="AE478" i="3"/>
  <c r="AF477" i="3"/>
  <c r="AG307" i="3"/>
  <c r="AF308" i="3"/>
  <c r="AF375" i="3"/>
  <c r="AE376" i="3"/>
  <c r="AG154" i="3"/>
  <c r="AF155" i="3"/>
  <c r="AF156" i="3" s="1"/>
  <c r="AF160" i="3" s="1"/>
  <c r="AD292" i="3"/>
  <c r="AD296" i="3" s="1"/>
  <c r="AF290" i="3"/>
  <c r="AE291" i="3"/>
  <c r="AF249" i="3"/>
  <c r="AE252" i="3"/>
  <c r="AE250" i="3" s="1"/>
  <c r="AE251" i="3"/>
  <c r="AF206" i="3"/>
  <c r="AF207" i="3" s="1"/>
  <c r="AF211" i="3" s="1"/>
  <c r="AG205" i="3"/>
  <c r="AF86" i="3"/>
  <c r="AE87" i="3"/>
  <c r="AD377" i="3"/>
  <c r="AD381" i="3" s="1"/>
  <c r="AD382" i="3" s="1"/>
  <c r="AD379" i="3"/>
  <c r="AC501" i="3"/>
  <c r="AC498" i="3"/>
  <c r="AD518" i="3"/>
  <c r="AD515" i="3"/>
  <c r="AD467" i="3"/>
  <c r="AD464" i="3"/>
  <c r="AD450" i="3"/>
  <c r="AD447" i="3"/>
  <c r="AE490" i="3"/>
  <c r="AE488" i="3" s="1"/>
  <c r="AE489" i="3"/>
  <c r="AF487" i="3"/>
  <c r="AE445" i="3"/>
  <c r="AE449" i="3" s="1"/>
  <c r="AG511" i="3"/>
  <c r="AF512" i="3"/>
  <c r="AF426" i="3"/>
  <c r="AE427" i="3"/>
  <c r="AF439" i="3"/>
  <c r="AF437" i="3" s="1"/>
  <c r="AF438" i="3"/>
  <c r="AG436" i="3"/>
  <c r="AF456" i="3"/>
  <c r="AF454" i="3" s="1"/>
  <c r="AF455" i="3"/>
  <c r="AG453" i="3"/>
  <c r="AG419" i="3"/>
  <c r="AF422" i="3"/>
  <c r="AF420" i="3" s="1"/>
  <c r="AF421" i="3"/>
  <c r="AG460" i="3"/>
  <c r="AF461" i="3"/>
  <c r="AD500" i="3"/>
  <c r="AD501" i="3" s="1"/>
  <c r="AD498" i="3"/>
  <c r="AD496" i="3"/>
  <c r="AE513" i="3"/>
  <c r="AE517" i="3" s="1"/>
  <c r="AF494" i="3"/>
  <c r="AE495" i="3"/>
  <c r="AD428" i="3"/>
  <c r="AD432" i="3" s="1"/>
  <c r="AG443" i="3"/>
  <c r="AF444" i="3"/>
  <c r="AF473" i="3"/>
  <c r="AF471" i="3" s="1"/>
  <c r="AF472" i="3"/>
  <c r="AG470" i="3"/>
  <c r="AG504" i="3"/>
  <c r="AF507" i="3"/>
  <c r="AF505" i="3" s="1"/>
  <c r="AF506" i="3"/>
  <c r="AE462" i="3"/>
  <c r="AE466" i="3" s="1"/>
  <c r="AE467" i="3" s="1"/>
  <c r="AC331" i="3"/>
  <c r="AC328" i="3"/>
  <c r="AD263" i="3"/>
  <c r="AD260" i="3"/>
  <c r="AD348" i="3"/>
  <c r="AD345" i="3"/>
  <c r="AD365" i="3"/>
  <c r="AD362" i="3"/>
  <c r="AD399" i="3"/>
  <c r="AD396" i="3"/>
  <c r="AE280" i="3"/>
  <c r="AE277" i="3"/>
  <c r="AD246" i="3"/>
  <c r="AD243" i="3"/>
  <c r="AD326" i="3"/>
  <c r="AD330" i="3" s="1"/>
  <c r="AD331" i="3" s="1"/>
  <c r="AF354" i="3"/>
  <c r="AF352" i="3" s="1"/>
  <c r="AG351" i="3"/>
  <c r="AF353" i="3"/>
  <c r="AE224" i="3"/>
  <c r="AE228" i="3" s="1"/>
  <c r="AE262" i="3"/>
  <c r="AE263" i="3" s="1"/>
  <c r="AE258" i="3"/>
  <c r="AF324" i="3"/>
  <c r="AE325" i="3"/>
  <c r="AG234" i="3"/>
  <c r="AH232" i="3"/>
  <c r="AE360" i="3"/>
  <c r="AE364" i="3" s="1"/>
  <c r="AE320" i="3"/>
  <c r="AE318" i="3" s="1"/>
  <c r="AE319" i="3"/>
  <c r="AF317" i="3"/>
  <c r="AF405" i="3"/>
  <c r="AF403" i="3" s="1"/>
  <c r="AF404" i="3"/>
  <c r="AG402" i="3"/>
  <c r="AF286" i="3"/>
  <c r="AF284" i="3" s="1"/>
  <c r="AF285" i="3"/>
  <c r="AG283" i="3"/>
  <c r="AF269" i="3"/>
  <c r="AF267" i="3" s="1"/>
  <c r="AF268" i="3"/>
  <c r="AG266" i="3"/>
  <c r="AE394" i="3"/>
  <c r="AE398" i="3"/>
  <c r="AE399" i="3" s="1"/>
  <c r="AE396" i="3"/>
  <c r="AE388" i="3"/>
  <c r="AE386" i="3" s="1"/>
  <c r="AE387" i="3"/>
  <c r="AF385" i="3"/>
  <c r="AF223" i="3"/>
  <c r="AG222" i="3"/>
  <c r="AF257" i="3"/>
  <c r="AG256" i="3"/>
  <c r="AE343" i="3"/>
  <c r="AE347" i="3" s="1"/>
  <c r="AF275" i="3"/>
  <c r="AF279" i="3" s="1"/>
  <c r="AD226" i="3"/>
  <c r="AF411" i="3"/>
  <c r="AF415" i="3" s="1"/>
  <c r="AF393" i="3"/>
  <c r="AG392" i="3"/>
  <c r="AF342" i="3"/>
  <c r="AG341" i="3"/>
  <c r="AH273" i="3"/>
  <c r="AG274" i="3"/>
  <c r="AG217" i="3"/>
  <c r="AH215" i="3"/>
  <c r="AF368" i="3"/>
  <c r="AE371" i="3"/>
  <c r="AE369" i="3" s="1"/>
  <c r="AE370" i="3"/>
  <c r="AF303" i="3"/>
  <c r="AF301" i="3" s="1"/>
  <c r="AF302" i="3"/>
  <c r="AG300" i="3"/>
  <c r="AE241" i="3"/>
  <c r="AE245" i="3" s="1"/>
  <c r="AH409" i="3"/>
  <c r="AG410" i="3"/>
  <c r="AG358" i="3"/>
  <c r="AF359" i="3"/>
  <c r="AE337" i="3"/>
  <c r="AE335" i="3" s="1"/>
  <c r="AE336" i="3"/>
  <c r="AF334" i="3"/>
  <c r="AF240" i="3"/>
  <c r="AG239" i="3"/>
  <c r="AF212" i="3"/>
  <c r="AF209" i="3"/>
  <c r="AF161" i="3"/>
  <c r="AF158" i="3"/>
  <c r="AE195" i="3"/>
  <c r="AE192" i="3"/>
  <c r="AE178" i="3"/>
  <c r="AE175" i="3"/>
  <c r="AG181" i="3"/>
  <c r="AF184" i="3"/>
  <c r="AF182" i="3" s="1"/>
  <c r="AF183" i="3"/>
  <c r="AF190" i="3"/>
  <c r="AF194" i="3" s="1"/>
  <c r="AH188" i="3"/>
  <c r="AG189" i="3"/>
  <c r="AF173" i="3"/>
  <c r="AF177" i="3" s="1"/>
  <c r="AF201" i="3"/>
  <c r="AF199" i="3" s="1"/>
  <c r="AF200" i="3"/>
  <c r="AG198" i="3"/>
  <c r="AF150" i="3"/>
  <c r="AF148" i="3" s="1"/>
  <c r="AF149" i="3"/>
  <c r="AG147" i="3"/>
  <c r="AH167" i="3"/>
  <c r="AH165" i="3" s="1"/>
  <c r="AH166" i="3"/>
  <c r="AI164" i="3"/>
  <c r="AG172" i="3"/>
  <c r="AH171" i="3"/>
  <c r="AD144" i="3"/>
  <c r="AD141" i="3"/>
  <c r="AD127" i="3"/>
  <c r="AD124" i="3"/>
  <c r="AF105" i="3"/>
  <c r="AF109" i="3" s="1"/>
  <c r="AG137" i="3"/>
  <c r="AF138" i="3"/>
  <c r="AE82" i="3"/>
  <c r="AE80" i="3" s="1"/>
  <c r="AE81" i="3"/>
  <c r="AF79" i="3"/>
  <c r="AE143" i="3"/>
  <c r="AE144" i="3" s="1"/>
  <c r="AE139" i="3"/>
  <c r="AF130" i="3"/>
  <c r="AE133" i="3"/>
  <c r="AE131" i="3" s="1"/>
  <c r="AE132" i="3"/>
  <c r="AG96" i="3"/>
  <c r="AF99" i="3"/>
  <c r="AF97" i="3" s="1"/>
  <c r="AF98" i="3"/>
  <c r="AE122" i="3"/>
  <c r="AE126" i="3" s="1"/>
  <c r="AE127" i="3" s="1"/>
  <c r="AH103" i="3"/>
  <c r="AG104" i="3"/>
  <c r="AF121" i="3"/>
  <c r="AG120" i="3"/>
  <c r="AC76" i="3"/>
  <c r="AC73" i="3"/>
  <c r="AD75" i="3"/>
  <c r="AD76" i="3" s="1"/>
  <c r="AD73" i="3"/>
  <c r="AD71" i="3"/>
  <c r="AG62" i="3"/>
  <c r="AF65" i="3"/>
  <c r="AF63" i="3" s="1"/>
  <c r="AF64" i="3"/>
  <c r="AF69" i="3"/>
  <c r="AE70" i="3"/>
  <c r="AD59" i="3"/>
  <c r="AD56" i="3"/>
  <c r="AF53" i="3"/>
  <c r="AG52" i="3"/>
  <c r="AE54" i="3"/>
  <c r="AE58" i="3" s="1"/>
  <c r="AE59" i="3" s="1"/>
  <c r="AG48" i="3"/>
  <c r="AG46" i="3" s="1"/>
  <c r="AG47" i="3"/>
  <c r="AH45" i="3"/>
  <c r="AE31" i="3"/>
  <c r="AE29" i="3" s="1"/>
  <c r="AE30" i="3"/>
  <c r="AF28" i="3"/>
  <c r="AF36" i="3"/>
  <c r="AG35" i="3"/>
  <c r="U18" i="15"/>
  <c r="U20" i="15" s="1"/>
  <c r="AE233" i="3" l="1"/>
  <c r="AF235" i="3"/>
  <c r="AG113" i="3"/>
  <c r="AF115" i="3"/>
  <c r="AF116" i="3"/>
  <c r="AF114" i="3" s="1"/>
  <c r="AE216" i="3"/>
  <c r="AF218" i="3"/>
  <c r="X398" i="15"/>
  <c r="Y395" i="15"/>
  <c r="Y397" i="15" s="1"/>
  <c r="CX397" i="15" s="1"/>
  <c r="AB25" i="15"/>
  <c r="AC27" i="15"/>
  <c r="AC143" i="15"/>
  <c r="AD141" i="15"/>
  <c r="AC144" i="15"/>
  <c r="AC142" i="15" s="1"/>
  <c r="AC40" i="15"/>
  <c r="AC38" i="15" s="1"/>
  <c r="AD37" i="15"/>
  <c r="AC39" i="15"/>
  <c r="AC378" i="15"/>
  <c r="AC376" i="15" s="1"/>
  <c r="AC377" i="15"/>
  <c r="AD375" i="15"/>
  <c r="AE248" i="15"/>
  <c r="AE246" i="15" s="1"/>
  <c r="AF245" i="15"/>
  <c r="AE247" i="15"/>
  <c r="AD325" i="15"/>
  <c r="AD326" i="15"/>
  <c r="AD324" i="15" s="1"/>
  <c r="AE323" i="15"/>
  <c r="AD351" i="15"/>
  <c r="AD352" i="15"/>
  <c r="AD350" i="15" s="1"/>
  <c r="AE349" i="15"/>
  <c r="AF300" i="15"/>
  <c r="AF298" i="15" s="1"/>
  <c r="AG297" i="15"/>
  <c r="AF299" i="15"/>
  <c r="AD260" i="15"/>
  <c r="AD261" i="15"/>
  <c r="AD259" i="15" s="1"/>
  <c r="AE258" i="15"/>
  <c r="AD310" i="15"/>
  <c r="AC313" i="15"/>
  <c r="AC311" i="15" s="1"/>
  <c r="AC312" i="15"/>
  <c r="AE219" i="15"/>
  <c r="AD222" i="15"/>
  <c r="AD220" i="15" s="1"/>
  <c r="AD221" i="15"/>
  <c r="AE271" i="15"/>
  <c r="AD274" i="15"/>
  <c r="AD272" i="15" s="1"/>
  <c r="AD273" i="15"/>
  <c r="AG388" i="15"/>
  <c r="AF391" i="15"/>
  <c r="AF389" i="15" s="1"/>
  <c r="AF390" i="15"/>
  <c r="AE284" i="15"/>
  <c r="AD287" i="15"/>
  <c r="AD285" i="15" s="1"/>
  <c r="AD286" i="15"/>
  <c r="AF362" i="15"/>
  <c r="AE365" i="15"/>
  <c r="AE363" i="15" s="1"/>
  <c r="AE364" i="15"/>
  <c r="AF336" i="15"/>
  <c r="AE339" i="15"/>
  <c r="AE337" i="15" s="1"/>
  <c r="AE338" i="15"/>
  <c r="AE232" i="15"/>
  <c r="AD235" i="15"/>
  <c r="AD233" i="15" s="1"/>
  <c r="AD234" i="15"/>
  <c r="AD128" i="15"/>
  <c r="AC131" i="15"/>
  <c r="AC129" i="15" s="1"/>
  <c r="AC130" i="15"/>
  <c r="AE115" i="15"/>
  <c r="AD118" i="15"/>
  <c r="AD116" i="15" s="1"/>
  <c r="AD117" i="15"/>
  <c r="AC209" i="15"/>
  <c r="AC207" i="15" s="1"/>
  <c r="AC208" i="15"/>
  <c r="AD206" i="15"/>
  <c r="AD196" i="15"/>
  <c r="AD194" i="15" s="1"/>
  <c r="AE193" i="15"/>
  <c r="AD195" i="15"/>
  <c r="AE180" i="15"/>
  <c r="AD183" i="15"/>
  <c r="AD181" i="15" s="1"/>
  <c r="AD182" i="15"/>
  <c r="AE154" i="15"/>
  <c r="AD157" i="15"/>
  <c r="AD155" i="15" s="1"/>
  <c r="AD156" i="15"/>
  <c r="AD170" i="15"/>
  <c r="AD168" i="15" s="1"/>
  <c r="AD169" i="15"/>
  <c r="AE167" i="15"/>
  <c r="AE79" i="15"/>
  <c r="AE77" i="15" s="1"/>
  <c r="AF76" i="15"/>
  <c r="AE78" i="15"/>
  <c r="AD102" i="15"/>
  <c r="AC104" i="15"/>
  <c r="AC105" i="15"/>
  <c r="AC103" i="15" s="1"/>
  <c r="AE63" i="15"/>
  <c r="AD66" i="15"/>
  <c r="AD64" i="15" s="1"/>
  <c r="AD65" i="15"/>
  <c r="AE91" i="15"/>
  <c r="AE92" i="15"/>
  <c r="AE90" i="15" s="1"/>
  <c r="AF89" i="15"/>
  <c r="AC53" i="15"/>
  <c r="AC51" i="15" s="1"/>
  <c r="AC52" i="15"/>
  <c r="AD50" i="15"/>
  <c r="AF26" i="15"/>
  <c r="AG24" i="15"/>
  <c r="AC37" i="3"/>
  <c r="AC41" i="3" s="1"/>
  <c r="AD93" i="3"/>
  <c r="AD90" i="3"/>
  <c r="AD297" i="3"/>
  <c r="AD294" i="3"/>
  <c r="AD433" i="3"/>
  <c r="AD430" i="3"/>
  <c r="AG155" i="3"/>
  <c r="AG156" i="3" s="1"/>
  <c r="AG160" i="3" s="1"/>
  <c r="AH154" i="3"/>
  <c r="AE292" i="3"/>
  <c r="AE296" i="3" s="1"/>
  <c r="AE377" i="3"/>
  <c r="AE381" i="3" s="1"/>
  <c r="AF478" i="3"/>
  <c r="AG477" i="3"/>
  <c r="AF252" i="3"/>
  <c r="AF250" i="3" s="1"/>
  <c r="AF251" i="3"/>
  <c r="AG249" i="3"/>
  <c r="AH307" i="3"/>
  <c r="AG308" i="3"/>
  <c r="AG309" i="3" s="1"/>
  <c r="AG313" i="3" s="1"/>
  <c r="AE88" i="3"/>
  <c r="AE92" i="3" s="1"/>
  <c r="AE93" i="3" s="1"/>
  <c r="AG290" i="3"/>
  <c r="AF291" i="3"/>
  <c r="AG375" i="3"/>
  <c r="AF376" i="3"/>
  <c r="AE479" i="3"/>
  <c r="AE483" i="3" s="1"/>
  <c r="AE484" i="3" s="1"/>
  <c r="AE481" i="3"/>
  <c r="AG206" i="3"/>
  <c r="AG207" i="3" s="1"/>
  <c r="AG211" i="3" s="1"/>
  <c r="AH205" i="3"/>
  <c r="AF87" i="3"/>
  <c r="AG86" i="3"/>
  <c r="AF309" i="3"/>
  <c r="AF313" i="3" s="1"/>
  <c r="AE518" i="3"/>
  <c r="AE515" i="3"/>
  <c r="AE450" i="3"/>
  <c r="AE447" i="3"/>
  <c r="AH504" i="3"/>
  <c r="AG507" i="3"/>
  <c r="AG505" i="3" s="1"/>
  <c r="AG506" i="3"/>
  <c r="AG494" i="3"/>
  <c r="AF495" i="3"/>
  <c r="AF489" i="3"/>
  <c r="AF490" i="3"/>
  <c r="AF488" i="3" s="1"/>
  <c r="AG487" i="3"/>
  <c r="AH460" i="3"/>
  <c r="AG461" i="3"/>
  <c r="AH419" i="3"/>
  <c r="AG422" i="3"/>
  <c r="AG420" i="3" s="1"/>
  <c r="AG421" i="3"/>
  <c r="AH511" i="3"/>
  <c r="AG512" i="3"/>
  <c r="AF462" i="3"/>
  <c r="AF466" i="3" s="1"/>
  <c r="AF513" i="3"/>
  <c r="AF517" i="3" s="1"/>
  <c r="AH470" i="3"/>
  <c r="AG472" i="3"/>
  <c r="AG473" i="3"/>
  <c r="AG471" i="3" s="1"/>
  <c r="AF445" i="3"/>
  <c r="AF449" i="3" s="1"/>
  <c r="AH443" i="3"/>
  <c r="AG444" i="3"/>
  <c r="AH453" i="3"/>
  <c r="AG456" i="3"/>
  <c r="AG454" i="3" s="1"/>
  <c r="AG455" i="3"/>
  <c r="AG439" i="3"/>
  <c r="AG437" i="3" s="1"/>
  <c r="AG438" i="3"/>
  <c r="AH436" i="3"/>
  <c r="AE428" i="3"/>
  <c r="AE432" i="3" s="1"/>
  <c r="AE433" i="3" s="1"/>
  <c r="AE464" i="3"/>
  <c r="AE496" i="3"/>
  <c r="AE500" i="3" s="1"/>
  <c r="AE501" i="3" s="1"/>
  <c r="AG426" i="3"/>
  <c r="AF427" i="3"/>
  <c r="AG314" i="3"/>
  <c r="AF280" i="3"/>
  <c r="AF277" i="3"/>
  <c r="AE229" i="3"/>
  <c r="AE226" i="3"/>
  <c r="AE246" i="3"/>
  <c r="AE243" i="3"/>
  <c r="AF416" i="3"/>
  <c r="AF413" i="3"/>
  <c r="AE348" i="3"/>
  <c r="AE345" i="3"/>
  <c r="AE365" i="3"/>
  <c r="AE362" i="3"/>
  <c r="AF360" i="3"/>
  <c r="AF364" i="3" s="1"/>
  <c r="AH239" i="3"/>
  <c r="AG240" i="3"/>
  <c r="AI409" i="3"/>
  <c r="AH410" i="3"/>
  <c r="AH300" i="3"/>
  <c r="AG303" i="3"/>
  <c r="AG301" i="3" s="1"/>
  <c r="AG302" i="3"/>
  <c r="AI215" i="3"/>
  <c r="AH217" i="3"/>
  <c r="AG275" i="3"/>
  <c r="AG279" i="3" s="1"/>
  <c r="AF394" i="3"/>
  <c r="AF398" i="3" s="1"/>
  <c r="AG257" i="3"/>
  <c r="AH256" i="3"/>
  <c r="AH222" i="3"/>
  <c r="AG223" i="3"/>
  <c r="AI232" i="3"/>
  <c r="AH234" i="3"/>
  <c r="AE326" i="3"/>
  <c r="AE330" i="3" s="1"/>
  <c r="AE331" i="3" s="1"/>
  <c r="AD328" i="3"/>
  <c r="AF241" i="3"/>
  <c r="AF245" i="3" s="1"/>
  <c r="AF246" i="3" s="1"/>
  <c r="AI273" i="3"/>
  <c r="AH274" i="3"/>
  <c r="AF262" i="3"/>
  <c r="AF263" i="3" s="1"/>
  <c r="AF258" i="3"/>
  <c r="AF224" i="3"/>
  <c r="AF228" i="3" s="1"/>
  <c r="AH266" i="3"/>
  <c r="AG269" i="3"/>
  <c r="AG267" i="3" s="1"/>
  <c r="AG268" i="3"/>
  <c r="AH283" i="3"/>
  <c r="AG285" i="3"/>
  <c r="AG286" i="3"/>
  <c r="AG284" i="3" s="1"/>
  <c r="AH402" i="3"/>
  <c r="AG405" i="3"/>
  <c r="AG403" i="3" s="1"/>
  <c r="AG404" i="3"/>
  <c r="AF320" i="3"/>
  <c r="AF318" i="3" s="1"/>
  <c r="AF319" i="3"/>
  <c r="AG317" i="3"/>
  <c r="AG324" i="3"/>
  <c r="AF325" i="3"/>
  <c r="AG353" i="3"/>
  <c r="AH351" i="3"/>
  <c r="AG354" i="3"/>
  <c r="AG352" i="3" s="1"/>
  <c r="AH341" i="3"/>
  <c r="AG342" i="3"/>
  <c r="AF388" i="3"/>
  <c r="AF386" i="3" s="1"/>
  <c r="AG385" i="3"/>
  <c r="AF387" i="3"/>
  <c r="AG334" i="3"/>
  <c r="AF337" i="3"/>
  <c r="AF335" i="3" s="1"/>
  <c r="AF336" i="3"/>
  <c r="AH358" i="3"/>
  <c r="AG359" i="3"/>
  <c r="AG411" i="3"/>
  <c r="AG415" i="3" s="1"/>
  <c r="AF371" i="3"/>
  <c r="AF369" i="3" s="1"/>
  <c r="AF370" i="3"/>
  <c r="AG368" i="3"/>
  <c r="AF343" i="3"/>
  <c r="AF347" i="3" s="1"/>
  <c r="AH392" i="3"/>
  <c r="AG393" i="3"/>
  <c r="AE260" i="3"/>
  <c r="AF178" i="3"/>
  <c r="AF175" i="3"/>
  <c r="AG212" i="3"/>
  <c r="AG209" i="3"/>
  <c r="AG161" i="3"/>
  <c r="AG158" i="3"/>
  <c r="AF195" i="3"/>
  <c r="AF192" i="3"/>
  <c r="AG173" i="3"/>
  <c r="AG177" i="3" s="1"/>
  <c r="AG149" i="3"/>
  <c r="AG150" i="3"/>
  <c r="AG148" i="3" s="1"/>
  <c r="AH147" i="3"/>
  <c r="AH198" i="3"/>
  <c r="AG200" i="3"/>
  <c r="AG201" i="3"/>
  <c r="AG199" i="3" s="1"/>
  <c r="AJ164" i="3"/>
  <c r="AI167" i="3"/>
  <c r="AI165" i="3" s="1"/>
  <c r="AI166" i="3"/>
  <c r="AG190" i="3"/>
  <c r="AG194" i="3" s="1"/>
  <c r="AG195" i="3" s="1"/>
  <c r="AH189" i="3"/>
  <c r="AI188" i="3"/>
  <c r="AI171" i="3"/>
  <c r="AH172" i="3"/>
  <c r="AG184" i="3"/>
  <c r="AG182" i="3" s="1"/>
  <c r="AG183" i="3"/>
  <c r="AH181" i="3"/>
  <c r="AF110" i="3"/>
  <c r="AF107" i="3"/>
  <c r="AG105" i="3"/>
  <c r="AG109" i="3" s="1"/>
  <c r="AI103" i="3"/>
  <c r="AH104" i="3"/>
  <c r="AG121" i="3"/>
  <c r="AH120" i="3"/>
  <c r="AF122" i="3"/>
  <c r="AF126" i="3" s="1"/>
  <c r="AE124" i="3"/>
  <c r="AE141" i="3"/>
  <c r="AF82" i="3"/>
  <c r="AF80" i="3" s="1"/>
  <c r="AF81" i="3"/>
  <c r="AG79" i="3"/>
  <c r="AF139" i="3"/>
  <c r="AF143" i="3" s="1"/>
  <c r="AG99" i="3"/>
  <c r="AG97" i="3" s="1"/>
  <c r="AG98" i="3"/>
  <c r="AH96" i="3"/>
  <c r="AF133" i="3"/>
  <c r="AF131" i="3" s="1"/>
  <c r="AF132" i="3"/>
  <c r="AG130" i="3"/>
  <c r="AH137" i="3"/>
  <c r="AG138" i="3"/>
  <c r="AE71" i="3"/>
  <c r="AE75" i="3" s="1"/>
  <c r="AG69" i="3"/>
  <c r="AF70" i="3"/>
  <c r="AG65" i="3"/>
  <c r="AG63" i="3" s="1"/>
  <c r="AG64" i="3"/>
  <c r="AH62" i="3"/>
  <c r="AH52" i="3"/>
  <c r="AG53" i="3"/>
  <c r="AI45" i="3"/>
  <c r="AH47" i="3"/>
  <c r="AH48" i="3"/>
  <c r="AH46" i="3" s="1"/>
  <c r="AF54" i="3"/>
  <c r="AF58" i="3" s="1"/>
  <c r="AE56" i="3"/>
  <c r="AF31" i="3"/>
  <c r="AF29" i="3" s="1"/>
  <c r="AF30" i="3"/>
  <c r="AG28" i="3"/>
  <c r="AH35" i="3"/>
  <c r="AG36" i="3"/>
  <c r="U21" i="15"/>
  <c r="U19" i="15"/>
  <c r="AE90" i="3" l="1"/>
  <c r="AF216" i="3"/>
  <c r="AG218" i="3"/>
  <c r="AH113" i="3"/>
  <c r="AG115" i="3"/>
  <c r="AG116" i="3"/>
  <c r="AG114" i="3" s="1"/>
  <c r="AF233" i="3"/>
  <c r="AG235" i="3"/>
  <c r="Y396" i="15"/>
  <c r="Y398" i="15"/>
  <c r="AC25" i="15"/>
  <c r="AD27" i="15"/>
  <c r="AD377" i="15"/>
  <c r="AE375" i="15"/>
  <c r="AD378" i="15"/>
  <c r="AD376" i="15" s="1"/>
  <c r="AE141" i="15"/>
  <c r="AD144" i="15"/>
  <c r="AD142" i="15" s="1"/>
  <c r="AD143" i="15"/>
  <c r="AE37" i="15"/>
  <c r="AD40" i="15"/>
  <c r="AD38" i="15" s="1"/>
  <c r="AD39" i="15"/>
  <c r="AF349" i="15"/>
  <c r="AE352" i="15"/>
  <c r="AE350" i="15" s="1"/>
  <c r="AE351" i="15"/>
  <c r="AF323" i="15"/>
  <c r="AE326" i="15"/>
  <c r="AE324" i="15" s="1"/>
  <c r="AE325" i="15"/>
  <c r="AF258" i="15"/>
  <c r="AE261" i="15"/>
  <c r="AE259" i="15" s="1"/>
  <c r="AE260" i="15"/>
  <c r="AG300" i="15"/>
  <c r="AG298" i="15" s="1"/>
  <c r="AH297" i="15"/>
  <c r="AG299" i="15"/>
  <c r="AG245" i="15"/>
  <c r="AF248" i="15"/>
  <c r="AF246" i="15" s="1"/>
  <c r="AF247" i="15"/>
  <c r="AE235" i="15"/>
  <c r="AE233" i="15" s="1"/>
  <c r="AE234" i="15"/>
  <c r="AF232" i="15"/>
  <c r="AF339" i="15"/>
  <c r="AF337" i="15" s="1"/>
  <c r="AF338" i="15"/>
  <c r="AG336" i="15"/>
  <c r="AF365" i="15"/>
  <c r="AF363" i="15" s="1"/>
  <c r="AF364" i="15"/>
  <c r="AG362" i="15"/>
  <c r="AE287" i="15"/>
  <c r="AE285" i="15" s="1"/>
  <c r="AE286" i="15"/>
  <c r="AF284" i="15"/>
  <c r="AG391" i="15"/>
  <c r="AG389" i="15" s="1"/>
  <c r="AG390" i="15"/>
  <c r="AH388" i="15"/>
  <c r="AF271" i="15"/>
  <c r="AE274" i="15"/>
  <c r="AE272" i="15" s="1"/>
  <c r="AE273" i="15"/>
  <c r="AF219" i="15"/>
  <c r="AE222" i="15"/>
  <c r="AE220" i="15" s="1"/>
  <c r="AE221" i="15"/>
  <c r="AD313" i="15"/>
  <c r="AD311" i="15" s="1"/>
  <c r="AD312" i="15"/>
  <c r="AE310" i="15"/>
  <c r="AE170" i="15"/>
  <c r="AE168" i="15" s="1"/>
  <c r="AF167" i="15"/>
  <c r="AE169" i="15"/>
  <c r="AD209" i="15"/>
  <c r="AD207" i="15" s="1"/>
  <c r="AD208" i="15"/>
  <c r="AE206" i="15"/>
  <c r="AF193" i="15"/>
  <c r="AE195" i="15"/>
  <c r="AE196" i="15"/>
  <c r="AE194" i="15" s="1"/>
  <c r="AE157" i="15"/>
  <c r="AE155" i="15" s="1"/>
  <c r="AE156" i="15"/>
  <c r="AF154" i="15"/>
  <c r="AE183" i="15"/>
  <c r="AE181" i="15" s="1"/>
  <c r="AE182" i="15"/>
  <c r="AF180" i="15"/>
  <c r="AE118" i="15"/>
  <c r="AE116" i="15" s="1"/>
  <c r="AE117" i="15"/>
  <c r="AF115" i="15"/>
  <c r="AD131" i="15"/>
  <c r="AD129" i="15" s="1"/>
  <c r="AD130" i="15"/>
  <c r="AE128" i="15"/>
  <c r="AF79" i="15"/>
  <c r="AF77" i="15" s="1"/>
  <c r="AG76" i="15"/>
  <c r="AF78" i="15"/>
  <c r="AG89" i="15"/>
  <c r="AF92" i="15"/>
  <c r="AF90" i="15" s="1"/>
  <c r="AF91" i="15"/>
  <c r="AE66" i="15"/>
  <c r="AE64" i="15" s="1"/>
  <c r="AE65" i="15"/>
  <c r="AF63" i="15"/>
  <c r="AD104" i="15"/>
  <c r="AD105" i="15"/>
  <c r="AD103" i="15" s="1"/>
  <c r="AE102" i="15"/>
  <c r="AD52" i="15"/>
  <c r="AD53" i="15"/>
  <c r="AD51" i="15" s="1"/>
  <c r="AE50" i="15"/>
  <c r="AG26" i="15"/>
  <c r="AH24" i="15"/>
  <c r="AD37" i="3"/>
  <c r="AE37" i="3"/>
  <c r="AC42" i="3"/>
  <c r="AC39" i="3"/>
  <c r="AF314" i="3"/>
  <c r="AF311" i="3"/>
  <c r="AG311" i="3" s="1"/>
  <c r="AF450" i="3"/>
  <c r="AF447" i="3"/>
  <c r="AE382" i="3"/>
  <c r="AE379" i="3"/>
  <c r="AG416" i="3"/>
  <c r="AG413" i="3"/>
  <c r="AE297" i="3"/>
  <c r="AE294" i="3"/>
  <c r="AH206" i="3"/>
  <c r="AH207" i="3" s="1"/>
  <c r="AH211" i="3" s="1"/>
  <c r="AI205" i="3"/>
  <c r="AF377" i="3"/>
  <c r="AF381" i="3" s="1"/>
  <c r="AF382" i="3" s="1"/>
  <c r="AG478" i="3"/>
  <c r="AH477" i="3"/>
  <c r="AH155" i="3"/>
  <c r="AI154" i="3"/>
  <c r="AH375" i="3"/>
  <c r="AG376" i="3"/>
  <c r="AG252" i="3"/>
  <c r="AG250" i="3" s="1"/>
  <c r="AG251" i="3"/>
  <c r="AH249" i="3"/>
  <c r="AF479" i="3"/>
  <c r="AF483" i="3" s="1"/>
  <c r="AF484" i="3" s="1"/>
  <c r="AH86" i="3"/>
  <c r="AG87" i="3"/>
  <c r="AF296" i="3"/>
  <c r="AF297" i="3" s="1"/>
  <c r="AF292" i="3"/>
  <c r="AF294" i="3"/>
  <c r="AF88" i="3"/>
  <c r="AF92" i="3" s="1"/>
  <c r="AF93" i="3" s="1"/>
  <c r="AG291" i="3"/>
  <c r="AH290" i="3"/>
  <c r="AI307" i="3"/>
  <c r="AH308" i="3"/>
  <c r="AH309" i="3" s="1"/>
  <c r="AH313" i="3" s="1"/>
  <c r="AF518" i="3"/>
  <c r="AF515" i="3"/>
  <c r="AF467" i="3"/>
  <c r="AF464" i="3"/>
  <c r="AG445" i="3"/>
  <c r="AG449" i="3" s="1"/>
  <c r="AG450" i="3" s="1"/>
  <c r="AI460" i="3"/>
  <c r="AH461" i="3"/>
  <c r="AF428" i="3"/>
  <c r="AF432" i="3" s="1"/>
  <c r="AI443" i="3"/>
  <c r="AH444" i="3"/>
  <c r="AF496" i="3"/>
  <c r="AF500" i="3" s="1"/>
  <c r="AG427" i="3"/>
  <c r="AH426" i="3"/>
  <c r="AE498" i="3"/>
  <c r="AE430" i="3"/>
  <c r="AG513" i="3"/>
  <c r="AG517" i="3" s="1"/>
  <c r="AH422" i="3"/>
  <c r="AH420" i="3" s="1"/>
  <c r="AH421" i="3"/>
  <c r="AI419" i="3"/>
  <c r="AH494" i="3"/>
  <c r="AG495" i="3"/>
  <c r="AI504" i="3"/>
  <c r="AH507" i="3"/>
  <c r="AH505" i="3" s="1"/>
  <c r="AH506" i="3"/>
  <c r="AI436" i="3"/>
  <c r="AH439" i="3"/>
  <c r="AH437" i="3" s="1"/>
  <c r="AH438" i="3"/>
  <c r="AI453" i="3"/>
  <c r="AH456" i="3"/>
  <c r="AH454" i="3" s="1"/>
  <c r="AH455" i="3"/>
  <c r="AI470" i="3"/>
  <c r="AH473" i="3"/>
  <c r="AH471" i="3" s="1"/>
  <c r="AH472" i="3"/>
  <c r="AH512" i="3"/>
  <c r="AI511" i="3"/>
  <c r="AG462" i="3"/>
  <c r="AG466" i="3" s="1"/>
  <c r="AG490" i="3"/>
  <c r="AG488" i="3" s="1"/>
  <c r="AH487" i="3"/>
  <c r="AG489" i="3"/>
  <c r="AH314" i="3"/>
  <c r="AH311" i="3"/>
  <c r="AF399" i="3"/>
  <c r="AF396" i="3"/>
  <c r="AF348" i="3"/>
  <c r="AF345" i="3"/>
  <c r="AF229" i="3"/>
  <c r="AF226" i="3"/>
  <c r="AG280" i="3"/>
  <c r="AG277" i="3"/>
  <c r="AF365" i="3"/>
  <c r="AF362" i="3"/>
  <c r="AG398" i="3"/>
  <c r="AG399" i="3" s="1"/>
  <c r="AG394" i="3"/>
  <c r="AG360" i="3"/>
  <c r="AG364" i="3" s="1"/>
  <c r="AG337" i="3"/>
  <c r="AG335" i="3" s="1"/>
  <c r="AG336" i="3"/>
  <c r="AH334" i="3"/>
  <c r="AH385" i="3"/>
  <c r="AG387" i="3"/>
  <c r="AG388" i="3"/>
  <c r="AG386" i="3" s="1"/>
  <c r="AF326" i="3"/>
  <c r="AF330" i="3" s="1"/>
  <c r="AI222" i="3"/>
  <c r="AH223" i="3"/>
  <c r="AJ215" i="3"/>
  <c r="AI217" i="3"/>
  <c r="AI300" i="3"/>
  <c r="AH303" i="3"/>
  <c r="AH301" i="3" s="1"/>
  <c r="AH302" i="3"/>
  <c r="AI239" i="3"/>
  <c r="AH240" i="3"/>
  <c r="AG347" i="3"/>
  <c r="AG348" i="3" s="1"/>
  <c r="AG343" i="3"/>
  <c r="AH393" i="3"/>
  <c r="AI392" i="3"/>
  <c r="AH368" i="3"/>
  <c r="AG371" i="3"/>
  <c r="AG369" i="3" s="1"/>
  <c r="AG370" i="3"/>
  <c r="AI358" i="3"/>
  <c r="AH359" i="3"/>
  <c r="AH354" i="3"/>
  <c r="AH352" i="3" s="1"/>
  <c r="AI351" i="3"/>
  <c r="AH353" i="3"/>
  <c r="AG325" i="3"/>
  <c r="AH324" i="3"/>
  <c r="AI402" i="3"/>
  <c r="AH405" i="3"/>
  <c r="AH403" i="3" s="1"/>
  <c r="AH404" i="3"/>
  <c r="AI283" i="3"/>
  <c r="AH286" i="3"/>
  <c r="AH284" i="3" s="1"/>
  <c r="AH285" i="3"/>
  <c r="AI266" i="3"/>
  <c r="AH269" i="3"/>
  <c r="AH267" i="3" s="1"/>
  <c r="AH268" i="3"/>
  <c r="AH279" i="3"/>
  <c r="AH280" i="3" s="1"/>
  <c r="AH275" i="3"/>
  <c r="AF243" i="3"/>
  <c r="AE328" i="3"/>
  <c r="AH257" i="3"/>
  <c r="AI256" i="3"/>
  <c r="AH411" i="3"/>
  <c r="AH415" i="3" s="1"/>
  <c r="AH416" i="3" s="1"/>
  <c r="AH317" i="3"/>
  <c r="AG320" i="3"/>
  <c r="AG318" i="3" s="1"/>
  <c r="AG319" i="3"/>
  <c r="AI274" i="3"/>
  <c r="AJ273" i="3"/>
  <c r="AJ232" i="3"/>
  <c r="AI234" i="3"/>
  <c r="AG258" i="3"/>
  <c r="AG262" i="3" s="1"/>
  <c r="AI410" i="3"/>
  <c r="AJ409" i="3"/>
  <c r="AI341" i="3"/>
  <c r="AH342" i="3"/>
  <c r="AF260" i="3"/>
  <c r="AG224" i="3"/>
  <c r="AG228" i="3"/>
  <c r="AG229" i="3" s="1"/>
  <c r="AG241" i="3"/>
  <c r="AG245" i="3" s="1"/>
  <c r="AH212" i="3"/>
  <c r="AH209" i="3"/>
  <c r="AG178" i="3"/>
  <c r="AG175" i="3"/>
  <c r="AJ188" i="3"/>
  <c r="AI189" i="3"/>
  <c r="AJ167" i="3"/>
  <c r="AJ165" i="3" s="1"/>
  <c r="AJ166" i="3"/>
  <c r="AK164" i="3"/>
  <c r="AI198" i="3"/>
  <c r="AH201" i="3"/>
  <c r="AH199" i="3" s="1"/>
  <c r="AH200" i="3"/>
  <c r="AH177" i="3"/>
  <c r="AH178" i="3" s="1"/>
  <c r="AH173" i="3"/>
  <c r="AH150" i="3"/>
  <c r="AH148" i="3" s="1"/>
  <c r="AI147" i="3"/>
  <c r="AH149" i="3"/>
  <c r="AI181" i="3"/>
  <c r="AH184" i="3"/>
  <c r="AH182" i="3" s="1"/>
  <c r="AH183" i="3"/>
  <c r="AH190" i="3"/>
  <c r="AH194" i="3" s="1"/>
  <c r="AI172" i="3"/>
  <c r="AJ171" i="3"/>
  <c r="AG192" i="3"/>
  <c r="AF127" i="3"/>
  <c r="AF124" i="3"/>
  <c r="AF144" i="3"/>
  <c r="AF141" i="3"/>
  <c r="AG110" i="3"/>
  <c r="AG107" i="3"/>
  <c r="AI137" i="3"/>
  <c r="AH138" i="3"/>
  <c r="AH79" i="3"/>
  <c r="AG82" i="3"/>
  <c r="AG80" i="3" s="1"/>
  <c r="AG81" i="3"/>
  <c r="AJ103" i="3"/>
  <c r="AI104" i="3"/>
  <c r="AG132" i="3"/>
  <c r="AH130" i="3"/>
  <c r="AG133" i="3"/>
  <c r="AG131" i="3" s="1"/>
  <c r="AH121" i="3"/>
  <c r="AI120" i="3"/>
  <c r="AG122" i="3"/>
  <c r="AG126" i="3" s="1"/>
  <c r="AH98" i="3"/>
  <c r="AH99" i="3"/>
  <c r="AH97" i="3" s="1"/>
  <c r="AI96" i="3"/>
  <c r="AG143" i="3"/>
  <c r="AG144" i="3" s="1"/>
  <c r="AG139" i="3"/>
  <c r="AH105" i="3"/>
  <c r="AH109" i="3" s="1"/>
  <c r="AE76" i="3"/>
  <c r="AE73" i="3"/>
  <c r="AG70" i="3"/>
  <c r="AH69" i="3"/>
  <c r="AH65" i="3"/>
  <c r="AH63" i="3" s="1"/>
  <c r="AH64" i="3"/>
  <c r="AI62" i="3"/>
  <c r="AF71" i="3"/>
  <c r="AF75" i="3"/>
  <c r="AF76" i="3" s="1"/>
  <c r="AF59" i="3"/>
  <c r="AF56" i="3"/>
  <c r="AG54" i="3"/>
  <c r="AG58" i="3" s="1"/>
  <c r="AG59" i="3" s="1"/>
  <c r="AI48" i="3"/>
  <c r="AI46" i="3" s="1"/>
  <c r="AJ45" i="3"/>
  <c r="AI47" i="3"/>
  <c r="AI52" i="3"/>
  <c r="AH53" i="3"/>
  <c r="AI35" i="3"/>
  <c r="AH36" i="3"/>
  <c r="AG31" i="3"/>
  <c r="AG29" i="3" s="1"/>
  <c r="AG30" i="3"/>
  <c r="AH28" i="3"/>
  <c r="V18" i="15"/>
  <c r="V20" i="15" s="1"/>
  <c r="AG233" i="3" l="1"/>
  <c r="AH235" i="3"/>
  <c r="AH115" i="3"/>
  <c r="AH116" i="3"/>
  <c r="AH114" i="3" s="1"/>
  <c r="AI113" i="3"/>
  <c r="AG216" i="3"/>
  <c r="AH218" i="3"/>
  <c r="AD41" i="3"/>
  <c r="Z395" i="15"/>
  <c r="Z396" i="15" s="1"/>
  <c r="AA396" i="15" s="1"/>
  <c r="AB396" i="15" s="1"/>
  <c r="AC396" i="15" s="1"/>
  <c r="AD396" i="15" s="1"/>
  <c r="AE396" i="15" s="1"/>
  <c r="AF396" i="15" s="1"/>
  <c r="AG396" i="15" s="1"/>
  <c r="AH396" i="15" s="1"/>
  <c r="AI396" i="15" s="1"/>
  <c r="AJ396" i="15" s="1"/>
  <c r="AK396" i="15" s="1"/>
  <c r="AL396" i="15" s="1"/>
  <c r="AM396" i="15" s="1"/>
  <c r="AN396" i="15" s="1"/>
  <c r="AO396" i="15" s="1"/>
  <c r="AP396" i="15" s="1"/>
  <c r="AQ396" i="15" s="1"/>
  <c r="AR396" i="15" s="1"/>
  <c r="AS396" i="15" s="1"/>
  <c r="AT396" i="15" s="1"/>
  <c r="AU396" i="15" s="1"/>
  <c r="AV396" i="15" s="1"/>
  <c r="AW396" i="15" s="1"/>
  <c r="AX396" i="15" s="1"/>
  <c r="AY396" i="15" s="1"/>
  <c r="AZ396" i="15" s="1"/>
  <c r="BA396" i="15" s="1"/>
  <c r="BB396" i="15" s="1"/>
  <c r="BC396" i="15" s="1"/>
  <c r="BD396" i="15" s="1"/>
  <c r="BE396" i="15" s="1"/>
  <c r="BF396" i="15" s="1"/>
  <c r="BG396" i="15" s="1"/>
  <c r="BH396" i="15" s="1"/>
  <c r="BI396" i="15" s="1"/>
  <c r="BJ396" i="15" s="1"/>
  <c r="BK396" i="15" s="1"/>
  <c r="BL396" i="15" s="1"/>
  <c r="BM396" i="15" s="1"/>
  <c r="BN396" i="15" s="1"/>
  <c r="BO396" i="15" s="1"/>
  <c r="BP396" i="15" s="1"/>
  <c r="BQ396" i="15" s="1"/>
  <c r="BR396" i="15" s="1"/>
  <c r="BS396" i="15" s="1"/>
  <c r="BT396" i="15" s="1"/>
  <c r="BU396" i="15" s="1"/>
  <c r="BV396" i="15" s="1"/>
  <c r="BW396" i="15" s="1"/>
  <c r="BX396" i="15" s="1"/>
  <c r="BY396" i="15" s="1"/>
  <c r="BZ396" i="15" s="1"/>
  <c r="CA396" i="15" s="1"/>
  <c r="CB396" i="15" s="1"/>
  <c r="CC396" i="15" s="1"/>
  <c r="CD396" i="15" s="1"/>
  <c r="CE396" i="15" s="1"/>
  <c r="CF396" i="15" s="1"/>
  <c r="AD25" i="15"/>
  <c r="AE27" i="15"/>
  <c r="AE377" i="15"/>
  <c r="AF375" i="15"/>
  <c r="AE378" i="15"/>
  <c r="AE376" i="15" s="1"/>
  <c r="AE40" i="15"/>
  <c r="AE38" i="15" s="1"/>
  <c r="AE39" i="15"/>
  <c r="AF37" i="15"/>
  <c r="AE144" i="15"/>
  <c r="AE142" i="15" s="1"/>
  <c r="AF141" i="15"/>
  <c r="AE143" i="15"/>
  <c r="AE313" i="15"/>
  <c r="AE311" i="15" s="1"/>
  <c r="AE312" i="15"/>
  <c r="AF310" i="15"/>
  <c r="AH391" i="15"/>
  <c r="AH389" i="15" s="1"/>
  <c r="AH390" i="15"/>
  <c r="AI388" i="15"/>
  <c r="AF287" i="15"/>
  <c r="AF285" i="15" s="1"/>
  <c r="AF286" i="15"/>
  <c r="AG284" i="15"/>
  <c r="AH362" i="15"/>
  <c r="AG365" i="15"/>
  <c r="AG363" i="15" s="1"/>
  <c r="AG364" i="15"/>
  <c r="AH336" i="15"/>
  <c r="AG338" i="15"/>
  <c r="AG339" i="15"/>
  <c r="AG337" i="15" s="1"/>
  <c r="AF235" i="15"/>
  <c r="AF233" i="15" s="1"/>
  <c r="AG232" i="15"/>
  <c r="AF234" i="15"/>
  <c r="AI297" i="15"/>
  <c r="AH299" i="15"/>
  <c r="AH300" i="15"/>
  <c r="AH298" i="15" s="1"/>
  <c r="AF222" i="15"/>
  <c r="AF220" i="15" s="1"/>
  <c r="AF221" i="15"/>
  <c r="AG219" i="15"/>
  <c r="AF274" i="15"/>
  <c r="AF272" i="15" s="1"/>
  <c r="AF273" i="15"/>
  <c r="AG271" i="15"/>
  <c r="AH245" i="15"/>
  <c r="AG248" i="15"/>
  <c r="AG246" i="15" s="1"/>
  <c r="AG247" i="15"/>
  <c r="AG258" i="15"/>
  <c r="AF261" i="15"/>
  <c r="AF259" i="15" s="1"/>
  <c r="AF260" i="15"/>
  <c r="AG323" i="15"/>
  <c r="AF326" i="15"/>
  <c r="AF324" i="15" s="1"/>
  <c r="AF325" i="15"/>
  <c r="AG349" i="15"/>
  <c r="AF352" i="15"/>
  <c r="AF350" i="15" s="1"/>
  <c r="AF351" i="15"/>
  <c r="AE131" i="15"/>
  <c r="AE129" i="15" s="1"/>
  <c r="AF128" i="15"/>
  <c r="AE130" i="15"/>
  <c r="AG115" i="15"/>
  <c r="AF117" i="15"/>
  <c r="AF118" i="15"/>
  <c r="AF116" i="15" s="1"/>
  <c r="AG180" i="15"/>
  <c r="AF182" i="15"/>
  <c r="AF183" i="15"/>
  <c r="AF181" i="15" s="1"/>
  <c r="AF157" i="15"/>
  <c r="AF155" i="15" s="1"/>
  <c r="AF156" i="15"/>
  <c r="AG154" i="15"/>
  <c r="AE209" i="15"/>
  <c r="AE207" i="15" s="1"/>
  <c r="AE208" i="15"/>
  <c r="AF206" i="15"/>
  <c r="AG167" i="15"/>
  <c r="AF169" i="15"/>
  <c r="AF170" i="15"/>
  <c r="AF168" i="15" s="1"/>
  <c r="AF195" i="15"/>
  <c r="AF196" i="15"/>
  <c r="AF194" i="15" s="1"/>
  <c r="AG193" i="15"/>
  <c r="AH76" i="15"/>
  <c r="AG78" i="15"/>
  <c r="AG79" i="15"/>
  <c r="AG77" i="15" s="1"/>
  <c r="AE105" i="15"/>
  <c r="AE103" i="15" s="1"/>
  <c r="AF102" i="15"/>
  <c r="AE104" i="15"/>
  <c r="AG63" i="15"/>
  <c r="AF66" i="15"/>
  <c r="AF64" i="15" s="1"/>
  <c r="AF65" i="15"/>
  <c r="AG92" i="15"/>
  <c r="AG90" i="15" s="1"/>
  <c r="AG91" i="15"/>
  <c r="AH89" i="15"/>
  <c r="AE53" i="15"/>
  <c r="AE51" i="15" s="1"/>
  <c r="AF50" i="15"/>
  <c r="AE52" i="15"/>
  <c r="AI24" i="15"/>
  <c r="AH26" i="15"/>
  <c r="AD42" i="3"/>
  <c r="AD39" i="3"/>
  <c r="AE41" i="3" s="1"/>
  <c r="AF37" i="3"/>
  <c r="AI308" i="3"/>
  <c r="AI309" i="3" s="1"/>
  <c r="AI313" i="3" s="1"/>
  <c r="AJ307" i="3"/>
  <c r="AI249" i="3"/>
  <c r="AH251" i="3"/>
  <c r="AH252" i="3"/>
  <c r="AH250" i="3" s="1"/>
  <c r="AG377" i="3"/>
  <c r="AG381" i="3" s="1"/>
  <c r="AI290" i="3"/>
  <c r="AH291" i="3"/>
  <c r="AH87" i="3"/>
  <c r="AI86" i="3"/>
  <c r="AI375" i="3"/>
  <c r="AH376" i="3"/>
  <c r="AG479" i="3"/>
  <c r="AG483" i="3" s="1"/>
  <c r="AG484" i="3" s="1"/>
  <c r="AG481" i="3"/>
  <c r="AI206" i="3"/>
  <c r="AJ205" i="3"/>
  <c r="AG292" i="3"/>
  <c r="AG296" i="3" s="1"/>
  <c r="AG297" i="3" s="1"/>
  <c r="AG294" i="3"/>
  <c r="AF481" i="3"/>
  <c r="AI155" i="3"/>
  <c r="AJ154" i="3"/>
  <c r="AF379" i="3"/>
  <c r="AG88" i="3"/>
  <c r="AG92" i="3" s="1"/>
  <c r="AI477" i="3"/>
  <c r="AH478" i="3"/>
  <c r="AG141" i="3"/>
  <c r="AF90" i="3"/>
  <c r="AH156" i="3"/>
  <c r="AH160" i="3" s="1"/>
  <c r="AF433" i="3"/>
  <c r="AF430" i="3"/>
  <c r="AG518" i="3"/>
  <c r="AG515" i="3"/>
  <c r="AF501" i="3"/>
  <c r="AF498" i="3"/>
  <c r="AG467" i="3"/>
  <c r="AG464" i="3"/>
  <c r="AH513" i="3"/>
  <c r="AH517" i="3" s="1"/>
  <c r="AI487" i="3"/>
  <c r="AH490" i="3"/>
  <c r="AH488" i="3" s="1"/>
  <c r="AH489" i="3"/>
  <c r="AJ453" i="3"/>
  <c r="AI456" i="3"/>
  <c r="AI454" i="3" s="1"/>
  <c r="AI455" i="3"/>
  <c r="AG496" i="3"/>
  <c r="AG500" i="3" s="1"/>
  <c r="AG501" i="3" s="1"/>
  <c r="AJ419" i="3"/>
  <c r="AI422" i="3"/>
  <c r="AI420" i="3" s="1"/>
  <c r="AI421" i="3"/>
  <c r="AG428" i="3"/>
  <c r="AG432" i="3" s="1"/>
  <c r="AG433" i="3" s="1"/>
  <c r="AI461" i="3"/>
  <c r="AJ460" i="3"/>
  <c r="AJ470" i="3"/>
  <c r="AI473" i="3"/>
  <c r="AI471" i="3" s="1"/>
  <c r="AI472" i="3"/>
  <c r="AH495" i="3"/>
  <c r="AI494" i="3"/>
  <c r="AH449" i="3"/>
  <c r="AH450" i="3" s="1"/>
  <c r="AH445" i="3"/>
  <c r="AJ511" i="3"/>
  <c r="AI512" i="3"/>
  <c r="AJ436" i="3"/>
  <c r="AI439" i="3"/>
  <c r="AI437" i="3" s="1"/>
  <c r="AI438" i="3"/>
  <c r="AI444" i="3"/>
  <c r="AJ443" i="3"/>
  <c r="AG447" i="3"/>
  <c r="AI507" i="3"/>
  <c r="AI505" i="3" s="1"/>
  <c r="AI506" i="3"/>
  <c r="AJ504" i="3"/>
  <c r="AI426" i="3"/>
  <c r="AH427" i="3"/>
  <c r="AH462" i="3"/>
  <c r="AH466" i="3" s="1"/>
  <c r="AF331" i="3"/>
  <c r="AF328" i="3"/>
  <c r="AG365" i="3"/>
  <c r="AG362" i="3"/>
  <c r="AI314" i="3"/>
  <c r="AI311" i="3"/>
  <c r="AG246" i="3"/>
  <c r="AG243" i="3"/>
  <c r="AG263" i="3"/>
  <c r="AG260" i="3"/>
  <c r="AG226" i="3"/>
  <c r="AI411" i="3"/>
  <c r="AI415" i="3" s="1"/>
  <c r="AI416" i="3" s="1"/>
  <c r="AK273" i="3"/>
  <c r="AJ274" i="3"/>
  <c r="AH258" i="3"/>
  <c r="AH262" i="3" s="1"/>
  <c r="AH263" i="3" s="1"/>
  <c r="AH277" i="3"/>
  <c r="AI359" i="3"/>
  <c r="AJ358" i="3"/>
  <c r="AI368" i="3"/>
  <c r="AH371" i="3"/>
  <c r="AH369" i="3" s="1"/>
  <c r="AH370" i="3"/>
  <c r="AG345" i="3"/>
  <c r="AJ222" i="3"/>
  <c r="AI223" i="3"/>
  <c r="AI334" i="3"/>
  <c r="AH337" i="3"/>
  <c r="AH335" i="3" s="1"/>
  <c r="AH336" i="3"/>
  <c r="AG396" i="3"/>
  <c r="AH343" i="3"/>
  <c r="AH347" i="3" s="1"/>
  <c r="AI275" i="3"/>
  <c r="AI279" i="3" s="1"/>
  <c r="AH320" i="3"/>
  <c r="AH318" i="3" s="1"/>
  <c r="AH319" i="3"/>
  <c r="AI317" i="3"/>
  <c r="AH413" i="3"/>
  <c r="AJ266" i="3"/>
  <c r="AI269" i="3"/>
  <c r="AI267" i="3" s="1"/>
  <c r="AI268" i="3"/>
  <c r="AJ283" i="3"/>
  <c r="AI286" i="3"/>
  <c r="AI284" i="3" s="1"/>
  <c r="AI285" i="3"/>
  <c r="AJ402" i="3"/>
  <c r="AI405" i="3"/>
  <c r="AI403" i="3" s="1"/>
  <c r="AI404" i="3"/>
  <c r="AJ392" i="3"/>
  <c r="AI393" i="3"/>
  <c r="AH241" i="3"/>
  <c r="AH245" i="3" s="1"/>
  <c r="AJ341" i="3"/>
  <c r="AI342" i="3"/>
  <c r="AI324" i="3"/>
  <c r="AH325" i="3"/>
  <c r="AI354" i="3"/>
  <c r="AI352" i="3" s="1"/>
  <c r="AJ351" i="3"/>
  <c r="AI353" i="3"/>
  <c r="AH394" i="3"/>
  <c r="AH398" i="3" s="1"/>
  <c r="AH399" i="3" s="1"/>
  <c r="AJ239" i="3"/>
  <c r="AI240" i="3"/>
  <c r="AJ300" i="3"/>
  <c r="AI303" i="3"/>
  <c r="AI301" i="3" s="1"/>
  <c r="AI302" i="3"/>
  <c r="AK215" i="3"/>
  <c r="AJ217" i="3"/>
  <c r="AK409" i="3"/>
  <c r="AJ410" i="3"/>
  <c r="AK232" i="3"/>
  <c r="AJ234" i="3"/>
  <c r="AI257" i="3"/>
  <c r="AJ256" i="3"/>
  <c r="AG326" i="3"/>
  <c r="AG330" i="3" s="1"/>
  <c r="AH360" i="3"/>
  <c r="AH364" i="3" s="1"/>
  <c r="AH224" i="3"/>
  <c r="AH228" i="3" s="1"/>
  <c r="AI385" i="3"/>
  <c r="AH387" i="3"/>
  <c r="AH388" i="3"/>
  <c r="AH386" i="3" s="1"/>
  <c r="AH195" i="3"/>
  <c r="AH192" i="3"/>
  <c r="AK171" i="3"/>
  <c r="AJ172" i="3"/>
  <c r="AI150" i="3"/>
  <c r="AI148" i="3" s="1"/>
  <c r="AJ147" i="3"/>
  <c r="AI149" i="3"/>
  <c r="AI173" i="3"/>
  <c r="AI177" i="3" s="1"/>
  <c r="AI184" i="3"/>
  <c r="AI182" i="3" s="1"/>
  <c r="AI183" i="3"/>
  <c r="AJ181" i="3"/>
  <c r="AJ198" i="3"/>
  <c r="AI201" i="3"/>
  <c r="AI199" i="3" s="1"/>
  <c r="AI200" i="3"/>
  <c r="AL164" i="3"/>
  <c r="AK167" i="3"/>
  <c r="AK165" i="3" s="1"/>
  <c r="AK166" i="3"/>
  <c r="AI194" i="3"/>
  <c r="AI195" i="3" s="1"/>
  <c r="AI192" i="3"/>
  <c r="AI190" i="3"/>
  <c r="AH175" i="3"/>
  <c r="AJ189" i="3"/>
  <c r="AK188" i="3"/>
  <c r="AG127" i="3"/>
  <c r="AG124" i="3"/>
  <c r="AH110" i="3"/>
  <c r="AH107" i="3"/>
  <c r="AI109" i="3"/>
  <c r="AI110" i="3" s="1"/>
  <c r="AI105" i="3"/>
  <c r="AJ96" i="3"/>
  <c r="AI99" i="3"/>
  <c r="AI97" i="3" s="1"/>
  <c r="AI98" i="3"/>
  <c r="AJ104" i="3"/>
  <c r="AK103" i="3"/>
  <c r="AI79" i="3"/>
  <c r="AH82" i="3"/>
  <c r="AH80" i="3" s="1"/>
  <c r="AH81" i="3"/>
  <c r="AJ120" i="3"/>
  <c r="AI121" i="3"/>
  <c r="AI130" i="3"/>
  <c r="AH133" i="3"/>
  <c r="AH131" i="3" s="1"/>
  <c r="AH132" i="3"/>
  <c r="AH139" i="3"/>
  <c r="AH143" i="3" s="1"/>
  <c r="AH122" i="3"/>
  <c r="AH126" i="3" s="1"/>
  <c r="AI138" i="3"/>
  <c r="AJ137" i="3"/>
  <c r="AG71" i="3"/>
  <c r="AG75" i="3" s="1"/>
  <c r="AG76" i="3" s="1"/>
  <c r="AF73" i="3"/>
  <c r="AJ62" i="3"/>
  <c r="AI65" i="3"/>
  <c r="AI63" i="3" s="1"/>
  <c r="AI64" i="3"/>
  <c r="AI69" i="3"/>
  <c r="AH70" i="3"/>
  <c r="AG56" i="3"/>
  <c r="AH54" i="3"/>
  <c r="AH58" i="3" s="1"/>
  <c r="AJ48" i="3"/>
  <c r="AJ46" i="3" s="1"/>
  <c r="AK45" i="3"/>
  <c r="AJ47" i="3"/>
  <c r="AI53" i="3"/>
  <c r="AJ52" i="3"/>
  <c r="AH31" i="3"/>
  <c r="AH29" i="3" s="1"/>
  <c r="AH30" i="3"/>
  <c r="AI28" i="3"/>
  <c r="AJ35" i="3"/>
  <c r="AI36" i="3"/>
  <c r="V21" i="15"/>
  <c r="V19" i="15"/>
  <c r="AH216" i="3" l="1"/>
  <c r="AI218" i="3"/>
  <c r="AH233" i="3"/>
  <c r="AI235" i="3"/>
  <c r="AI115" i="3"/>
  <c r="AJ113" i="3"/>
  <c r="AI116" i="3"/>
  <c r="AI114" i="3" s="1"/>
  <c r="Z397" i="15"/>
  <c r="CG393" i="15"/>
  <c r="CI393" i="15" s="1"/>
  <c r="AE25" i="15"/>
  <c r="AF27" i="15"/>
  <c r="AG37" i="15"/>
  <c r="AF40" i="15"/>
  <c r="AF38" i="15" s="1"/>
  <c r="AF39" i="15"/>
  <c r="AG141" i="15"/>
  <c r="AF144" i="15"/>
  <c r="AF142" i="15" s="1"/>
  <c r="AF143" i="15"/>
  <c r="AF377" i="15"/>
  <c r="AG375" i="15"/>
  <c r="AF378" i="15"/>
  <c r="AF376" i="15" s="1"/>
  <c r="AG274" i="15"/>
  <c r="AG272" i="15" s="1"/>
  <c r="AG273" i="15"/>
  <c r="AH271" i="15"/>
  <c r="AG222" i="15"/>
  <c r="AG220" i="15" s="1"/>
  <c r="AG221" i="15"/>
  <c r="AH219" i="15"/>
  <c r="AH284" i="15"/>
  <c r="AG287" i="15"/>
  <c r="AG285" i="15" s="1"/>
  <c r="AG286" i="15"/>
  <c r="AJ388" i="15"/>
  <c r="AI390" i="15"/>
  <c r="AI391" i="15"/>
  <c r="AI389" i="15" s="1"/>
  <c r="AF312" i="15"/>
  <c r="AG310" i="15"/>
  <c r="AF313" i="15"/>
  <c r="AF311" i="15" s="1"/>
  <c r="AH232" i="15"/>
  <c r="AG235" i="15"/>
  <c r="AG233" i="15" s="1"/>
  <c r="AG234" i="15"/>
  <c r="AG352" i="15"/>
  <c r="AG350" i="15" s="1"/>
  <c r="AG351" i="15"/>
  <c r="AH349" i="15"/>
  <c r="AG326" i="15"/>
  <c r="AG324" i="15" s="1"/>
  <c r="AG325" i="15"/>
  <c r="AH323" i="15"/>
  <c r="AG261" i="15"/>
  <c r="AG259" i="15" s="1"/>
  <c r="AG260" i="15"/>
  <c r="AH258" i="15"/>
  <c r="AH248" i="15"/>
  <c r="AH246" i="15" s="1"/>
  <c r="AH247" i="15"/>
  <c r="AI245" i="15"/>
  <c r="AI300" i="15"/>
  <c r="AI298" i="15" s="1"/>
  <c r="AI299" i="15"/>
  <c r="AJ297" i="15"/>
  <c r="AI336" i="15"/>
  <c r="AH339" i="15"/>
  <c r="AH337" i="15" s="1"/>
  <c r="AH338" i="15"/>
  <c r="AI362" i="15"/>
  <c r="AH365" i="15"/>
  <c r="AH363" i="15" s="1"/>
  <c r="AH364" i="15"/>
  <c r="AG128" i="15"/>
  <c r="AF130" i="15"/>
  <c r="AF131" i="15"/>
  <c r="AF129" i="15" s="1"/>
  <c r="AF209" i="15"/>
  <c r="AF207" i="15" s="1"/>
  <c r="AF208" i="15"/>
  <c r="AG206" i="15"/>
  <c r="AH154" i="15"/>
  <c r="AG157" i="15"/>
  <c r="AG155" i="15" s="1"/>
  <c r="AG156" i="15"/>
  <c r="AH180" i="15"/>
  <c r="AG182" i="15"/>
  <c r="AG183" i="15"/>
  <c r="AG181" i="15" s="1"/>
  <c r="AG196" i="15"/>
  <c r="AG194" i="15" s="1"/>
  <c r="AH193" i="15"/>
  <c r="AG195" i="15"/>
  <c r="AH167" i="15"/>
  <c r="AG170" i="15"/>
  <c r="AG168" i="15" s="1"/>
  <c r="AG169" i="15"/>
  <c r="AG117" i="15"/>
  <c r="AH115" i="15"/>
  <c r="AG118" i="15"/>
  <c r="AG116" i="15" s="1"/>
  <c r="AF105" i="15"/>
  <c r="AF103" i="15" s="1"/>
  <c r="AF104" i="15"/>
  <c r="AG102" i="15"/>
  <c r="AI89" i="15"/>
  <c r="AH91" i="15"/>
  <c r="AH92" i="15"/>
  <c r="AH90" i="15" s="1"/>
  <c r="AH63" i="15"/>
  <c r="AG66" i="15"/>
  <c r="AG64" i="15" s="1"/>
  <c r="AG65" i="15"/>
  <c r="AH79" i="15"/>
  <c r="AH77" i="15" s="1"/>
  <c r="AH78" i="15"/>
  <c r="AI76" i="15"/>
  <c r="AG50" i="15"/>
  <c r="AF52" i="15"/>
  <c r="AF53" i="15"/>
  <c r="AF51" i="15" s="1"/>
  <c r="AI26" i="15"/>
  <c r="AJ24" i="15"/>
  <c r="AG37" i="3"/>
  <c r="AE42" i="3"/>
  <c r="AE39" i="3"/>
  <c r="AF41" i="3" s="1"/>
  <c r="AG331" i="3"/>
  <c r="AG328" i="3"/>
  <c r="AG382" i="3"/>
  <c r="AG379" i="3"/>
  <c r="AH161" i="3"/>
  <c r="AH158" i="3"/>
  <c r="AG93" i="3"/>
  <c r="AG90" i="3"/>
  <c r="AI478" i="3"/>
  <c r="AJ477" i="3"/>
  <c r="AJ86" i="3"/>
  <c r="AI87" i="3"/>
  <c r="AJ155" i="3"/>
  <c r="AJ156" i="3" s="1"/>
  <c r="AJ160" i="3" s="1"/>
  <c r="AK154" i="3"/>
  <c r="AH88" i="3"/>
  <c r="AH92" i="3" s="1"/>
  <c r="AH93" i="3" s="1"/>
  <c r="AI252" i="3"/>
  <c r="AI250" i="3" s="1"/>
  <c r="AI251" i="3"/>
  <c r="AJ249" i="3"/>
  <c r="AI160" i="3"/>
  <c r="AI161" i="3" s="1"/>
  <c r="AI156" i="3"/>
  <c r="AK205" i="3"/>
  <c r="AJ206" i="3"/>
  <c r="AJ207" i="3" s="1"/>
  <c r="AJ211" i="3" s="1"/>
  <c r="AH377" i="3"/>
  <c r="AH381" i="3" s="1"/>
  <c r="AH292" i="3"/>
  <c r="AH296" i="3"/>
  <c r="AH297" i="3" s="1"/>
  <c r="AJ308" i="3"/>
  <c r="AJ309" i="3" s="1"/>
  <c r="AJ313" i="3" s="1"/>
  <c r="AK307" i="3"/>
  <c r="AH479" i="3"/>
  <c r="AH483" i="3" s="1"/>
  <c r="AI207" i="3"/>
  <c r="AI209" i="3"/>
  <c r="AJ209" i="3" s="1"/>
  <c r="AI211" i="3"/>
  <c r="AI212" i="3" s="1"/>
  <c r="AJ375" i="3"/>
  <c r="AI376" i="3"/>
  <c r="AI291" i="3"/>
  <c r="AJ290" i="3"/>
  <c r="AH467" i="3"/>
  <c r="AH464" i="3"/>
  <c r="AH518" i="3"/>
  <c r="AH515" i="3"/>
  <c r="AK443" i="3"/>
  <c r="AJ444" i="3"/>
  <c r="AI513" i="3"/>
  <c r="AI517" i="3" s="1"/>
  <c r="AI495" i="3"/>
  <c r="AJ494" i="3"/>
  <c r="AI462" i="3"/>
  <c r="AI466" i="3" s="1"/>
  <c r="AH428" i="3"/>
  <c r="AH432" i="3" s="1"/>
  <c r="AH447" i="3"/>
  <c r="AJ473" i="3"/>
  <c r="AJ471" i="3" s="1"/>
  <c r="AJ472" i="3"/>
  <c r="AK470" i="3"/>
  <c r="AJ456" i="3"/>
  <c r="AJ454" i="3" s="1"/>
  <c r="AJ455" i="3"/>
  <c r="AK453" i="3"/>
  <c r="AI490" i="3"/>
  <c r="AI488" i="3" s="1"/>
  <c r="AI489" i="3"/>
  <c r="AJ487" i="3"/>
  <c r="AJ426" i="3"/>
  <c r="AI427" i="3"/>
  <c r="AK504" i="3"/>
  <c r="AJ506" i="3"/>
  <c r="AJ507" i="3"/>
  <c r="AJ505" i="3" s="1"/>
  <c r="AK460" i="3"/>
  <c r="AJ461" i="3"/>
  <c r="AG430" i="3"/>
  <c r="AG498" i="3"/>
  <c r="AI445" i="3"/>
  <c r="AI449" i="3" s="1"/>
  <c r="AJ439" i="3"/>
  <c r="AJ437" i="3" s="1"/>
  <c r="AJ438" i="3"/>
  <c r="AK436" i="3"/>
  <c r="AK511" i="3"/>
  <c r="AJ512" i="3"/>
  <c r="AH496" i="3"/>
  <c r="AH500" i="3" s="1"/>
  <c r="AK419" i="3"/>
  <c r="AJ422" i="3"/>
  <c r="AJ420" i="3" s="1"/>
  <c r="AJ421" i="3"/>
  <c r="AH229" i="3"/>
  <c r="AH226" i="3"/>
  <c r="AH365" i="3"/>
  <c r="AH362" i="3"/>
  <c r="AI280" i="3"/>
  <c r="AI277" i="3"/>
  <c r="AH348" i="3"/>
  <c r="AH345" i="3"/>
  <c r="AH246" i="3"/>
  <c r="AH243" i="3"/>
  <c r="AJ314" i="3"/>
  <c r="AJ311" i="3"/>
  <c r="AL409" i="3"/>
  <c r="AK410" i="3"/>
  <c r="AJ257" i="3"/>
  <c r="AK256" i="3"/>
  <c r="AJ324" i="3"/>
  <c r="AI325" i="3"/>
  <c r="AJ368" i="3"/>
  <c r="AI371" i="3"/>
  <c r="AI369" i="3" s="1"/>
  <c r="AI370" i="3"/>
  <c r="AJ411" i="3"/>
  <c r="AJ415" i="3" s="1"/>
  <c r="AI258" i="3"/>
  <c r="AI262" i="3" s="1"/>
  <c r="AK234" i="3"/>
  <c r="AL232" i="3"/>
  <c r="AK217" i="3"/>
  <c r="AL215" i="3"/>
  <c r="AJ303" i="3"/>
  <c r="AJ301" i="3" s="1"/>
  <c r="AJ302" i="3"/>
  <c r="AK300" i="3"/>
  <c r="AH396" i="3"/>
  <c r="AJ354" i="3"/>
  <c r="AJ352" i="3" s="1"/>
  <c r="AK351" i="3"/>
  <c r="AJ353" i="3"/>
  <c r="AI343" i="3"/>
  <c r="AI347" i="3" s="1"/>
  <c r="AI337" i="3"/>
  <c r="AI335" i="3" s="1"/>
  <c r="AI336" i="3"/>
  <c r="AJ334" i="3"/>
  <c r="AK358" i="3"/>
  <c r="AJ359" i="3"/>
  <c r="AH260" i="3"/>
  <c r="AI413" i="3"/>
  <c r="AI388" i="3"/>
  <c r="AI386" i="3" s="1"/>
  <c r="AI387" i="3"/>
  <c r="AJ385" i="3"/>
  <c r="AI245" i="3"/>
  <c r="AI246" i="3" s="1"/>
  <c r="AI241" i="3"/>
  <c r="AJ342" i="3"/>
  <c r="AK341" i="3"/>
  <c r="AI394" i="3"/>
  <c r="AI398" i="3" s="1"/>
  <c r="AI224" i="3"/>
  <c r="AI228" i="3" s="1"/>
  <c r="AI360" i="3"/>
  <c r="AI364" i="3" s="1"/>
  <c r="AJ275" i="3"/>
  <c r="AJ279" i="3" s="1"/>
  <c r="AJ280" i="3" s="1"/>
  <c r="AJ240" i="3"/>
  <c r="AK239" i="3"/>
  <c r="AH330" i="3"/>
  <c r="AH331" i="3" s="1"/>
  <c r="AH326" i="3"/>
  <c r="AJ393" i="3"/>
  <c r="AK392" i="3"/>
  <c r="AJ405" i="3"/>
  <c r="AJ403" i="3" s="1"/>
  <c r="AJ404" i="3"/>
  <c r="AK402" i="3"/>
  <c r="AJ286" i="3"/>
  <c r="AJ284" i="3" s="1"/>
  <c r="AJ285" i="3"/>
  <c r="AK283" i="3"/>
  <c r="AJ269" i="3"/>
  <c r="AJ267" i="3" s="1"/>
  <c r="AJ268" i="3"/>
  <c r="AK266" i="3"/>
  <c r="AI320" i="3"/>
  <c r="AI318" i="3" s="1"/>
  <c r="AI319" i="3"/>
  <c r="AJ317" i="3"/>
  <c r="AJ223" i="3"/>
  <c r="AK222" i="3"/>
  <c r="AL273" i="3"/>
  <c r="AK274" i="3"/>
  <c r="AI178" i="3"/>
  <c r="AI175" i="3"/>
  <c r="AJ161" i="3"/>
  <c r="AJ212" i="3"/>
  <c r="AJ184" i="3"/>
  <c r="AJ182" i="3" s="1"/>
  <c r="AJ183" i="3"/>
  <c r="AK181" i="3"/>
  <c r="AJ173" i="3"/>
  <c r="AJ177" i="3" s="1"/>
  <c r="AJ178" i="3" s="1"/>
  <c r="AL167" i="3"/>
  <c r="AL165" i="3" s="1"/>
  <c r="AL166" i="3"/>
  <c r="AM164" i="3"/>
  <c r="AJ201" i="3"/>
  <c r="AJ199" i="3" s="1"/>
  <c r="AJ200" i="3"/>
  <c r="AK198" i="3"/>
  <c r="AK172" i="3"/>
  <c r="AL171" i="3"/>
  <c r="AL188" i="3"/>
  <c r="AK189" i="3"/>
  <c r="AJ150" i="3"/>
  <c r="AJ148" i="3" s="1"/>
  <c r="AJ149" i="3"/>
  <c r="AK147" i="3"/>
  <c r="AJ190" i="3"/>
  <c r="AJ194" i="3" s="1"/>
  <c r="AH144" i="3"/>
  <c r="AH141" i="3"/>
  <c r="AH127" i="3"/>
  <c r="AH124" i="3"/>
  <c r="AI122" i="3"/>
  <c r="AI126" i="3" s="1"/>
  <c r="AI82" i="3"/>
  <c r="AI80" i="3" s="1"/>
  <c r="AI81" i="3"/>
  <c r="AJ79" i="3"/>
  <c r="AI107" i="3"/>
  <c r="AK104" i="3"/>
  <c r="AL103" i="3"/>
  <c r="AK137" i="3"/>
  <c r="AJ138" i="3"/>
  <c r="AJ105" i="3"/>
  <c r="AJ109" i="3" s="1"/>
  <c r="AK96" i="3"/>
  <c r="AJ99" i="3"/>
  <c r="AJ97" i="3" s="1"/>
  <c r="AJ98" i="3"/>
  <c r="AJ121" i="3"/>
  <c r="AK120" i="3"/>
  <c r="AI139" i="3"/>
  <c r="AI143" i="3" s="1"/>
  <c r="AJ130" i="3"/>
  <c r="AI133" i="3"/>
  <c r="AI131" i="3" s="1"/>
  <c r="AI132" i="3"/>
  <c r="AH71" i="3"/>
  <c r="AH75" i="3" s="1"/>
  <c r="AG73" i="3"/>
  <c r="AJ69" i="3"/>
  <c r="AI70" i="3"/>
  <c r="AK62" i="3"/>
  <c r="AJ65" i="3"/>
  <c r="AJ63" i="3" s="1"/>
  <c r="AJ64" i="3"/>
  <c r="AH59" i="3"/>
  <c r="AH56" i="3"/>
  <c r="AK52" i="3"/>
  <c r="AJ53" i="3"/>
  <c r="AK47" i="3"/>
  <c r="AK48" i="3"/>
  <c r="AK46" i="3" s="1"/>
  <c r="AL45" i="3"/>
  <c r="AI58" i="3"/>
  <c r="AI59" i="3" s="1"/>
  <c r="AI54" i="3"/>
  <c r="AJ36" i="3"/>
  <c r="AK35" i="3"/>
  <c r="AI31" i="3"/>
  <c r="AI29" i="3" s="1"/>
  <c r="AI30" i="3"/>
  <c r="AJ28" i="3"/>
  <c r="W18" i="15"/>
  <c r="W20" i="15" s="1"/>
  <c r="M14" i="15"/>
  <c r="M11" i="15"/>
  <c r="AH90" i="3" l="1"/>
  <c r="AI233" i="3"/>
  <c r="AJ235" i="3"/>
  <c r="AJ116" i="3"/>
  <c r="AJ114" i="3" s="1"/>
  <c r="AK113" i="3"/>
  <c r="AJ115" i="3"/>
  <c r="AI216" i="3"/>
  <c r="AJ218" i="3"/>
  <c r="CY397" i="15"/>
  <c r="CH393" i="15"/>
  <c r="Z398" i="15"/>
  <c r="AA398" i="15" s="1"/>
  <c r="AB398" i="15" s="1"/>
  <c r="AC398" i="15" s="1"/>
  <c r="AD398" i="15" s="1"/>
  <c r="AE398" i="15" s="1"/>
  <c r="AF398" i="15" s="1"/>
  <c r="AG398" i="15" s="1"/>
  <c r="AH398" i="15" s="1"/>
  <c r="AI398" i="15" s="1"/>
  <c r="AJ398" i="15" s="1"/>
  <c r="AK398" i="15" s="1"/>
  <c r="AL398" i="15" s="1"/>
  <c r="AM398" i="15" s="1"/>
  <c r="AN398" i="15" s="1"/>
  <c r="AO398" i="15" s="1"/>
  <c r="AP398" i="15" s="1"/>
  <c r="AQ398" i="15" s="1"/>
  <c r="AR398" i="15" s="1"/>
  <c r="AS398" i="15" s="1"/>
  <c r="AT398" i="15" s="1"/>
  <c r="AU398" i="15" s="1"/>
  <c r="AV398" i="15" s="1"/>
  <c r="AW398" i="15" s="1"/>
  <c r="AX398" i="15" s="1"/>
  <c r="AY398" i="15" s="1"/>
  <c r="AZ398" i="15" s="1"/>
  <c r="BA398" i="15" s="1"/>
  <c r="BB398" i="15" s="1"/>
  <c r="BC398" i="15" s="1"/>
  <c r="BD398" i="15" s="1"/>
  <c r="BE398" i="15" s="1"/>
  <c r="BF398" i="15" s="1"/>
  <c r="BG398" i="15" s="1"/>
  <c r="BH398" i="15" s="1"/>
  <c r="BI398" i="15" s="1"/>
  <c r="BJ398" i="15" s="1"/>
  <c r="BK398" i="15" s="1"/>
  <c r="BL398" i="15" s="1"/>
  <c r="BM398" i="15" s="1"/>
  <c r="BN398" i="15" s="1"/>
  <c r="BO398" i="15" s="1"/>
  <c r="BP398" i="15" s="1"/>
  <c r="BQ398" i="15" s="1"/>
  <c r="BR398" i="15" s="1"/>
  <c r="BS398" i="15" s="1"/>
  <c r="BT398" i="15" s="1"/>
  <c r="BU398" i="15" s="1"/>
  <c r="BV398" i="15" s="1"/>
  <c r="BW398" i="15" s="1"/>
  <c r="BX398" i="15" s="1"/>
  <c r="BY398" i="15" s="1"/>
  <c r="BZ398" i="15" s="1"/>
  <c r="CA398" i="15" s="1"/>
  <c r="CB398" i="15" s="1"/>
  <c r="CC398" i="15" s="1"/>
  <c r="CD398" i="15" s="1"/>
  <c r="CE398" i="15" s="1"/>
  <c r="CF398" i="15" s="1"/>
  <c r="AF25" i="15"/>
  <c r="AG27" i="15"/>
  <c r="AG377" i="15"/>
  <c r="AH375" i="15"/>
  <c r="AG378" i="15"/>
  <c r="AG376" i="15" s="1"/>
  <c r="AH37" i="15"/>
  <c r="AG39" i="15"/>
  <c r="AG40" i="15"/>
  <c r="AG38" i="15" s="1"/>
  <c r="AG144" i="15"/>
  <c r="AG142" i="15" s="1"/>
  <c r="AG143" i="15"/>
  <c r="AH141" i="15"/>
  <c r="AJ299" i="15"/>
  <c r="AJ300" i="15"/>
  <c r="AJ298" i="15" s="1"/>
  <c r="AK297" i="15"/>
  <c r="AI248" i="15"/>
  <c r="AI246" i="15" s="1"/>
  <c r="AJ245" i="15"/>
  <c r="AI247" i="15"/>
  <c r="AH260" i="15"/>
  <c r="AI258" i="15"/>
  <c r="AH261" i="15"/>
  <c r="AH259" i="15" s="1"/>
  <c r="AH326" i="15"/>
  <c r="AH324" i="15" s="1"/>
  <c r="AI323" i="15"/>
  <c r="AH325" i="15"/>
  <c r="AH352" i="15"/>
  <c r="AH350" i="15" s="1"/>
  <c r="AI349" i="15"/>
  <c r="AH351" i="15"/>
  <c r="AI219" i="15"/>
  <c r="AH222" i="15"/>
  <c r="AH220" i="15" s="1"/>
  <c r="AH221" i="15"/>
  <c r="AI271" i="15"/>
  <c r="AH274" i="15"/>
  <c r="AH272" i="15" s="1"/>
  <c r="AH273" i="15"/>
  <c r="AH310" i="15"/>
  <c r="AG313" i="15"/>
  <c r="AG311" i="15" s="1"/>
  <c r="AG312" i="15"/>
  <c r="AJ362" i="15"/>
  <c r="AI365" i="15"/>
  <c r="AI363" i="15" s="1"/>
  <c r="AI364" i="15"/>
  <c r="AJ336" i="15"/>
  <c r="AI339" i="15"/>
  <c r="AI337" i="15" s="1"/>
  <c r="AI338" i="15"/>
  <c r="AI232" i="15"/>
  <c r="AH235" i="15"/>
  <c r="AH233" i="15" s="1"/>
  <c r="AH234" i="15"/>
  <c r="AK388" i="15"/>
  <c r="AJ390" i="15"/>
  <c r="AJ391" i="15"/>
  <c r="AJ389" i="15" s="1"/>
  <c r="AI284" i="15"/>
  <c r="AH286" i="15"/>
  <c r="AH287" i="15"/>
  <c r="AH285" i="15" s="1"/>
  <c r="AG209" i="15"/>
  <c r="AG207" i="15" s="1"/>
  <c r="AG208" i="15"/>
  <c r="AH206" i="15"/>
  <c r="AI115" i="15"/>
  <c r="AH118" i="15"/>
  <c r="AH116" i="15" s="1"/>
  <c r="AH117" i="15"/>
  <c r="AH196" i="15"/>
  <c r="AH194" i="15" s="1"/>
  <c r="AI193" i="15"/>
  <c r="AH195" i="15"/>
  <c r="AH170" i="15"/>
  <c r="AH168" i="15" s="1"/>
  <c r="AH169" i="15"/>
  <c r="AI167" i="15"/>
  <c r="AI180" i="15"/>
  <c r="AH183" i="15"/>
  <c r="AH181" i="15" s="1"/>
  <c r="AH182" i="15"/>
  <c r="AI154" i="15"/>
  <c r="AH157" i="15"/>
  <c r="AH155" i="15" s="1"/>
  <c r="AH156" i="15"/>
  <c r="AH128" i="15"/>
  <c r="AG130" i="15"/>
  <c r="AG131" i="15"/>
  <c r="AG129" i="15" s="1"/>
  <c r="AI78" i="15"/>
  <c r="AI79" i="15"/>
  <c r="AI77" i="15" s="1"/>
  <c r="AJ76" i="15"/>
  <c r="AG105" i="15"/>
  <c r="AG103" i="15" s="1"/>
  <c r="AH102" i="15"/>
  <c r="AG104" i="15"/>
  <c r="AJ89" i="15"/>
  <c r="AI91" i="15"/>
  <c r="AI92" i="15"/>
  <c r="AI90" i="15" s="1"/>
  <c r="AI63" i="15"/>
  <c r="AH66" i="15"/>
  <c r="AH64" i="15" s="1"/>
  <c r="AH65" i="15"/>
  <c r="AG53" i="15"/>
  <c r="AG51" i="15" s="1"/>
  <c r="AG52" i="15"/>
  <c r="AH50" i="15"/>
  <c r="AJ26" i="15"/>
  <c r="AK24" i="15"/>
  <c r="AF42" i="3"/>
  <c r="AF39" i="3"/>
  <c r="AG41" i="3" s="1"/>
  <c r="AH37" i="3"/>
  <c r="AH382" i="3"/>
  <c r="AH379" i="3"/>
  <c r="AH484" i="3"/>
  <c r="AH481" i="3"/>
  <c r="AI292" i="3"/>
  <c r="AI296" i="3" s="1"/>
  <c r="AI297" i="3" s="1"/>
  <c r="AI88" i="3"/>
  <c r="AI92" i="3" s="1"/>
  <c r="AI93" i="3" s="1"/>
  <c r="AI377" i="3"/>
  <c r="AI381" i="3" s="1"/>
  <c r="AK308" i="3"/>
  <c r="AK309" i="3" s="1"/>
  <c r="AK313" i="3" s="1"/>
  <c r="AK314" i="3" s="1"/>
  <c r="AL307" i="3"/>
  <c r="AK249" i="3"/>
  <c r="AJ252" i="3"/>
  <c r="AJ250" i="3" s="1"/>
  <c r="AJ251" i="3"/>
  <c r="AK86" i="3"/>
  <c r="AJ87" i="3"/>
  <c r="AJ376" i="3"/>
  <c r="AK375" i="3"/>
  <c r="AL205" i="3"/>
  <c r="AK206" i="3"/>
  <c r="AK155" i="3"/>
  <c r="AK156" i="3" s="1"/>
  <c r="AK160" i="3" s="1"/>
  <c r="AK161" i="3" s="1"/>
  <c r="AL154" i="3"/>
  <c r="AJ478" i="3"/>
  <c r="AK477" i="3"/>
  <c r="AI158" i="3"/>
  <c r="AJ158" i="3" s="1"/>
  <c r="AK290" i="3"/>
  <c r="AJ291" i="3"/>
  <c r="AH294" i="3"/>
  <c r="AI294" i="3" s="1"/>
  <c r="AI483" i="3"/>
  <c r="AI484" i="3" s="1"/>
  <c r="AI479" i="3"/>
  <c r="AH501" i="3"/>
  <c r="AH498" i="3"/>
  <c r="AI450" i="3"/>
  <c r="AI447" i="3"/>
  <c r="AI467" i="3"/>
  <c r="AI464" i="3"/>
  <c r="AH433" i="3"/>
  <c r="AH430" i="3"/>
  <c r="AI518" i="3"/>
  <c r="AI515" i="3"/>
  <c r="AL511" i="3"/>
  <c r="AK512" i="3"/>
  <c r="AL460" i="3"/>
  <c r="AK461" i="3"/>
  <c r="AK426" i="3"/>
  <c r="AJ427" i="3"/>
  <c r="AL419" i="3"/>
  <c r="AK422" i="3"/>
  <c r="AK420" i="3" s="1"/>
  <c r="AK421" i="3"/>
  <c r="AJ513" i="3"/>
  <c r="AJ517" i="3"/>
  <c r="AJ518" i="3" s="1"/>
  <c r="AK439" i="3"/>
  <c r="AK437" i="3" s="1"/>
  <c r="AL436" i="3"/>
  <c r="AK438" i="3"/>
  <c r="AJ489" i="3"/>
  <c r="AJ490" i="3"/>
  <c r="AJ488" i="3" s="1"/>
  <c r="AK487" i="3"/>
  <c r="AL453" i="3"/>
  <c r="AK455" i="3"/>
  <c r="AK456" i="3"/>
  <c r="AK454" i="3" s="1"/>
  <c r="AK494" i="3"/>
  <c r="AJ495" i="3"/>
  <c r="AL504" i="3"/>
  <c r="AK507" i="3"/>
  <c r="AK505" i="3" s="1"/>
  <c r="AK506" i="3"/>
  <c r="AL470" i="3"/>
  <c r="AK472" i="3"/>
  <c r="AK473" i="3"/>
  <c r="AK471" i="3" s="1"/>
  <c r="AI496" i="3"/>
  <c r="AI500" i="3" s="1"/>
  <c r="AJ445" i="3"/>
  <c r="AJ449" i="3" s="1"/>
  <c r="AJ462" i="3"/>
  <c r="AJ466" i="3" s="1"/>
  <c r="AI428" i="3"/>
  <c r="AI432" i="3" s="1"/>
  <c r="AI433" i="3" s="1"/>
  <c r="AL443" i="3"/>
  <c r="AK444" i="3"/>
  <c r="AI399" i="3"/>
  <c r="AI396" i="3"/>
  <c r="AJ416" i="3"/>
  <c r="AJ413" i="3"/>
  <c r="AI365" i="3"/>
  <c r="AI362" i="3"/>
  <c r="AI263" i="3"/>
  <c r="AI260" i="3"/>
  <c r="AI348" i="3"/>
  <c r="AI345" i="3"/>
  <c r="AI229" i="3"/>
  <c r="AI226" i="3"/>
  <c r="AM273" i="3"/>
  <c r="AL274" i="3"/>
  <c r="AL222" i="3"/>
  <c r="AK223" i="3"/>
  <c r="AJ241" i="3"/>
  <c r="AJ245" i="3" s="1"/>
  <c r="AJ246" i="3" s="1"/>
  <c r="AJ277" i="3"/>
  <c r="AJ371" i="3"/>
  <c r="AJ369" i="3" s="1"/>
  <c r="AJ370" i="3"/>
  <c r="AK368" i="3"/>
  <c r="AK411" i="3"/>
  <c r="AK415" i="3" s="1"/>
  <c r="AJ224" i="3"/>
  <c r="AJ228" i="3" s="1"/>
  <c r="AJ229" i="3" s="1"/>
  <c r="AH328" i="3"/>
  <c r="AI243" i="3"/>
  <c r="AJ360" i="3"/>
  <c r="AJ364" i="3" s="1"/>
  <c r="AI326" i="3"/>
  <c r="AI330" i="3" s="1"/>
  <c r="AM409" i="3"/>
  <c r="AL410" i="3"/>
  <c r="AK275" i="3"/>
  <c r="AK279" i="3" s="1"/>
  <c r="AK280" i="3" s="1"/>
  <c r="AJ320" i="3"/>
  <c r="AJ318" i="3" s="1"/>
  <c r="AJ319" i="3"/>
  <c r="AK317" i="3"/>
  <c r="AL266" i="3"/>
  <c r="AK268" i="3"/>
  <c r="AK269" i="3"/>
  <c r="AK267" i="3" s="1"/>
  <c r="AL283" i="3"/>
  <c r="AK285" i="3"/>
  <c r="AK286" i="3"/>
  <c r="AK284" i="3" s="1"/>
  <c r="AL402" i="3"/>
  <c r="AK405" i="3"/>
  <c r="AK403" i="3" s="1"/>
  <c r="AK404" i="3"/>
  <c r="AL392" i="3"/>
  <c r="AK393" i="3"/>
  <c r="AL341" i="3"/>
  <c r="AK342" i="3"/>
  <c r="AL358" i="3"/>
  <c r="AK359" i="3"/>
  <c r="AL300" i="3"/>
  <c r="AK302" i="3"/>
  <c r="AK303" i="3"/>
  <c r="AK301" i="3" s="1"/>
  <c r="AM215" i="3"/>
  <c r="AL217" i="3"/>
  <c r="AK324" i="3"/>
  <c r="AJ325" i="3"/>
  <c r="AK257" i="3"/>
  <c r="AL256" i="3"/>
  <c r="AJ398" i="3"/>
  <c r="AJ399" i="3" s="1"/>
  <c r="AJ394" i="3"/>
  <c r="AL239" i="3"/>
  <c r="AK240" i="3"/>
  <c r="AJ347" i="3"/>
  <c r="AJ348" i="3" s="1"/>
  <c r="AJ343" i="3"/>
  <c r="AJ388" i="3"/>
  <c r="AJ386" i="3" s="1"/>
  <c r="AK385" i="3"/>
  <c r="AJ387" i="3"/>
  <c r="AK334" i="3"/>
  <c r="AJ337" i="3"/>
  <c r="AJ335" i="3" s="1"/>
  <c r="AJ336" i="3"/>
  <c r="AK353" i="3"/>
  <c r="AK354" i="3"/>
  <c r="AK352" i="3" s="1"/>
  <c r="AL351" i="3"/>
  <c r="AM232" i="3"/>
  <c r="AL234" i="3"/>
  <c r="AJ258" i="3"/>
  <c r="AJ262" i="3"/>
  <c r="AJ263" i="3" s="1"/>
  <c r="AJ260" i="3"/>
  <c r="AJ195" i="3"/>
  <c r="AJ192" i="3"/>
  <c r="AK158" i="3"/>
  <c r="AK184" i="3"/>
  <c r="AK182" i="3" s="1"/>
  <c r="AK183" i="3"/>
  <c r="AL181" i="3"/>
  <c r="AK173" i="3"/>
  <c r="AK177" i="3" s="1"/>
  <c r="AK190" i="3"/>
  <c r="AK194" i="3" s="1"/>
  <c r="AL198" i="3"/>
  <c r="AK200" i="3"/>
  <c r="AK201" i="3"/>
  <c r="AK199" i="3" s="1"/>
  <c r="AN164" i="3"/>
  <c r="AM167" i="3"/>
  <c r="AM165" i="3" s="1"/>
  <c r="AM166" i="3"/>
  <c r="AJ175" i="3"/>
  <c r="AM171" i="3"/>
  <c r="AL172" i="3"/>
  <c r="AL147" i="3"/>
  <c r="AK149" i="3"/>
  <c r="AK150" i="3"/>
  <c r="AK148" i="3" s="1"/>
  <c r="AL189" i="3"/>
  <c r="AM188" i="3"/>
  <c r="AI144" i="3"/>
  <c r="AI141" i="3"/>
  <c r="AJ110" i="3"/>
  <c r="AJ107" i="3"/>
  <c r="AI127" i="3"/>
  <c r="AI124" i="3"/>
  <c r="AK99" i="3"/>
  <c r="AK97" i="3" s="1"/>
  <c r="AK98" i="3"/>
  <c r="AL96" i="3"/>
  <c r="AJ139" i="3"/>
  <c r="AJ143" i="3" s="1"/>
  <c r="AL137" i="3"/>
  <c r="AK138" i="3"/>
  <c r="AJ82" i="3"/>
  <c r="AJ80" i="3" s="1"/>
  <c r="AJ81" i="3"/>
  <c r="AK79" i="3"/>
  <c r="AJ126" i="3"/>
  <c r="AJ127" i="3" s="1"/>
  <c r="AJ122" i="3"/>
  <c r="AJ133" i="3"/>
  <c r="AJ131" i="3" s="1"/>
  <c r="AJ132" i="3"/>
  <c r="AK130" i="3"/>
  <c r="AM103" i="3"/>
  <c r="AL104" i="3"/>
  <c r="AL120" i="3"/>
  <c r="AK121" i="3"/>
  <c r="AK105" i="3"/>
  <c r="AK109" i="3" s="1"/>
  <c r="AH76" i="3"/>
  <c r="AH73" i="3"/>
  <c r="AK65" i="3"/>
  <c r="AK63" i="3" s="1"/>
  <c r="AK64" i="3"/>
  <c r="AL62" i="3"/>
  <c r="AI71" i="3"/>
  <c r="AI75" i="3" s="1"/>
  <c r="AK69" i="3"/>
  <c r="AJ70" i="3"/>
  <c r="AJ54" i="3"/>
  <c r="AJ58" i="3" s="1"/>
  <c r="AJ59" i="3" s="1"/>
  <c r="AI56" i="3"/>
  <c r="AL48" i="3"/>
  <c r="AL46" i="3" s="1"/>
  <c r="AL47" i="3"/>
  <c r="AM45" i="3"/>
  <c r="AL52" i="3"/>
  <c r="AK53" i="3"/>
  <c r="AJ31" i="3"/>
  <c r="AJ29" i="3" s="1"/>
  <c r="AJ30" i="3"/>
  <c r="AK28" i="3"/>
  <c r="AL35" i="3"/>
  <c r="AK36" i="3"/>
  <c r="N11" i="15"/>
  <c r="N14" i="15" s="1"/>
  <c r="N12" i="15" s="1"/>
  <c r="M13" i="15"/>
  <c r="W21" i="15"/>
  <c r="W19" i="15"/>
  <c r="M12" i="15"/>
  <c r="AI90" i="3" l="1"/>
  <c r="AK115" i="3"/>
  <c r="AL113" i="3"/>
  <c r="AK116" i="3"/>
  <c r="AK114" i="3" s="1"/>
  <c r="AJ216" i="3"/>
  <c r="AK218" i="3"/>
  <c r="AJ233" i="3"/>
  <c r="AK235" i="3"/>
  <c r="AG25" i="15"/>
  <c r="AH27" i="15"/>
  <c r="AI141" i="15"/>
  <c r="AH144" i="15"/>
  <c r="AH142" i="15" s="1"/>
  <c r="AH143" i="15"/>
  <c r="AH377" i="15"/>
  <c r="AI375" i="15"/>
  <c r="AH378" i="15"/>
  <c r="AH376" i="15" s="1"/>
  <c r="AH39" i="15"/>
  <c r="AH40" i="15"/>
  <c r="AH38" i="15" s="1"/>
  <c r="AI37" i="15"/>
  <c r="AK300" i="15"/>
  <c r="AK298" i="15" s="1"/>
  <c r="AL297" i="15"/>
  <c r="AK299" i="15"/>
  <c r="AJ258" i="15"/>
  <c r="AI261" i="15"/>
  <c r="AI259" i="15" s="1"/>
  <c r="AI260" i="15"/>
  <c r="AJ349" i="15"/>
  <c r="AI352" i="15"/>
  <c r="AI351" i="15"/>
  <c r="AI350" i="15"/>
  <c r="AJ323" i="15"/>
  <c r="AI326" i="15"/>
  <c r="AI325" i="15"/>
  <c r="AI324" i="15"/>
  <c r="AK245" i="15"/>
  <c r="AJ247" i="15"/>
  <c r="AJ248" i="15"/>
  <c r="AJ246" i="15" s="1"/>
  <c r="AI286" i="15"/>
  <c r="AI287" i="15"/>
  <c r="AI285" i="15" s="1"/>
  <c r="AJ284" i="15"/>
  <c r="AK390" i="15"/>
  <c r="AK391" i="15"/>
  <c r="AK389" i="15" s="1"/>
  <c r="AL388" i="15"/>
  <c r="AI235" i="15"/>
  <c r="AI234" i="15"/>
  <c r="AI233" i="15"/>
  <c r="AJ232" i="15"/>
  <c r="AJ339" i="15"/>
  <c r="AJ338" i="15"/>
  <c r="AJ337" i="15"/>
  <c r="AK336" i="15"/>
  <c r="AJ365" i="15"/>
  <c r="AJ364" i="15"/>
  <c r="AJ363" i="15"/>
  <c r="AK362" i="15"/>
  <c r="AH313" i="15"/>
  <c r="AH312" i="15"/>
  <c r="AH311" i="15"/>
  <c r="AI310" i="15"/>
  <c r="AJ271" i="15"/>
  <c r="AI274" i="15"/>
  <c r="AI272" i="15" s="1"/>
  <c r="AI273" i="15"/>
  <c r="AJ219" i="15"/>
  <c r="AI222" i="15"/>
  <c r="AI220" i="15" s="1"/>
  <c r="AI221" i="15"/>
  <c r="AI170" i="15"/>
  <c r="AI168" i="15" s="1"/>
  <c r="AJ167" i="15"/>
  <c r="AI169" i="15"/>
  <c r="AI206" i="15"/>
  <c r="AH208" i="15"/>
  <c r="AH209" i="15"/>
  <c r="AH207" i="15" s="1"/>
  <c r="AI196" i="15"/>
  <c r="AI194" i="15" s="1"/>
  <c r="AJ193" i="15"/>
  <c r="AI195" i="15"/>
  <c r="AH131" i="15"/>
  <c r="AH129" i="15" s="1"/>
  <c r="AH130" i="15"/>
  <c r="AI128" i="15"/>
  <c r="AI157" i="15"/>
  <c r="AI155" i="15" s="1"/>
  <c r="AI156" i="15"/>
  <c r="AJ154" i="15"/>
  <c r="AI183" i="15"/>
  <c r="AI181" i="15" s="1"/>
  <c r="AI182" i="15"/>
  <c r="AJ180" i="15"/>
  <c r="AI118" i="15"/>
  <c r="AI116" i="15" s="1"/>
  <c r="AI117" i="15"/>
  <c r="AJ115" i="15"/>
  <c r="AJ79" i="15"/>
  <c r="AJ77" i="15" s="1"/>
  <c r="AJ78" i="15"/>
  <c r="AK76" i="15"/>
  <c r="AH104" i="15"/>
  <c r="AI102" i="15"/>
  <c r="AH105" i="15"/>
  <c r="AH103" i="15" s="1"/>
  <c r="AI66" i="15"/>
  <c r="AI64" i="15" s="1"/>
  <c r="AI65" i="15"/>
  <c r="AJ63" i="15"/>
  <c r="AK89" i="15"/>
  <c r="AJ91" i="15"/>
  <c r="AJ92" i="15"/>
  <c r="AJ90" i="15" s="1"/>
  <c r="AH52" i="15"/>
  <c r="AI50" i="15"/>
  <c r="AH53" i="15"/>
  <c r="AH51" i="15" s="1"/>
  <c r="AK26" i="15"/>
  <c r="AL24" i="15"/>
  <c r="AG42" i="3"/>
  <c r="AG39" i="3"/>
  <c r="AH41" i="3" s="1"/>
  <c r="AI37" i="3"/>
  <c r="AK195" i="3"/>
  <c r="AK192" i="3"/>
  <c r="AI382" i="3"/>
  <c r="AI379" i="3"/>
  <c r="AJ379" i="3" s="1"/>
  <c r="AJ450" i="3"/>
  <c r="AJ447" i="3"/>
  <c r="AJ377" i="3"/>
  <c r="AJ381" i="3" s="1"/>
  <c r="AJ382" i="3" s="1"/>
  <c r="AK311" i="3"/>
  <c r="AK478" i="3"/>
  <c r="AL477" i="3"/>
  <c r="AK207" i="3"/>
  <c r="AK211" i="3" s="1"/>
  <c r="AJ88" i="3"/>
  <c r="AJ92" i="3" s="1"/>
  <c r="AJ93" i="3" s="1"/>
  <c r="AK251" i="3"/>
  <c r="AK252" i="3"/>
  <c r="AK250" i="3" s="1"/>
  <c r="AL249" i="3"/>
  <c r="AJ292" i="3"/>
  <c r="AJ296" i="3" s="1"/>
  <c r="AJ479" i="3"/>
  <c r="AJ483" i="3" s="1"/>
  <c r="AL206" i="3"/>
  <c r="AM205" i="3"/>
  <c r="AK87" i="3"/>
  <c r="AL86" i="3"/>
  <c r="AI481" i="3"/>
  <c r="AL290" i="3"/>
  <c r="AK291" i="3"/>
  <c r="AM154" i="3"/>
  <c r="AL155" i="3"/>
  <c r="AL375" i="3"/>
  <c r="AK376" i="3"/>
  <c r="AM307" i="3"/>
  <c r="AL308" i="3"/>
  <c r="AI501" i="3"/>
  <c r="AI498" i="3"/>
  <c r="AJ467" i="3"/>
  <c r="AJ464" i="3"/>
  <c r="AK489" i="3"/>
  <c r="AK490" i="3"/>
  <c r="AK488" i="3" s="1"/>
  <c r="AL487" i="3"/>
  <c r="AJ428" i="3"/>
  <c r="AJ432" i="3" s="1"/>
  <c r="AM504" i="3"/>
  <c r="AL507" i="3"/>
  <c r="AL505" i="3" s="1"/>
  <c r="AL506" i="3"/>
  <c r="AJ496" i="3"/>
  <c r="AJ500" i="3" s="1"/>
  <c r="AK427" i="3"/>
  <c r="AL426" i="3"/>
  <c r="AK513" i="3"/>
  <c r="AK517" i="3" s="1"/>
  <c r="AM443" i="3"/>
  <c r="AL444" i="3"/>
  <c r="AM470" i="3"/>
  <c r="AL473" i="3"/>
  <c r="AL471" i="3" s="1"/>
  <c r="AL472" i="3"/>
  <c r="AL494" i="3"/>
  <c r="AK495" i="3"/>
  <c r="AM453" i="3"/>
  <c r="AL456" i="3"/>
  <c r="AL454" i="3" s="1"/>
  <c r="AL455" i="3"/>
  <c r="AJ515" i="3"/>
  <c r="AK462" i="3"/>
  <c r="AK466" i="3" s="1"/>
  <c r="AL512" i="3"/>
  <c r="AM511" i="3"/>
  <c r="AK449" i="3"/>
  <c r="AK450" i="3" s="1"/>
  <c r="AK445" i="3"/>
  <c r="AI430" i="3"/>
  <c r="AM436" i="3"/>
  <c r="AL439" i="3"/>
  <c r="AL437" i="3" s="1"/>
  <c r="AL438" i="3"/>
  <c r="AL422" i="3"/>
  <c r="AL420" i="3" s="1"/>
  <c r="AL421" i="3"/>
  <c r="AM419" i="3"/>
  <c r="AM460" i="3"/>
  <c r="AL461" i="3"/>
  <c r="AI331" i="3"/>
  <c r="AI328" i="3"/>
  <c r="AK416" i="3"/>
  <c r="AK413" i="3"/>
  <c r="AJ365" i="3"/>
  <c r="AJ362" i="3"/>
  <c r="AK388" i="3"/>
  <c r="AK386" i="3" s="1"/>
  <c r="AL385" i="3"/>
  <c r="AK387" i="3"/>
  <c r="AJ345" i="3"/>
  <c r="AK258" i="3"/>
  <c r="AK262" i="3" s="1"/>
  <c r="AM358" i="3"/>
  <c r="AL359" i="3"/>
  <c r="AM410" i="3"/>
  <c r="AN409" i="3"/>
  <c r="AJ226" i="3"/>
  <c r="AJ243" i="3"/>
  <c r="AL279" i="3"/>
  <c r="AL280" i="3" s="1"/>
  <c r="AL277" i="3"/>
  <c r="AL275" i="3"/>
  <c r="AJ396" i="3"/>
  <c r="AJ330" i="3"/>
  <c r="AJ331" i="3" s="1"/>
  <c r="AJ328" i="3"/>
  <c r="AJ326" i="3"/>
  <c r="AK343" i="3"/>
  <c r="AK347" i="3" s="1"/>
  <c r="AL317" i="3"/>
  <c r="AK320" i="3"/>
  <c r="AK318" i="3" s="1"/>
  <c r="AK319" i="3"/>
  <c r="AK277" i="3"/>
  <c r="AL368" i="3"/>
  <c r="AK371" i="3"/>
  <c r="AK369" i="3" s="1"/>
  <c r="AK370" i="3"/>
  <c r="AM274" i="3"/>
  <c r="AN273" i="3"/>
  <c r="AN232" i="3"/>
  <c r="AM234" i="3"/>
  <c r="AK337" i="3"/>
  <c r="AK335" i="3" s="1"/>
  <c r="AK336" i="3"/>
  <c r="AL334" i="3"/>
  <c r="AK241" i="3"/>
  <c r="AK245" i="3" s="1"/>
  <c r="AK325" i="3"/>
  <c r="AL324" i="3"/>
  <c r="AN215" i="3"/>
  <c r="AM217" i="3"/>
  <c r="AM300" i="3"/>
  <c r="AL303" i="3"/>
  <c r="AL301" i="3" s="1"/>
  <c r="AL302" i="3"/>
  <c r="AM341" i="3"/>
  <c r="AL342" i="3"/>
  <c r="AK394" i="3"/>
  <c r="AK398" i="3" s="1"/>
  <c r="AK224" i="3"/>
  <c r="AK228" i="3"/>
  <c r="AK229" i="3" s="1"/>
  <c r="AL354" i="3"/>
  <c r="AL352" i="3" s="1"/>
  <c r="AM351" i="3"/>
  <c r="AL353" i="3"/>
  <c r="AM239" i="3"/>
  <c r="AL240" i="3"/>
  <c r="AM256" i="3"/>
  <c r="AL257" i="3"/>
  <c r="AK364" i="3"/>
  <c r="AK365" i="3" s="1"/>
  <c r="AK360" i="3"/>
  <c r="AL393" i="3"/>
  <c r="AM392" i="3"/>
  <c r="AM402" i="3"/>
  <c r="AL405" i="3"/>
  <c r="AL403" i="3" s="1"/>
  <c r="AL404" i="3"/>
  <c r="AM283" i="3"/>
  <c r="AL286" i="3"/>
  <c r="AL284" i="3" s="1"/>
  <c r="AL285" i="3"/>
  <c r="AM266" i="3"/>
  <c r="AL269" i="3"/>
  <c r="AL267" i="3" s="1"/>
  <c r="AL268" i="3"/>
  <c r="AL411" i="3"/>
  <c r="AL415" i="3" s="1"/>
  <c r="AM222" i="3"/>
  <c r="AL223" i="3"/>
  <c r="AK178" i="3"/>
  <c r="AK175" i="3"/>
  <c r="AN188" i="3"/>
  <c r="AM189" i="3"/>
  <c r="AL177" i="3"/>
  <c r="AL178" i="3" s="1"/>
  <c r="AL173" i="3"/>
  <c r="AL190" i="3"/>
  <c r="AL194" i="3" s="1"/>
  <c r="AL195" i="3" s="1"/>
  <c r="AL149" i="3"/>
  <c r="AM147" i="3"/>
  <c r="AL150" i="3"/>
  <c r="AL148" i="3" s="1"/>
  <c r="AM172" i="3"/>
  <c r="AN171" i="3"/>
  <c r="AN167" i="3"/>
  <c r="AN165" i="3" s="1"/>
  <c r="AN166" i="3"/>
  <c r="AO164" i="3"/>
  <c r="AM198" i="3"/>
  <c r="AL201" i="3"/>
  <c r="AL199" i="3" s="1"/>
  <c r="AL200" i="3"/>
  <c r="AM181" i="3"/>
  <c r="AL183" i="3"/>
  <c r="AL184" i="3"/>
  <c r="AL182" i="3" s="1"/>
  <c r="AK110" i="3"/>
  <c r="AK107" i="3"/>
  <c r="AJ144" i="3"/>
  <c r="AJ141" i="3"/>
  <c r="AM137" i="3"/>
  <c r="AL138" i="3"/>
  <c r="AL99" i="3"/>
  <c r="AL97" i="3" s="1"/>
  <c r="AM96" i="3"/>
  <c r="AL98" i="3"/>
  <c r="AN103" i="3"/>
  <c r="AM104" i="3"/>
  <c r="AK122" i="3"/>
  <c r="AK126" i="3" s="1"/>
  <c r="AK127" i="3" s="1"/>
  <c r="AK133" i="3"/>
  <c r="AK131" i="3" s="1"/>
  <c r="AL130" i="3"/>
  <c r="AK132" i="3"/>
  <c r="AJ124" i="3"/>
  <c r="AL105" i="3"/>
  <c r="AL109" i="3" s="1"/>
  <c r="AL121" i="3"/>
  <c r="AM120" i="3"/>
  <c r="AL79" i="3"/>
  <c r="AK82" i="3"/>
  <c r="AK80" i="3" s="1"/>
  <c r="AK81" i="3"/>
  <c r="AK139" i="3"/>
  <c r="AK143" i="3" s="1"/>
  <c r="AK144" i="3" s="1"/>
  <c r="AI76" i="3"/>
  <c r="AI73" i="3"/>
  <c r="AJ71" i="3"/>
  <c r="AJ75" i="3" s="1"/>
  <c r="AK70" i="3"/>
  <c r="AL69" i="3"/>
  <c r="AL64" i="3"/>
  <c r="AM62" i="3"/>
  <c r="AL65" i="3"/>
  <c r="AL63" i="3" s="1"/>
  <c r="AM48" i="3"/>
  <c r="AM46" i="3" s="1"/>
  <c r="AN45" i="3"/>
  <c r="AM47" i="3"/>
  <c r="AK54" i="3"/>
  <c r="AK58" i="3" s="1"/>
  <c r="AM52" i="3"/>
  <c r="AL53" i="3"/>
  <c r="AJ56" i="3"/>
  <c r="AM35" i="3"/>
  <c r="AL36" i="3"/>
  <c r="AK31" i="3"/>
  <c r="AK29" i="3" s="1"/>
  <c r="AK30" i="3"/>
  <c r="AL28" i="3"/>
  <c r="O11" i="15"/>
  <c r="O14" i="15" s="1"/>
  <c r="N13" i="15"/>
  <c r="X18" i="15"/>
  <c r="X20" i="15" s="1"/>
  <c r="AJ90" i="3" l="1"/>
  <c r="AK233" i="3"/>
  <c r="AL235" i="3"/>
  <c r="AL115" i="3"/>
  <c r="AL116" i="3"/>
  <c r="AL114" i="3" s="1"/>
  <c r="AM113" i="3"/>
  <c r="AK216" i="3"/>
  <c r="AL218" i="3"/>
  <c r="AH25" i="15"/>
  <c r="AI27" i="15"/>
  <c r="AI40" i="15"/>
  <c r="AI38" i="15" s="1"/>
  <c r="AJ37" i="15"/>
  <c r="AI39" i="15"/>
  <c r="AI378" i="15"/>
  <c r="AJ375" i="15"/>
  <c r="AI377" i="15"/>
  <c r="AI376" i="15"/>
  <c r="AI143" i="15"/>
  <c r="AI144" i="15"/>
  <c r="AI142" i="15" s="1"/>
  <c r="AJ141" i="15"/>
  <c r="AJ310" i="15"/>
  <c r="AI313" i="15"/>
  <c r="AI311" i="15" s="1"/>
  <c r="AI312" i="15"/>
  <c r="AK365" i="15"/>
  <c r="AK363" i="15" s="1"/>
  <c r="AK364" i="15"/>
  <c r="AL362" i="15"/>
  <c r="AK339" i="15"/>
  <c r="AK337" i="15" s="1"/>
  <c r="AK338" i="15"/>
  <c r="AL336" i="15"/>
  <c r="AJ235" i="15"/>
  <c r="AJ233" i="15" s="1"/>
  <c r="AJ234" i="15"/>
  <c r="AK232" i="15"/>
  <c r="AL391" i="15"/>
  <c r="AL389" i="15" s="1"/>
  <c r="AM388" i="15"/>
  <c r="AL390" i="15"/>
  <c r="AJ287" i="15"/>
  <c r="AJ285" i="15" s="1"/>
  <c r="AK284" i="15"/>
  <c r="AJ286" i="15"/>
  <c r="AM297" i="15"/>
  <c r="AL300" i="15"/>
  <c r="AL298" i="15" s="1"/>
  <c r="AL299" i="15"/>
  <c r="AJ222" i="15"/>
  <c r="AJ220" i="15" s="1"/>
  <c r="AJ221" i="15"/>
  <c r="AK219" i="15"/>
  <c r="AJ274" i="15"/>
  <c r="AJ272" i="15" s="1"/>
  <c r="AJ273" i="15"/>
  <c r="AK271" i="15"/>
  <c r="AL245" i="15"/>
  <c r="AK248" i="15"/>
  <c r="AK246" i="15" s="1"/>
  <c r="AK247" i="15"/>
  <c r="AK323" i="15"/>
  <c r="AJ326" i="15"/>
  <c r="AJ324" i="15" s="1"/>
  <c r="AJ325" i="15"/>
  <c r="AK349" i="15"/>
  <c r="AJ352" i="15"/>
  <c r="AJ350" i="15" s="1"/>
  <c r="AJ351" i="15"/>
  <c r="AK258" i="15"/>
  <c r="AJ261" i="15"/>
  <c r="AJ259" i="15" s="1"/>
  <c r="AJ260" i="15"/>
  <c r="AJ118" i="15"/>
  <c r="AJ116" i="15" s="1"/>
  <c r="AK115" i="15"/>
  <c r="AJ117" i="15"/>
  <c r="AK180" i="15"/>
  <c r="AJ183" i="15"/>
  <c r="AJ181" i="15" s="1"/>
  <c r="AJ182" i="15"/>
  <c r="AK154" i="15"/>
  <c r="AJ157" i="15"/>
  <c r="AJ155" i="15" s="1"/>
  <c r="AJ156" i="15"/>
  <c r="AI131" i="15"/>
  <c r="AI129" i="15" s="1"/>
  <c r="AJ128" i="15"/>
  <c r="AI130" i="15"/>
  <c r="AJ195" i="15"/>
  <c r="AJ196" i="15"/>
  <c r="AJ194" i="15" s="1"/>
  <c r="AK193" i="15"/>
  <c r="AI209" i="15"/>
  <c r="AI207" i="15" s="1"/>
  <c r="AI208" i="15"/>
  <c r="AJ206" i="15"/>
  <c r="AK167" i="15"/>
  <c r="AJ170" i="15"/>
  <c r="AJ168" i="15" s="1"/>
  <c r="AJ169" i="15"/>
  <c r="AK63" i="15"/>
  <c r="AJ66" i="15"/>
  <c r="AJ64" i="15" s="1"/>
  <c r="AJ65" i="15"/>
  <c r="AI104" i="15"/>
  <c r="AJ102" i="15"/>
  <c r="AI105" i="15"/>
  <c r="AI103" i="15" s="1"/>
  <c r="AL76" i="15"/>
  <c r="AK79" i="15"/>
  <c r="AK77" i="15" s="1"/>
  <c r="AK78" i="15"/>
  <c r="AK92" i="15"/>
  <c r="AK90" i="15" s="1"/>
  <c r="AK91" i="15"/>
  <c r="AL89" i="15"/>
  <c r="AI52" i="15"/>
  <c r="AJ50" i="15"/>
  <c r="AI53" i="15"/>
  <c r="AI51" i="15" s="1"/>
  <c r="AL26" i="15"/>
  <c r="AM24" i="15"/>
  <c r="AH42" i="3"/>
  <c r="AH39" i="3"/>
  <c r="AI41" i="3" s="1"/>
  <c r="AJ37" i="3"/>
  <c r="AK212" i="3"/>
  <c r="AK209" i="3"/>
  <c r="AJ76" i="3"/>
  <c r="AJ73" i="3"/>
  <c r="AJ484" i="3"/>
  <c r="AJ481" i="3"/>
  <c r="AJ297" i="3"/>
  <c r="AJ294" i="3"/>
  <c r="AL309" i="3"/>
  <c r="AL313" i="3" s="1"/>
  <c r="AL156" i="3"/>
  <c r="AL160" i="3" s="1"/>
  <c r="AL207" i="3"/>
  <c r="AL211" i="3" s="1"/>
  <c r="AM477" i="3"/>
  <c r="AL478" i="3"/>
  <c r="AM375" i="3"/>
  <c r="AL376" i="3"/>
  <c r="AN205" i="3"/>
  <c r="AM206" i="3"/>
  <c r="AM249" i="3"/>
  <c r="AL251" i="3"/>
  <c r="AL252" i="3"/>
  <c r="AL250" i="3" s="1"/>
  <c r="AN307" i="3"/>
  <c r="AM308" i="3"/>
  <c r="AN154" i="3"/>
  <c r="AM155" i="3"/>
  <c r="AM156" i="3" s="1"/>
  <c r="AM160" i="3" s="1"/>
  <c r="AL87" i="3"/>
  <c r="AM86" i="3"/>
  <c r="AK483" i="3"/>
  <c r="AK484" i="3" s="1"/>
  <c r="AK479" i="3"/>
  <c r="AM290" i="3"/>
  <c r="AL291" i="3"/>
  <c r="AK124" i="3"/>
  <c r="AK362" i="3"/>
  <c r="AK447" i="3"/>
  <c r="AK377" i="3"/>
  <c r="AK381" i="3" s="1"/>
  <c r="AK382" i="3" s="1"/>
  <c r="AK292" i="3"/>
  <c r="AK296" i="3" s="1"/>
  <c r="AK88" i="3"/>
  <c r="AK92" i="3" s="1"/>
  <c r="AJ501" i="3"/>
  <c r="AJ498" i="3"/>
  <c r="AK518" i="3"/>
  <c r="AK515" i="3"/>
  <c r="AJ433" i="3"/>
  <c r="AJ430" i="3"/>
  <c r="AK467" i="3"/>
  <c r="AK464" i="3"/>
  <c r="AM461" i="3"/>
  <c r="AN460" i="3"/>
  <c r="AN470" i="3"/>
  <c r="AM473" i="3"/>
  <c r="AM472" i="3"/>
  <c r="AM471" i="3"/>
  <c r="AK428" i="3"/>
  <c r="AK432" i="3" s="1"/>
  <c r="AK433" i="3" s="1"/>
  <c r="AM507" i="3"/>
  <c r="AM505" i="3" s="1"/>
  <c r="AM506" i="3"/>
  <c r="AN504" i="3"/>
  <c r="AM444" i="3"/>
  <c r="AN443" i="3"/>
  <c r="AM426" i="3"/>
  <c r="AL427" i="3"/>
  <c r="AN511" i="3"/>
  <c r="AM512" i="3"/>
  <c r="AK496" i="3"/>
  <c r="AK500" i="3" s="1"/>
  <c r="AN419" i="3"/>
  <c r="AM422" i="3"/>
  <c r="AM420" i="3" s="1"/>
  <c r="AM421" i="3"/>
  <c r="AN436" i="3"/>
  <c r="AM439" i="3"/>
  <c r="AM437" i="3" s="1"/>
  <c r="AM438" i="3"/>
  <c r="AL462" i="3"/>
  <c r="AL466" i="3" s="1"/>
  <c r="AL513" i="3"/>
  <c r="AL517" i="3" s="1"/>
  <c r="AL518" i="3" s="1"/>
  <c r="AN453" i="3"/>
  <c r="AM456" i="3"/>
  <c r="AM454" i="3" s="1"/>
  <c r="AM455" i="3"/>
  <c r="AL495" i="3"/>
  <c r="AM494" i="3"/>
  <c r="AL445" i="3"/>
  <c r="AL449" i="3" s="1"/>
  <c r="AM487" i="3"/>
  <c r="AL490" i="3"/>
  <c r="AL488" i="3" s="1"/>
  <c r="AL489" i="3"/>
  <c r="AL416" i="3"/>
  <c r="AL413" i="3"/>
  <c r="AK399" i="3"/>
  <c r="AK396" i="3"/>
  <c r="AK348" i="3"/>
  <c r="AK345" i="3"/>
  <c r="AK263" i="3"/>
  <c r="AK260" i="3"/>
  <c r="AK246" i="3"/>
  <c r="AK243" i="3"/>
  <c r="AM354" i="3"/>
  <c r="AM352" i="3" s="1"/>
  <c r="AN351" i="3"/>
  <c r="AM353" i="3"/>
  <c r="AN222" i="3"/>
  <c r="AM223" i="3"/>
  <c r="AN266" i="3"/>
  <c r="AM269" i="3"/>
  <c r="AM267" i="3" s="1"/>
  <c r="AM268" i="3"/>
  <c r="AN283" i="3"/>
  <c r="AM286" i="3"/>
  <c r="AM284" i="3" s="1"/>
  <c r="AM285" i="3"/>
  <c r="AN402" i="3"/>
  <c r="AM405" i="3"/>
  <c r="AM403" i="3" s="1"/>
  <c r="AM404" i="3"/>
  <c r="AL258" i="3"/>
  <c r="AL262" i="3" s="1"/>
  <c r="AK226" i="3"/>
  <c r="AM324" i="3"/>
  <c r="AL325" i="3"/>
  <c r="AO232" i="3"/>
  <c r="AN234" i="3"/>
  <c r="AO273" i="3"/>
  <c r="AN274" i="3"/>
  <c r="AM368" i="3"/>
  <c r="AL371" i="3"/>
  <c r="AL369" i="3" s="1"/>
  <c r="AL370" i="3"/>
  <c r="AM411" i="3"/>
  <c r="AM415" i="3" s="1"/>
  <c r="AL360" i="3"/>
  <c r="AL364" i="3" s="1"/>
  <c r="AL394" i="3"/>
  <c r="AL398" i="3" s="1"/>
  <c r="AL245" i="3"/>
  <c r="AL246" i="3" s="1"/>
  <c r="AL241" i="3"/>
  <c r="AM393" i="3"/>
  <c r="AN392" i="3"/>
  <c r="AM257" i="3"/>
  <c r="AN256" i="3"/>
  <c r="AK326" i="3"/>
  <c r="AK330" i="3" s="1"/>
  <c r="AK331" i="3" s="1"/>
  <c r="AM334" i="3"/>
  <c r="AL336" i="3"/>
  <c r="AL337" i="3"/>
  <c r="AL335" i="3" s="1"/>
  <c r="AM279" i="3"/>
  <c r="AM280" i="3" s="1"/>
  <c r="AM277" i="3"/>
  <c r="AM275" i="3"/>
  <c r="AL320" i="3"/>
  <c r="AL318" i="3" s="1"/>
  <c r="AL319" i="3"/>
  <c r="AM317" i="3"/>
  <c r="AM359" i="3"/>
  <c r="AN358" i="3"/>
  <c r="AL343" i="3"/>
  <c r="AL347" i="3" s="1"/>
  <c r="AL224" i="3"/>
  <c r="AL228" i="3" s="1"/>
  <c r="AL229" i="3" s="1"/>
  <c r="AN239" i="3"/>
  <c r="AM240" i="3"/>
  <c r="AN341" i="3"/>
  <c r="AM342" i="3"/>
  <c r="AN300" i="3"/>
  <c r="AM303" i="3"/>
  <c r="AM301" i="3" s="1"/>
  <c r="AM302" i="3"/>
  <c r="AO215" i="3"/>
  <c r="AN217" i="3"/>
  <c r="AO409" i="3"/>
  <c r="AN410" i="3"/>
  <c r="AM385" i="3"/>
  <c r="AL387" i="3"/>
  <c r="AL388" i="3"/>
  <c r="AL386" i="3" s="1"/>
  <c r="AM161" i="3"/>
  <c r="AP164" i="3"/>
  <c r="AO167" i="3"/>
  <c r="AO165" i="3" s="1"/>
  <c r="AO166" i="3"/>
  <c r="AO171" i="3"/>
  <c r="AN172" i="3"/>
  <c r="AM190" i="3"/>
  <c r="AM194" i="3" s="1"/>
  <c r="AM173" i="3"/>
  <c r="AM177" i="3" s="1"/>
  <c r="AM178" i="3" s="1"/>
  <c r="AN189" i="3"/>
  <c r="AO188" i="3"/>
  <c r="AL192" i="3"/>
  <c r="AL175" i="3"/>
  <c r="AM184" i="3"/>
  <c r="AM182" i="3" s="1"/>
  <c r="AM183" i="3"/>
  <c r="AN181" i="3"/>
  <c r="AN198" i="3"/>
  <c r="AM201" i="3"/>
  <c r="AM199" i="3" s="1"/>
  <c r="AM200" i="3"/>
  <c r="AN147" i="3"/>
  <c r="AM150" i="3"/>
  <c r="AM148" i="3" s="1"/>
  <c r="AM149" i="3"/>
  <c r="AL110" i="3"/>
  <c r="AL107" i="3"/>
  <c r="AK141" i="3"/>
  <c r="AM105" i="3"/>
  <c r="AM109" i="3" s="1"/>
  <c r="AM110" i="3" s="1"/>
  <c r="AN96" i="3"/>
  <c r="AM99" i="3"/>
  <c r="AM97" i="3" s="1"/>
  <c r="AM98" i="3"/>
  <c r="AN104" i="3"/>
  <c r="AO103" i="3"/>
  <c r="AN120" i="3"/>
  <c r="AM121" i="3"/>
  <c r="AL139" i="3"/>
  <c r="AL143" i="3" s="1"/>
  <c r="AM79" i="3"/>
  <c r="AL82" i="3"/>
  <c r="AL80" i="3" s="1"/>
  <c r="AL81" i="3"/>
  <c r="AL122" i="3"/>
  <c r="AL126" i="3" s="1"/>
  <c r="AM130" i="3"/>
  <c r="AL133" i="3"/>
  <c r="AL131" i="3" s="1"/>
  <c r="AL132" i="3"/>
  <c r="AM138" i="3"/>
  <c r="AN137" i="3"/>
  <c r="AL70" i="3"/>
  <c r="AM69" i="3"/>
  <c r="AM65" i="3"/>
  <c r="AM63" i="3" s="1"/>
  <c r="AM64" i="3"/>
  <c r="AN62" i="3"/>
  <c r="AK71" i="3"/>
  <c r="AK75" i="3" s="1"/>
  <c r="AK76" i="3" s="1"/>
  <c r="AK59" i="3"/>
  <c r="AK56" i="3"/>
  <c r="AM53" i="3"/>
  <c r="AN52" i="3"/>
  <c r="AN48" i="3"/>
  <c r="AN46" i="3" s="1"/>
  <c r="AO45" i="3"/>
  <c r="AN47" i="3"/>
  <c r="AL54" i="3"/>
  <c r="AL58" i="3" s="1"/>
  <c r="AL31" i="3"/>
  <c r="AL29" i="3" s="1"/>
  <c r="AL30" i="3"/>
  <c r="AM28" i="3"/>
  <c r="AN35" i="3"/>
  <c r="AM36" i="3"/>
  <c r="P11" i="15"/>
  <c r="O13" i="15"/>
  <c r="C12" i="10"/>
  <c r="F27" i="8"/>
  <c r="X19" i="15"/>
  <c r="O12" i="15"/>
  <c r="AK93" i="3" l="1"/>
  <c r="AK90" i="3"/>
  <c r="AL216" i="3"/>
  <c r="AM218" i="3"/>
  <c r="AL233" i="3"/>
  <c r="AM235" i="3"/>
  <c r="AM115" i="3"/>
  <c r="AM116" i="3"/>
  <c r="AM114" i="3" s="1"/>
  <c r="AN113" i="3"/>
  <c r="AI25" i="15"/>
  <c r="AJ27" i="15"/>
  <c r="AJ144" i="15"/>
  <c r="AJ142" i="15" s="1"/>
  <c r="AJ143" i="15"/>
  <c r="AK141" i="15"/>
  <c r="AJ377" i="15"/>
  <c r="AJ378" i="15"/>
  <c r="AJ376" i="15" s="1"/>
  <c r="AK375" i="15"/>
  <c r="AJ39" i="15"/>
  <c r="AJ40" i="15"/>
  <c r="AJ38" i="15" s="1"/>
  <c r="AK37" i="15"/>
  <c r="AL271" i="15"/>
  <c r="AK274" i="15"/>
  <c r="AK272" i="15" s="1"/>
  <c r="AK273" i="15"/>
  <c r="AK221" i="15"/>
  <c r="AL219" i="15"/>
  <c r="AK222" i="15"/>
  <c r="AK220" i="15" s="1"/>
  <c r="AL232" i="15"/>
  <c r="AK235" i="15"/>
  <c r="AK233" i="15" s="1"/>
  <c r="AK234" i="15"/>
  <c r="AM336" i="15"/>
  <c r="AL338" i="15"/>
  <c r="AL339" i="15"/>
  <c r="AL337" i="15" s="1"/>
  <c r="AM362" i="15"/>
  <c r="AL364" i="15"/>
  <c r="AL365" i="15"/>
  <c r="AL363" i="15" s="1"/>
  <c r="AK287" i="15"/>
  <c r="AK285" i="15" s="1"/>
  <c r="AL284" i="15"/>
  <c r="AK286" i="15"/>
  <c r="AM391" i="15"/>
  <c r="AM389" i="15" s="1"/>
  <c r="AN388" i="15"/>
  <c r="AM390" i="15"/>
  <c r="AK261" i="15"/>
  <c r="AK259" i="15" s="1"/>
  <c r="AK260" i="15"/>
  <c r="AL258" i="15"/>
  <c r="AK352" i="15"/>
  <c r="AK350" i="15" s="1"/>
  <c r="AK351" i="15"/>
  <c r="AL349" i="15"/>
  <c r="AK326" i="15"/>
  <c r="AK324" i="15" s="1"/>
  <c r="AK325" i="15"/>
  <c r="AL323" i="15"/>
  <c r="AL248" i="15"/>
  <c r="AL246" i="15" s="1"/>
  <c r="AL247" i="15"/>
  <c r="AM245" i="15"/>
  <c r="AM300" i="15"/>
  <c r="AM298" i="15" s="1"/>
  <c r="AM299" i="15"/>
  <c r="AN297" i="15"/>
  <c r="AJ313" i="15"/>
  <c r="AJ311" i="15" s="1"/>
  <c r="AJ312" i="15"/>
  <c r="AK310" i="15"/>
  <c r="AJ209" i="15"/>
  <c r="AJ207" i="15" s="1"/>
  <c r="AJ208" i="15"/>
  <c r="AK206" i="15"/>
  <c r="AK196" i="15"/>
  <c r="AK194" i="15" s="1"/>
  <c r="AL193" i="15"/>
  <c r="AK195" i="15"/>
  <c r="AL115" i="15"/>
  <c r="AK117" i="15"/>
  <c r="AK118" i="15"/>
  <c r="AK116" i="15" s="1"/>
  <c r="AJ131" i="15"/>
  <c r="AJ129" i="15" s="1"/>
  <c r="AK128" i="15"/>
  <c r="AJ130" i="15"/>
  <c r="AL167" i="15"/>
  <c r="AK170" i="15"/>
  <c r="AK168" i="15" s="1"/>
  <c r="AK169" i="15"/>
  <c r="AL154" i="15"/>
  <c r="AK157" i="15"/>
  <c r="AK155" i="15" s="1"/>
  <c r="AK156" i="15"/>
  <c r="AL180" i="15"/>
  <c r="AK183" i="15"/>
  <c r="AK181" i="15" s="1"/>
  <c r="AK182" i="15"/>
  <c r="AL92" i="15"/>
  <c r="AL90" i="15" s="1"/>
  <c r="AM89" i="15"/>
  <c r="AL91" i="15"/>
  <c r="AJ105" i="15"/>
  <c r="AJ103" i="15" s="1"/>
  <c r="AJ104" i="15"/>
  <c r="AK102" i="15"/>
  <c r="AL79" i="15"/>
  <c r="AL77" i="15" s="1"/>
  <c r="AL78" i="15"/>
  <c r="AM76" i="15"/>
  <c r="AL63" i="15"/>
  <c r="AK66" i="15"/>
  <c r="AK64" i="15" s="1"/>
  <c r="AK65" i="15"/>
  <c r="AJ53" i="15"/>
  <c r="AJ51" i="15" s="1"/>
  <c r="AJ52" i="15"/>
  <c r="AK50" i="15"/>
  <c r="AM26" i="15"/>
  <c r="AN24" i="15"/>
  <c r="AK37" i="3"/>
  <c r="AI42" i="3"/>
  <c r="AI39" i="3"/>
  <c r="AJ41" i="3" s="1"/>
  <c r="AK297" i="3"/>
  <c r="AK294" i="3"/>
  <c r="AL212" i="3"/>
  <c r="AL209" i="3"/>
  <c r="AL161" i="3"/>
  <c r="AL158" i="3"/>
  <c r="AM158" i="3" s="1"/>
  <c r="AL263" i="3"/>
  <c r="AL260" i="3"/>
  <c r="AL314" i="3"/>
  <c r="AL311" i="3"/>
  <c r="AL292" i="3"/>
  <c r="AL296" i="3"/>
  <c r="AL297" i="3" s="1"/>
  <c r="AN290" i="3"/>
  <c r="AM291" i="3"/>
  <c r="AN86" i="3"/>
  <c r="AM87" i="3"/>
  <c r="AM309" i="3"/>
  <c r="AM313" i="3" s="1"/>
  <c r="AL381" i="3"/>
  <c r="AL382" i="3" s="1"/>
  <c r="AL377" i="3"/>
  <c r="AM478" i="3"/>
  <c r="AN477" i="3"/>
  <c r="AL88" i="3"/>
  <c r="AL92" i="3" s="1"/>
  <c r="AL93" i="3" s="1"/>
  <c r="AO307" i="3"/>
  <c r="AN308" i="3"/>
  <c r="AN249" i="3"/>
  <c r="AM252" i="3"/>
  <c r="AM250" i="3" s="1"/>
  <c r="AM251" i="3"/>
  <c r="AM376" i="3"/>
  <c r="AN375" i="3"/>
  <c r="AO154" i="3"/>
  <c r="AN155" i="3"/>
  <c r="AO205" i="3"/>
  <c r="AN206" i="3"/>
  <c r="AN207" i="3" s="1"/>
  <c r="AN211" i="3" s="1"/>
  <c r="AK379" i="3"/>
  <c r="AK481" i="3"/>
  <c r="AM207" i="3"/>
  <c r="AM211" i="3" s="1"/>
  <c r="AL479" i="3"/>
  <c r="AL483" i="3" s="1"/>
  <c r="AL450" i="3"/>
  <c r="AL447" i="3"/>
  <c r="AL467" i="3"/>
  <c r="AL464" i="3"/>
  <c r="AK501" i="3"/>
  <c r="AK498" i="3"/>
  <c r="AN439" i="3"/>
  <c r="AN437" i="3" s="1"/>
  <c r="AN438" i="3"/>
  <c r="AO436" i="3"/>
  <c r="AO419" i="3"/>
  <c r="AN422" i="3"/>
  <c r="AN420" i="3" s="1"/>
  <c r="AN421" i="3"/>
  <c r="AM445" i="3"/>
  <c r="AM449" i="3" s="1"/>
  <c r="AO504" i="3"/>
  <c r="AN507" i="3"/>
  <c r="AN505" i="3" s="1"/>
  <c r="AN506" i="3"/>
  <c r="AO460" i="3"/>
  <c r="AN461" i="3"/>
  <c r="AO511" i="3"/>
  <c r="AN512" i="3"/>
  <c r="AN426" i="3"/>
  <c r="AM427" i="3"/>
  <c r="AM490" i="3"/>
  <c r="AM488" i="3" s="1"/>
  <c r="AM489" i="3"/>
  <c r="AN487" i="3"/>
  <c r="AN456" i="3"/>
  <c r="AN454" i="3" s="1"/>
  <c r="AN455" i="3"/>
  <c r="AO453" i="3"/>
  <c r="AO443" i="3"/>
  <c r="AN444" i="3"/>
  <c r="AL515" i="3"/>
  <c r="AM513" i="3"/>
  <c r="AM517" i="3" s="1"/>
  <c r="AM518" i="3" s="1"/>
  <c r="AL428" i="3"/>
  <c r="AL432" i="3" s="1"/>
  <c r="AL433" i="3" s="1"/>
  <c r="AK430" i="3"/>
  <c r="AN473" i="3"/>
  <c r="AN471" i="3" s="1"/>
  <c r="AN472" i="3"/>
  <c r="AO470" i="3"/>
  <c r="AM462" i="3"/>
  <c r="AM466" i="3" s="1"/>
  <c r="AM495" i="3"/>
  <c r="AN494" i="3"/>
  <c r="AL496" i="3"/>
  <c r="AL500" i="3" s="1"/>
  <c r="AL348" i="3"/>
  <c r="AL345" i="3"/>
  <c r="AM416" i="3"/>
  <c r="AM413" i="3"/>
  <c r="AL399" i="3"/>
  <c r="AL396" i="3"/>
  <c r="AL365" i="3"/>
  <c r="AL362" i="3"/>
  <c r="AM245" i="3"/>
  <c r="AM246" i="3" s="1"/>
  <c r="AM241" i="3"/>
  <c r="AO358" i="3"/>
  <c r="AN359" i="3"/>
  <c r="AO217" i="3"/>
  <c r="AP215" i="3"/>
  <c r="AN240" i="3"/>
  <c r="AO239" i="3"/>
  <c r="AM343" i="3"/>
  <c r="AM347" i="3" s="1"/>
  <c r="AN257" i="3"/>
  <c r="AO256" i="3"/>
  <c r="AN368" i="3"/>
  <c r="AM371" i="3"/>
  <c r="AM369" i="3" s="1"/>
  <c r="AM370" i="3"/>
  <c r="AN324" i="3"/>
  <c r="AM325" i="3"/>
  <c r="AP409" i="3"/>
  <c r="AO410" i="3"/>
  <c r="AN303" i="3"/>
  <c r="AN301" i="3" s="1"/>
  <c r="AN302" i="3"/>
  <c r="AO300" i="3"/>
  <c r="AM360" i="3"/>
  <c r="AM364" i="3" s="1"/>
  <c r="AM365" i="3" s="1"/>
  <c r="AM388" i="3"/>
  <c r="AM386" i="3" s="1"/>
  <c r="AM387" i="3"/>
  <c r="AN385" i="3"/>
  <c r="AN342" i="3"/>
  <c r="AO341" i="3"/>
  <c r="AL226" i="3"/>
  <c r="AM320" i="3"/>
  <c r="AM318" i="3" s="1"/>
  <c r="AM319" i="3"/>
  <c r="AN317" i="3"/>
  <c r="AK328" i="3"/>
  <c r="AM262" i="3"/>
  <c r="AM263" i="3" s="1"/>
  <c r="AM258" i="3"/>
  <c r="AN279" i="3"/>
  <c r="AN280" i="3" s="1"/>
  <c r="AN275" i="3"/>
  <c r="AN405" i="3"/>
  <c r="AN403" i="3" s="1"/>
  <c r="AN404" i="3"/>
  <c r="AO402" i="3"/>
  <c r="AN286" i="3"/>
  <c r="AN284" i="3" s="1"/>
  <c r="AN285" i="3"/>
  <c r="AO283" i="3"/>
  <c r="AN269" i="3"/>
  <c r="AN267" i="3" s="1"/>
  <c r="AN268" i="3"/>
  <c r="AO266" i="3"/>
  <c r="AN415" i="3"/>
  <c r="AN416" i="3" s="1"/>
  <c r="AN411" i="3"/>
  <c r="AO392" i="3"/>
  <c r="AN393" i="3"/>
  <c r="AL243" i="3"/>
  <c r="AP273" i="3"/>
  <c r="AO274" i="3"/>
  <c r="AO234" i="3"/>
  <c r="AP232" i="3"/>
  <c r="AM224" i="3"/>
  <c r="AM228" i="3" s="1"/>
  <c r="AN354" i="3"/>
  <c r="AN352" i="3" s="1"/>
  <c r="AO351" i="3"/>
  <c r="AN353" i="3"/>
  <c r="AM337" i="3"/>
  <c r="AM335" i="3" s="1"/>
  <c r="AM336" i="3"/>
  <c r="AN334" i="3"/>
  <c r="AM394" i="3"/>
  <c r="AM398" i="3" s="1"/>
  <c r="AM399" i="3" s="1"/>
  <c r="AL326" i="3"/>
  <c r="AL330" i="3" s="1"/>
  <c r="AN223" i="3"/>
  <c r="AO222" i="3"/>
  <c r="AM195" i="3"/>
  <c r="AM192" i="3"/>
  <c r="AN212" i="3"/>
  <c r="AN190" i="3"/>
  <c r="AN194" i="3"/>
  <c r="AN195" i="3" s="1"/>
  <c r="AO172" i="3"/>
  <c r="AP171" i="3"/>
  <c r="AP167" i="3"/>
  <c r="AP165" i="3" s="1"/>
  <c r="AP166" i="3"/>
  <c r="AQ164" i="3"/>
  <c r="AP188" i="3"/>
  <c r="AO189" i="3"/>
  <c r="AN173" i="3"/>
  <c r="AN177" i="3" s="1"/>
  <c r="AN150" i="3"/>
  <c r="AN148" i="3" s="1"/>
  <c r="AN149" i="3"/>
  <c r="AO147" i="3"/>
  <c r="AN201" i="3"/>
  <c r="AN199" i="3" s="1"/>
  <c r="AN200" i="3"/>
  <c r="AO198" i="3"/>
  <c r="AN184" i="3"/>
  <c r="AN182" i="3" s="1"/>
  <c r="AO181" i="3"/>
  <c r="AN183" i="3"/>
  <c r="AM175" i="3"/>
  <c r="AL127" i="3"/>
  <c r="AL124" i="3"/>
  <c r="AL144" i="3"/>
  <c r="AL141" i="3"/>
  <c r="AO137" i="3"/>
  <c r="AN138" i="3"/>
  <c r="AM139" i="3"/>
  <c r="AM143" i="3" s="1"/>
  <c r="AM144" i="3" s="1"/>
  <c r="AP103" i="3"/>
  <c r="AO104" i="3"/>
  <c r="AN105" i="3"/>
  <c r="AN109" i="3" s="1"/>
  <c r="AN110" i="3" s="1"/>
  <c r="AO96" i="3"/>
  <c r="AN99" i="3"/>
  <c r="AN97" i="3" s="1"/>
  <c r="AN98" i="3"/>
  <c r="AN130" i="3"/>
  <c r="AM133" i="3"/>
  <c r="AM131" i="3" s="1"/>
  <c r="AM132" i="3"/>
  <c r="AM82" i="3"/>
  <c r="AM80" i="3" s="1"/>
  <c r="AM81" i="3"/>
  <c r="AN79" i="3"/>
  <c r="AM122" i="3"/>
  <c r="AM126" i="3" s="1"/>
  <c r="AN121" i="3"/>
  <c r="AO120" i="3"/>
  <c r="AM107" i="3"/>
  <c r="AN69" i="3"/>
  <c r="AM70" i="3"/>
  <c r="AK73" i="3"/>
  <c r="AO62" i="3"/>
  <c r="AN65" i="3"/>
  <c r="AN63" i="3" s="1"/>
  <c r="AN64" i="3"/>
  <c r="AL71" i="3"/>
  <c r="AL75" i="3" s="1"/>
  <c r="AL59" i="3"/>
  <c r="AL56" i="3"/>
  <c r="AM54" i="3"/>
  <c r="AM58" i="3" s="1"/>
  <c r="AM59" i="3" s="1"/>
  <c r="AO48" i="3"/>
  <c r="AO46" i="3" s="1"/>
  <c r="AO47" i="3"/>
  <c r="AP45" i="3"/>
  <c r="AN53" i="3"/>
  <c r="AO52" i="3"/>
  <c r="AM31" i="3"/>
  <c r="AM29" i="3" s="1"/>
  <c r="AM30" i="3"/>
  <c r="AN28" i="3"/>
  <c r="AN36" i="3"/>
  <c r="AO35" i="3"/>
  <c r="P13" i="15"/>
  <c r="Q11" i="15"/>
  <c r="P14" i="15"/>
  <c r="P12" i="15" s="1"/>
  <c r="X21" i="15"/>
  <c r="Y18" i="15"/>
  <c r="Y20" i="15" s="1"/>
  <c r="AL90" i="3" l="1"/>
  <c r="AO113" i="3"/>
  <c r="AN115" i="3"/>
  <c r="AN116" i="3"/>
  <c r="AN114" i="3" s="1"/>
  <c r="AM216" i="3"/>
  <c r="AN218" i="3"/>
  <c r="AM233" i="3"/>
  <c r="AN235" i="3"/>
  <c r="AJ25" i="15"/>
  <c r="AK27" i="15"/>
  <c r="AK378" i="15"/>
  <c r="AK376" i="15" s="1"/>
  <c r="AK377" i="15"/>
  <c r="AL375" i="15"/>
  <c r="AL141" i="15"/>
  <c r="AK144" i="15"/>
  <c r="AK142" i="15" s="1"/>
  <c r="AK143" i="15"/>
  <c r="AK40" i="15"/>
  <c r="AK38" i="15" s="1"/>
  <c r="AL37" i="15"/>
  <c r="AK39" i="15"/>
  <c r="AL310" i="15"/>
  <c r="AK313" i="15"/>
  <c r="AK312" i="15"/>
  <c r="AK311" i="15"/>
  <c r="AO297" i="15"/>
  <c r="AN299" i="15"/>
  <c r="AN300" i="15"/>
  <c r="AN298" i="15" s="1"/>
  <c r="AN245" i="15"/>
  <c r="AM247" i="15"/>
  <c r="AM248" i="15"/>
  <c r="AM246" i="15" s="1"/>
  <c r="AL325" i="15"/>
  <c r="AM323" i="15"/>
  <c r="AL326" i="15"/>
  <c r="AL324" i="15" s="1"/>
  <c r="AL351" i="15"/>
  <c r="AM349" i="15"/>
  <c r="AL352" i="15"/>
  <c r="AL350" i="15" s="1"/>
  <c r="AL260" i="15"/>
  <c r="AL261" i="15"/>
  <c r="AL259" i="15" s="1"/>
  <c r="AM258" i="15"/>
  <c r="AM219" i="15"/>
  <c r="AL222" i="15"/>
  <c r="AL220" i="15" s="1"/>
  <c r="AL221" i="15"/>
  <c r="AO388" i="15"/>
  <c r="AN390" i="15"/>
  <c r="AN391" i="15"/>
  <c r="AN389" i="15" s="1"/>
  <c r="AM284" i="15"/>
  <c r="AL286" i="15"/>
  <c r="AL287" i="15"/>
  <c r="AL285" i="15" s="1"/>
  <c r="AM271" i="15"/>
  <c r="AL274" i="15"/>
  <c r="AL273" i="15"/>
  <c r="AL272" i="15"/>
  <c r="AN362" i="15"/>
  <c r="AM365" i="15"/>
  <c r="AM364" i="15"/>
  <c r="AM363" i="15"/>
  <c r="AN336" i="15"/>
  <c r="AM339" i="15"/>
  <c r="AM338" i="15"/>
  <c r="AM337" i="15"/>
  <c r="AM232" i="15"/>
  <c r="AL235" i="15"/>
  <c r="AL234" i="15"/>
  <c r="AL233" i="15"/>
  <c r="AK209" i="15"/>
  <c r="AK207" i="15" s="1"/>
  <c r="AK208" i="15"/>
  <c r="AL206" i="15"/>
  <c r="AL128" i="15"/>
  <c r="AK130" i="15"/>
  <c r="AK131" i="15"/>
  <c r="AK129" i="15" s="1"/>
  <c r="AM193" i="15"/>
  <c r="AL195" i="15"/>
  <c r="AL196" i="15"/>
  <c r="AL194" i="15" s="1"/>
  <c r="AM180" i="15"/>
  <c r="AL183" i="15"/>
  <c r="AL181" i="15" s="1"/>
  <c r="AL182" i="15"/>
  <c r="AM154" i="15"/>
  <c r="AL157" i="15"/>
  <c r="AL155" i="15" s="1"/>
  <c r="AL156" i="15"/>
  <c r="AL170" i="15"/>
  <c r="AL168" i="15" s="1"/>
  <c r="AL169" i="15"/>
  <c r="AM167" i="15"/>
  <c r="AM115" i="15"/>
  <c r="AL117" i="15"/>
  <c r="AL118" i="15"/>
  <c r="AL116" i="15" s="1"/>
  <c r="AN76" i="15"/>
  <c r="AM78" i="15"/>
  <c r="AM79" i="15"/>
  <c r="AM77" i="15" s="1"/>
  <c r="AL102" i="15"/>
  <c r="AK105" i="15"/>
  <c r="AK103" i="15" s="1"/>
  <c r="AK104" i="15"/>
  <c r="AN89" i="15"/>
  <c r="AM91" i="15"/>
  <c r="AM92" i="15"/>
  <c r="AM90" i="15" s="1"/>
  <c r="AM63" i="15"/>
  <c r="AL66" i="15"/>
  <c r="AL64" i="15" s="1"/>
  <c r="AL65" i="15"/>
  <c r="AK53" i="15"/>
  <c r="AK51" i="15" s="1"/>
  <c r="AK52" i="15"/>
  <c r="AL50" i="15"/>
  <c r="AN26" i="15"/>
  <c r="AO24" i="15"/>
  <c r="AJ42" i="3"/>
  <c r="AJ39" i="3"/>
  <c r="AK41" i="3"/>
  <c r="AL37" i="3"/>
  <c r="AM229" i="3"/>
  <c r="AM226" i="3"/>
  <c r="AL484" i="3"/>
  <c r="AL481" i="3"/>
  <c r="AM212" i="3"/>
  <c r="AM209" i="3"/>
  <c r="AN209" i="3" s="1"/>
  <c r="AM314" i="3"/>
  <c r="AM311" i="3"/>
  <c r="AP205" i="3"/>
  <c r="AO206" i="3"/>
  <c r="AN309" i="3"/>
  <c r="AN313" i="3"/>
  <c r="AN314" i="3" s="1"/>
  <c r="AN478" i="3"/>
  <c r="AO477" i="3"/>
  <c r="AN158" i="3"/>
  <c r="AN156" i="3"/>
  <c r="AN160" i="3"/>
  <c r="AN161" i="3" s="1"/>
  <c r="AP307" i="3"/>
  <c r="AO308" i="3"/>
  <c r="AM479" i="3"/>
  <c r="AM483" i="3" s="1"/>
  <c r="AM296" i="3"/>
  <c r="AM297" i="3" s="1"/>
  <c r="AM292" i="3"/>
  <c r="AM377" i="3"/>
  <c r="AM381" i="3" s="1"/>
  <c r="AO86" i="3"/>
  <c r="AN87" i="3"/>
  <c r="AP154" i="3"/>
  <c r="AO155" i="3"/>
  <c r="AN291" i="3"/>
  <c r="AO290" i="3"/>
  <c r="AM260" i="3"/>
  <c r="AN376" i="3"/>
  <c r="AO375" i="3"/>
  <c r="AN252" i="3"/>
  <c r="AN250" i="3" s="1"/>
  <c r="AN251" i="3"/>
  <c r="AO249" i="3"/>
  <c r="AL379" i="3"/>
  <c r="AM88" i="3"/>
  <c r="AM92" i="3"/>
  <c r="AM93" i="3" s="1"/>
  <c r="AL294" i="3"/>
  <c r="AL501" i="3"/>
  <c r="AL498" i="3"/>
  <c r="AM467" i="3"/>
  <c r="AM464" i="3"/>
  <c r="AM450" i="3"/>
  <c r="AM447" i="3"/>
  <c r="AN445" i="3"/>
  <c r="AN449" i="3" s="1"/>
  <c r="AP443" i="3"/>
  <c r="AO444" i="3"/>
  <c r="AP453" i="3"/>
  <c r="AO455" i="3"/>
  <c r="AO456" i="3"/>
  <c r="AO454" i="3" s="1"/>
  <c r="AN490" i="3"/>
  <c r="AN488" i="3" s="1"/>
  <c r="AO487" i="3"/>
  <c r="AN489" i="3"/>
  <c r="AM428" i="3"/>
  <c r="AM432" i="3" s="1"/>
  <c r="AN495" i="3"/>
  <c r="AO494" i="3"/>
  <c r="AL430" i="3"/>
  <c r="AO426" i="3"/>
  <c r="AN427" i="3"/>
  <c r="AN517" i="3"/>
  <c r="AN518" i="3" s="1"/>
  <c r="AN513" i="3"/>
  <c r="AN462" i="3"/>
  <c r="AN466" i="3" s="1"/>
  <c r="AP419" i="3"/>
  <c r="AO422" i="3"/>
  <c r="AO421" i="3"/>
  <c r="AO420" i="3"/>
  <c r="AM496" i="3"/>
  <c r="AM500" i="3" s="1"/>
  <c r="AP470" i="3"/>
  <c r="AO473" i="3"/>
  <c r="AO471" i="3" s="1"/>
  <c r="AO472" i="3"/>
  <c r="AM515" i="3"/>
  <c r="AP511" i="3"/>
  <c r="AO512" i="3"/>
  <c r="AP460" i="3"/>
  <c r="AO461" i="3"/>
  <c r="AP504" i="3"/>
  <c r="AO507" i="3"/>
  <c r="AO505" i="3" s="1"/>
  <c r="AO506" i="3"/>
  <c r="AO438" i="3"/>
  <c r="AO439" i="3"/>
  <c r="AO437" i="3" s="1"/>
  <c r="AP436" i="3"/>
  <c r="AM348" i="3"/>
  <c r="AM345" i="3"/>
  <c r="AL331" i="3"/>
  <c r="AL328" i="3"/>
  <c r="AP266" i="3"/>
  <c r="AO268" i="3"/>
  <c r="AO269" i="3"/>
  <c r="AO267" i="3" s="1"/>
  <c r="AP283" i="3"/>
  <c r="AO286" i="3"/>
  <c r="AO284" i="3" s="1"/>
  <c r="AO285" i="3"/>
  <c r="AN277" i="3"/>
  <c r="AP222" i="3"/>
  <c r="AO223" i="3"/>
  <c r="AM396" i="3"/>
  <c r="AQ232" i="3"/>
  <c r="AP234" i="3"/>
  <c r="AO275" i="3"/>
  <c r="AO279" i="3" s="1"/>
  <c r="AO280" i="3" s="1"/>
  <c r="AP392" i="3"/>
  <c r="AO393" i="3"/>
  <c r="AN387" i="3"/>
  <c r="AN388" i="3"/>
  <c r="AN386" i="3" s="1"/>
  <c r="AO385" i="3"/>
  <c r="AQ409" i="3"/>
  <c r="AP410" i="3"/>
  <c r="AM326" i="3"/>
  <c r="AM330" i="3" s="1"/>
  <c r="AO257" i="3"/>
  <c r="AP256" i="3"/>
  <c r="AP358" i="3"/>
  <c r="AO359" i="3"/>
  <c r="AO353" i="3"/>
  <c r="AO354" i="3"/>
  <c r="AO352" i="3" s="1"/>
  <c r="AP351" i="3"/>
  <c r="AN398" i="3"/>
  <c r="AN399" i="3" s="1"/>
  <c r="AN394" i="3"/>
  <c r="AN228" i="3"/>
  <c r="AN229" i="3" s="1"/>
  <c r="AN224" i="3"/>
  <c r="AO334" i="3"/>
  <c r="AN337" i="3"/>
  <c r="AN335" i="3" s="1"/>
  <c r="AN336" i="3"/>
  <c r="AQ273" i="3"/>
  <c r="AP274" i="3"/>
  <c r="AN413" i="3"/>
  <c r="AN320" i="3"/>
  <c r="AN318" i="3" s="1"/>
  <c r="AN319" i="3"/>
  <c r="AO317" i="3"/>
  <c r="AM362" i="3"/>
  <c r="AO324" i="3"/>
  <c r="AN325" i="3"/>
  <c r="AN371" i="3"/>
  <c r="AN369" i="3" s="1"/>
  <c r="AN370" i="3"/>
  <c r="AO368" i="3"/>
  <c r="AN258" i="3"/>
  <c r="AN262" i="3" s="1"/>
  <c r="AN263" i="3" s="1"/>
  <c r="AP239" i="3"/>
  <c r="AO240" i="3"/>
  <c r="AP341" i="3"/>
  <c r="AO342" i="3"/>
  <c r="AN241" i="3"/>
  <c r="AN245" i="3" s="1"/>
  <c r="AM243" i="3"/>
  <c r="AP402" i="3"/>
  <c r="AO405" i="3"/>
  <c r="AO403" i="3" s="1"/>
  <c r="AO404" i="3"/>
  <c r="AN343" i="3"/>
  <c r="AN347" i="3" s="1"/>
  <c r="AP300" i="3"/>
  <c r="AO302" i="3"/>
  <c r="AO303" i="3"/>
  <c r="AO301" i="3" s="1"/>
  <c r="AO411" i="3"/>
  <c r="AO415" i="3" s="1"/>
  <c r="AO416" i="3" s="1"/>
  <c r="AQ215" i="3"/>
  <c r="AP217" i="3"/>
  <c r="AN360" i="3"/>
  <c r="AN364" i="3" s="1"/>
  <c r="AN178" i="3"/>
  <c r="AN175" i="3"/>
  <c r="AO173" i="3"/>
  <c r="AO177" i="3" s="1"/>
  <c r="AO190" i="3"/>
  <c r="AO194" i="3" s="1"/>
  <c r="AP198" i="3"/>
  <c r="AO201" i="3"/>
  <c r="AO199" i="3"/>
  <c r="AO200" i="3"/>
  <c r="AO150" i="3"/>
  <c r="AO148" i="3" s="1"/>
  <c r="AP147" i="3"/>
  <c r="AO149" i="3"/>
  <c r="AP189" i="3"/>
  <c r="AQ188" i="3"/>
  <c r="AO184" i="3"/>
  <c r="AO182" i="3" s="1"/>
  <c r="AO183" i="3"/>
  <c r="AP181" i="3"/>
  <c r="AR164" i="3"/>
  <c r="AQ167" i="3"/>
  <c r="AQ165" i="3" s="1"/>
  <c r="AQ166" i="3"/>
  <c r="AQ171" i="3"/>
  <c r="AP172" i="3"/>
  <c r="AN192" i="3"/>
  <c r="AM127" i="3"/>
  <c r="AM124" i="3"/>
  <c r="AN122" i="3"/>
  <c r="AN126" i="3" s="1"/>
  <c r="AM141" i="3"/>
  <c r="AO99" i="3"/>
  <c r="AO97" i="3" s="1"/>
  <c r="AO98" i="3"/>
  <c r="AP96" i="3"/>
  <c r="AO105" i="3"/>
  <c r="AO109" i="3" s="1"/>
  <c r="AO110" i="3" s="1"/>
  <c r="AQ103" i="3"/>
  <c r="AP104" i="3"/>
  <c r="AN139" i="3"/>
  <c r="AN143" i="3" s="1"/>
  <c r="AN144" i="3" s="1"/>
  <c r="AO121" i="3"/>
  <c r="AP120" i="3"/>
  <c r="AN82" i="3"/>
  <c r="AN80" i="3" s="1"/>
  <c r="AN81" i="3"/>
  <c r="AO79" i="3"/>
  <c r="AN133" i="3"/>
  <c r="AN131" i="3" s="1"/>
  <c r="AN132" i="3"/>
  <c r="AO130" i="3"/>
  <c r="AN107" i="3"/>
  <c r="AP137" i="3"/>
  <c r="AO138" i="3"/>
  <c r="AL76" i="3"/>
  <c r="AL73" i="3"/>
  <c r="AO65" i="3"/>
  <c r="AO63" i="3" s="1"/>
  <c r="AO64" i="3"/>
  <c r="AP62" i="3"/>
  <c r="AM71" i="3"/>
  <c r="AM75" i="3" s="1"/>
  <c r="AO69" i="3"/>
  <c r="AN70" i="3"/>
  <c r="AM56" i="3"/>
  <c r="AP52" i="3"/>
  <c r="AO53" i="3"/>
  <c r="AN54" i="3"/>
  <c r="AN58" i="3" s="1"/>
  <c r="AN59" i="3" s="1"/>
  <c r="AQ45" i="3"/>
  <c r="AP47" i="3"/>
  <c r="AP48" i="3"/>
  <c r="AP46" i="3" s="1"/>
  <c r="AP35" i="3"/>
  <c r="AO36" i="3"/>
  <c r="AN31" i="3"/>
  <c r="AN29" i="3" s="1"/>
  <c r="AN30" i="3"/>
  <c r="AO28" i="3"/>
  <c r="Q13" i="15"/>
  <c r="R11" i="15"/>
  <c r="Q14" i="15"/>
  <c r="Q12" i="15" s="1"/>
  <c r="Y19" i="15"/>
  <c r="AN233" i="3" l="1"/>
  <c r="AO235" i="3"/>
  <c r="AN216" i="3"/>
  <c r="AO218" i="3"/>
  <c r="AO114" i="3"/>
  <c r="AO116" i="3"/>
  <c r="AO115" i="3"/>
  <c r="AP113" i="3"/>
  <c r="AK25" i="15"/>
  <c r="AL27" i="15"/>
  <c r="AL377" i="15"/>
  <c r="AM375" i="15"/>
  <c r="AL378" i="15"/>
  <c r="AL376" i="15" s="1"/>
  <c r="AL40" i="15"/>
  <c r="AL38" i="15" s="1"/>
  <c r="AM37" i="15"/>
  <c r="AL39" i="15"/>
  <c r="AL143" i="15"/>
  <c r="AL144" i="15"/>
  <c r="AL142" i="15" s="1"/>
  <c r="AM141" i="15"/>
  <c r="AN258" i="15"/>
  <c r="AM261" i="15"/>
  <c r="AM259" i="15" s="1"/>
  <c r="AM260" i="15"/>
  <c r="AN349" i="15"/>
  <c r="AM352" i="15"/>
  <c r="AM350" i="15" s="1"/>
  <c r="AM351" i="15"/>
  <c r="AN323" i="15"/>
  <c r="AM326" i="15"/>
  <c r="AM324" i="15" s="1"/>
  <c r="AM325" i="15"/>
  <c r="AM235" i="15"/>
  <c r="AM233" i="15" s="1"/>
  <c r="AM234" i="15"/>
  <c r="AN232" i="15"/>
  <c r="AN339" i="15"/>
  <c r="AN337" i="15" s="1"/>
  <c r="AN338" i="15"/>
  <c r="AO336" i="15"/>
  <c r="AN365" i="15"/>
  <c r="AN363" i="15" s="1"/>
  <c r="AN364" i="15"/>
  <c r="AO362" i="15"/>
  <c r="AN271" i="15"/>
  <c r="AM274" i="15"/>
  <c r="AM272" i="15" s="1"/>
  <c r="AM273" i="15"/>
  <c r="AM286" i="15"/>
  <c r="AN284" i="15"/>
  <c r="AM287" i="15"/>
  <c r="AM285" i="15" s="1"/>
  <c r="AO390" i="15"/>
  <c r="AO391" i="15"/>
  <c r="AO389" i="15" s="1"/>
  <c r="AP388" i="15"/>
  <c r="AN219" i="15"/>
  <c r="AM222" i="15"/>
  <c r="AM220" i="15" s="1"/>
  <c r="AM221" i="15"/>
  <c r="AO245" i="15"/>
  <c r="AN247" i="15"/>
  <c r="AN248" i="15"/>
  <c r="AN246" i="15" s="1"/>
  <c r="AO299" i="15"/>
  <c r="AO300" i="15"/>
  <c r="AO298" i="15" s="1"/>
  <c r="AP297" i="15"/>
  <c r="AL313" i="15"/>
  <c r="AL311" i="15" s="1"/>
  <c r="AL312" i="15"/>
  <c r="AM310" i="15"/>
  <c r="AM170" i="15"/>
  <c r="AM168" i="15" s="1"/>
  <c r="AN167" i="15"/>
  <c r="AM169" i="15"/>
  <c r="AL208" i="15"/>
  <c r="AM206" i="15"/>
  <c r="AL209" i="15"/>
  <c r="AL207" i="15" s="1"/>
  <c r="AM118" i="15"/>
  <c r="AM116" i="15" s="1"/>
  <c r="AM117" i="15"/>
  <c r="AN115" i="15"/>
  <c r="AM157" i="15"/>
  <c r="AM155" i="15" s="1"/>
  <c r="AM156" i="15"/>
  <c r="AN154" i="15"/>
  <c r="AM183" i="15"/>
  <c r="AM181" i="15" s="1"/>
  <c r="AM182" i="15"/>
  <c r="AN180" i="15"/>
  <c r="AN193" i="15"/>
  <c r="AM196" i="15"/>
  <c r="AM194" i="15" s="1"/>
  <c r="AM195" i="15"/>
  <c r="AL131" i="15"/>
  <c r="AL129" i="15" s="1"/>
  <c r="AL130" i="15"/>
  <c r="AM128" i="15"/>
  <c r="AO89" i="15"/>
  <c r="AN91" i="15"/>
  <c r="AN92" i="15"/>
  <c r="AN90" i="15" s="1"/>
  <c r="AM66" i="15"/>
  <c r="AM64" i="15" s="1"/>
  <c r="AM65" i="15"/>
  <c r="AN63" i="15"/>
  <c r="AL105" i="15"/>
  <c r="AL103" i="15" s="1"/>
  <c r="AL104" i="15"/>
  <c r="AM102" i="15"/>
  <c r="AN78" i="15"/>
  <c r="AN79" i="15"/>
  <c r="AN77" i="15" s="1"/>
  <c r="AO76" i="15"/>
  <c r="AM50" i="15"/>
  <c r="AL53" i="15"/>
  <c r="AL51" i="15" s="1"/>
  <c r="AL52" i="15"/>
  <c r="AP24" i="15"/>
  <c r="AO26" i="15"/>
  <c r="AM37" i="3"/>
  <c r="AK42" i="3"/>
  <c r="AK39" i="3"/>
  <c r="AL41" i="3" s="1"/>
  <c r="AO195" i="3"/>
  <c r="AO192" i="3"/>
  <c r="AM382" i="3"/>
  <c r="AM379" i="3"/>
  <c r="AM484" i="3"/>
  <c r="AM481" i="3"/>
  <c r="AM501" i="3"/>
  <c r="AM498" i="3"/>
  <c r="AO309" i="3"/>
  <c r="AO313" i="3"/>
  <c r="AO314" i="3" s="1"/>
  <c r="AQ154" i="3"/>
  <c r="AP155" i="3"/>
  <c r="AP156" i="3" s="1"/>
  <c r="AP160" i="3" s="1"/>
  <c r="AP161" i="3" s="1"/>
  <c r="AQ307" i="3"/>
  <c r="AP308" i="3"/>
  <c r="AP309" i="3" s="1"/>
  <c r="AP313" i="3" s="1"/>
  <c r="AN311" i="3"/>
  <c r="AO252" i="3"/>
  <c r="AO250" i="3" s="1"/>
  <c r="AO251" i="3"/>
  <c r="AP249" i="3"/>
  <c r="AO158" i="3"/>
  <c r="AO156" i="3"/>
  <c r="AO160" i="3"/>
  <c r="AO161" i="3" s="1"/>
  <c r="AM90" i="3"/>
  <c r="AO291" i="3"/>
  <c r="AP290" i="3"/>
  <c r="AN88" i="3"/>
  <c r="AN92" i="3" s="1"/>
  <c r="AN93" i="3" s="1"/>
  <c r="AP477" i="3"/>
  <c r="AO478" i="3"/>
  <c r="AO207" i="3"/>
  <c r="AO211" i="3"/>
  <c r="AN377" i="3"/>
  <c r="AN381" i="3" s="1"/>
  <c r="AN382" i="3" s="1"/>
  <c r="AO311" i="3"/>
  <c r="AN226" i="3"/>
  <c r="AM294" i="3"/>
  <c r="AN294" i="3" s="1"/>
  <c r="AO376" i="3"/>
  <c r="AP375" i="3"/>
  <c r="AN292" i="3"/>
  <c r="AN296" i="3" s="1"/>
  <c r="AN297" i="3" s="1"/>
  <c r="AO87" i="3"/>
  <c r="AP86" i="3"/>
  <c r="AN479" i="3"/>
  <c r="AN483" i="3" s="1"/>
  <c r="AN484" i="3" s="1"/>
  <c r="AN481" i="3"/>
  <c r="AQ205" i="3"/>
  <c r="AP206" i="3"/>
  <c r="AN450" i="3"/>
  <c r="AN447" i="3"/>
  <c r="AM433" i="3"/>
  <c r="AM430" i="3"/>
  <c r="AN467" i="3"/>
  <c r="AN464" i="3"/>
  <c r="AQ453" i="3"/>
  <c r="AP456" i="3"/>
  <c r="AP454" i="3" s="1"/>
  <c r="AP455" i="3"/>
  <c r="AO466" i="3"/>
  <c r="AO467" i="3" s="1"/>
  <c r="AO462" i="3"/>
  <c r="AQ470" i="3"/>
  <c r="AP473" i="3"/>
  <c r="AP471" i="3" s="1"/>
  <c r="AP472" i="3"/>
  <c r="AO427" i="3"/>
  <c r="AP426" i="3"/>
  <c r="AO445" i="3"/>
  <c r="AO449" i="3" s="1"/>
  <c r="AN496" i="3"/>
  <c r="AN500" i="3" s="1"/>
  <c r="AO489" i="3"/>
  <c r="AO490" i="3"/>
  <c r="AO488" i="3" s="1"/>
  <c r="AP487" i="3"/>
  <c r="AQ504" i="3"/>
  <c r="AP507" i="3"/>
  <c r="AP505" i="3" s="1"/>
  <c r="AP506" i="3"/>
  <c r="AP512" i="3"/>
  <c r="AQ511" i="3"/>
  <c r="AN428" i="3"/>
  <c r="AN432" i="3"/>
  <c r="AN433" i="3" s="1"/>
  <c r="AQ436" i="3"/>
  <c r="AP439" i="3"/>
  <c r="AP437" i="3" s="1"/>
  <c r="AP438" i="3"/>
  <c r="AQ460" i="3"/>
  <c r="AP461" i="3"/>
  <c r="AP422" i="3"/>
  <c r="AP420" i="3" s="1"/>
  <c r="AP421" i="3"/>
  <c r="AQ419" i="3"/>
  <c r="AN515" i="3"/>
  <c r="AP494" i="3"/>
  <c r="AO495" i="3"/>
  <c r="AQ443" i="3"/>
  <c r="AP444" i="3"/>
  <c r="AO513" i="3"/>
  <c r="AO517" i="3" s="1"/>
  <c r="AN348" i="3"/>
  <c r="AN345" i="3"/>
  <c r="AN365" i="3"/>
  <c r="AN362" i="3"/>
  <c r="AM331" i="3"/>
  <c r="AM328" i="3"/>
  <c r="AP314" i="3"/>
  <c r="AP311" i="3"/>
  <c r="AN246" i="3"/>
  <c r="AN243" i="3"/>
  <c r="AO241" i="3"/>
  <c r="AO245" i="3"/>
  <c r="AO246" i="3" s="1"/>
  <c r="AR215" i="3"/>
  <c r="AQ217" i="3"/>
  <c r="AQ402" i="3"/>
  <c r="AP405" i="3"/>
  <c r="AP403" i="3" s="1"/>
  <c r="AP404" i="3"/>
  <c r="AO343" i="3"/>
  <c r="AO347" i="3" s="1"/>
  <c r="AO348" i="3" s="1"/>
  <c r="AO325" i="3"/>
  <c r="AP324" i="3"/>
  <c r="AQ274" i="3"/>
  <c r="AR273" i="3"/>
  <c r="AO337" i="3"/>
  <c r="AO335" i="3" s="1"/>
  <c r="AO336" i="3"/>
  <c r="AP334" i="3"/>
  <c r="AQ358" i="3"/>
  <c r="AP359" i="3"/>
  <c r="AO388" i="3"/>
  <c r="AO386" i="3" s="1"/>
  <c r="AP385" i="3"/>
  <c r="AO387" i="3"/>
  <c r="AQ222" i="3"/>
  <c r="AP223" i="3"/>
  <c r="AQ300" i="3"/>
  <c r="AP303" i="3"/>
  <c r="AP301" i="3" s="1"/>
  <c r="AP302" i="3"/>
  <c r="AO413" i="3"/>
  <c r="AQ341" i="3"/>
  <c r="AP342" i="3"/>
  <c r="AN260" i="3"/>
  <c r="AN396" i="3"/>
  <c r="AP257" i="3"/>
  <c r="AQ256" i="3"/>
  <c r="AO277" i="3"/>
  <c r="AQ283" i="3"/>
  <c r="AP286" i="3"/>
  <c r="AP284" i="3" s="1"/>
  <c r="AP285" i="3"/>
  <c r="AQ266" i="3"/>
  <c r="AP269" i="3"/>
  <c r="AP267" i="3" s="1"/>
  <c r="AP268" i="3"/>
  <c r="AO262" i="3"/>
  <c r="AO263" i="3" s="1"/>
  <c r="AO258" i="3"/>
  <c r="AP411" i="3"/>
  <c r="AP415" i="3" s="1"/>
  <c r="AO394" i="3"/>
  <c r="AO398" i="3" s="1"/>
  <c r="AR232" i="3"/>
  <c r="AQ234" i="3"/>
  <c r="AQ239" i="3"/>
  <c r="AP240" i="3"/>
  <c r="AP368" i="3"/>
  <c r="AO370" i="3"/>
  <c r="AO371" i="3"/>
  <c r="AO369" i="3" s="1"/>
  <c r="AN326" i="3"/>
  <c r="AN330" i="3" s="1"/>
  <c r="AN331" i="3" s="1"/>
  <c r="AP317" i="3"/>
  <c r="AO320" i="3"/>
  <c r="AO318" i="3" s="1"/>
  <c r="AO319" i="3"/>
  <c r="AP279" i="3"/>
  <c r="AP280" i="3" s="1"/>
  <c r="AP275" i="3"/>
  <c r="AP354" i="3"/>
  <c r="AP352" i="3" s="1"/>
  <c r="AQ351" i="3"/>
  <c r="AP353" i="3"/>
  <c r="AO360" i="3"/>
  <c r="AO364" i="3" s="1"/>
  <c r="AQ410" i="3"/>
  <c r="AR409" i="3"/>
  <c r="AP393" i="3"/>
  <c r="AQ392" i="3"/>
  <c r="AO228" i="3"/>
  <c r="AO229" i="3" s="1"/>
  <c r="AO224" i="3"/>
  <c r="AO178" i="3"/>
  <c r="AO175" i="3"/>
  <c r="AQ172" i="3"/>
  <c r="AR171" i="3"/>
  <c r="AQ181" i="3"/>
  <c r="AP184" i="3"/>
  <c r="AP182" i="3" s="1"/>
  <c r="AP183" i="3"/>
  <c r="AP149" i="3"/>
  <c r="AQ147" i="3"/>
  <c r="AP150" i="3"/>
  <c r="AP148" i="3" s="1"/>
  <c r="AP190" i="3"/>
  <c r="AP194" i="3" s="1"/>
  <c r="AP195" i="3" s="1"/>
  <c r="AQ198" i="3"/>
  <c r="AP201" i="3"/>
  <c r="AP199" i="3" s="1"/>
  <c r="AP200" i="3"/>
  <c r="AR167" i="3"/>
  <c r="AR165" i="3" s="1"/>
  <c r="AR166" i="3"/>
  <c r="AS164" i="3"/>
  <c r="AR188" i="3"/>
  <c r="AQ189" i="3"/>
  <c r="AP173" i="3"/>
  <c r="AP177" i="3" s="1"/>
  <c r="AN127" i="3"/>
  <c r="AN124" i="3"/>
  <c r="AO139" i="3"/>
  <c r="AO143" i="3" s="1"/>
  <c r="AO126" i="3"/>
  <c r="AO127" i="3" s="1"/>
  <c r="AO122" i="3"/>
  <c r="AP105" i="3"/>
  <c r="AP109" i="3" s="1"/>
  <c r="AP110" i="3" s="1"/>
  <c r="AR103" i="3"/>
  <c r="AQ104" i="3"/>
  <c r="AP98" i="3"/>
  <c r="AP99" i="3"/>
  <c r="AP97" i="3" s="1"/>
  <c r="AQ96" i="3"/>
  <c r="AQ137" i="3"/>
  <c r="AP138" i="3"/>
  <c r="AO133" i="3"/>
  <c r="AO131" i="3" s="1"/>
  <c r="AP130" i="3"/>
  <c r="AO132" i="3"/>
  <c r="AP79" i="3"/>
  <c r="AO82" i="3"/>
  <c r="AO80" i="3" s="1"/>
  <c r="AO81" i="3"/>
  <c r="AN141" i="3"/>
  <c r="AQ120" i="3"/>
  <c r="AP121" i="3"/>
  <c r="AO107" i="3"/>
  <c r="AM76" i="3"/>
  <c r="AM73" i="3"/>
  <c r="AN71" i="3"/>
  <c r="AN75" i="3" s="1"/>
  <c r="AN76" i="3" s="1"/>
  <c r="AO70" i="3"/>
  <c r="AP69" i="3"/>
  <c r="AP65" i="3"/>
  <c r="AP63" i="3" s="1"/>
  <c r="AP64" i="3"/>
  <c r="AQ62" i="3"/>
  <c r="AQ48" i="3"/>
  <c r="AQ46" i="3" s="1"/>
  <c r="AR45" i="3"/>
  <c r="AQ47" i="3"/>
  <c r="AO54" i="3"/>
  <c r="AO58" i="3" s="1"/>
  <c r="AN56" i="3"/>
  <c r="AQ52" i="3"/>
  <c r="AP53" i="3"/>
  <c r="AO31" i="3"/>
  <c r="AO29" i="3" s="1"/>
  <c r="AO30" i="3"/>
  <c r="AP28" i="3"/>
  <c r="AQ35" i="3"/>
  <c r="AP36" i="3"/>
  <c r="R13" i="15"/>
  <c r="S11" i="15"/>
  <c r="R14" i="15"/>
  <c r="R12" i="15" s="1"/>
  <c r="Y21" i="15"/>
  <c r="Z18" i="15"/>
  <c r="Z20" i="15" s="1"/>
  <c r="AN90" i="3" l="1"/>
  <c r="AO216" i="3"/>
  <c r="AP218" i="3"/>
  <c r="AP115" i="3"/>
  <c r="AP116" i="3"/>
  <c r="AP114" i="3" s="1"/>
  <c r="AQ113" i="3"/>
  <c r="AO233" i="3"/>
  <c r="AP235" i="3"/>
  <c r="AL25" i="15"/>
  <c r="AM27" i="15"/>
  <c r="AN141" i="15"/>
  <c r="AM143" i="15"/>
  <c r="AM144" i="15"/>
  <c r="AM142" i="15" s="1"/>
  <c r="AM378" i="15"/>
  <c r="AM376" i="15" s="1"/>
  <c r="AN375" i="15"/>
  <c r="AM377" i="15"/>
  <c r="AN37" i="15"/>
  <c r="AM39" i="15"/>
  <c r="AM40" i="15"/>
  <c r="AM38" i="15" s="1"/>
  <c r="AM313" i="15"/>
  <c r="AM311" i="15" s="1"/>
  <c r="AM312" i="15"/>
  <c r="AN310" i="15"/>
  <c r="AQ297" i="15"/>
  <c r="AP300" i="15"/>
  <c r="AP298" i="15" s="1"/>
  <c r="AP299" i="15"/>
  <c r="AP391" i="15"/>
  <c r="AP389" i="15" s="1"/>
  <c r="AQ388" i="15"/>
  <c r="AP390" i="15"/>
  <c r="AP362" i="15"/>
  <c r="AO364" i="15"/>
  <c r="AO365" i="15"/>
  <c r="AO363" i="15" s="1"/>
  <c r="AP336" i="15"/>
  <c r="AO339" i="15"/>
  <c r="AO337" i="15" s="1"/>
  <c r="AO338" i="15"/>
  <c r="AN234" i="15"/>
  <c r="AO232" i="15"/>
  <c r="AN235" i="15"/>
  <c r="AN233" i="15" s="1"/>
  <c r="AN287" i="15"/>
  <c r="AN285" i="15" s="1"/>
  <c r="AN286" i="15"/>
  <c r="AO284" i="15"/>
  <c r="AP245" i="15"/>
  <c r="AO248" i="15"/>
  <c r="AO246" i="15" s="1"/>
  <c r="AO247" i="15"/>
  <c r="AN222" i="15"/>
  <c r="AN220" i="15" s="1"/>
  <c r="AN221" i="15"/>
  <c r="AO219" i="15"/>
  <c r="AN274" i="15"/>
  <c r="AN272" i="15" s="1"/>
  <c r="AN273" i="15"/>
  <c r="AO271" i="15"/>
  <c r="AO323" i="15"/>
  <c r="AN326" i="15"/>
  <c r="AN324" i="15" s="1"/>
  <c r="AN325" i="15"/>
  <c r="AO349" i="15"/>
  <c r="AN352" i="15"/>
  <c r="AN350" i="15" s="1"/>
  <c r="AN351" i="15"/>
  <c r="AO258" i="15"/>
  <c r="AN261" i="15"/>
  <c r="AN259" i="15" s="1"/>
  <c r="AN260" i="15"/>
  <c r="AM131" i="15"/>
  <c r="AM129" i="15" s="1"/>
  <c r="AM130" i="15"/>
  <c r="AN128" i="15"/>
  <c r="AN182" i="15"/>
  <c r="AN183" i="15"/>
  <c r="AN181" i="15" s="1"/>
  <c r="AO180" i="15"/>
  <c r="AN157" i="15"/>
  <c r="AN155" i="15" s="1"/>
  <c r="AN156" i="15"/>
  <c r="AO154" i="15"/>
  <c r="AN118" i="15"/>
  <c r="AN116" i="15" s="1"/>
  <c r="AN117" i="15"/>
  <c r="AO115" i="15"/>
  <c r="AM209" i="15"/>
  <c r="AM207" i="15" s="1"/>
  <c r="AM208" i="15"/>
  <c r="AN206" i="15"/>
  <c r="AO167" i="15"/>
  <c r="AN169" i="15"/>
  <c r="AN170" i="15"/>
  <c r="AN168" i="15" s="1"/>
  <c r="AN196" i="15"/>
  <c r="AN194" i="15" s="1"/>
  <c r="AN195" i="15"/>
  <c r="AO193" i="15"/>
  <c r="AM104" i="15"/>
  <c r="AM105" i="15"/>
  <c r="AM103" i="15" s="1"/>
  <c r="AN102" i="15"/>
  <c r="AP76" i="15"/>
  <c r="AO79" i="15"/>
  <c r="AO77" i="15" s="1"/>
  <c r="AO78" i="15"/>
  <c r="AO63" i="15"/>
  <c r="AN66" i="15"/>
  <c r="AN64" i="15" s="1"/>
  <c r="AN65" i="15"/>
  <c r="AO92" i="15"/>
  <c r="AO90" i="15" s="1"/>
  <c r="AO91" i="15"/>
  <c r="AP89" i="15"/>
  <c r="AN50" i="15"/>
  <c r="AM52" i="15"/>
  <c r="AM53" i="15"/>
  <c r="AM51" i="15" s="1"/>
  <c r="AP26" i="15"/>
  <c r="AQ24" i="15"/>
  <c r="AL39" i="3"/>
  <c r="AM41" i="3" s="1"/>
  <c r="AL42" i="3"/>
  <c r="AN37" i="3"/>
  <c r="AP416" i="3"/>
  <c r="AP413" i="3"/>
  <c r="AQ477" i="3"/>
  <c r="AP478" i="3"/>
  <c r="AO292" i="3"/>
  <c r="AO296" i="3" s="1"/>
  <c r="AO297" i="3" s="1"/>
  <c r="AN379" i="3"/>
  <c r="AO212" i="3"/>
  <c r="AO209" i="3"/>
  <c r="AR154" i="3"/>
  <c r="AQ155" i="3"/>
  <c r="AP107" i="3"/>
  <c r="AP158" i="3"/>
  <c r="AO226" i="3"/>
  <c r="AP207" i="3"/>
  <c r="AP211" i="3" s="1"/>
  <c r="AP87" i="3"/>
  <c r="AQ86" i="3"/>
  <c r="AQ375" i="3"/>
  <c r="AP376" i="3"/>
  <c r="AP251" i="3"/>
  <c r="AQ249" i="3"/>
  <c r="AP252" i="3"/>
  <c r="AP250" i="3" s="1"/>
  <c r="AP277" i="3"/>
  <c r="AQ206" i="3"/>
  <c r="AQ207" i="3" s="1"/>
  <c r="AQ211" i="3" s="1"/>
  <c r="AR205" i="3"/>
  <c r="AO88" i="3"/>
  <c r="AO92" i="3" s="1"/>
  <c r="AO93" i="3" s="1"/>
  <c r="AO377" i="3"/>
  <c r="AO381" i="3" s="1"/>
  <c r="AO382" i="3" s="1"/>
  <c r="AO379" i="3"/>
  <c r="AO483" i="3"/>
  <c r="AO484" i="3" s="1"/>
  <c r="AO479" i="3"/>
  <c r="AQ290" i="3"/>
  <c r="AP291" i="3"/>
  <c r="AR307" i="3"/>
  <c r="AQ308" i="3"/>
  <c r="AQ309" i="3" s="1"/>
  <c r="AQ313" i="3" s="1"/>
  <c r="AO450" i="3"/>
  <c r="AO447" i="3"/>
  <c r="AN501" i="3"/>
  <c r="AN498" i="3"/>
  <c r="AO518" i="3"/>
  <c r="AO515" i="3"/>
  <c r="AP495" i="3"/>
  <c r="AQ494" i="3"/>
  <c r="AQ461" i="3"/>
  <c r="AR460" i="3"/>
  <c r="AR436" i="3"/>
  <c r="AQ439" i="3"/>
  <c r="AQ437" i="3" s="1"/>
  <c r="AQ438" i="3"/>
  <c r="AQ444" i="3"/>
  <c r="AR443" i="3"/>
  <c r="AP445" i="3"/>
  <c r="AP449" i="3" s="1"/>
  <c r="AR419" i="3"/>
  <c r="AQ422" i="3"/>
  <c r="AQ420" i="3" s="1"/>
  <c r="AQ421" i="3"/>
  <c r="AR511" i="3"/>
  <c r="AQ512" i="3"/>
  <c r="AO464" i="3"/>
  <c r="AO496" i="3"/>
  <c r="AO500" i="3" s="1"/>
  <c r="AN430" i="3"/>
  <c r="AP513" i="3"/>
  <c r="AP517" i="3" s="1"/>
  <c r="AQ507" i="3"/>
  <c r="AQ505" i="3" s="1"/>
  <c r="AQ506" i="3"/>
  <c r="AR504" i="3"/>
  <c r="AQ426" i="3"/>
  <c r="AP427" i="3"/>
  <c r="AP462" i="3"/>
  <c r="AP466" i="3" s="1"/>
  <c r="AQ487" i="3"/>
  <c r="AP489" i="3"/>
  <c r="AP490" i="3"/>
  <c r="AP488" i="3" s="1"/>
  <c r="AO428" i="3"/>
  <c r="AO432" i="3"/>
  <c r="AO433" i="3" s="1"/>
  <c r="AR470" i="3"/>
  <c r="AQ473" i="3"/>
  <c r="AQ471" i="3" s="1"/>
  <c r="AQ472" i="3"/>
  <c r="AR453" i="3"/>
  <c r="AQ456" i="3"/>
  <c r="AQ454" i="3" s="1"/>
  <c r="AQ455" i="3"/>
  <c r="AO365" i="3"/>
  <c r="AO362" i="3"/>
  <c r="AQ314" i="3"/>
  <c r="AQ311" i="3"/>
  <c r="AO399" i="3"/>
  <c r="AO396" i="3"/>
  <c r="AP398" i="3"/>
  <c r="AP399" i="3" s="1"/>
  <c r="AP394" i="3"/>
  <c r="AQ354" i="3"/>
  <c r="AQ352" i="3" s="1"/>
  <c r="AR351" i="3"/>
  <c r="AQ353" i="3"/>
  <c r="AP241" i="3"/>
  <c r="AP245" i="3" s="1"/>
  <c r="AQ257" i="3"/>
  <c r="AR256" i="3"/>
  <c r="AP347" i="3"/>
  <c r="AP348" i="3" s="1"/>
  <c r="AP343" i="3"/>
  <c r="AQ334" i="3"/>
  <c r="AP336" i="3"/>
  <c r="AP337" i="3"/>
  <c r="AP335" i="3" s="1"/>
  <c r="AS273" i="3"/>
  <c r="AR274" i="3"/>
  <c r="AO243" i="3"/>
  <c r="AQ393" i="3"/>
  <c r="AR392" i="3"/>
  <c r="AP320" i="3"/>
  <c r="AP318" i="3" s="1"/>
  <c r="AP319" i="3"/>
  <c r="AQ317" i="3"/>
  <c r="AS409" i="3"/>
  <c r="AR410" i="3"/>
  <c r="AR239" i="3"/>
  <c r="AQ240" i="3"/>
  <c r="AP258" i="3"/>
  <c r="AP262" i="3" s="1"/>
  <c r="AR341" i="3"/>
  <c r="AQ342" i="3"/>
  <c r="AR300" i="3"/>
  <c r="AQ303" i="3"/>
  <c r="AQ301" i="3" s="1"/>
  <c r="AQ302" i="3"/>
  <c r="AQ275" i="3"/>
  <c r="AQ279" i="3" s="1"/>
  <c r="AQ411" i="3"/>
  <c r="AQ415" i="3" s="1"/>
  <c r="AN328" i="3"/>
  <c r="AS232" i="3"/>
  <c r="AR234" i="3"/>
  <c r="AO260" i="3"/>
  <c r="AP224" i="3"/>
  <c r="AP228" i="3" s="1"/>
  <c r="AP364" i="3"/>
  <c r="AP365" i="3" s="1"/>
  <c r="AP360" i="3"/>
  <c r="AQ324" i="3"/>
  <c r="AP325" i="3"/>
  <c r="AO345" i="3"/>
  <c r="AP345" i="3" s="1"/>
  <c r="AR402" i="3"/>
  <c r="AQ405" i="3"/>
  <c r="AQ403" i="3" s="1"/>
  <c r="AQ404" i="3"/>
  <c r="AS215" i="3"/>
  <c r="AR217" i="3"/>
  <c r="AQ368" i="3"/>
  <c r="AP371" i="3"/>
  <c r="AP369" i="3" s="1"/>
  <c r="AP370" i="3"/>
  <c r="AR266" i="3"/>
  <c r="AQ269" i="3"/>
  <c r="AQ267" i="3" s="1"/>
  <c r="AQ268" i="3"/>
  <c r="AR283" i="3"/>
  <c r="AQ286" i="3"/>
  <c r="AQ284" i="3" s="1"/>
  <c r="AQ285" i="3"/>
  <c r="AR222" i="3"/>
  <c r="AQ223" i="3"/>
  <c r="AQ385" i="3"/>
  <c r="AP388" i="3"/>
  <c r="AP386" i="3" s="1"/>
  <c r="AP387" i="3"/>
  <c r="AQ359" i="3"/>
  <c r="AR358" i="3"/>
  <c r="AO330" i="3"/>
  <c r="AO331" i="3" s="1"/>
  <c r="AO326" i="3"/>
  <c r="AP178" i="3"/>
  <c r="AP175" i="3"/>
  <c r="AQ212" i="3"/>
  <c r="AQ184" i="3"/>
  <c r="AQ182" i="3" s="1"/>
  <c r="AQ183" i="3"/>
  <c r="AR181" i="3"/>
  <c r="AR198" i="3"/>
  <c r="AQ201" i="3"/>
  <c r="AQ199" i="3" s="1"/>
  <c r="AQ200" i="3"/>
  <c r="AQ173" i="3"/>
  <c r="AQ177" i="3" s="1"/>
  <c r="AS171" i="3"/>
  <c r="AR172" i="3"/>
  <c r="AQ190" i="3"/>
  <c r="AQ194" i="3" s="1"/>
  <c r="AR189" i="3"/>
  <c r="AS188" i="3"/>
  <c r="AT164" i="3"/>
  <c r="AS166" i="3"/>
  <c r="AS167" i="3"/>
  <c r="AS165" i="3" s="1"/>
  <c r="AP192" i="3"/>
  <c r="AQ149" i="3"/>
  <c r="AR147" i="3"/>
  <c r="AQ150" i="3"/>
  <c r="AQ148" i="3" s="1"/>
  <c r="AO144" i="3"/>
  <c r="AO141" i="3"/>
  <c r="AR120" i="3"/>
  <c r="AQ121" i="3"/>
  <c r="AQ105" i="3"/>
  <c r="AQ109" i="3" s="1"/>
  <c r="AP139" i="3"/>
  <c r="AP143" i="3" s="1"/>
  <c r="AP144" i="3" s="1"/>
  <c r="AQ130" i="3"/>
  <c r="AP133" i="3"/>
  <c r="AP131" i="3" s="1"/>
  <c r="AP132" i="3"/>
  <c r="AR96" i="3"/>
  <c r="AQ99" i="3"/>
  <c r="AQ97" i="3" s="1"/>
  <c r="AQ98" i="3"/>
  <c r="AR104" i="3"/>
  <c r="AS103" i="3"/>
  <c r="AQ138" i="3"/>
  <c r="AR137" i="3"/>
  <c r="AP122" i="3"/>
  <c r="AP126" i="3" s="1"/>
  <c r="AP127" i="3" s="1"/>
  <c r="AQ79" i="3"/>
  <c r="AP82" i="3"/>
  <c r="AP80" i="3" s="1"/>
  <c r="AP81" i="3"/>
  <c r="AO124" i="3"/>
  <c r="AN73" i="3"/>
  <c r="AQ69" i="3"/>
  <c r="AP70" i="3"/>
  <c r="AR62" i="3"/>
  <c r="AQ65" i="3"/>
  <c r="AQ63" i="3" s="1"/>
  <c r="AQ64" i="3"/>
  <c r="AO71" i="3"/>
  <c r="AO75" i="3" s="1"/>
  <c r="AO59" i="3"/>
  <c r="AO56" i="3"/>
  <c r="AP58" i="3"/>
  <c r="AP59" i="3" s="1"/>
  <c r="AP54" i="3"/>
  <c r="AR48" i="3"/>
  <c r="AR46" i="3" s="1"/>
  <c r="AS45" i="3"/>
  <c r="AR47" i="3"/>
  <c r="AQ53" i="3"/>
  <c r="AR52" i="3"/>
  <c r="AP31" i="3"/>
  <c r="AP29" i="3" s="1"/>
  <c r="AP30" i="3"/>
  <c r="AQ28" i="3"/>
  <c r="AR35" i="3"/>
  <c r="AQ36" i="3"/>
  <c r="S13" i="15"/>
  <c r="T11" i="15"/>
  <c r="S14" i="15"/>
  <c r="S12" i="15" s="1"/>
  <c r="Z19" i="15"/>
  <c r="AP233" i="3" l="1"/>
  <c r="AQ235" i="3"/>
  <c r="AP216" i="3"/>
  <c r="AQ218" i="3"/>
  <c r="AQ115" i="3"/>
  <c r="AR113" i="3"/>
  <c r="AQ116" i="3"/>
  <c r="AQ114" i="3" s="1"/>
  <c r="AM25" i="15"/>
  <c r="AN27" i="15"/>
  <c r="AO37" i="15"/>
  <c r="AN39" i="15"/>
  <c r="AN40" i="15"/>
  <c r="AN38" i="15" s="1"/>
  <c r="AO141" i="15"/>
  <c r="AN144" i="15"/>
  <c r="AN142" i="15" s="1"/>
  <c r="AN143" i="15"/>
  <c r="AN378" i="15"/>
  <c r="AN376" i="15" s="1"/>
  <c r="AN377" i="15"/>
  <c r="AO375" i="15"/>
  <c r="AO274" i="15"/>
  <c r="AO272" i="15" s="1"/>
  <c r="AO273" i="15"/>
  <c r="AP271" i="15"/>
  <c r="AO222" i="15"/>
  <c r="AO220" i="15" s="1"/>
  <c r="AO221" i="15"/>
  <c r="AP219" i="15"/>
  <c r="AO287" i="15"/>
  <c r="AO285" i="15" s="1"/>
  <c r="AP284" i="15"/>
  <c r="AO286" i="15"/>
  <c r="AN312" i="15"/>
  <c r="AO310" i="15"/>
  <c r="AN313" i="15"/>
  <c r="AN311" i="15" s="1"/>
  <c r="AP232" i="15"/>
  <c r="AO235" i="15"/>
  <c r="AO233" i="15" s="1"/>
  <c r="AO234" i="15"/>
  <c r="AQ391" i="15"/>
  <c r="AQ389" i="15" s="1"/>
  <c r="AR388" i="15"/>
  <c r="AQ390" i="15"/>
  <c r="AO261" i="15"/>
  <c r="AO259" i="15" s="1"/>
  <c r="AO260" i="15"/>
  <c r="AP258" i="15"/>
  <c r="AO352" i="15"/>
  <c r="AO350" i="15" s="1"/>
  <c r="AO351" i="15"/>
  <c r="AP349" i="15"/>
  <c r="AO326" i="15"/>
  <c r="AO324" i="15" s="1"/>
  <c r="AO325" i="15"/>
  <c r="AP323" i="15"/>
  <c r="AP248" i="15"/>
  <c r="AP246" i="15" s="1"/>
  <c r="AP247" i="15"/>
  <c r="AQ245" i="15"/>
  <c r="AQ336" i="15"/>
  <c r="AP339" i="15"/>
  <c r="AP337" i="15" s="1"/>
  <c r="AP338" i="15"/>
  <c r="AQ362" i="15"/>
  <c r="AP365" i="15"/>
  <c r="AP363" i="15" s="1"/>
  <c r="AP364" i="15"/>
  <c r="AQ300" i="15"/>
  <c r="AQ298" i="15" s="1"/>
  <c r="AQ299" i="15"/>
  <c r="AR297" i="15"/>
  <c r="AO196" i="15"/>
  <c r="AO194" i="15" s="1"/>
  <c r="AO195" i="15"/>
  <c r="AP193" i="15"/>
  <c r="AN209" i="15"/>
  <c r="AN207" i="15" s="1"/>
  <c r="AN208" i="15"/>
  <c r="AO206" i="15"/>
  <c r="AO118" i="15"/>
  <c r="AO116" i="15" s="1"/>
  <c r="AP115" i="15"/>
  <c r="AO117" i="15"/>
  <c r="AP154" i="15"/>
  <c r="AO156" i="15"/>
  <c r="AO157" i="15"/>
  <c r="AO155" i="15" s="1"/>
  <c r="AP180" i="15"/>
  <c r="AO183" i="15"/>
  <c r="AO181" i="15" s="1"/>
  <c r="AO182" i="15"/>
  <c r="AO128" i="15"/>
  <c r="AN131" i="15"/>
  <c r="AN129" i="15" s="1"/>
  <c r="AN130" i="15"/>
  <c r="AP167" i="15"/>
  <c r="AO170" i="15"/>
  <c r="AO168" i="15" s="1"/>
  <c r="AO169" i="15"/>
  <c r="AN105" i="15"/>
  <c r="AN103" i="15" s="1"/>
  <c r="AN104" i="15"/>
  <c r="AO102" i="15"/>
  <c r="AP91" i="15"/>
  <c r="AP92" i="15"/>
  <c r="AP90" i="15" s="1"/>
  <c r="AQ89" i="15"/>
  <c r="AP63" i="15"/>
  <c r="AO66" i="15"/>
  <c r="AO64" i="15" s="1"/>
  <c r="AO65" i="15"/>
  <c r="AP79" i="15"/>
  <c r="AP77" i="15" s="1"/>
  <c r="AP78" i="15"/>
  <c r="AQ76" i="15"/>
  <c r="AN52" i="15"/>
  <c r="AN53" i="15"/>
  <c r="AN51" i="15" s="1"/>
  <c r="AO50" i="15"/>
  <c r="AQ26" i="15"/>
  <c r="AR24" i="15"/>
  <c r="AM42" i="3"/>
  <c r="AM39" i="3"/>
  <c r="AN41" i="3"/>
  <c r="AQ178" i="3"/>
  <c r="AQ175" i="3"/>
  <c r="AP450" i="3"/>
  <c r="AP447" i="3"/>
  <c r="AP212" i="3"/>
  <c r="AP209" i="3"/>
  <c r="AQ209" i="3" s="1"/>
  <c r="AR290" i="3"/>
  <c r="AQ291" i="3"/>
  <c r="AP377" i="3"/>
  <c r="AP381" i="3"/>
  <c r="AP382" i="3" s="1"/>
  <c r="AP479" i="3"/>
  <c r="AP483" i="3" s="1"/>
  <c r="AP484" i="3" s="1"/>
  <c r="AO430" i="3"/>
  <c r="AO481" i="3"/>
  <c r="AS205" i="3"/>
  <c r="AR206" i="3"/>
  <c r="AR207" i="3" s="1"/>
  <c r="AR211" i="3" s="1"/>
  <c r="AR249" i="3"/>
  <c r="AQ251" i="3"/>
  <c r="AQ252" i="3"/>
  <c r="AQ250" i="3" s="1"/>
  <c r="AQ376" i="3"/>
  <c r="AR375" i="3"/>
  <c r="AQ156" i="3"/>
  <c r="AQ160" i="3" s="1"/>
  <c r="AQ478" i="3"/>
  <c r="AR477" i="3"/>
  <c r="AP56" i="3"/>
  <c r="AR308" i="3"/>
  <c r="AR309" i="3" s="1"/>
  <c r="AR313" i="3" s="1"/>
  <c r="AS307" i="3"/>
  <c r="AO90" i="3"/>
  <c r="AQ87" i="3"/>
  <c r="AR86" i="3"/>
  <c r="AS154" i="3"/>
  <c r="AR155" i="3"/>
  <c r="AR156" i="3" s="1"/>
  <c r="AR160" i="3" s="1"/>
  <c r="AO294" i="3"/>
  <c r="AP292" i="3"/>
  <c r="AP296" i="3" s="1"/>
  <c r="AP88" i="3"/>
  <c r="AP92" i="3" s="1"/>
  <c r="AP93" i="3" s="1"/>
  <c r="AP467" i="3"/>
  <c r="AP464" i="3"/>
  <c r="AP518" i="3"/>
  <c r="AP515" i="3"/>
  <c r="AO501" i="3"/>
  <c r="AO498" i="3"/>
  <c r="AR473" i="3"/>
  <c r="AR471" i="3" s="1"/>
  <c r="AR472" i="3"/>
  <c r="AS470" i="3"/>
  <c r="AS511" i="3"/>
  <c r="AR512" i="3"/>
  <c r="AS460" i="3"/>
  <c r="AR461" i="3"/>
  <c r="AR456" i="3"/>
  <c r="AR454" i="3" s="1"/>
  <c r="AR455" i="3"/>
  <c r="AS453" i="3"/>
  <c r="AQ490" i="3"/>
  <c r="AQ488" i="3" s="1"/>
  <c r="AQ489" i="3"/>
  <c r="AR487" i="3"/>
  <c r="AQ462" i="3"/>
  <c r="AQ466" i="3" s="1"/>
  <c r="AP428" i="3"/>
  <c r="AP432" i="3" s="1"/>
  <c r="AS504" i="3"/>
  <c r="AR506" i="3"/>
  <c r="AR507" i="3"/>
  <c r="AR505" i="3" s="1"/>
  <c r="AS419" i="3"/>
  <c r="AR422" i="3"/>
  <c r="AR420" i="3" s="1"/>
  <c r="AR421" i="3"/>
  <c r="AS443" i="3"/>
  <c r="AR444" i="3"/>
  <c r="AQ495" i="3"/>
  <c r="AR494" i="3"/>
  <c r="AR426" i="3"/>
  <c r="AQ427" i="3"/>
  <c r="AQ517" i="3"/>
  <c r="AQ518" i="3" s="1"/>
  <c r="AQ513" i="3"/>
  <c r="AQ445" i="3"/>
  <c r="AQ449" i="3" s="1"/>
  <c r="AR439" i="3"/>
  <c r="AR437" i="3" s="1"/>
  <c r="AR438" i="3"/>
  <c r="AS436" i="3"/>
  <c r="AP496" i="3"/>
  <c r="AP500" i="3" s="1"/>
  <c r="AR314" i="3"/>
  <c r="AR311" i="3"/>
  <c r="AP246" i="3"/>
  <c r="AP243" i="3"/>
  <c r="AP229" i="3"/>
  <c r="AP226" i="3"/>
  <c r="AQ416" i="3"/>
  <c r="AQ413" i="3"/>
  <c r="AQ280" i="3"/>
  <c r="AQ277" i="3"/>
  <c r="AP263" i="3"/>
  <c r="AP260" i="3"/>
  <c r="AR223" i="3"/>
  <c r="AS222" i="3"/>
  <c r="AR286" i="3"/>
  <c r="AR284" i="3" s="1"/>
  <c r="AR285" i="3"/>
  <c r="AS283" i="3"/>
  <c r="AR269" i="3"/>
  <c r="AR267" i="3" s="1"/>
  <c r="AR268" i="3"/>
  <c r="AS266" i="3"/>
  <c r="AP326" i="3"/>
  <c r="AP330" i="3" s="1"/>
  <c r="AS234" i="3"/>
  <c r="AT232" i="3"/>
  <c r="AR240" i="3"/>
  <c r="AS239" i="3"/>
  <c r="AQ394" i="3"/>
  <c r="AQ398" i="3" s="1"/>
  <c r="AQ399" i="3" s="1"/>
  <c r="AP396" i="3"/>
  <c r="AS358" i="3"/>
  <c r="AR359" i="3"/>
  <c r="AR324" i="3"/>
  <c r="AQ325" i="3"/>
  <c r="AR303" i="3"/>
  <c r="AR301" i="3" s="1"/>
  <c r="AR302" i="3"/>
  <c r="AS300" i="3"/>
  <c r="AR411" i="3"/>
  <c r="AR415" i="3" s="1"/>
  <c r="AR354" i="3"/>
  <c r="AR352" i="3" s="1"/>
  <c r="AS351" i="3"/>
  <c r="AR353" i="3"/>
  <c r="AQ364" i="3"/>
  <c r="AQ365" i="3" s="1"/>
  <c r="AQ360" i="3"/>
  <c r="AQ388" i="3"/>
  <c r="AQ386" i="3" s="1"/>
  <c r="AQ387" i="3"/>
  <c r="AR385" i="3"/>
  <c r="AR368" i="3"/>
  <c r="AQ371" i="3"/>
  <c r="AQ369" i="3" s="1"/>
  <c r="AQ370" i="3"/>
  <c r="AS217" i="3"/>
  <c r="AT215" i="3"/>
  <c r="AR405" i="3"/>
  <c r="AR403" i="3" s="1"/>
  <c r="AR404" i="3"/>
  <c r="AS402" i="3"/>
  <c r="AQ343" i="3"/>
  <c r="AQ347" i="3" s="1"/>
  <c r="AT409" i="3"/>
  <c r="AS410" i="3"/>
  <c r="AR275" i="3"/>
  <c r="AR279" i="3" s="1"/>
  <c r="AR280" i="3" s="1"/>
  <c r="AR257" i="3"/>
  <c r="AS256" i="3"/>
  <c r="AO328" i="3"/>
  <c r="AQ228" i="3"/>
  <c r="AQ229" i="3" s="1"/>
  <c r="AQ224" i="3"/>
  <c r="AP362" i="3"/>
  <c r="AR342" i="3"/>
  <c r="AS341" i="3"/>
  <c r="AQ241" i="3"/>
  <c r="AQ245" i="3" s="1"/>
  <c r="AQ320" i="3"/>
  <c r="AQ318" i="3" s="1"/>
  <c r="AQ319" i="3"/>
  <c r="AR317" i="3"/>
  <c r="AR393" i="3"/>
  <c r="AS392" i="3"/>
  <c r="AT273" i="3"/>
  <c r="AS274" i="3"/>
  <c r="AQ337" i="3"/>
  <c r="AQ335" i="3" s="1"/>
  <c r="AQ336" i="3"/>
  <c r="AR334" i="3"/>
  <c r="AQ258" i="3"/>
  <c r="AQ262" i="3" s="1"/>
  <c r="AQ263" i="3" s="1"/>
  <c r="AQ195" i="3"/>
  <c r="AQ192" i="3"/>
  <c r="AR212" i="3"/>
  <c r="AR209" i="3"/>
  <c r="AR161" i="3"/>
  <c r="AT167" i="3"/>
  <c r="AT165" i="3" s="1"/>
  <c r="AT166" i="3"/>
  <c r="AU164" i="3"/>
  <c r="AR190" i="3"/>
  <c r="AR194" i="3" s="1"/>
  <c r="AR184" i="3"/>
  <c r="AR182" i="3" s="1"/>
  <c r="AR183" i="3"/>
  <c r="AS181" i="3"/>
  <c r="AR150" i="3"/>
  <c r="AR148" i="3" s="1"/>
  <c r="AR149" i="3"/>
  <c r="AS147" i="3"/>
  <c r="AR173" i="3"/>
  <c r="AR177" i="3" s="1"/>
  <c r="AS172" i="3"/>
  <c r="AT171" i="3"/>
  <c r="AT188" i="3"/>
  <c r="AS189" i="3"/>
  <c r="AR201" i="3"/>
  <c r="AR199" i="3" s="1"/>
  <c r="AR200" i="3"/>
  <c r="AS198" i="3"/>
  <c r="AQ110" i="3"/>
  <c r="AQ107" i="3"/>
  <c r="AQ139" i="3"/>
  <c r="AQ143" i="3" s="1"/>
  <c r="AQ122" i="3"/>
  <c r="AQ126" i="3" s="1"/>
  <c r="AS104" i="3"/>
  <c r="AT103" i="3"/>
  <c r="AR105" i="3"/>
  <c r="AR109" i="3" s="1"/>
  <c r="AS96" i="3"/>
  <c r="AR99" i="3"/>
  <c r="AR97" i="3" s="1"/>
  <c r="AR98" i="3"/>
  <c r="AR130" i="3"/>
  <c r="AQ133" i="3"/>
  <c r="AQ131" i="3" s="1"/>
  <c r="AQ132" i="3"/>
  <c r="AQ82" i="3"/>
  <c r="AQ80" i="3" s="1"/>
  <c r="AQ81" i="3"/>
  <c r="AR79" i="3"/>
  <c r="AR121" i="3"/>
  <c r="AS120" i="3"/>
  <c r="AP124" i="3"/>
  <c r="AS137" i="3"/>
  <c r="AR138" i="3"/>
  <c r="AP141" i="3"/>
  <c r="AO76" i="3"/>
  <c r="AO73" i="3"/>
  <c r="AS62" i="3"/>
  <c r="AR65" i="3"/>
  <c r="AR63" i="3" s="1"/>
  <c r="AR64" i="3"/>
  <c r="AP71" i="3"/>
  <c r="AP75" i="3" s="1"/>
  <c r="AR69" i="3"/>
  <c r="AQ70" i="3"/>
  <c r="AS52" i="3"/>
  <c r="AR53" i="3"/>
  <c r="AS47" i="3"/>
  <c r="AS48" i="3"/>
  <c r="AS46" i="3" s="1"/>
  <c r="AT45" i="3"/>
  <c r="AQ54" i="3"/>
  <c r="AQ58" i="3" s="1"/>
  <c r="AQ31" i="3"/>
  <c r="AQ29" i="3" s="1"/>
  <c r="AQ30" i="3"/>
  <c r="AR28" i="3"/>
  <c r="AR36" i="3"/>
  <c r="AS35" i="3"/>
  <c r="T13" i="15"/>
  <c r="U11" i="15"/>
  <c r="T14" i="15"/>
  <c r="T12" i="15" s="1"/>
  <c r="Z21" i="15"/>
  <c r="AA18" i="15"/>
  <c r="AA20" i="15" s="1"/>
  <c r="AR115" i="3" l="1"/>
  <c r="AS113" i="3"/>
  <c r="AR116" i="3"/>
  <c r="AR114" i="3" s="1"/>
  <c r="AQ233" i="3"/>
  <c r="AR235" i="3"/>
  <c r="AQ216" i="3"/>
  <c r="AR218" i="3"/>
  <c r="AN25" i="15"/>
  <c r="AO27" i="15"/>
  <c r="AP141" i="15"/>
  <c r="AO144" i="15"/>
  <c r="AO142" i="15" s="1"/>
  <c r="AO143" i="15"/>
  <c r="AO377" i="15"/>
  <c r="AP375" i="15"/>
  <c r="AO378" i="15"/>
  <c r="AO376" i="15" s="1"/>
  <c r="AP37" i="15"/>
  <c r="AO39" i="15"/>
  <c r="AO40" i="15"/>
  <c r="AO38" i="15" s="1"/>
  <c r="AR300" i="15"/>
  <c r="AR298" i="15" s="1"/>
  <c r="AS297" i="15"/>
  <c r="AR299" i="15"/>
  <c r="AQ248" i="15"/>
  <c r="AQ246" i="15" s="1"/>
  <c r="AR245" i="15"/>
  <c r="AQ247" i="15"/>
  <c r="AP326" i="15"/>
  <c r="AP324" i="15" s="1"/>
  <c r="AQ323" i="15"/>
  <c r="AP325" i="15"/>
  <c r="AP352" i="15"/>
  <c r="AP350" i="15" s="1"/>
  <c r="AQ349" i="15"/>
  <c r="AP351" i="15"/>
  <c r="AP260" i="15"/>
  <c r="AP261" i="15"/>
  <c r="AP259" i="15" s="1"/>
  <c r="AQ258" i="15"/>
  <c r="AQ219" i="15"/>
  <c r="AP221" i="15"/>
  <c r="AP222" i="15"/>
  <c r="AP220" i="15" s="1"/>
  <c r="AQ271" i="15"/>
  <c r="AP274" i="15"/>
  <c r="AP272" i="15" s="1"/>
  <c r="AP273" i="15"/>
  <c r="AP310" i="15"/>
  <c r="AO313" i="15"/>
  <c r="AO311" i="15" s="1"/>
  <c r="AO312" i="15"/>
  <c r="AR391" i="15"/>
  <c r="AR389" i="15" s="1"/>
  <c r="AS388" i="15"/>
  <c r="AR390" i="15"/>
  <c r="AP287" i="15"/>
  <c r="AP285" i="15" s="1"/>
  <c r="AQ284" i="15"/>
  <c r="AP286" i="15"/>
  <c r="AR362" i="15"/>
  <c r="AQ365" i="15"/>
  <c r="AQ363" i="15" s="1"/>
  <c r="AQ364" i="15"/>
  <c r="AR336" i="15"/>
  <c r="AQ339" i="15"/>
  <c r="AQ337" i="15" s="1"/>
  <c r="AQ338" i="15"/>
  <c r="AQ232" i="15"/>
  <c r="AP235" i="15"/>
  <c r="AP233" i="15" s="1"/>
  <c r="AP234" i="15"/>
  <c r="AO209" i="15"/>
  <c r="AO207" i="15" s="1"/>
  <c r="AO208" i="15"/>
  <c r="AP206" i="15"/>
  <c r="AQ193" i="15"/>
  <c r="AP196" i="15"/>
  <c r="AP194" i="15" s="1"/>
  <c r="AP195" i="15"/>
  <c r="AQ115" i="15"/>
  <c r="AP117" i="15"/>
  <c r="AP118" i="15"/>
  <c r="AP116" i="15" s="1"/>
  <c r="AP128" i="15"/>
  <c r="AO131" i="15"/>
  <c r="AO129" i="15" s="1"/>
  <c r="AO130" i="15"/>
  <c r="AP170" i="15"/>
  <c r="AP168" i="15" s="1"/>
  <c r="AP169" i="15"/>
  <c r="AQ167" i="15"/>
  <c r="AQ180" i="15"/>
  <c r="AP183" i="15"/>
  <c r="AP181" i="15" s="1"/>
  <c r="AP182" i="15"/>
  <c r="AQ154" i="15"/>
  <c r="AP157" i="15"/>
  <c r="AP155" i="15" s="1"/>
  <c r="AP156" i="15"/>
  <c r="AQ79" i="15"/>
  <c r="AQ77" i="15" s="1"/>
  <c r="AR76" i="15"/>
  <c r="AQ78" i="15"/>
  <c r="AQ92" i="15"/>
  <c r="AQ90" i="15" s="1"/>
  <c r="AQ91" i="15"/>
  <c r="AR89" i="15"/>
  <c r="AO104" i="15"/>
  <c r="AP102" i="15"/>
  <c r="AO105" i="15"/>
  <c r="AO103" i="15" s="1"/>
  <c r="AQ63" i="15"/>
  <c r="AP66" i="15"/>
  <c r="AP64" i="15" s="1"/>
  <c r="AP65" i="15"/>
  <c r="AO53" i="15"/>
  <c r="AO51" i="15" s="1"/>
  <c r="AO52" i="15"/>
  <c r="AP50" i="15"/>
  <c r="AR26" i="15"/>
  <c r="AS24" i="15"/>
  <c r="AN42" i="3"/>
  <c r="AN39" i="3"/>
  <c r="AQ127" i="3"/>
  <c r="AQ124" i="3"/>
  <c r="AQ144" i="3"/>
  <c r="AQ141" i="3"/>
  <c r="AP297" i="3"/>
  <c r="AP294" i="3"/>
  <c r="AQ161" i="3"/>
  <c r="AQ158" i="3"/>
  <c r="AR158" i="3" s="1"/>
  <c r="AS158" i="3" s="1"/>
  <c r="AR478" i="3"/>
  <c r="AS477" i="3"/>
  <c r="AQ296" i="3"/>
  <c r="AQ297" i="3" s="1"/>
  <c r="AQ294" i="3"/>
  <c r="AQ292" i="3"/>
  <c r="AP90" i="3"/>
  <c r="AS155" i="3"/>
  <c r="AS156" i="3" s="1"/>
  <c r="AS160" i="3" s="1"/>
  <c r="AT154" i="3"/>
  <c r="AT307" i="3"/>
  <c r="AS308" i="3"/>
  <c r="AQ479" i="3"/>
  <c r="AQ483" i="3" s="1"/>
  <c r="AS375" i="3"/>
  <c r="AR376" i="3"/>
  <c r="AS249" i="3"/>
  <c r="AR252" i="3"/>
  <c r="AR250" i="3" s="1"/>
  <c r="AR251" i="3"/>
  <c r="AS290" i="3"/>
  <c r="AR291" i="3"/>
  <c r="AT205" i="3"/>
  <c r="AS206" i="3"/>
  <c r="AS207" i="3" s="1"/>
  <c r="AS211" i="3" s="1"/>
  <c r="AR87" i="3"/>
  <c r="AS86" i="3"/>
  <c r="AQ377" i="3"/>
  <c r="AQ381" i="3"/>
  <c r="AQ382" i="3" s="1"/>
  <c r="AP379" i="3"/>
  <c r="AQ88" i="3"/>
  <c r="AQ92" i="3" s="1"/>
  <c r="AQ93" i="3" s="1"/>
  <c r="AP481" i="3"/>
  <c r="AP433" i="3"/>
  <c r="AP430" i="3"/>
  <c r="AQ450" i="3"/>
  <c r="AQ447" i="3"/>
  <c r="AP501" i="3"/>
  <c r="AP498" i="3"/>
  <c r="AQ467" i="3"/>
  <c r="AQ464" i="3"/>
  <c r="AT419" i="3"/>
  <c r="AS422" i="3"/>
  <c r="AS420" i="3" s="1"/>
  <c r="AS421" i="3"/>
  <c r="AR495" i="3"/>
  <c r="AS494" i="3"/>
  <c r="AR490" i="3"/>
  <c r="AR488" i="3" s="1"/>
  <c r="AS487" i="3"/>
  <c r="AR489" i="3"/>
  <c r="AT511" i="3"/>
  <c r="AS512" i="3"/>
  <c r="AT470" i="3"/>
  <c r="AS473" i="3"/>
  <c r="AS471" i="3" s="1"/>
  <c r="AS472" i="3"/>
  <c r="AQ496" i="3"/>
  <c r="AQ500" i="3"/>
  <c r="AQ501" i="3" s="1"/>
  <c r="AT504" i="3"/>
  <c r="AS507" i="3"/>
  <c r="AS505" i="3" s="1"/>
  <c r="AS506" i="3"/>
  <c r="AR462" i="3"/>
  <c r="AR466" i="3" s="1"/>
  <c r="AS438" i="3"/>
  <c r="AT436" i="3"/>
  <c r="AS439" i="3"/>
  <c r="AS437" i="3" s="1"/>
  <c r="AQ515" i="3"/>
  <c r="AQ428" i="3"/>
  <c r="AQ432" i="3" s="1"/>
  <c r="AR445" i="3"/>
  <c r="AR449" i="3" s="1"/>
  <c r="AT453" i="3"/>
  <c r="AS456" i="3"/>
  <c r="AS454" i="3" s="1"/>
  <c r="AS455" i="3"/>
  <c r="AT460" i="3"/>
  <c r="AS461" i="3"/>
  <c r="AS426" i="3"/>
  <c r="AR427" i="3"/>
  <c r="AT443" i="3"/>
  <c r="AS444" i="3"/>
  <c r="AR513" i="3"/>
  <c r="AR517" i="3" s="1"/>
  <c r="AQ348" i="3"/>
  <c r="AQ345" i="3"/>
  <c r="AR416" i="3"/>
  <c r="AR413" i="3"/>
  <c r="AP331" i="3"/>
  <c r="AP328" i="3"/>
  <c r="AQ246" i="3"/>
  <c r="AQ243" i="3"/>
  <c r="AS275" i="3"/>
  <c r="AS279" i="3" s="1"/>
  <c r="AT239" i="3"/>
  <c r="AS240" i="3"/>
  <c r="AS334" i="3"/>
  <c r="AR337" i="3"/>
  <c r="AR335" i="3" s="1"/>
  <c r="AR336" i="3"/>
  <c r="AU273" i="3"/>
  <c r="AT274" i="3"/>
  <c r="AS257" i="3"/>
  <c r="AT256" i="3"/>
  <c r="AR277" i="3"/>
  <c r="AS385" i="3"/>
  <c r="AR387" i="3"/>
  <c r="AR388" i="3"/>
  <c r="AR386" i="3" s="1"/>
  <c r="AQ326" i="3"/>
  <c r="AQ330" i="3" s="1"/>
  <c r="AQ331" i="3" s="1"/>
  <c r="AR241" i="3"/>
  <c r="AR245" i="3" s="1"/>
  <c r="AR246" i="3" s="1"/>
  <c r="AR320" i="3"/>
  <c r="AR318" i="3" s="1"/>
  <c r="AR319" i="3"/>
  <c r="AS317" i="3"/>
  <c r="AR347" i="3"/>
  <c r="AR348" i="3" s="1"/>
  <c r="AR343" i="3"/>
  <c r="AQ260" i="3"/>
  <c r="AT392" i="3"/>
  <c r="AS393" i="3"/>
  <c r="AQ226" i="3"/>
  <c r="AR258" i="3"/>
  <c r="AR262" i="3" s="1"/>
  <c r="AS415" i="3"/>
  <c r="AS416" i="3" s="1"/>
  <c r="AS411" i="3"/>
  <c r="AR371" i="3"/>
  <c r="AR369" i="3" s="1"/>
  <c r="AR370" i="3"/>
  <c r="AS368" i="3"/>
  <c r="AQ362" i="3"/>
  <c r="AS353" i="3"/>
  <c r="AS354" i="3"/>
  <c r="AS352" i="3" s="1"/>
  <c r="AT351" i="3"/>
  <c r="AS324" i="3"/>
  <c r="AR325" i="3"/>
  <c r="AR360" i="3"/>
  <c r="AR364" i="3" s="1"/>
  <c r="AQ396" i="3"/>
  <c r="AT266" i="3"/>
  <c r="AS269" i="3"/>
  <c r="AS267" i="3" s="1"/>
  <c r="AS268" i="3"/>
  <c r="AT283" i="3"/>
  <c r="AS286" i="3"/>
  <c r="AS284" i="3" s="1"/>
  <c r="AS285" i="3"/>
  <c r="AT222" i="3"/>
  <c r="AS223" i="3"/>
  <c r="AR394" i="3"/>
  <c r="AR398" i="3" s="1"/>
  <c r="AT341" i="3"/>
  <c r="AS342" i="3"/>
  <c r="AU409" i="3"/>
  <c r="AT410" i="3"/>
  <c r="AT402" i="3"/>
  <c r="AS405" i="3"/>
  <c r="AS403" i="3" s="1"/>
  <c r="AS404" i="3"/>
  <c r="AU215" i="3"/>
  <c r="AT217" i="3"/>
  <c r="AT300" i="3"/>
  <c r="AS303" i="3"/>
  <c r="AS301" i="3" s="1"/>
  <c r="AS302" i="3"/>
  <c r="AT358" i="3"/>
  <c r="AS359" i="3"/>
  <c r="AU232" i="3"/>
  <c r="AT234" i="3"/>
  <c r="AR224" i="3"/>
  <c r="AR228" i="3" s="1"/>
  <c r="AR229" i="3" s="1"/>
  <c r="AR195" i="3"/>
  <c r="AR192" i="3"/>
  <c r="AS212" i="3"/>
  <c r="AS209" i="3"/>
  <c r="AS161" i="3"/>
  <c r="AR178" i="3"/>
  <c r="AR175" i="3"/>
  <c r="AS190" i="3"/>
  <c r="AS194" i="3" s="1"/>
  <c r="AT147" i="3"/>
  <c r="AS150" i="3"/>
  <c r="AS148" i="3" s="1"/>
  <c r="AS149" i="3"/>
  <c r="AS184" i="3"/>
  <c r="AS182" i="3" s="1"/>
  <c r="AS183" i="3"/>
  <c r="AT181" i="3"/>
  <c r="AT189" i="3"/>
  <c r="AU188" i="3"/>
  <c r="AT198" i="3"/>
  <c r="AS201" i="3"/>
  <c r="AS199" i="3" s="1"/>
  <c r="AS200" i="3"/>
  <c r="AU171" i="3"/>
  <c r="AT172" i="3"/>
  <c r="AV164" i="3"/>
  <c r="AU167" i="3"/>
  <c r="AU165" i="3" s="1"/>
  <c r="AU166" i="3"/>
  <c r="AS173" i="3"/>
  <c r="AS177" i="3" s="1"/>
  <c r="AR110" i="3"/>
  <c r="AR107" i="3"/>
  <c r="AR139" i="3"/>
  <c r="AR143" i="3" s="1"/>
  <c r="AT137" i="3"/>
  <c r="AS138" i="3"/>
  <c r="AR82" i="3"/>
  <c r="AR80" i="3" s="1"/>
  <c r="AR81" i="3"/>
  <c r="AS79" i="3"/>
  <c r="AR122" i="3"/>
  <c r="AR126" i="3" s="1"/>
  <c r="AR127" i="3" s="1"/>
  <c r="AR133" i="3"/>
  <c r="AR131" i="3" s="1"/>
  <c r="AR132" i="3"/>
  <c r="AS130" i="3"/>
  <c r="AS99" i="3"/>
  <c r="AS97" i="3" s="1"/>
  <c r="AS98" i="3"/>
  <c r="AT96" i="3"/>
  <c r="AS105" i="3"/>
  <c r="AS109" i="3" s="1"/>
  <c r="AS121" i="3"/>
  <c r="AT120" i="3"/>
  <c r="AU103" i="3"/>
  <c r="AT104" i="3"/>
  <c r="AP76" i="3"/>
  <c r="AP73" i="3"/>
  <c r="AS65" i="3"/>
  <c r="AS63" i="3" s="1"/>
  <c r="AS64" i="3"/>
  <c r="AT62" i="3"/>
  <c r="AQ71" i="3"/>
  <c r="AQ75" i="3" s="1"/>
  <c r="AS69" i="3"/>
  <c r="AR70" i="3"/>
  <c r="AQ59" i="3"/>
  <c r="AQ56" i="3"/>
  <c r="AT48" i="3"/>
  <c r="AT46" i="3"/>
  <c r="AT47" i="3"/>
  <c r="AU45" i="3"/>
  <c r="AR54" i="3"/>
  <c r="AR58" i="3" s="1"/>
  <c r="AT52" i="3"/>
  <c r="AS53" i="3"/>
  <c r="AT35" i="3"/>
  <c r="AS36" i="3"/>
  <c r="AR31" i="3"/>
  <c r="AR29" i="3" s="1"/>
  <c r="AR30" i="3"/>
  <c r="AS28" i="3"/>
  <c r="U13" i="15"/>
  <c r="V11" i="15"/>
  <c r="U14" i="15"/>
  <c r="U12" i="15" s="1"/>
  <c r="AA19" i="15"/>
  <c r="AQ90" i="3" l="1"/>
  <c r="AR233" i="3"/>
  <c r="AS235" i="3"/>
  <c r="AS115" i="3"/>
  <c r="AT113" i="3"/>
  <c r="AS116" i="3"/>
  <c r="AS114" i="3" s="1"/>
  <c r="AR216" i="3"/>
  <c r="AS218" i="3"/>
  <c r="AO25" i="15"/>
  <c r="AP27" i="15"/>
  <c r="AP39" i="15"/>
  <c r="AP40" i="15"/>
  <c r="AP38" i="15" s="1"/>
  <c r="AQ37" i="15"/>
  <c r="AQ375" i="15"/>
  <c r="AP378" i="15"/>
  <c r="AP376" i="15" s="1"/>
  <c r="AP377" i="15"/>
  <c r="AP144" i="15"/>
  <c r="AP142" i="15" s="1"/>
  <c r="AP143" i="15"/>
  <c r="AQ141" i="15"/>
  <c r="AR258" i="15"/>
  <c r="AQ260" i="15"/>
  <c r="AQ261" i="15"/>
  <c r="AQ259" i="15" s="1"/>
  <c r="AT297" i="15"/>
  <c r="AS299" i="15"/>
  <c r="AS300" i="15"/>
  <c r="AS298" i="15" s="1"/>
  <c r="AQ286" i="15"/>
  <c r="AQ287" i="15"/>
  <c r="AQ285" i="15" s="1"/>
  <c r="AR284" i="15"/>
  <c r="AS390" i="15"/>
  <c r="AT388" i="15"/>
  <c r="AS391" i="15"/>
  <c r="AS389" i="15" s="1"/>
  <c r="AR349" i="15"/>
  <c r="AQ352" i="15"/>
  <c r="AQ350" i="15" s="1"/>
  <c r="AQ351" i="15"/>
  <c r="AR323" i="15"/>
  <c r="AQ326" i="15"/>
  <c r="AQ324" i="15" s="1"/>
  <c r="AQ325" i="15"/>
  <c r="AS245" i="15"/>
  <c r="AR247" i="15"/>
  <c r="AR248" i="15"/>
  <c r="AR246" i="15" s="1"/>
  <c r="AQ235" i="15"/>
  <c r="AQ233" i="15" s="1"/>
  <c r="AQ234" i="15"/>
  <c r="AR232" i="15"/>
  <c r="AR339" i="15"/>
  <c r="AR337" i="15" s="1"/>
  <c r="AR338" i="15"/>
  <c r="AS336" i="15"/>
  <c r="AR365" i="15"/>
  <c r="AR363" i="15" s="1"/>
  <c r="AR364" i="15"/>
  <c r="AS362" i="15"/>
  <c r="AP313" i="15"/>
  <c r="AP311" i="15" s="1"/>
  <c r="AP312" i="15"/>
  <c r="AQ310" i="15"/>
  <c r="AR271" i="15"/>
  <c r="AQ274" i="15"/>
  <c r="AQ272" i="15" s="1"/>
  <c r="AQ273" i="15"/>
  <c r="AR219" i="15"/>
  <c r="AQ222" i="15"/>
  <c r="AQ220" i="15" s="1"/>
  <c r="AQ221" i="15"/>
  <c r="AQ170" i="15"/>
  <c r="AQ168" i="15" s="1"/>
  <c r="AR167" i="15"/>
  <c r="AQ169" i="15"/>
  <c r="AP209" i="15"/>
  <c r="AP207" i="15" s="1"/>
  <c r="AQ206" i="15"/>
  <c r="AP208" i="15"/>
  <c r="AQ157" i="15"/>
  <c r="AQ155" i="15" s="1"/>
  <c r="AQ156" i="15"/>
  <c r="AR154" i="15"/>
  <c r="AQ183" i="15"/>
  <c r="AQ181" i="15" s="1"/>
  <c r="AQ182" i="15"/>
  <c r="AR180" i="15"/>
  <c r="AP131" i="15"/>
  <c r="AP129" i="15" s="1"/>
  <c r="AP130" i="15"/>
  <c r="AQ128" i="15"/>
  <c r="AQ118" i="15"/>
  <c r="AQ116" i="15" s="1"/>
  <c r="AQ117" i="15"/>
  <c r="AR115" i="15"/>
  <c r="AR193" i="15"/>
  <c r="AQ195" i="15"/>
  <c r="AQ196" i="15"/>
  <c r="AQ194" i="15" s="1"/>
  <c r="AS89" i="15"/>
  <c r="AR91" i="15"/>
  <c r="AR92" i="15"/>
  <c r="AR90" i="15" s="1"/>
  <c r="AS76" i="15"/>
  <c r="AR78" i="15"/>
  <c r="AR79" i="15"/>
  <c r="AR77" i="15" s="1"/>
  <c r="AP105" i="15"/>
  <c r="AP103" i="15" s="1"/>
  <c r="AQ102" i="15"/>
  <c r="AP104" i="15"/>
  <c r="AQ66" i="15"/>
  <c r="AQ64" i="15" s="1"/>
  <c r="AQ65" i="15"/>
  <c r="AR63" i="15"/>
  <c r="AP53" i="15"/>
  <c r="AP51" i="15" s="1"/>
  <c r="AQ50" i="15"/>
  <c r="AP52" i="15"/>
  <c r="AS26" i="15"/>
  <c r="AT24" i="15"/>
  <c r="AO37" i="3"/>
  <c r="AO41" i="3" s="1"/>
  <c r="AP37" i="3"/>
  <c r="AQ37" i="3" s="1"/>
  <c r="AR144" i="3"/>
  <c r="AR141" i="3"/>
  <c r="AR365" i="3"/>
  <c r="AR362" i="3"/>
  <c r="AQ484" i="3"/>
  <c r="AQ481" i="3"/>
  <c r="AS110" i="3"/>
  <c r="AS107" i="3"/>
  <c r="AS291" i="3"/>
  <c r="AT290" i="3"/>
  <c r="AR377" i="3"/>
  <c r="AR381" i="3" s="1"/>
  <c r="AR382" i="3" s="1"/>
  <c r="AR379" i="3"/>
  <c r="AR88" i="3"/>
  <c r="AR92" i="3"/>
  <c r="AR93" i="3" s="1"/>
  <c r="AT155" i="3"/>
  <c r="AU154" i="3"/>
  <c r="AQ379" i="3"/>
  <c r="AU205" i="3"/>
  <c r="AT206" i="3"/>
  <c r="AS376" i="3"/>
  <c r="AT375" i="3"/>
  <c r="AS309" i="3"/>
  <c r="AS313" i="3" s="1"/>
  <c r="AS478" i="3"/>
  <c r="AT477" i="3"/>
  <c r="AQ498" i="3"/>
  <c r="AT86" i="3"/>
  <c r="AS87" i="3"/>
  <c r="AR292" i="3"/>
  <c r="AR296" i="3" s="1"/>
  <c r="AR297" i="3" s="1"/>
  <c r="AR294" i="3"/>
  <c r="AS252" i="3"/>
  <c r="AS250" i="3" s="1"/>
  <c r="AT249" i="3"/>
  <c r="AS251" i="3"/>
  <c r="AU307" i="3"/>
  <c r="AT308" i="3"/>
  <c r="AR479" i="3"/>
  <c r="AR483" i="3" s="1"/>
  <c r="AR484" i="3" s="1"/>
  <c r="AR481" i="3"/>
  <c r="AQ433" i="3"/>
  <c r="AQ430" i="3"/>
  <c r="AR450" i="3"/>
  <c r="AR447" i="3"/>
  <c r="AR518" i="3"/>
  <c r="AR515" i="3"/>
  <c r="AR467" i="3"/>
  <c r="AR464" i="3"/>
  <c r="AR500" i="3"/>
  <c r="AR501" i="3" s="1"/>
  <c r="AR496" i="3"/>
  <c r="AS462" i="3"/>
  <c r="AS466" i="3" s="1"/>
  <c r="AU470" i="3"/>
  <c r="AT473" i="3"/>
  <c r="AT471" i="3" s="1"/>
  <c r="AT472" i="3"/>
  <c r="AR432" i="3"/>
  <c r="AR433" i="3" s="1"/>
  <c r="AR428" i="3"/>
  <c r="AT512" i="3"/>
  <c r="AU511" i="3"/>
  <c r="AS490" i="3"/>
  <c r="AS488" i="3" s="1"/>
  <c r="AT487" i="3"/>
  <c r="AS489" i="3"/>
  <c r="AT494" i="3"/>
  <c r="AS495" i="3"/>
  <c r="AS427" i="3"/>
  <c r="AT426" i="3"/>
  <c r="AS449" i="3"/>
  <c r="AS450" i="3" s="1"/>
  <c r="AS445" i="3"/>
  <c r="AU443" i="3"/>
  <c r="AT444" i="3"/>
  <c r="AU460" i="3"/>
  <c r="AT461" i="3"/>
  <c r="AU453" i="3"/>
  <c r="AT456" i="3"/>
  <c r="AT454" i="3" s="1"/>
  <c r="AT455" i="3"/>
  <c r="AU436" i="3"/>
  <c r="AT439" i="3"/>
  <c r="AT437" i="3" s="1"/>
  <c r="AT438" i="3"/>
  <c r="AU504" i="3"/>
  <c r="AT507" i="3"/>
  <c r="AT505" i="3" s="1"/>
  <c r="AT506" i="3"/>
  <c r="AS513" i="3"/>
  <c r="AS517" i="3" s="1"/>
  <c r="AT422" i="3"/>
  <c r="AT420" i="3" s="1"/>
  <c r="AT421" i="3"/>
  <c r="AU419" i="3"/>
  <c r="AS280" i="3"/>
  <c r="AS277" i="3"/>
  <c r="AR399" i="3"/>
  <c r="AR396" i="3"/>
  <c r="AR263" i="3"/>
  <c r="AR260" i="3"/>
  <c r="AV232" i="3"/>
  <c r="AU234" i="3"/>
  <c r="AU410" i="3"/>
  <c r="AV409" i="3"/>
  <c r="AU358" i="3"/>
  <c r="AT359" i="3"/>
  <c r="AS343" i="3"/>
  <c r="AS347" i="3"/>
  <c r="AS348" i="3" s="1"/>
  <c r="AT354" i="3"/>
  <c r="AT352" i="3" s="1"/>
  <c r="AU351" i="3"/>
  <c r="AT353" i="3"/>
  <c r="AU256" i="3"/>
  <c r="AT257" i="3"/>
  <c r="AS241" i="3"/>
  <c r="AS245" i="3" s="1"/>
  <c r="AS246" i="3" s="1"/>
  <c r="AS364" i="3"/>
  <c r="AS365" i="3" s="1"/>
  <c r="AS362" i="3"/>
  <c r="AS360" i="3"/>
  <c r="AR226" i="3"/>
  <c r="AV215" i="3"/>
  <c r="AU217" i="3"/>
  <c r="AU402" i="3"/>
  <c r="AT405" i="3"/>
  <c r="AT403" i="3" s="1"/>
  <c r="AT404" i="3"/>
  <c r="AU341" i="3"/>
  <c r="AT342" i="3"/>
  <c r="AS228" i="3"/>
  <c r="AS229" i="3" s="1"/>
  <c r="AS226" i="3"/>
  <c r="AS224" i="3"/>
  <c r="AT368" i="3"/>
  <c r="AS370" i="3"/>
  <c r="AS371" i="3"/>
  <c r="AS369" i="3" s="1"/>
  <c r="AS394" i="3"/>
  <c r="AS398" i="3" s="1"/>
  <c r="AR345" i="3"/>
  <c r="AQ328" i="3"/>
  <c r="AS262" i="3"/>
  <c r="AS263" i="3" s="1"/>
  <c r="AS258" i="3"/>
  <c r="AU239" i="3"/>
  <c r="AT240" i="3"/>
  <c r="AT411" i="3"/>
  <c r="AT415" i="3" s="1"/>
  <c r="AU222" i="3"/>
  <c r="AT223" i="3"/>
  <c r="AU283" i="3"/>
  <c r="AT286" i="3"/>
  <c r="AT284" i="3" s="1"/>
  <c r="AT285" i="3"/>
  <c r="AU266" i="3"/>
  <c r="AT269" i="3"/>
  <c r="AT267" i="3" s="1"/>
  <c r="AT268" i="3"/>
  <c r="AR326" i="3"/>
  <c r="AR330" i="3" s="1"/>
  <c r="AS413" i="3"/>
  <c r="AT393" i="3"/>
  <c r="AU392" i="3"/>
  <c r="AR243" i="3"/>
  <c r="AS387" i="3"/>
  <c r="AS388" i="3"/>
  <c r="AS386" i="3" s="1"/>
  <c r="AT385" i="3"/>
  <c r="AT275" i="3"/>
  <c r="AT279" i="3" s="1"/>
  <c r="AU300" i="3"/>
  <c r="AT303" i="3"/>
  <c r="AT301" i="3" s="1"/>
  <c r="AT302" i="3"/>
  <c r="AS325" i="3"/>
  <c r="AT324" i="3"/>
  <c r="AT317" i="3"/>
  <c r="AS320" i="3"/>
  <c r="AS318" i="3" s="1"/>
  <c r="AS319" i="3"/>
  <c r="AU274" i="3"/>
  <c r="AV273" i="3"/>
  <c r="AS337" i="3"/>
  <c r="AS335" i="3" s="1"/>
  <c r="AS336" i="3"/>
  <c r="AT334" i="3"/>
  <c r="AS178" i="3"/>
  <c r="AS175" i="3"/>
  <c r="AS195" i="3"/>
  <c r="AS192" i="3"/>
  <c r="AV188" i="3"/>
  <c r="AU189" i="3"/>
  <c r="AT150" i="3"/>
  <c r="AT148" i="3" s="1"/>
  <c r="AT149" i="3"/>
  <c r="AU147" i="3"/>
  <c r="AU198" i="3"/>
  <c r="AT201" i="3"/>
  <c r="AT199" i="3" s="1"/>
  <c r="AT200" i="3"/>
  <c r="AV167" i="3"/>
  <c r="AV165" i="3" s="1"/>
  <c r="AV166" i="3"/>
  <c r="AW164" i="3"/>
  <c r="AT173" i="3"/>
  <c r="AT177" i="3" s="1"/>
  <c r="AU172" i="3"/>
  <c r="AV171" i="3"/>
  <c r="AU181" i="3"/>
  <c r="AT183" i="3"/>
  <c r="AT184" i="3"/>
  <c r="AT182" i="3" s="1"/>
  <c r="AT194" i="3"/>
  <c r="AT195" i="3" s="1"/>
  <c r="AT190" i="3"/>
  <c r="AT79" i="3"/>
  <c r="AS82" i="3"/>
  <c r="AS80" i="3" s="1"/>
  <c r="AS81" i="3"/>
  <c r="AS139" i="3"/>
  <c r="AS143" i="3" s="1"/>
  <c r="AS126" i="3"/>
  <c r="AS127" i="3" s="1"/>
  <c r="AS122" i="3"/>
  <c r="AV103" i="3"/>
  <c r="AU104" i="3"/>
  <c r="AT99" i="3"/>
  <c r="AT97" i="3" s="1"/>
  <c r="AU96" i="3"/>
  <c r="AT98" i="3"/>
  <c r="AS132" i="3"/>
  <c r="AS133" i="3"/>
  <c r="AS131" i="3" s="1"/>
  <c r="AT130" i="3"/>
  <c r="AU137" i="3"/>
  <c r="AT138" i="3"/>
  <c r="AT105" i="3"/>
  <c r="AT109" i="3" s="1"/>
  <c r="AT121" i="3"/>
  <c r="AU120" i="3"/>
  <c r="AR124" i="3"/>
  <c r="AQ76" i="3"/>
  <c r="AQ73" i="3"/>
  <c r="AR71" i="3"/>
  <c r="AR75" i="3" s="1"/>
  <c r="AR76" i="3" s="1"/>
  <c r="AS70" i="3"/>
  <c r="AT69" i="3"/>
  <c r="AT64" i="3"/>
  <c r="AT65" i="3"/>
  <c r="AT63" i="3" s="1"/>
  <c r="AU62" i="3"/>
  <c r="AR59" i="3"/>
  <c r="AR56" i="3"/>
  <c r="AU48" i="3"/>
  <c r="AU46" i="3" s="1"/>
  <c r="AV45" i="3"/>
  <c r="AU47" i="3"/>
  <c r="AS58" i="3"/>
  <c r="AS59" i="3" s="1"/>
  <c r="AS54" i="3"/>
  <c r="AU52" i="3"/>
  <c r="AT53" i="3"/>
  <c r="AS31" i="3"/>
  <c r="AS29" i="3" s="1"/>
  <c r="AS30" i="3"/>
  <c r="AT28" i="3"/>
  <c r="AU35" i="3"/>
  <c r="AT36" i="3"/>
  <c r="V13" i="15"/>
  <c r="W11" i="15"/>
  <c r="V14" i="15"/>
  <c r="V12" i="15" s="1"/>
  <c r="AA21" i="15"/>
  <c r="AB18" i="15"/>
  <c r="AB20" i="15" s="1"/>
  <c r="AR90" i="3" l="1"/>
  <c r="AT116" i="3"/>
  <c r="AT114" i="3" s="1"/>
  <c r="AT115" i="3"/>
  <c r="AU113" i="3"/>
  <c r="AS233" i="3"/>
  <c r="AT235" i="3"/>
  <c r="AS216" i="3"/>
  <c r="AT218" i="3"/>
  <c r="AP25" i="15"/>
  <c r="AQ27" i="15"/>
  <c r="AR375" i="15"/>
  <c r="AQ377" i="15"/>
  <c r="AQ378" i="15"/>
  <c r="AQ376" i="15" s="1"/>
  <c r="AR37" i="15"/>
  <c r="AQ39" i="15"/>
  <c r="AQ40" i="15"/>
  <c r="AQ38" i="15" s="1"/>
  <c r="AR141" i="15"/>
  <c r="AQ144" i="15"/>
  <c r="AQ142" i="15" s="1"/>
  <c r="AQ143" i="15"/>
  <c r="AQ313" i="15"/>
  <c r="AQ311" i="15" s="1"/>
  <c r="AR310" i="15"/>
  <c r="AQ312" i="15"/>
  <c r="AS365" i="15"/>
  <c r="AS363" i="15" s="1"/>
  <c r="AS364" i="15"/>
  <c r="AT362" i="15"/>
  <c r="AS339" i="15"/>
  <c r="AS337" i="15" s="1"/>
  <c r="AS338" i="15"/>
  <c r="AT336" i="15"/>
  <c r="AR235" i="15"/>
  <c r="AR233" i="15" s="1"/>
  <c r="AR234" i="15"/>
  <c r="AS232" i="15"/>
  <c r="AR287" i="15"/>
  <c r="AR285" i="15" s="1"/>
  <c r="AS284" i="15"/>
  <c r="AR286" i="15"/>
  <c r="AT391" i="15"/>
  <c r="AT389" i="15" s="1"/>
  <c r="AU388" i="15"/>
  <c r="AT390" i="15"/>
  <c r="AR222" i="15"/>
  <c r="AR220" i="15" s="1"/>
  <c r="AR221" i="15"/>
  <c r="AS219" i="15"/>
  <c r="AR274" i="15"/>
  <c r="AR272" i="15" s="1"/>
  <c r="AR273" i="15"/>
  <c r="AS271" i="15"/>
  <c r="AT245" i="15"/>
  <c r="AS248" i="15"/>
  <c r="AS246" i="15" s="1"/>
  <c r="AS247" i="15"/>
  <c r="AS323" i="15"/>
  <c r="AR326" i="15"/>
  <c r="AR324" i="15" s="1"/>
  <c r="AR325" i="15"/>
  <c r="AS349" i="15"/>
  <c r="AR352" i="15"/>
  <c r="AR350" i="15" s="1"/>
  <c r="AR351" i="15"/>
  <c r="AU297" i="15"/>
  <c r="AT299" i="15"/>
  <c r="AT300" i="15"/>
  <c r="AT298" i="15" s="1"/>
  <c r="AS258" i="15"/>
  <c r="AR261" i="15"/>
  <c r="AR259" i="15" s="1"/>
  <c r="AR260" i="15"/>
  <c r="AR117" i="15"/>
  <c r="AS115" i="15"/>
  <c r="AR118" i="15"/>
  <c r="AR116" i="15" s="1"/>
  <c r="AS154" i="15"/>
  <c r="AR157" i="15"/>
  <c r="AR156" i="15"/>
  <c r="AR155" i="15"/>
  <c r="AQ131" i="15"/>
  <c r="AQ129" i="15" s="1"/>
  <c r="AR128" i="15"/>
  <c r="AQ130" i="15"/>
  <c r="AS180" i="15"/>
  <c r="AR183" i="15"/>
  <c r="AR181" i="15" s="1"/>
  <c r="AR182" i="15"/>
  <c r="AQ209" i="15"/>
  <c r="AQ207" i="15" s="1"/>
  <c r="AQ208" i="15"/>
  <c r="AR206" i="15"/>
  <c r="AS167" i="15"/>
  <c r="AR170" i="15"/>
  <c r="AR168" i="15" s="1"/>
  <c r="AR169" i="15"/>
  <c r="AR195" i="15"/>
  <c r="AR196" i="15"/>
  <c r="AR194" i="15" s="1"/>
  <c r="AS193" i="15"/>
  <c r="AQ105" i="15"/>
  <c r="AQ103" i="15" s="1"/>
  <c r="AR102" i="15"/>
  <c r="AQ104" i="15"/>
  <c r="AR66" i="15"/>
  <c r="AR64" i="15" s="1"/>
  <c r="AS63" i="15"/>
  <c r="AR65" i="15"/>
  <c r="AT76" i="15"/>
  <c r="AS78" i="15"/>
  <c r="AS79" i="15"/>
  <c r="AS77" i="15" s="1"/>
  <c r="AS92" i="15"/>
  <c r="AS90" i="15" s="1"/>
  <c r="AS91" i="15"/>
  <c r="AT89" i="15"/>
  <c r="AR50" i="15"/>
  <c r="AQ52" i="15"/>
  <c r="AQ53" i="15"/>
  <c r="AQ51" i="15" s="1"/>
  <c r="AU24" i="15"/>
  <c r="AT26" i="15"/>
  <c r="AR37" i="3"/>
  <c r="AO42" i="3"/>
  <c r="AO39" i="3"/>
  <c r="AP41" i="3" s="1"/>
  <c r="AS314" i="3"/>
  <c r="AS311" i="3"/>
  <c r="AT207" i="3"/>
  <c r="AT211" i="3"/>
  <c r="AT212" i="3" s="1"/>
  <c r="AT156" i="3"/>
  <c r="AT160" i="3" s="1"/>
  <c r="AT478" i="3"/>
  <c r="AU477" i="3"/>
  <c r="AV205" i="3"/>
  <c r="AU206" i="3"/>
  <c r="AU207" i="3" s="1"/>
  <c r="AU211" i="3" s="1"/>
  <c r="AV307" i="3"/>
  <c r="AU308" i="3"/>
  <c r="AS124" i="3"/>
  <c r="AS243" i="3"/>
  <c r="AS345" i="3"/>
  <c r="AT252" i="3"/>
  <c r="AT250" i="3" s="1"/>
  <c r="AU249" i="3"/>
  <c r="AT251" i="3"/>
  <c r="AS88" i="3"/>
  <c r="AS92" i="3" s="1"/>
  <c r="AS483" i="3"/>
  <c r="AS484" i="3" s="1"/>
  <c r="AS479" i="3"/>
  <c r="AU375" i="3"/>
  <c r="AT376" i="3"/>
  <c r="AT291" i="3"/>
  <c r="AU290" i="3"/>
  <c r="AR498" i="3"/>
  <c r="AT311" i="3"/>
  <c r="AT309" i="3"/>
  <c r="AT313" i="3"/>
  <c r="AT314" i="3" s="1"/>
  <c r="AT87" i="3"/>
  <c r="AU86" i="3"/>
  <c r="AS377" i="3"/>
  <c r="AS381" i="3" s="1"/>
  <c r="AS382" i="3" s="1"/>
  <c r="AS379" i="3"/>
  <c r="AU155" i="3"/>
  <c r="AU156" i="3" s="1"/>
  <c r="AU160" i="3" s="1"/>
  <c r="AV154" i="3"/>
  <c r="AS292" i="3"/>
  <c r="AS296" i="3" s="1"/>
  <c r="AS297" i="3" s="1"/>
  <c r="AS294" i="3"/>
  <c r="AS518" i="3"/>
  <c r="AS515" i="3"/>
  <c r="AS467" i="3"/>
  <c r="AS464" i="3"/>
  <c r="AT513" i="3"/>
  <c r="AT517" i="3" s="1"/>
  <c r="AV436" i="3"/>
  <c r="AU439" i="3"/>
  <c r="AU437" i="3" s="1"/>
  <c r="AU438" i="3"/>
  <c r="AV453" i="3"/>
  <c r="AU456" i="3"/>
  <c r="AU454" i="3" s="1"/>
  <c r="AU455" i="3"/>
  <c r="AS496" i="3"/>
  <c r="AS500" i="3" s="1"/>
  <c r="AU487" i="3"/>
  <c r="AT489" i="3"/>
  <c r="AT490" i="3"/>
  <c r="AT488" i="3" s="1"/>
  <c r="AU507" i="3"/>
  <c r="AU505" i="3" s="1"/>
  <c r="AU506" i="3"/>
  <c r="AV504" i="3"/>
  <c r="AT462" i="3"/>
  <c r="AT466" i="3" s="1"/>
  <c r="AT467" i="3" s="1"/>
  <c r="AT495" i="3"/>
  <c r="AU494" i="3"/>
  <c r="AR430" i="3"/>
  <c r="AT445" i="3"/>
  <c r="AT449" i="3" s="1"/>
  <c r="AT450" i="3" s="1"/>
  <c r="AS428" i="3"/>
  <c r="AS432" i="3" s="1"/>
  <c r="AU444" i="3"/>
  <c r="AV443" i="3"/>
  <c r="AV419" i="3"/>
  <c r="AU422" i="3"/>
  <c r="AU420" i="3" s="1"/>
  <c r="AU421" i="3"/>
  <c r="AU461" i="3"/>
  <c r="AV460" i="3"/>
  <c r="AS447" i="3"/>
  <c r="AU426" i="3"/>
  <c r="AT427" i="3"/>
  <c r="AV511" i="3"/>
  <c r="AU512" i="3"/>
  <c r="AV470" i="3"/>
  <c r="AU473" i="3"/>
  <c r="AU471" i="3" s="1"/>
  <c r="AU472" i="3"/>
  <c r="AT280" i="3"/>
  <c r="AT277" i="3"/>
  <c r="AR331" i="3"/>
  <c r="AR328" i="3"/>
  <c r="AT416" i="3"/>
  <c r="AT413" i="3"/>
  <c r="AS399" i="3"/>
  <c r="AS396" i="3"/>
  <c r="AS326" i="3"/>
  <c r="AS330" i="3" s="1"/>
  <c r="AS331" i="3" s="1"/>
  <c r="AV300" i="3"/>
  <c r="AU303" i="3"/>
  <c r="AU301" i="3" s="1"/>
  <c r="AU302" i="3"/>
  <c r="AT394" i="3"/>
  <c r="AT398" i="3" s="1"/>
  <c r="AT399" i="3" s="1"/>
  <c r="AV266" i="3"/>
  <c r="AU269" i="3"/>
  <c r="AU267" i="3" s="1"/>
  <c r="AU268" i="3"/>
  <c r="AV283" i="3"/>
  <c r="AU286" i="3"/>
  <c r="AU284" i="3" s="1"/>
  <c r="AU285" i="3"/>
  <c r="AV239" i="3"/>
  <c r="AU240" i="3"/>
  <c r="AU368" i="3"/>
  <c r="AT371" i="3"/>
  <c r="AT369" i="3" s="1"/>
  <c r="AT370" i="3"/>
  <c r="AT343" i="3"/>
  <c r="AT347" i="3" s="1"/>
  <c r="AU257" i="3"/>
  <c r="AV256" i="3"/>
  <c r="AW409" i="3"/>
  <c r="AV410" i="3"/>
  <c r="AU334" i="3"/>
  <c r="AT336" i="3"/>
  <c r="AT337" i="3"/>
  <c r="AT335" i="3" s="1"/>
  <c r="AU324" i="3"/>
  <c r="AT325" i="3"/>
  <c r="AU393" i="3"/>
  <c r="AV392" i="3"/>
  <c r="AT224" i="3"/>
  <c r="AT228" i="3" s="1"/>
  <c r="AV341" i="3"/>
  <c r="AU342" i="3"/>
  <c r="AV402" i="3"/>
  <c r="AU405" i="3"/>
  <c r="AU403" i="3" s="1"/>
  <c r="AU404" i="3"/>
  <c r="AW215" i="3"/>
  <c r="AV217" i="3"/>
  <c r="AU354" i="3"/>
  <c r="AU352" i="3" s="1"/>
  <c r="AV351" i="3"/>
  <c r="AU353" i="3"/>
  <c r="AU411" i="3"/>
  <c r="AU415" i="3" s="1"/>
  <c r="AW232" i="3"/>
  <c r="AV234" i="3"/>
  <c r="AW273" i="3"/>
  <c r="AV274" i="3"/>
  <c r="AT320" i="3"/>
  <c r="AT318" i="3" s="1"/>
  <c r="AT319" i="3"/>
  <c r="AU317" i="3"/>
  <c r="AU385" i="3"/>
  <c r="AT388" i="3"/>
  <c r="AT386" i="3" s="1"/>
  <c r="AT387" i="3"/>
  <c r="AV222" i="3"/>
  <c r="AU223" i="3"/>
  <c r="AS260" i="3"/>
  <c r="AT360" i="3"/>
  <c r="AT364" i="3" s="1"/>
  <c r="AU279" i="3"/>
  <c r="AU280" i="3" s="1"/>
  <c r="AU275" i="3"/>
  <c r="AT241" i="3"/>
  <c r="AT245" i="3" s="1"/>
  <c r="AT262" i="3"/>
  <c r="AT263" i="3" s="1"/>
  <c r="AT258" i="3"/>
  <c r="AU359" i="3"/>
  <c r="AV358" i="3"/>
  <c r="AU212" i="3"/>
  <c r="AT178" i="3"/>
  <c r="AT175" i="3"/>
  <c r="AU161" i="3"/>
  <c r="AV189" i="3"/>
  <c r="AW188" i="3"/>
  <c r="AV147" i="3"/>
  <c r="AU149" i="3"/>
  <c r="AU150" i="3"/>
  <c r="AU148" i="3" s="1"/>
  <c r="AT192" i="3"/>
  <c r="AW171" i="3"/>
  <c r="AV172" i="3"/>
  <c r="AV198" i="3"/>
  <c r="AU201" i="3"/>
  <c r="AU199" i="3" s="1"/>
  <c r="AU200" i="3"/>
  <c r="AU184" i="3"/>
  <c r="AU182" i="3" s="1"/>
  <c r="AU183" i="3"/>
  <c r="AV181" i="3"/>
  <c r="AU173" i="3"/>
  <c r="AU177" i="3" s="1"/>
  <c r="AX164" i="3"/>
  <c r="AW167" i="3"/>
  <c r="AW165" i="3" s="1"/>
  <c r="AW166" i="3"/>
  <c r="AU190" i="3"/>
  <c r="AU194" i="3" s="1"/>
  <c r="AS144" i="3"/>
  <c r="AS141" i="3"/>
  <c r="AT110" i="3"/>
  <c r="AT107" i="3"/>
  <c r="AU130" i="3"/>
  <c r="AT133" i="3"/>
  <c r="AT131" i="3" s="1"/>
  <c r="AT132" i="3"/>
  <c r="AU105" i="3"/>
  <c r="AU109" i="3" s="1"/>
  <c r="AV104" i="3"/>
  <c r="AW103" i="3"/>
  <c r="AV120" i="3"/>
  <c r="AU121" i="3"/>
  <c r="AT143" i="3"/>
  <c r="AT144" i="3" s="1"/>
  <c r="AT139" i="3"/>
  <c r="AV96" i="3"/>
  <c r="AU99" i="3"/>
  <c r="AU97" i="3" s="1"/>
  <c r="AU98" i="3"/>
  <c r="AT126" i="3"/>
  <c r="AT127" i="3" s="1"/>
  <c r="AT122" i="3"/>
  <c r="AU138" i="3"/>
  <c r="AV137" i="3"/>
  <c r="AU79" i="3"/>
  <c r="AT82" i="3"/>
  <c r="AT80" i="3" s="1"/>
  <c r="AT81" i="3"/>
  <c r="AR73" i="3"/>
  <c r="AT70" i="3"/>
  <c r="AU69" i="3"/>
  <c r="AS75" i="3"/>
  <c r="AS76" i="3" s="1"/>
  <c r="AS71" i="3"/>
  <c r="AU65" i="3"/>
  <c r="AU63" i="3" s="1"/>
  <c r="AV62" i="3"/>
  <c r="AU64" i="3"/>
  <c r="AS56" i="3"/>
  <c r="AV48" i="3"/>
  <c r="AV46" i="3" s="1"/>
  <c r="AW45" i="3"/>
  <c r="AV47" i="3"/>
  <c r="AT54" i="3"/>
  <c r="AT58" i="3" s="1"/>
  <c r="AU53" i="3"/>
  <c r="AV52" i="3"/>
  <c r="AV35" i="3"/>
  <c r="AU36" i="3"/>
  <c r="AT31" i="3"/>
  <c r="AT29" i="3" s="1"/>
  <c r="AT30" i="3"/>
  <c r="AU28" i="3"/>
  <c r="W13" i="15"/>
  <c r="W14" i="15"/>
  <c r="W12" i="15" s="1"/>
  <c r="X11" i="15"/>
  <c r="AB21" i="15"/>
  <c r="AB19" i="15"/>
  <c r="AT216" i="3" l="1"/>
  <c r="AU218" i="3"/>
  <c r="AV113" i="3"/>
  <c r="AU116" i="3"/>
  <c r="AU114" i="3" s="1"/>
  <c r="AU115" i="3"/>
  <c r="AT233" i="3"/>
  <c r="AU235" i="3"/>
  <c r="AQ25" i="15"/>
  <c r="AR27" i="15"/>
  <c r="AR143" i="15"/>
  <c r="AS141" i="15"/>
  <c r="AR144" i="15"/>
  <c r="AR142" i="15" s="1"/>
  <c r="AR39" i="15"/>
  <c r="AR40" i="15"/>
  <c r="AR38" i="15" s="1"/>
  <c r="AS37" i="15"/>
  <c r="AR377" i="15"/>
  <c r="AS375" i="15"/>
  <c r="AR378" i="15"/>
  <c r="AR376" i="15" s="1"/>
  <c r="AT271" i="15"/>
  <c r="AS274" i="15"/>
  <c r="AS272" i="15" s="1"/>
  <c r="AS273" i="15"/>
  <c r="AU336" i="15"/>
  <c r="AT338" i="15"/>
  <c r="AT339" i="15"/>
  <c r="AT337" i="15" s="1"/>
  <c r="AU362" i="15"/>
  <c r="AT364" i="15"/>
  <c r="AT365" i="15"/>
  <c r="AT363" i="15" s="1"/>
  <c r="AS222" i="15"/>
  <c r="AS220" i="15" s="1"/>
  <c r="AS221" i="15"/>
  <c r="AT219" i="15"/>
  <c r="AT284" i="15"/>
  <c r="AS286" i="15"/>
  <c r="AS287" i="15"/>
  <c r="AS285" i="15" s="1"/>
  <c r="AR313" i="15"/>
  <c r="AR311" i="15" s="1"/>
  <c r="AS310" i="15"/>
  <c r="AR312" i="15"/>
  <c r="AT232" i="15"/>
  <c r="AS234" i="15"/>
  <c r="AS235" i="15"/>
  <c r="AS233" i="15" s="1"/>
  <c r="AV388" i="15"/>
  <c r="AU390" i="15"/>
  <c r="AU391" i="15"/>
  <c r="AU389" i="15" s="1"/>
  <c r="AS261" i="15"/>
  <c r="AS259" i="15" s="1"/>
  <c r="AS260" i="15"/>
  <c r="AT258" i="15"/>
  <c r="AU300" i="15"/>
  <c r="AU298" i="15" s="1"/>
  <c r="AU299" i="15"/>
  <c r="AV297" i="15"/>
  <c r="AS352" i="15"/>
  <c r="AS350" i="15" s="1"/>
  <c r="AS351" i="15"/>
  <c r="AT349" i="15"/>
  <c r="AS326" i="15"/>
  <c r="AS324" i="15" s="1"/>
  <c r="AS325" i="15"/>
  <c r="AT323" i="15"/>
  <c r="AT248" i="15"/>
  <c r="AT246" i="15" s="1"/>
  <c r="AT247" i="15"/>
  <c r="AU245" i="15"/>
  <c r="AS196" i="15"/>
  <c r="AS194" i="15" s="1"/>
  <c r="AT193" i="15"/>
  <c r="AS195" i="15"/>
  <c r="AR209" i="15"/>
  <c r="AR207" i="15" s="1"/>
  <c r="AR208" i="15"/>
  <c r="AS206" i="15"/>
  <c r="AR131" i="15"/>
  <c r="AR129" i="15" s="1"/>
  <c r="AR130" i="15"/>
  <c r="AS128" i="15"/>
  <c r="AS118" i="15"/>
  <c r="AS116" i="15" s="1"/>
  <c r="AS117" i="15"/>
  <c r="AT115" i="15"/>
  <c r="AT167" i="15"/>
  <c r="AS170" i="15"/>
  <c r="AS168" i="15" s="1"/>
  <c r="AS169" i="15"/>
  <c r="AT180" i="15"/>
  <c r="AS183" i="15"/>
  <c r="AS181" i="15" s="1"/>
  <c r="AS182" i="15"/>
  <c r="AT154" i="15"/>
  <c r="AS157" i="15"/>
  <c r="AS155" i="15" s="1"/>
  <c r="AS156" i="15"/>
  <c r="AR105" i="15"/>
  <c r="AR103" i="15" s="1"/>
  <c r="AR104" i="15"/>
  <c r="AS102" i="15"/>
  <c r="AT63" i="15"/>
  <c r="AS65" i="15"/>
  <c r="AS66" i="15"/>
  <c r="AS64" i="15" s="1"/>
  <c r="AU89" i="15"/>
  <c r="AT91" i="15"/>
  <c r="AT92" i="15"/>
  <c r="AT90" i="15" s="1"/>
  <c r="AT79" i="15"/>
  <c r="AT77" i="15" s="1"/>
  <c r="AT78" i="15"/>
  <c r="AU76" i="15"/>
  <c r="AR52" i="15"/>
  <c r="AR53" i="15"/>
  <c r="AR51" i="15" s="1"/>
  <c r="AS50" i="15"/>
  <c r="AU26" i="15"/>
  <c r="AV24" i="15"/>
  <c r="AP42" i="3"/>
  <c r="AP39" i="3"/>
  <c r="AQ41" i="3" s="1"/>
  <c r="AS37" i="3"/>
  <c r="AT246" i="3"/>
  <c r="AT243" i="3"/>
  <c r="AT348" i="3"/>
  <c r="AT345" i="3"/>
  <c r="AS93" i="3"/>
  <c r="AS90" i="3"/>
  <c r="AT518" i="3"/>
  <c r="AT515" i="3"/>
  <c r="AT161" i="3"/>
  <c r="AT158" i="3"/>
  <c r="AU158" i="3" s="1"/>
  <c r="AW154" i="3"/>
  <c r="AV155" i="3"/>
  <c r="AV86" i="3"/>
  <c r="AU87" i="3"/>
  <c r="AT377" i="3"/>
  <c r="AT381" i="3" s="1"/>
  <c r="AV308" i="3"/>
  <c r="AW307" i="3"/>
  <c r="AT483" i="3"/>
  <c r="AT484" i="3" s="1"/>
  <c r="AT479" i="3"/>
  <c r="AT88" i="3"/>
  <c r="AT92" i="3"/>
  <c r="AT93" i="3" s="1"/>
  <c r="AV375" i="3"/>
  <c r="AU376" i="3"/>
  <c r="AU252" i="3"/>
  <c r="AU250" i="3" s="1"/>
  <c r="AU251" i="3"/>
  <c r="AV249" i="3"/>
  <c r="AT209" i="3"/>
  <c r="AU209" i="3" s="1"/>
  <c r="AU291" i="3"/>
  <c r="AV290" i="3"/>
  <c r="AS481" i="3"/>
  <c r="AV206" i="3"/>
  <c r="AV207" i="3" s="1"/>
  <c r="AV211" i="3" s="1"/>
  <c r="AW205" i="3"/>
  <c r="AT292" i="3"/>
  <c r="AT296" i="3" s="1"/>
  <c r="AT297" i="3" s="1"/>
  <c r="AT294" i="3"/>
  <c r="AU309" i="3"/>
  <c r="AU313" i="3" s="1"/>
  <c r="AV477" i="3"/>
  <c r="AU478" i="3"/>
  <c r="AS501" i="3"/>
  <c r="AS498" i="3"/>
  <c r="AS433" i="3"/>
  <c r="AS430" i="3"/>
  <c r="AW419" i="3"/>
  <c r="AV422" i="3"/>
  <c r="AV420" i="3" s="1"/>
  <c r="AV421" i="3"/>
  <c r="AU490" i="3"/>
  <c r="AU488" i="3" s="1"/>
  <c r="AU489" i="3"/>
  <c r="AV487" i="3"/>
  <c r="AV426" i="3"/>
  <c r="AU427" i="3"/>
  <c r="AU445" i="3"/>
  <c r="AU449" i="3" s="1"/>
  <c r="AV494" i="3"/>
  <c r="AU495" i="3"/>
  <c r="AV456" i="3"/>
  <c r="AV454" i="3" s="1"/>
  <c r="AV455" i="3"/>
  <c r="AW453" i="3"/>
  <c r="AV439" i="3"/>
  <c r="AV437" i="3" s="1"/>
  <c r="AV438" i="3"/>
  <c r="AW436" i="3"/>
  <c r="AW511" i="3"/>
  <c r="AV512" i="3"/>
  <c r="AT428" i="3"/>
  <c r="AT432" i="3" s="1"/>
  <c r="AU462" i="3"/>
  <c r="AU466" i="3" s="1"/>
  <c r="AU467" i="3" s="1"/>
  <c r="AW443" i="3"/>
  <c r="AV444" i="3"/>
  <c r="AW504" i="3"/>
  <c r="AV507" i="3"/>
  <c r="AV505" i="3" s="1"/>
  <c r="AV506" i="3"/>
  <c r="AV473" i="3"/>
  <c r="AV471" i="3" s="1"/>
  <c r="AV472" i="3"/>
  <c r="AW470" i="3"/>
  <c r="AU513" i="3"/>
  <c r="AU517" i="3" s="1"/>
  <c r="AT447" i="3"/>
  <c r="AT496" i="3"/>
  <c r="AT500" i="3" s="1"/>
  <c r="AT464" i="3"/>
  <c r="AW460" i="3"/>
  <c r="AV461" i="3"/>
  <c r="AU416" i="3"/>
  <c r="AU413" i="3"/>
  <c r="AT229" i="3"/>
  <c r="AT226" i="3"/>
  <c r="AT365" i="3"/>
  <c r="AT362" i="3"/>
  <c r="AU394" i="3"/>
  <c r="AU398" i="3"/>
  <c r="AU399" i="3" s="1"/>
  <c r="AX409" i="3"/>
  <c r="AW410" i="3"/>
  <c r="AS328" i="3"/>
  <c r="AV354" i="3"/>
  <c r="AV352" i="3" s="1"/>
  <c r="AW351" i="3"/>
  <c r="AV353" i="3"/>
  <c r="AW217" i="3"/>
  <c r="AX215" i="3"/>
  <c r="AV405" i="3"/>
  <c r="AV403" i="3" s="1"/>
  <c r="AV404" i="3"/>
  <c r="AW402" i="3"/>
  <c r="AT326" i="3"/>
  <c r="AT330" i="3" s="1"/>
  <c r="AV257" i="3"/>
  <c r="AW256" i="3"/>
  <c r="AV368" i="3"/>
  <c r="AU371" i="3"/>
  <c r="AU369" i="3" s="1"/>
  <c r="AU370" i="3"/>
  <c r="AT396" i="3"/>
  <c r="AU396" i="3" s="1"/>
  <c r="AW358" i="3"/>
  <c r="AV359" i="3"/>
  <c r="AU224" i="3"/>
  <c r="AU228" i="3" s="1"/>
  <c r="AU320" i="3"/>
  <c r="AU318" i="3" s="1"/>
  <c r="AU319" i="3"/>
  <c r="AV317" i="3"/>
  <c r="AV275" i="3"/>
  <c r="AV279" i="3" s="1"/>
  <c r="AU343" i="3"/>
  <c r="AU347" i="3" s="1"/>
  <c r="AV324" i="3"/>
  <c r="AU325" i="3"/>
  <c r="AU337" i="3"/>
  <c r="AU335" i="3" s="1"/>
  <c r="AU336" i="3"/>
  <c r="AV334" i="3"/>
  <c r="AU258" i="3"/>
  <c r="AU262" i="3" s="1"/>
  <c r="AU241" i="3"/>
  <c r="AU245" i="3" s="1"/>
  <c r="AV303" i="3"/>
  <c r="AV301" i="3" s="1"/>
  <c r="AV302" i="3"/>
  <c r="AW300" i="3"/>
  <c r="AU360" i="3"/>
  <c r="AU364" i="3" s="1"/>
  <c r="AU365" i="3" s="1"/>
  <c r="AT260" i="3"/>
  <c r="AU277" i="3"/>
  <c r="AV223" i="3"/>
  <c r="AW222" i="3"/>
  <c r="AU388" i="3"/>
  <c r="AU386" i="3" s="1"/>
  <c r="AU387" i="3"/>
  <c r="AV385" i="3"/>
  <c r="AX273" i="3"/>
  <c r="AW274" i="3"/>
  <c r="AW234" i="3"/>
  <c r="AX232" i="3"/>
  <c r="AV342" i="3"/>
  <c r="AW341" i="3"/>
  <c r="AV393" i="3"/>
  <c r="AW392" i="3"/>
  <c r="AV411" i="3"/>
  <c r="AV415" i="3" s="1"/>
  <c r="AV240" i="3"/>
  <c r="AW239" i="3"/>
  <c r="AV286" i="3"/>
  <c r="AV284" i="3" s="1"/>
  <c r="AV285" i="3"/>
  <c r="AW283" i="3"/>
  <c r="AV269" i="3"/>
  <c r="AV267" i="3" s="1"/>
  <c r="AV268" i="3"/>
  <c r="AW266" i="3"/>
  <c r="AU195" i="3"/>
  <c r="AU192" i="3"/>
  <c r="AU178" i="3"/>
  <c r="AU175" i="3"/>
  <c r="AV212" i="3"/>
  <c r="AV173" i="3"/>
  <c r="AV177" i="3" s="1"/>
  <c r="AV178" i="3" s="1"/>
  <c r="AV150" i="3"/>
  <c r="AV148" i="3" s="1"/>
  <c r="AV149" i="3"/>
  <c r="AW147" i="3"/>
  <c r="AW172" i="3"/>
  <c r="AX171" i="3"/>
  <c r="AX188" i="3"/>
  <c r="AW189" i="3"/>
  <c r="AV201" i="3"/>
  <c r="AV199" i="3" s="1"/>
  <c r="AV200" i="3"/>
  <c r="AW198" i="3"/>
  <c r="AX167" i="3"/>
  <c r="AX165" i="3" s="1"/>
  <c r="AX166" i="3"/>
  <c r="AY164" i="3"/>
  <c r="AW181" i="3"/>
  <c r="AV184" i="3"/>
  <c r="AV182" i="3" s="1"/>
  <c r="AV183" i="3"/>
  <c r="AV190" i="3"/>
  <c r="AV194" i="3" s="1"/>
  <c r="AV195" i="3" s="1"/>
  <c r="AU110" i="3"/>
  <c r="AU107" i="3"/>
  <c r="AU122" i="3"/>
  <c r="AU126" i="3" s="1"/>
  <c r="AX103" i="3"/>
  <c r="AW104" i="3"/>
  <c r="AV121" i="3"/>
  <c r="AW120" i="3"/>
  <c r="AV105" i="3"/>
  <c r="AV109" i="3" s="1"/>
  <c r="AW137" i="3"/>
  <c r="AV138" i="3"/>
  <c r="AW96" i="3"/>
  <c r="AV99" i="3"/>
  <c r="AV97" i="3" s="1"/>
  <c r="AV98" i="3"/>
  <c r="AU143" i="3"/>
  <c r="AU144" i="3" s="1"/>
  <c r="AU139" i="3"/>
  <c r="AT141" i="3"/>
  <c r="AU82" i="3"/>
  <c r="AU80" i="3" s="1"/>
  <c r="AU81" i="3"/>
  <c r="AV79" i="3"/>
  <c r="AT124" i="3"/>
  <c r="AV130" i="3"/>
  <c r="AU133" i="3"/>
  <c r="AU131" i="3" s="1"/>
  <c r="AU132" i="3"/>
  <c r="AV69" i="3"/>
  <c r="AU70" i="3"/>
  <c r="AT75" i="3"/>
  <c r="AT76" i="3" s="1"/>
  <c r="AT73" i="3"/>
  <c r="AT71" i="3"/>
  <c r="AW62" i="3"/>
  <c r="AV65" i="3"/>
  <c r="AV63" i="3" s="1"/>
  <c r="AV64" i="3"/>
  <c r="AS73" i="3"/>
  <c r="AT59" i="3"/>
  <c r="AT56" i="3"/>
  <c r="AW48" i="3"/>
  <c r="AW46" i="3" s="1"/>
  <c r="AW47" i="3"/>
  <c r="AX45" i="3"/>
  <c r="AV53" i="3"/>
  <c r="AW52" i="3"/>
  <c r="AU54" i="3"/>
  <c r="AU58" i="3" s="1"/>
  <c r="AU31" i="3"/>
  <c r="AU29" i="3" s="1"/>
  <c r="AU30" i="3"/>
  <c r="AV28" i="3"/>
  <c r="AV36" i="3"/>
  <c r="AW35" i="3"/>
  <c r="X13" i="15"/>
  <c r="Y11" i="15"/>
  <c r="X14" i="15"/>
  <c r="X12" i="15" s="1"/>
  <c r="AC18" i="15"/>
  <c r="AC20" i="15" s="1"/>
  <c r="AU233" i="3" l="1"/>
  <c r="AV235" i="3"/>
  <c r="AV116" i="3"/>
  <c r="AV114" i="3" s="1"/>
  <c r="AW113" i="3"/>
  <c r="AV115" i="3"/>
  <c r="AU216" i="3"/>
  <c r="AV218" i="3"/>
  <c r="AR25" i="15"/>
  <c r="AS27" i="15"/>
  <c r="AS143" i="15"/>
  <c r="AT141" i="15"/>
  <c r="AS144" i="15"/>
  <c r="AS142" i="15" s="1"/>
  <c r="AT375" i="15"/>
  <c r="AS378" i="15"/>
  <c r="AS376" i="15" s="1"/>
  <c r="AS377" i="15"/>
  <c r="AS40" i="15"/>
  <c r="AS38" i="15" s="1"/>
  <c r="AT37" i="15"/>
  <c r="AS39" i="15"/>
  <c r="AU219" i="15"/>
  <c r="AT222" i="15"/>
  <c r="AT220" i="15" s="1"/>
  <c r="AT221" i="15"/>
  <c r="AU248" i="15"/>
  <c r="AU246" i="15" s="1"/>
  <c r="AV245" i="15"/>
  <c r="AU247" i="15"/>
  <c r="AT351" i="15"/>
  <c r="AT352" i="15"/>
  <c r="AT350" i="15" s="1"/>
  <c r="AU349" i="15"/>
  <c r="AT261" i="15"/>
  <c r="AT259" i="15" s="1"/>
  <c r="AU258" i="15"/>
  <c r="AT260" i="15"/>
  <c r="AT310" i="15"/>
  <c r="AS313" i="15"/>
  <c r="AS311" i="15" s="1"/>
  <c r="AS312" i="15"/>
  <c r="AT325" i="15"/>
  <c r="AU323" i="15"/>
  <c r="AT326" i="15"/>
  <c r="AT324" i="15" s="1"/>
  <c r="AV300" i="15"/>
  <c r="AV298" i="15" s="1"/>
  <c r="AW297" i="15"/>
  <c r="AV299" i="15"/>
  <c r="AW388" i="15"/>
  <c r="AV391" i="15"/>
  <c r="AV389" i="15" s="1"/>
  <c r="AV390" i="15"/>
  <c r="AU232" i="15"/>
  <c r="AT235" i="15"/>
  <c r="AT233" i="15" s="1"/>
  <c r="AT234" i="15"/>
  <c r="AU284" i="15"/>
  <c r="AT287" i="15"/>
  <c r="AT285" i="15" s="1"/>
  <c r="AT286" i="15"/>
  <c r="AV362" i="15"/>
  <c r="AU365" i="15"/>
  <c r="AU363" i="15" s="1"/>
  <c r="AU364" i="15"/>
  <c r="AV336" i="15"/>
  <c r="AU339" i="15"/>
  <c r="AU337" i="15" s="1"/>
  <c r="AU338" i="15"/>
  <c r="AU271" i="15"/>
  <c r="AT274" i="15"/>
  <c r="AT272" i="15" s="1"/>
  <c r="AT273" i="15"/>
  <c r="AU115" i="15"/>
  <c r="AT118" i="15"/>
  <c r="AT116" i="15" s="1"/>
  <c r="AT117" i="15"/>
  <c r="AT128" i="15"/>
  <c r="AS130" i="15"/>
  <c r="AS131" i="15"/>
  <c r="AS129" i="15" s="1"/>
  <c r="AS209" i="15"/>
  <c r="AS207" i="15" s="1"/>
  <c r="AS208" i="15"/>
  <c r="AT206" i="15"/>
  <c r="AT196" i="15"/>
  <c r="AT194" i="15" s="1"/>
  <c r="AU193" i="15"/>
  <c r="AT195" i="15"/>
  <c r="AU154" i="15"/>
  <c r="AT157" i="15"/>
  <c r="AT155" i="15" s="1"/>
  <c r="AT156" i="15"/>
  <c r="AU180" i="15"/>
  <c r="AT183" i="15"/>
  <c r="AT181" i="15" s="1"/>
  <c r="AT182" i="15"/>
  <c r="AT170" i="15"/>
  <c r="AT168" i="15" s="1"/>
  <c r="AT169" i="15"/>
  <c r="AU167" i="15"/>
  <c r="AU79" i="15"/>
  <c r="AU77" i="15" s="1"/>
  <c r="AU78" i="15"/>
  <c r="AV76" i="15"/>
  <c r="AT102" i="15"/>
  <c r="AS104" i="15"/>
  <c r="AS105" i="15"/>
  <c r="AS103" i="15" s="1"/>
  <c r="AU91" i="15"/>
  <c r="AU92" i="15"/>
  <c r="AU90" i="15" s="1"/>
  <c r="AV89" i="15"/>
  <c r="AU63" i="15"/>
  <c r="AT65" i="15"/>
  <c r="AT66" i="15"/>
  <c r="AT64" i="15" s="1"/>
  <c r="AS53" i="15"/>
  <c r="AS51" i="15" s="1"/>
  <c r="AS52" i="15"/>
  <c r="AT50" i="15"/>
  <c r="AV26" i="15"/>
  <c r="AW24" i="15"/>
  <c r="AT37" i="3"/>
  <c r="AQ42" i="3"/>
  <c r="AQ39" i="3"/>
  <c r="AR41" i="3" s="1"/>
  <c r="AU314" i="3"/>
  <c r="AU311" i="3"/>
  <c r="AT382" i="3"/>
  <c r="AT379" i="3"/>
  <c r="AU229" i="3"/>
  <c r="AU226" i="3"/>
  <c r="AT501" i="3"/>
  <c r="AT498" i="3"/>
  <c r="AU479" i="3"/>
  <c r="AU483" i="3" s="1"/>
  <c r="AU484" i="3" s="1"/>
  <c r="AW477" i="3"/>
  <c r="AV478" i="3"/>
  <c r="AU377" i="3"/>
  <c r="AU381" i="3" s="1"/>
  <c r="AV291" i="3"/>
  <c r="AW290" i="3"/>
  <c r="AV376" i="3"/>
  <c r="AW375" i="3"/>
  <c r="AV313" i="3"/>
  <c r="AV314" i="3" s="1"/>
  <c r="AV309" i="3"/>
  <c r="AU88" i="3"/>
  <c r="AU92" i="3" s="1"/>
  <c r="AU93" i="3" s="1"/>
  <c r="AV160" i="3"/>
  <c r="AV161" i="3" s="1"/>
  <c r="AV156" i="3"/>
  <c r="AV158" i="3"/>
  <c r="AV175" i="3"/>
  <c r="AV252" i="3"/>
  <c r="AV250" i="3" s="1"/>
  <c r="AV251" i="3"/>
  <c r="AW249" i="3"/>
  <c r="AW308" i="3"/>
  <c r="AW309" i="3" s="1"/>
  <c r="AW313" i="3" s="1"/>
  <c r="AX307" i="3"/>
  <c r="AW155" i="3"/>
  <c r="AW156" i="3" s="1"/>
  <c r="AW160" i="3" s="1"/>
  <c r="AX154" i="3"/>
  <c r="AU141" i="3"/>
  <c r="AV209" i="3"/>
  <c r="AW206" i="3"/>
  <c r="AW207" i="3" s="1"/>
  <c r="AW211" i="3" s="1"/>
  <c r="AX205" i="3"/>
  <c r="AU292" i="3"/>
  <c r="AU296" i="3" s="1"/>
  <c r="AT90" i="3"/>
  <c r="AT481" i="3"/>
  <c r="AW86" i="3"/>
  <c r="AV87" i="3"/>
  <c r="AU518" i="3"/>
  <c r="AU515" i="3"/>
  <c r="AU450" i="3"/>
  <c r="AU447" i="3"/>
  <c r="AT433" i="3"/>
  <c r="AT430" i="3"/>
  <c r="AU428" i="3"/>
  <c r="AU432" i="3" s="1"/>
  <c r="AX443" i="3"/>
  <c r="AW444" i="3"/>
  <c r="AX511" i="3"/>
  <c r="AW512" i="3"/>
  <c r="AX453" i="3"/>
  <c r="AW456" i="3"/>
  <c r="AW454" i="3" s="1"/>
  <c r="AW455" i="3"/>
  <c r="AW426" i="3"/>
  <c r="AV427" i="3"/>
  <c r="AV489" i="3"/>
  <c r="AV490" i="3"/>
  <c r="AV488" i="3" s="1"/>
  <c r="AW487" i="3"/>
  <c r="AW494" i="3"/>
  <c r="AV495" i="3"/>
  <c r="AV445" i="3"/>
  <c r="AV449" i="3" s="1"/>
  <c r="AV513" i="3"/>
  <c r="AV517" i="3" s="1"/>
  <c r="AW439" i="3"/>
  <c r="AW437" i="3" s="1"/>
  <c r="AW438" i="3"/>
  <c r="AX436" i="3"/>
  <c r="AV462" i="3"/>
  <c r="AV466" i="3" s="1"/>
  <c r="AX470" i="3"/>
  <c r="AW472" i="3"/>
  <c r="AW473" i="3"/>
  <c r="AW471" i="3" s="1"/>
  <c r="AX504" i="3"/>
  <c r="AW507" i="3"/>
  <c r="AW505" i="3" s="1"/>
  <c r="AW506" i="3"/>
  <c r="AU464" i="3"/>
  <c r="AX419" i="3"/>
  <c r="AW422" i="3"/>
  <c r="AW420" i="3" s="1"/>
  <c r="AW421" i="3"/>
  <c r="AX460" i="3"/>
  <c r="AW461" i="3"/>
  <c r="AU496" i="3"/>
  <c r="AU500" i="3" s="1"/>
  <c r="AU501" i="3" s="1"/>
  <c r="AT331" i="3"/>
  <c r="AT328" i="3"/>
  <c r="AW314" i="3"/>
  <c r="AU348" i="3"/>
  <c r="AU345" i="3"/>
  <c r="AV416" i="3"/>
  <c r="AV413" i="3"/>
  <c r="AU263" i="3"/>
  <c r="AU260" i="3"/>
  <c r="AV280" i="3"/>
  <c r="AV277" i="3"/>
  <c r="AU246" i="3"/>
  <c r="AU243" i="3"/>
  <c r="AV245" i="3"/>
  <c r="AV246" i="3" s="1"/>
  <c r="AV241" i="3"/>
  <c r="AX341" i="3"/>
  <c r="AW342" i="3"/>
  <c r="AV388" i="3"/>
  <c r="AV386" i="3" s="1"/>
  <c r="AW385" i="3"/>
  <c r="AV387" i="3"/>
  <c r="AX222" i="3"/>
  <c r="AW223" i="3"/>
  <c r="AW257" i="3"/>
  <c r="AX256" i="3"/>
  <c r="AX392" i="3"/>
  <c r="AW393" i="3"/>
  <c r="AV398" i="3"/>
  <c r="AV399" i="3" s="1"/>
  <c r="AV394" i="3"/>
  <c r="AY273" i="3"/>
  <c r="AX274" i="3"/>
  <c r="AX266" i="3"/>
  <c r="AW269" i="3"/>
  <c r="AW267" i="3" s="1"/>
  <c r="AW268" i="3"/>
  <c r="AX283" i="3"/>
  <c r="AW285" i="3"/>
  <c r="AW286" i="3"/>
  <c r="AW284" i="3" s="1"/>
  <c r="AX239" i="3"/>
  <c r="AW240" i="3"/>
  <c r="AV343" i="3"/>
  <c r="AV347" i="3" s="1"/>
  <c r="AV224" i="3"/>
  <c r="AV228" i="3" s="1"/>
  <c r="AU362" i="3"/>
  <c r="AW334" i="3"/>
  <c r="AV337" i="3"/>
  <c r="AV335" i="3" s="1"/>
  <c r="AV336" i="3"/>
  <c r="AU326" i="3"/>
  <c r="AU330" i="3" s="1"/>
  <c r="AV320" i="3"/>
  <c r="AV318" i="3" s="1"/>
  <c r="AV319" i="3"/>
  <c r="AW317" i="3"/>
  <c r="AV364" i="3"/>
  <c r="AV365" i="3" s="1"/>
  <c r="AV360" i="3"/>
  <c r="AV258" i="3"/>
  <c r="AV262" i="3" s="1"/>
  <c r="AX402" i="3"/>
  <c r="AW405" i="3"/>
  <c r="AW403" i="3" s="1"/>
  <c r="AW404" i="3"/>
  <c r="AY215" i="3"/>
  <c r="AX217" i="3"/>
  <c r="AY232" i="3"/>
  <c r="AX234" i="3"/>
  <c r="AW275" i="3"/>
  <c r="AW279" i="3" s="1"/>
  <c r="AW280" i="3" s="1"/>
  <c r="AW324" i="3"/>
  <c r="AV325" i="3"/>
  <c r="AX358" i="3"/>
  <c r="AW359" i="3"/>
  <c r="AW411" i="3"/>
  <c r="AW415" i="3" s="1"/>
  <c r="AX300" i="3"/>
  <c r="AW303" i="3"/>
  <c r="AW301" i="3" s="1"/>
  <c r="AW302" i="3"/>
  <c r="AV371" i="3"/>
  <c r="AV369" i="3" s="1"/>
  <c r="AV370" i="3"/>
  <c r="AW368" i="3"/>
  <c r="AW353" i="3"/>
  <c r="AW354" i="3"/>
  <c r="AW352" i="3" s="1"/>
  <c r="AX351" i="3"/>
  <c r="AY409" i="3"/>
  <c r="AX410" i="3"/>
  <c r="AW161" i="3"/>
  <c r="AW158" i="3"/>
  <c r="AW212" i="3"/>
  <c r="AW209" i="3"/>
  <c r="AW190" i="3"/>
  <c r="AW194" i="3" s="1"/>
  <c r="AW195" i="3" s="1"/>
  <c r="AW149" i="3"/>
  <c r="AW150" i="3"/>
  <c r="AW148" i="3" s="1"/>
  <c r="AX147" i="3"/>
  <c r="AW177" i="3"/>
  <c r="AW178" i="3" s="1"/>
  <c r="AW173" i="3"/>
  <c r="AW184" i="3"/>
  <c r="AW182" i="3" s="1"/>
  <c r="AW183" i="3"/>
  <c r="AX181" i="3"/>
  <c r="AX189" i="3"/>
  <c r="AY188" i="3"/>
  <c r="AV192" i="3"/>
  <c r="AZ164" i="3"/>
  <c r="AY167" i="3"/>
  <c r="AY165" i="3" s="1"/>
  <c r="AY166" i="3"/>
  <c r="AX198" i="3"/>
  <c r="AW200" i="3"/>
  <c r="AW201" i="3"/>
  <c r="AW199" i="3" s="1"/>
  <c r="AY171" i="3"/>
  <c r="AX172" i="3"/>
  <c r="AU127" i="3"/>
  <c r="AU124" i="3"/>
  <c r="AV110" i="3"/>
  <c r="AV107" i="3"/>
  <c r="AV122" i="3"/>
  <c r="AV126" i="3" s="1"/>
  <c r="AW99" i="3"/>
  <c r="AW97" i="3" s="1"/>
  <c r="AW98" i="3"/>
  <c r="AX96" i="3"/>
  <c r="AW105" i="3"/>
  <c r="AW109" i="3" s="1"/>
  <c r="AV82" i="3"/>
  <c r="AV80" i="3" s="1"/>
  <c r="AV81" i="3"/>
  <c r="AW79" i="3"/>
  <c r="AV133" i="3"/>
  <c r="AV131" i="3" s="1"/>
  <c r="AV132" i="3"/>
  <c r="AW130" i="3"/>
  <c r="AV139" i="3"/>
  <c r="AV143" i="3" s="1"/>
  <c r="AY103" i="3"/>
  <c r="AX104" i="3"/>
  <c r="AX137" i="3"/>
  <c r="AW138" i="3"/>
  <c r="AW121" i="3"/>
  <c r="AX120" i="3"/>
  <c r="AW65" i="3"/>
  <c r="AW63" i="3" s="1"/>
  <c r="AW64" i="3"/>
  <c r="AX62" i="3"/>
  <c r="AU71" i="3"/>
  <c r="AU75" i="3" s="1"/>
  <c r="AW69" i="3"/>
  <c r="AV70" i="3"/>
  <c r="AU59" i="3"/>
  <c r="AU56" i="3"/>
  <c r="AV54" i="3"/>
  <c r="AV58" i="3" s="1"/>
  <c r="AY45" i="3"/>
  <c r="AX48" i="3"/>
  <c r="AX46" i="3" s="1"/>
  <c r="AX47" i="3"/>
  <c r="AX52" i="3"/>
  <c r="AW53" i="3"/>
  <c r="AX35" i="3"/>
  <c r="AW36" i="3"/>
  <c r="AV31" i="3"/>
  <c r="AV29" i="3" s="1"/>
  <c r="AV30" i="3"/>
  <c r="AW28" i="3"/>
  <c r="Y13" i="15"/>
  <c r="Z11" i="15"/>
  <c r="Y14" i="15"/>
  <c r="Y12" i="15" s="1"/>
  <c r="AC19" i="15"/>
  <c r="AU90" i="3" l="1"/>
  <c r="AV216" i="3"/>
  <c r="AW218" i="3"/>
  <c r="AV233" i="3"/>
  <c r="AW235" i="3"/>
  <c r="AX113" i="3"/>
  <c r="AW116" i="3"/>
  <c r="AW114" i="3" s="1"/>
  <c r="AW115" i="3"/>
  <c r="AS25" i="15"/>
  <c r="AT27" i="15"/>
  <c r="AT144" i="15"/>
  <c r="AT142" i="15" s="1"/>
  <c r="AT143" i="15"/>
  <c r="AU141" i="15"/>
  <c r="AT39" i="15"/>
  <c r="AU37" i="15"/>
  <c r="AT40" i="15"/>
  <c r="AT38" i="15" s="1"/>
  <c r="AT377" i="15"/>
  <c r="AU375" i="15"/>
  <c r="AT378" i="15"/>
  <c r="AT376" i="15" s="1"/>
  <c r="AW300" i="15"/>
  <c r="AW298" i="15" s="1"/>
  <c r="AX297" i="15"/>
  <c r="AW299" i="15"/>
  <c r="AV349" i="15"/>
  <c r="AU352" i="15"/>
  <c r="AU350" i="15" s="1"/>
  <c r="AU351" i="15"/>
  <c r="AV323" i="15"/>
  <c r="AU326" i="15"/>
  <c r="AU324" i="15" s="1"/>
  <c r="AU325" i="15"/>
  <c r="AV258" i="15"/>
  <c r="AU261" i="15"/>
  <c r="AU259" i="15" s="1"/>
  <c r="AU260" i="15"/>
  <c r="AW245" i="15"/>
  <c r="AV247" i="15"/>
  <c r="AV248" i="15"/>
  <c r="AV246" i="15" s="1"/>
  <c r="AV271" i="15"/>
  <c r="AU274" i="15"/>
  <c r="AU272" i="15" s="1"/>
  <c r="AU273" i="15"/>
  <c r="AV339" i="15"/>
  <c r="AV337" i="15" s="1"/>
  <c r="AV338" i="15"/>
  <c r="AW336" i="15"/>
  <c r="AV365" i="15"/>
  <c r="AV363" i="15" s="1"/>
  <c r="AV364" i="15"/>
  <c r="AW362" i="15"/>
  <c r="AU287" i="15"/>
  <c r="AU285" i="15" s="1"/>
  <c r="AU286" i="15"/>
  <c r="AV284" i="15"/>
  <c r="AU235" i="15"/>
  <c r="AU233" i="15" s="1"/>
  <c r="AU234" i="15"/>
  <c r="AV232" i="15"/>
  <c r="AW391" i="15"/>
  <c r="AW389" i="15" s="1"/>
  <c r="AW390" i="15"/>
  <c r="AX388" i="15"/>
  <c r="AT313" i="15"/>
  <c r="AT311" i="15" s="1"/>
  <c r="AT312" i="15"/>
  <c r="AU310" i="15"/>
  <c r="AV219" i="15"/>
  <c r="AU222" i="15"/>
  <c r="AU220" i="15" s="1"/>
  <c r="AU221" i="15"/>
  <c r="AU170" i="15"/>
  <c r="AU168" i="15" s="1"/>
  <c r="AV167" i="15"/>
  <c r="AU169" i="15"/>
  <c r="AT208" i="15"/>
  <c r="AT209" i="15"/>
  <c r="AT207" i="15" s="1"/>
  <c r="AU206" i="15"/>
  <c r="AV193" i="15"/>
  <c r="AU195" i="15"/>
  <c r="AU196" i="15"/>
  <c r="AU194" i="15" s="1"/>
  <c r="AU183" i="15"/>
  <c r="AU181" i="15" s="1"/>
  <c r="AU182" i="15"/>
  <c r="AV180" i="15"/>
  <c r="AU157" i="15"/>
  <c r="AU155" i="15" s="1"/>
  <c r="AU156" i="15"/>
  <c r="AV154" i="15"/>
  <c r="AT131" i="15"/>
  <c r="AT129" i="15" s="1"/>
  <c r="AT130" i="15"/>
  <c r="AU128" i="15"/>
  <c r="AU118" i="15"/>
  <c r="AU116" i="15" s="1"/>
  <c r="AU117" i="15"/>
  <c r="AV115" i="15"/>
  <c r="AV79" i="15"/>
  <c r="AV77" i="15" s="1"/>
  <c r="AW76" i="15"/>
  <c r="AV78" i="15"/>
  <c r="AW89" i="15"/>
  <c r="AV92" i="15"/>
  <c r="AV90" i="15" s="1"/>
  <c r="AV91" i="15"/>
  <c r="AU65" i="15"/>
  <c r="AU66" i="15"/>
  <c r="AU64" i="15" s="1"/>
  <c r="AV63" i="15"/>
  <c r="AT104" i="15"/>
  <c r="AT105" i="15"/>
  <c r="AT103" i="15" s="1"/>
  <c r="AU102" i="15"/>
  <c r="AT52" i="15"/>
  <c r="AT53" i="15"/>
  <c r="AT51" i="15" s="1"/>
  <c r="AU50" i="15"/>
  <c r="AW26" i="15"/>
  <c r="AX24" i="15"/>
  <c r="AR39" i="3"/>
  <c r="AS41" i="3" s="1"/>
  <c r="AR42" i="3"/>
  <c r="AU37" i="3"/>
  <c r="AU382" i="3"/>
  <c r="AU379" i="3"/>
  <c r="AU297" i="3"/>
  <c r="AU294" i="3"/>
  <c r="AV450" i="3"/>
  <c r="AV447" i="3"/>
  <c r="AV292" i="3"/>
  <c r="AV296" i="3" s="1"/>
  <c r="AV297" i="3" s="1"/>
  <c r="AV294" i="3"/>
  <c r="AV479" i="3"/>
  <c r="AV483" i="3" s="1"/>
  <c r="AV484" i="3" s="1"/>
  <c r="AV362" i="3"/>
  <c r="AY205" i="3"/>
  <c r="AX206" i="3"/>
  <c r="AY154" i="3"/>
  <c r="AX155" i="3"/>
  <c r="AW252" i="3"/>
  <c r="AW250" i="3" s="1"/>
  <c r="AW251" i="3"/>
  <c r="AX249" i="3"/>
  <c r="AX375" i="3"/>
  <c r="AW376" i="3"/>
  <c r="AW478" i="3"/>
  <c r="AX477" i="3"/>
  <c r="AW192" i="3"/>
  <c r="AV88" i="3"/>
  <c r="AV92" i="3" s="1"/>
  <c r="AV93" i="3" s="1"/>
  <c r="AV311" i="3"/>
  <c r="AW311" i="3" s="1"/>
  <c r="AV381" i="3"/>
  <c r="AV382" i="3" s="1"/>
  <c r="AV377" i="3"/>
  <c r="AU481" i="3"/>
  <c r="AV481" i="3" s="1"/>
  <c r="AW87" i="3"/>
  <c r="AX86" i="3"/>
  <c r="AY307" i="3"/>
  <c r="AX308" i="3"/>
  <c r="AX309" i="3" s="1"/>
  <c r="AX313" i="3" s="1"/>
  <c r="AW291" i="3"/>
  <c r="AX290" i="3"/>
  <c r="AU433" i="3"/>
  <c r="AU430" i="3"/>
  <c r="AV518" i="3"/>
  <c r="AV515" i="3"/>
  <c r="AV467" i="3"/>
  <c r="AV464" i="3"/>
  <c r="AY470" i="3"/>
  <c r="AX473" i="3"/>
  <c r="AX472" i="3"/>
  <c r="AX471" i="3"/>
  <c r="AW466" i="3"/>
  <c r="AW467" i="3" s="1"/>
  <c r="AW462" i="3"/>
  <c r="AY460" i="3"/>
  <c r="AX461" i="3"/>
  <c r="AX422" i="3"/>
  <c r="AX420" i="3" s="1"/>
  <c r="AX421" i="3"/>
  <c r="AY419" i="3"/>
  <c r="AY504" i="3"/>
  <c r="AX507" i="3"/>
  <c r="AX505" i="3" s="1"/>
  <c r="AX506" i="3"/>
  <c r="AY436" i="3"/>
  <c r="AX439" i="3"/>
  <c r="AX437" i="3" s="1"/>
  <c r="AX438" i="3"/>
  <c r="AW427" i="3"/>
  <c r="AX426" i="3"/>
  <c r="AY453" i="3"/>
  <c r="AX456" i="3"/>
  <c r="AX454" i="3" s="1"/>
  <c r="AX455" i="3"/>
  <c r="AY443" i="3"/>
  <c r="AX444" i="3"/>
  <c r="AX494" i="3"/>
  <c r="AW495" i="3"/>
  <c r="AX512" i="3"/>
  <c r="AY511" i="3"/>
  <c r="AW490" i="3"/>
  <c r="AW488" i="3" s="1"/>
  <c r="AX487" i="3"/>
  <c r="AW489" i="3"/>
  <c r="AV428" i="3"/>
  <c r="AV432" i="3" s="1"/>
  <c r="AW445" i="3"/>
  <c r="AW449" i="3" s="1"/>
  <c r="AU498" i="3"/>
  <c r="AV496" i="3"/>
  <c r="AV500" i="3" s="1"/>
  <c r="AW513" i="3"/>
  <c r="AW517" i="3" s="1"/>
  <c r="AV263" i="3"/>
  <c r="AV260" i="3"/>
  <c r="AU331" i="3"/>
  <c r="AU328" i="3"/>
  <c r="AW416" i="3"/>
  <c r="AW413" i="3"/>
  <c r="AX314" i="3"/>
  <c r="AX311" i="3"/>
  <c r="AV229" i="3"/>
  <c r="AV226" i="3"/>
  <c r="AV348" i="3"/>
  <c r="AV345" i="3"/>
  <c r="AV330" i="3"/>
  <c r="AV331" i="3" s="1"/>
  <c r="AV326" i="3"/>
  <c r="AX411" i="3"/>
  <c r="AX415" i="3" s="1"/>
  <c r="AX354" i="3"/>
  <c r="AX352" i="3" s="1"/>
  <c r="AY351" i="3"/>
  <c r="AX353" i="3"/>
  <c r="AW325" i="3"/>
  <c r="AX324" i="3"/>
  <c r="AY410" i="3"/>
  <c r="AZ409" i="3"/>
  <c r="AW364" i="3"/>
  <c r="AW365" i="3" s="1"/>
  <c r="AW360" i="3"/>
  <c r="AY274" i="3"/>
  <c r="AZ273" i="3"/>
  <c r="AW394" i="3"/>
  <c r="AW398" i="3" s="1"/>
  <c r="AX385" i="3"/>
  <c r="AW387" i="3"/>
  <c r="AW388" i="3"/>
  <c r="AW386" i="3" s="1"/>
  <c r="AY341" i="3"/>
  <c r="AX342" i="3"/>
  <c r="AY358" i="3"/>
  <c r="AX359" i="3"/>
  <c r="AW277" i="3"/>
  <c r="AZ215" i="3"/>
  <c r="AY217" i="3"/>
  <c r="AY402" i="3"/>
  <c r="AX405" i="3"/>
  <c r="AX403" i="3" s="1"/>
  <c r="AX404" i="3"/>
  <c r="AW337" i="3"/>
  <c r="AW335" i="3" s="1"/>
  <c r="AW336" i="3"/>
  <c r="AX334" i="3"/>
  <c r="AW241" i="3"/>
  <c r="AW245" i="3" s="1"/>
  <c r="AX393" i="3"/>
  <c r="AY392" i="3"/>
  <c r="AX257" i="3"/>
  <c r="AY256" i="3"/>
  <c r="AW224" i="3"/>
  <c r="AW228" i="3" s="1"/>
  <c r="AY300" i="3"/>
  <c r="AX303" i="3"/>
  <c r="AX301" i="3" s="1"/>
  <c r="AX302" i="3"/>
  <c r="AZ232" i="3"/>
  <c r="AY234" i="3"/>
  <c r="AY239" i="3"/>
  <c r="AX240" i="3"/>
  <c r="AY283" i="3"/>
  <c r="AX286" i="3"/>
  <c r="AX284" i="3" s="1"/>
  <c r="AX285" i="3"/>
  <c r="AY266" i="3"/>
  <c r="AX269" i="3"/>
  <c r="AX267" i="3" s="1"/>
  <c r="AX268" i="3"/>
  <c r="AV396" i="3"/>
  <c r="AW258" i="3"/>
  <c r="AW262" i="3" s="1"/>
  <c r="AY222" i="3"/>
  <c r="AX223" i="3"/>
  <c r="AV243" i="3"/>
  <c r="AX368" i="3"/>
  <c r="AW371" i="3"/>
  <c r="AW369" i="3" s="1"/>
  <c r="AW370" i="3"/>
  <c r="AX317" i="3"/>
  <c r="AW320" i="3"/>
  <c r="AW318" i="3" s="1"/>
  <c r="AW319" i="3"/>
  <c r="AX275" i="3"/>
  <c r="AX279" i="3" s="1"/>
  <c r="AW343" i="3"/>
  <c r="AW347" i="3" s="1"/>
  <c r="AX150" i="3"/>
  <c r="AX148" i="3" s="1"/>
  <c r="AY147" i="3"/>
  <c r="AX149" i="3"/>
  <c r="AX190" i="3"/>
  <c r="AX194" i="3" s="1"/>
  <c r="AX195" i="3" s="1"/>
  <c r="AY172" i="3"/>
  <c r="AZ171" i="3"/>
  <c r="AZ188" i="3"/>
  <c r="AY189" i="3"/>
  <c r="AX173" i="3"/>
  <c r="AX177" i="3" s="1"/>
  <c r="AY198" i="3"/>
  <c r="AX201" i="3"/>
  <c r="AX199" i="3" s="1"/>
  <c r="AX200" i="3"/>
  <c r="AZ167" i="3"/>
  <c r="AZ165" i="3" s="1"/>
  <c r="AZ166" i="3"/>
  <c r="BA164" i="3"/>
  <c r="AY181" i="3"/>
  <c r="AX184" i="3"/>
  <c r="AX182" i="3" s="1"/>
  <c r="AX183" i="3"/>
  <c r="AW175" i="3"/>
  <c r="AV144" i="3"/>
  <c r="AV141" i="3"/>
  <c r="AV127" i="3"/>
  <c r="AV124" i="3"/>
  <c r="AW110" i="3"/>
  <c r="AW107" i="3"/>
  <c r="AY137" i="3"/>
  <c r="AX138" i="3"/>
  <c r="AW126" i="3"/>
  <c r="AW127" i="3" s="1"/>
  <c r="AW122" i="3"/>
  <c r="AZ103" i="3"/>
  <c r="AY104" i="3"/>
  <c r="AX98" i="3"/>
  <c r="AX99" i="3"/>
  <c r="AX97" i="3" s="1"/>
  <c r="AY96" i="3"/>
  <c r="AW143" i="3"/>
  <c r="AW144" i="3" s="1"/>
  <c r="AW139" i="3"/>
  <c r="AW132" i="3"/>
  <c r="AX130" i="3"/>
  <c r="AW133" i="3"/>
  <c r="AW131" i="3" s="1"/>
  <c r="AX79" i="3"/>
  <c r="AW82" i="3"/>
  <c r="AW80" i="3" s="1"/>
  <c r="AW81" i="3"/>
  <c r="AX121" i="3"/>
  <c r="AY120" i="3"/>
  <c r="AX105" i="3"/>
  <c r="AX109" i="3" s="1"/>
  <c r="AU76" i="3"/>
  <c r="AU73" i="3"/>
  <c r="AX65" i="3"/>
  <c r="AX63" i="3" s="1"/>
  <c r="AX64" i="3"/>
  <c r="AY62" i="3"/>
  <c r="AW70" i="3"/>
  <c r="AX69" i="3"/>
  <c r="AV71" i="3"/>
  <c r="AV75" i="3" s="1"/>
  <c r="AV59" i="3"/>
  <c r="AV56" i="3"/>
  <c r="AW54" i="3"/>
  <c r="AW58" i="3" s="1"/>
  <c r="AY52" i="3"/>
  <c r="AX53" i="3"/>
  <c r="AY48" i="3"/>
  <c r="AY46" i="3" s="1"/>
  <c r="AZ45" i="3"/>
  <c r="AY47" i="3"/>
  <c r="AW31" i="3"/>
  <c r="AW29" i="3" s="1"/>
  <c r="AW30" i="3"/>
  <c r="AX28" i="3"/>
  <c r="AY35" i="3"/>
  <c r="AX36" i="3"/>
  <c r="Z13" i="15"/>
  <c r="AA11" i="15"/>
  <c r="Z14" i="15"/>
  <c r="Z12" i="15" s="1"/>
  <c r="AC21" i="15"/>
  <c r="AD18" i="15"/>
  <c r="AD20" i="15" s="1"/>
  <c r="AW233" i="3" l="1"/>
  <c r="AX235" i="3"/>
  <c r="AW216" i="3"/>
  <c r="AX218" i="3"/>
  <c r="AX116" i="3"/>
  <c r="AX114" i="3" s="1"/>
  <c r="AY113" i="3"/>
  <c r="AX115" i="3"/>
  <c r="AT25" i="15"/>
  <c r="AU27" i="15"/>
  <c r="AU143" i="15"/>
  <c r="AV141" i="15"/>
  <c r="AU144" i="15"/>
  <c r="AU142" i="15" s="1"/>
  <c r="AU377" i="15"/>
  <c r="AV375" i="15"/>
  <c r="AU378" i="15"/>
  <c r="AU376" i="15" s="1"/>
  <c r="AU40" i="15"/>
  <c r="AU38" i="15" s="1"/>
  <c r="AU39" i="15"/>
  <c r="AV37" i="15"/>
  <c r="AY297" i="15"/>
  <c r="AX299" i="15"/>
  <c r="AX300" i="15"/>
  <c r="AX298" i="15" s="1"/>
  <c r="AU313" i="15"/>
  <c r="AU311" i="15" s="1"/>
  <c r="AU312" i="15"/>
  <c r="AV310" i="15"/>
  <c r="AX391" i="15"/>
  <c r="AX389" i="15" s="1"/>
  <c r="AY388" i="15"/>
  <c r="AX390" i="15"/>
  <c r="AV287" i="15"/>
  <c r="AV285" i="15" s="1"/>
  <c r="AV286" i="15"/>
  <c r="AW284" i="15"/>
  <c r="AX362" i="15"/>
  <c r="AW365" i="15"/>
  <c r="AW363" i="15" s="1"/>
  <c r="AW364" i="15"/>
  <c r="AV235" i="15"/>
  <c r="AV233" i="15" s="1"/>
  <c r="AW232" i="15"/>
  <c r="AV234" i="15"/>
  <c r="AX336" i="15"/>
  <c r="AW338" i="15"/>
  <c r="AW339" i="15"/>
  <c r="AW337" i="15" s="1"/>
  <c r="AV222" i="15"/>
  <c r="AV220" i="15" s="1"/>
  <c r="AV221" i="15"/>
  <c r="AW219" i="15"/>
  <c r="AV274" i="15"/>
  <c r="AV272" i="15" s="1"/>
  <c r="AV273" i="15"/>
  <c r="AW271" i="15"/>
  <c r="AX245" i="15"/>
  <c r="AW248" i="15"/>
  <c r="AW246" i="15" s="1"/>
  <c r="AW247" i="15"/>
  <c r="AW258" i="15"/>
  <c r="AV261" i="15"/>
  <c r="AV259" i="15" s="1"/>
  <c r="AV260" i="15"/>
  <c r="AW323" i="15"/>
  <c r="AV326" i="15"/>
  <c r="AV324" i="15" s="1"/>
  <c r="AV325" i="15"/>
  <c r="AW349" i="15"/>
  <c r="AV352" i="15"/>
  <c r="AV350" i="15" s="1"/>
  <c r="AV351" i="15"/>
  <c r="AW115" i="15"/>
  <c r="AV117" i="15"/>
  <c r="AV118" i="15"/>
  <c r="AV116" i="15" s="1"/>
  <c r="AU131" i="15"/>
  <c r="AU129" i="15" s="1"/>
  <c r="AV128" i="15"/>
  <c r="AU130" i="15"/>
  <c r="AV157" i="15"/>
  <c r="AV155" i="15" s="1"/>
  <c r="AV156" i="15"/>
  <c r="AW154" i="15"/>
  <c r="AW180" i="15"/>
  <c r="AV182" i="15"/>
  <c r="AV183" i="15"/>
  <c r="AV181" i="15" s="1"/>
  <c r="AU209" i="15"/>
  <c r="AU207" i="15" s="1"/>
  <c r="AU208" i="15"/>
  <c r="AV206" i="15"/>
  <c r="AW167" i="15"/>
  <c r="AV169" i="15"/>
  <c r="AV170" i="15"/>
  <c r="AV168" i="15" s="1"/>
  <c r="AV195" i="15"/>
  <c r="AV196" i="15"/>
  <c r="AV194" i="15" s="1"/>
  <c r="AW193" i="15"/>
  <c r="AU105" i="15"/>
  <c r="AU103" i="15" s="1"/>
  <c r="AU104" i="15"/>
  <c r="AV102" i="15"/>
  <c r="AX76" i="15"/>
  <c r="AW78" i="15"/>
  <c r="AW79" i="15"/>
  <c r="AW77" i="15" s="1"/>
  <c r="AV66" i="15"/>
  <c r="AV64" i="15" s="1"/>
  <c r="AW63" i="15"/>
  <c r="AV65" i="15"/>
  <c r="AW92" i="15"/>
  <c r="AW90" i="15" s="1"/>
  <c r="AW91" i="15"/>
  <c r="AX89" i="15"/>
  <c r="AU53" i="15"/>
  <c r="AU51" i="15" s="1"/>
  <c r="AV50" i="15"/>
  <c r="AU52" i="15"/>
  <c r="AX26" i="15"/>
  <c r="AY24" i="15"/>
  <c r="AV37" i="3"/>
  <c r="AS42" i="3"/>
  <c r="AS39" i="3"/>
  <c r="AT41" i="3" s="1"/>
  <c r="AW518" i="3"/>
  <c r="AW515" i="3"/>
  <c r="AX280" i="3"/>
  <c r="AX277" i="3"/>
  <c r="AW229" i="3"/>
  <c r="AW226" i="3"/>
  <c r="AW292" i="3"/>
  <c r="AW296" i="3"/>
  <c r="AW297" i="3" s="1"/>
  <c r="AW92" i="3"/>
  <c r="AW93" i="3" s="1"/>
  <c r="AW88" i="3"/>
  <c r="AW377" i="3"/>
  <c r="AW381" i="3"/>
  <c r="AW382" i="3" s="1"/>
  <c r="AY206" i="3"/>
  <c r="AZ205" i="3"/>
  <c r="AY375" i="3"/>
  <c r="AX376" i="3"/>
  <c r="AX158" i="3"/>
  <c r="AX156" i="3"/>
  <c r="AX160" i="3"/>
  <c r="AX161" i="3" s="1"/>
  <c r="AY308" i="3"/>
  <c r="AZ307" i="3"/>
  <c r="AV379" i="3"/>
  <c r="AY477" i="3"/>
  <c r="AX478" i="3"/>
  <c r="AY249" i="3"/>
  <c r="AX251" i="3"/>
  <c r="AX252" i="3"/>
  <c r="AX250" i="3" s="1"/>
  <c r="AY155" i="3"/>
  <c r="AY156" i="3" s="1"/>
  <c r="AY160" i="3" s="1"/>
  <c r="AZ154" i="3"/>
  <c r="AY290" i="3"/>
  <c r="AX291" i="3"/>
  <c r="AX87" i="3"/>
  <c r="AY86" i="3"/>
  <c r="AV90" i="3"/>
  <c r="AW479" i="3"/>
  <c r="AW483" i="3" s="1"/>
  <c r="AW484" i="3" s="1"/>
  <c r="AW481" i="3"/>
  <c r="AX207" i="3"/>
  <c r="AX211" i="3" s="1"/>
  <c r="AV433" i="3"/>
  <c r="AV430" i="3"/>
  <c r="AV501" i="3"/>
  <c r="AV498" i="3"/>
  <c r="AW450" i="3"/>
  <c r="AW447" i="3"/>
  <c r="AY487" i="3"/>
  <c r="AX490" i="3"/>
  <c r="AX488" i="3" s="1"/>
  <c r="AX489" i="3"/>
  <c r="AZ511" i="3"/>
  <c r="AY512" i="3"/>
  <c r="AX445" i="3"/>
  <c r="AX449" i="3" s="1"/>
  <c r="AW464" i="3"/>
  <c r="AZ470" i="3"/>
  <c r="AY473" i="3"/>
  <c r="AY471" i="3" s="1"/>
  <c r="AY472" i="3"/>
  <c r="AX513" i="3"/>
  <c r="AX517" i="3" s="1"/>
  <c r="AY444" i="3"/>
  <c r="AZ443" i="3"/>
  <c r="AZ453" i="3"/>
  <c r="AY456" i="3"/>
  <c r="AY454" i="3" s="1"/>
  <c r="AY455" i="3"/>
  <c r="AZ436" i="3"/>
  <c r="AY439" i="3"/>
  <c r="AY437" i="3" s="1"/>
  <c r="AY438" i="3"/>
  <c r="AW500" i="3"/>
  <c r="AW501" i="3" s="1"/>
  <c r="AW498" i="3"/>
  <c r="AW496" i="3"/>
  <c r="AY426" i="3"/>
  <c r="AX427" i="3"/>
  <c r="AZ419" i="3"/>
  <c r="AY422" i="3"/>
  <c r="AY420" i="3" s="1"/>
  <c r="AY421" i="3"/>
  <c r="AX466" i="3"/>
  <c r="AX467" i="3" s="1"/>
  <c r="AX464" i="3"/>
  <c r="AX462" i="3"/>
  <c r="AX495" i="3"/>
  <c r="AY494" i="3"/>
  <c r="AW428" i="3"/>
  <c r="AW432" i="3" s="1"/>
  <c r="AY507" i="3"/>
  <c r="AY505" i="3" s="1"/>
  <c r="AY506" i="3"/>
  <c r="AZ504" i="3"/>
  <c r="AY461" i="3"/>
  <c r="AZ460" i="3"/>
  <c r="AW263" i="3"/>
  <c r="AW260" i="3"/>
  <c r="AW246" i="3"/>
  <c r="AW243" i="3"/>
  <c r="AW399" i="3"/>
  <c r="AW396" i="3"/>
  <c r="AX416" i="3"/>
  <c r="AX413" i="3"/>
  <c r="AW348" i="3"/>
  <c r="AW345" i="3"/>
  <c r="AX320" i="3"/>
  <c r="AX318" i="3" s="1"/>
  <c r="AX319" i="3"/>
  <c r="AY317" i="3"/>
  <c r="AZ266" i="3"/>
  <c r="AY269" i="3"/>
  <c r="AY267" i="3" s="1"/>
  <c r="AY268" i="3"/>
  <c r="AZ283" i="3"/>
  <c r="AY286" i="3"/>
  <c r="AY284" i="3" s="1"/>
  <c r="AY285" i="3"/>
  <c r="AX241" i="3"/>
  <c r="AX245" i="3" s="1"/>
  <c r="AX258" i="3"/>
  <c r="AX262" i="3" s="1"/>
  <c r="AX364" i="3"/>
  <c r="AX365" i="3" s="1"/>
  <c r="AX360" i="3"/>
  <c r="AZ341" i="3"/>
  <c r="AY342" i="3"/>
  <c r="AY385" i="3"/>
  <c r="AX387" i="3"/>
  <c r="AX388" i="3"/>
  <c r="AX386" i="3" s="1"/>
  <c r="AY411" i="3"/>
  <c r="AY415" i="3" s="1"/>
  <c r="AY354" i="3"/>
  <c r="AY352" i="3" s="1"/>
  <c r="AZ351" i="3"/>
  <c r="AY353" i="3"/>
  <c r="AY368" i="3"/>
  <c r="AX371" i="3"/>
  <c r="AX369" i="3" s="1"/>
  <c r="AX370" i="3"/>
  <c r="AX228" i="3"/>
  <c r="AX229" i="3" s="1"/>
  <c r="AX224" i="3"/>
  <c r="AZ239" i="3"/>
  <c r="AY240" i="3"/>
  <c r="BA232" i="3"/>
  <c r="AZ234" i="3"/>
  <c r="AZ300" i="3"/>
  <c r="AY303" i="3"/>
  <c r="AY301" i="3" s="1"/>
  <c r="AY302" i="3"/>
  <c r="AZ392" i="3"/>
  <c r="AY393" i="3"/>
  <c r="AY359" i="3"/>
  <c r="AZ358" i="3"/>
  <c r="AW362" i="3"/>
  <c r="AY324" i="3"/>
  <c r="AX325" i="3"/>
  <c r="AZ222" i="3"/>
  <c r="AY223" i="3"/>
  <c r="AX394" i="3"/>
  <c r="AX398" i="3" s="1"/>
  <c r="AY334" i="3"/>
  <c r="AX337" i="3"/>
  <c r="AX335" i="3" s="1"/>
  <c r="AX336" i="3"/>
  <c r="AZ402" i="3"/>
  <c r="AY405" i="3"/>
  <c r="AY403" i="3" s="1"/>
  <c r="AY404" i="3"/>
  <c r="BA215" i="3"/>
  <c r="AZ217" i="3"/>
  <c r="BA273" i="3"/>
  <c r="AZ274" i="3"/>
  <c r="AW326" i="3"/>
  <c r="AW330" i="3" s="1"/>
  <c r="AW331" i="3" s="1"/>
  <c r="AV328" i="3"/>
  <c r="AY257" i="3"/>
  <c r="AZ256" i="3"/>
  <c r="AX347" i="3"/>
  <c r="AX348" i="3" s="1"/>
  <c r="AX343" i="3"/>
  <c r="AY275" i="3"/>
  <c r="AY279" i="3" s="1"/>
  <c r="BA409" i="3"/>
  <c r="AZ410" i="3"/>
  <c r="AY161" i="3"/>
  <c r="AY158" i="3"/>
  <c r="AX178" i="3"/>
  <c r="AX175" i="3"/>
  <c r="AY190" i="3"/>
  <c r="AY194" i="3" s="1"/>
  <c r="AZ189" i="3"/>
  <c r="BA188" i="3"/>
  <c r="AY150" i="3"/>
  <c r="AY148" i="3" s="1"/>
  <c r="AZ147" i="3"/>
  <c r="AY149" i="3"/>
  <c r="AY184" i="3"/>
  <c r="AY182" i="3" s="1"/>
  <c r="AY183" i="3"/>
  <c r="AZ181" i="3"/>
  <c r="AZ198" i="3"/>
  <c r="AY201" i="3"/>
  <c r="AY199" i="3" s="1"/>
  <c r="AY200" i="3"/>
  <c r="BA171" i="3"/>
  <c r="AZ172" i="3"/>
  <c r="AX192" i="3"/>
  <c r="BB164" i="3"/>
  <c r="BA167" i="3"/>
  <c r="BA165" i="3" s="1"/>
  <c r="BA166" i="3"/>
  <c r="AY173" i="3"/>
  <c r="AY177" i="3" s="1"/>
  <c r="AX110" i="3"/>
  <c r="AX107" i="3"/>
  <c r="AW141" i="3"/>
  <c r="AX126" i="3"/>
  <c r="AX127" i="3" s="1"/>
  <c r="AX122" i="3"/>
  <c r="AY109" i="3"/>
  <c r="AY110" i="3" s="1"/>
  <c r="AY105" i="3"/>
  <c r="AW124" i="3"/>
  <c r="AY79" i="3"/>
  <c r="AX82" i="3"/>
  <c r="AX80" i="3" s="1"/>
  <c r="AX81" i="3"/>
  <c r="AZ96" i="3"/>
  <c r="AY99" i="3"/>
  <c r="AY97" i="3" s="1"/>
  <c r="AY98" i="3"/>
  <c r="AZ104" i="3"/>
  <c r="BA103" i="3"/>
  <c r="AX143" i="3"/>
  <c r="AX144" i="3" s="1"/>
  <c r="AX141" i="3"/>
  <c r="AX139" i="3"/>
  <c r="AY130" i="3"/>
  <c r="AX133" i="3"/>
  <c r="AX131" i="3" s="1"/>
  <c r="AX132" i="3"/>
  <c r="AZ120" i="3"/>
  <c r="AY121" i="3"/>
  <c r="AY138" i="3"/>
  <c r="AZ137" i="3"/>
  <c r="AV76" i="3"/>
  <c r="AV73" i="3"/>
  <c r="AW71" i="3"/>
  <c r="AW75" i="3" s="1"/>
  <c r="AX70" i="3"/>
  <c r="AY69" i="3"/>
  <c r="AY64" i="3"/>
  <c r="AZ62" i="3"/>
  <c r="AY65" i="3"/>
  <c r="AY63" i="3" s="1"/>
  <c r="AW59" i="3"/>
  <c r="AW56" i="3"/>
  <c r="AX58" i="3"/>
  <c r="AX59" i="3" s="1"/>
  <c r="AX56" i="3"/>
  <c r="AX54" i="3"/>
  <c r="AY53" i="3"/>
  <c r="AZ52" i="3"/>
  <c r="AZ48" i="3"/>
  <c r="AZ46" i="3" s="1"/>
  <c r="BA45" i="3"/>
  <c r="AZ47" i="3"/>
  <c r="AZ35" i="3"/>
  <c r="AY36" i="3"/>
  <c r="AX31" i="3"/>
  <c r="AX29" i="3" s="1"/>
  <c r="AX30" i="3"/>
  <c r="AY28" i="3"/>
  <c r="AD21" i="15"/>
  <c r="AA13" i="15"/>
  <c r="AB11" i="15"/>
  <c r="AA14" i="15"/>
  <c r="AA12" i="15" s="1"/>
  <c r="AD19" i="15"/>
  <c r="AW90" i="3" l="1"/>
  <c r="AX216" i="3"/>
  <c r="AY218" i="3"/>
  <c r="AY115" i="3"/>
  <c r="AY116" i="3"/>
  <c r="AY114" i="3" s="1"/>
  <c r="AZ113" i="3"/>
  <c r="AX233" i="3"/>
  <c r="AY235" i="3"/>
  <c r="AU25" i="15"/>
  <c r="AV27" i="15"/>
  <c r="AV40" i="15"/>
  <c r="AV38" i="15" s="1"/>
  <c r="AW37" i="15"/>
  <c r="AV39" i="15"/>
  <c r="AV143" i="15"/>
  <c r="AV144" i="15"/>
  <c r="AV142" i="15" s="1"/>
  <c r="AW141" i="15"/>
  <c r="AV377" i="15"/>
  <c r="AV378" i="15"/>
  <c r="AV376" i="15" s="1"/>
  <c r="AW375" i="15"/>
  <c r="AW274" i="15"/>
  <c r="AW272" i="15" s="1"/>
  <c r="AW273" i="15"/>
  <c r="AX271" i="15"/>
  <c r="AW222" i="15"/>
  <c r="AW220" i="15" s="1"/>
  <c r="AW221" i="15"/>
  <c r="AX219" i="15"/>
  <c r="AX284" i="15"/>
  <c r="AW287" i="15"/>
  <c r="AW285" i="15" s="1"/>
  <c r="AW286" i="15"/>
  <c r="AV312" i="15"/>
  <c r="AW310" i="15"/>
  <c r="AV313" i="15"/>
  <c r="AV311" i="15" s="1"/>
  <c r="AZ388" i="15"/>
  <c r="AY391" i="15"/>
  <c r="AY389" i="15" s="1"/>
  <c r="AY390" i="15"/>
  <c r="AX232" i="15"/>
  <c r="AW235" i="15"/>
  <c r="AW233" i="15" s="1"/>
  <c r="AW234" i="15"/>
  <c r="AW352" i="15"/>
  <c r="AW350" i="15" s="1"/>
  <c r="AW351" i="15"/>
  <c r="AX349" i="15"/>
  <c r="AW326" i="15"/>
  <c r="AW324" i="15" s="1"/>
  <c r="AW325" i="15"/>
  <c r="AX323" i="15"/>
  <c r="AW261" i="15"/>
  <c r="AW259" i="15" s="1"/>
  <c r="AW260" i="15"/>
  <c r="AX258" i="15"/>
  <c r="AX248" i="15"/>
  <c r="AX246" i="15" s="1"/>
  <c r="AX247" i="15"/>
  <c r="AY245" i="15"/>
  <c r="AY336" i="15"/>
  <c r="AX339" i="15"/>
  <c r="AX337" i="15" s="1"/>
  <c r="AX338" i="15"/>
  <c r="AY362" i="15"/>
  <c r="AX365" i="15"/>
  <c r="AX363" i="15" s="1"/>
  <c r="AX364" i="15"/>
  <c r="AY300" i="15"/>
  <c r="AY298" i="15" s="1"/>
  <c r="AY299" i="15"/>
  <c r="AZ297" i="15"/>
  <c r="AW196" i="15"/>
  <c r="AW194" i="15" s="1"/>
  <c r="AX193" i="15"/>
  <c r="AW195" i="15"/>
  <c r="AV209" i="15"/>
  <c r="AV207" i="15" s="1"/>
  <c r="AV208" i="15"/>
  <c r="AW206" i="15"/>
  <c r="AX154" i="15"/>
  <c r="AW156" i="15"/>
  <c r="AW157" i="15"/>
  <c r="AW155" i="15" s="1"/>
  <c r="AW128" i="15"/>
  <c r="AV130" i="15"/>
  <c r="AV131" i="15"/>
  <c r="AV129" i="15" s="1"/>
  <c r="AX180" i="15"/>
  <c r="AW182" i="15"/>
  <c r="AW183" i="15"/>
  <c r="AW181" i="15" s="1"/>
  <c r="AX167" i="15"/>
  <c r="AW170" i="15"/>
  <c r="AW168" i="15" s="1"/>
  <c r="AW169" i="15"/>
  <c r="AW117" i="15"/>
  <c r="AW118" i="15"/>
  <c r="AW116" i="15" s="1"/>
  <c r="AX115" i="15"/>
  <c r="AY89" i="15"/>
  <c r="AX91" i="15"/>
  <c r="AX92" i="15"/>
  <c r="AX90" i="15" s="1"/>
  <c r="AV105" i="15"/>
  <c r="AV103" i="15" s="1"/>
  <c r="AV104" i="15"/>
  <c r="AW102" i="15"/>
  <c r="AW66" i="15"/>
  <c r="AW64" i="15" s="1"/>
  <c r="AX63" i="15"/>
  <c r="AW65" i="15"/>
  <c r="AX79" i="15"/>
  <c r="AX77" i="15" s="1"/>
  <c r="AX78" i="15"/>
  <c r="AY76" i="15"/>
  <c r="AV53" i="15"/>
  <c r="AV51" i="15" s="1"/>
  <c r="AW50" i="15"/>
  <c r="AV52" i="15"/>
  <c r="AY26" i="15"/>
  <c r="AZ24" i="15"/>
  <c r="AT42" i="3"/>
  <c r="AT39" i="3"/>
  <c r="AU41" i="3" s="1"/>
  <c r="AW37" i="3"/>
  <c r="AX518" i="3"/>
  <c r="AX515" i="3"/>
  <c r="AY178" i="3"/>
  <c r="AY175" i="3"/>
  <c r="AY280" i="3"/>
  <c r="AY277" i="3"/>
  <c r="AX212" i="3"/>
  <c r="AX209" i="3"/>
  <c r="AX399" i="3"/>
  <c r="AX396" i="3"/>
  <c r="AX88" i="3"/>
  <c r="AX92" i="3" s="1"/>
  <c r="BA307" i="3"/>
  <c r="AZ308" i="3"/>
  <c r="AZ309" i="3" s="1"/>
  <c r="AZ313" i="3" s="1"/>
  <c r="AY211" i="3"/>
  <c r="AY207" i="3"/>
  <c r="AX292" i="3"/>
  <c r="AX296" i="3"/>
  <c r="AX297" i="3" s="1"/>
  <c r="AX483" i="3"/>
  <c r="AX484" i="3" s="1"/>
  <c r="AX479" i="3"/>
  <c r="AX481" i="3"/>
  <c r="AY309" i="3"/>
  <c r="AY313" i="3" s="1"/>
  <c r="AX377" i="3"/>
  <c r="AX381" i="3" s="1"/>
  <c r="AX382" i="3" s="1"/>
  <c r="AW379" i="3"/>
  <c r="AZ290" i="3"/>
  <c r="AY291" i="3"/>
  <c r="AY478" i="3"/>
  <c r="AZ477" i="3"/>
  <c r="AZ375" i="3"/>
  <c r="AY376" i="3"/>
  <c r="AY107" i="3"/>
  <c r="AY87" i="3"/>
  <c r="AZ86" i="3"/>
  <c r="AZ155" i="3"/>
  <c r="AZ156" i="3" s="1"/>
  <c r="AZ160" i="3" s="1"/>
  <c r="BA154" i="3"/>
  <c r="AZ249" i="3"/>
  <c r="AY252" i="3"/>
  <c r="AY250" i="3" s="1"/>
  <c r="AY251" i="3"/>
  <c r="BA205" i="3"/>
  <c r="AZ206" i="3"/>
  <c r="AW294" i="3"/>
  <c r="AX450" i="3"/>
  <c r="AX447" i="3"/>
  <c r="AW433" i="3"/>
  <c r="AW430" i="3"/>
  <c r="AZ439" i="3"/>
  <c r="AZ437" i="3" s="1"/>
  <c r="AZ438" i="3"/>
  <c r="BA436" i="3"/>
  <c r="AZ456" i="3"/>
  <c r="AZ454" i="3" s="1"/>
  <c r="AZ455" i="3"/>
  <c r="BA453" i="3"/>
  <c r="AZ473" i="3"/>
  <c r="AZ471" i="3" s="1"/>
  <c r="AZ472" i="3"/>
  <c r="BA470" i="3"/>
  <c r="AY513" i="3"/>
  <c r="AY517" i="3" s="1"/>
  <c r="BA504" i="3"/>
  <c r="AZ507" i="3"/>
  <c r="AZ505" i="3" s="1"/>
  <c r="AZ506" i="3"/>
  <c r="BA419" i="3"/>
  <c r="AZ422" i="3"/>
  <c r="AZ420" i="3" s="1"/>
  <c r="AZ421" i="3"/>
  <c r="AX428" i="3"/>
  <c r="AX432" i="3" s="1"/>
  <c r="BA443" i="3"/>
  <c r="AZ444" i="3"/>
  <c r="BA511" i="3"/>
  <c r="AZ512" i="3"/>
  <c r="AY495" i="3"/>
  <c r="AZ494" i="3"/>
  <c r="BA460" i="3"/>
  <c r="AZ461" i="3"/>
  <c r="AX496" i="3"/>
  <c r="AX500" i="3" s="1"/>
  <c r="AZ426" i="3"/>
  <c r="AY427" i="3"/>
  <c r="AY445" i="3"/>
  <c r="AY449" i="3" s="1"/>
  <c r="AY462" i="3"/>
  <c r="AY466" i="3" s="1"/>
  <c r="AY467" i="3" s="1"/>
  <c r="AY490" i="3"/>
  <c r="AY488" i="3" s="1"/>
  <c r="AY489" i="3"/>
  <c r="AZ487" i="3"/>
  <c r="AX246" i="3"/>
  <c r="AX243" i="3"/>
  <c r="AY416" i="3"/>
  <c r="AY413" i="3"/>
  <c r="AZ314" i="3"/>
  <c r="AX263" i="3"/>
  <c r="AX260" i="3"/>
  <c r="AY224" i="3"/>
  <c r="AY228" i="3" s="1"/>
  <c r="AY229" i="3" s="1"/>
  <c r="AY360" i="3"/>
  <c r="AY364" i="3" s="1"/>
  <c r="AZ240" i="3"/>
  <c r="BA239" i="3"/>
  <c r="AZ342" i="3"/>
  <c r="BA341" i="3"/>
  <c r="AZ411" i="3"/>
  <c r="AZ415" i="3" s="1"/>
  <c r="AZ257" i="3"/>
  <c r="BA256" i="3"/>
  <c r="BB409" i="3"/>
  <c r="BA410" i="3"/>
  <c r="AY258" i="3"/>
  <c r="AY262" i="3" s="1"/>
  <c r="BB273" i="3"/>
  <c r="BA274" i="3"/>
  <c r="BA217" i="3"/>
  <c r="BB215" i="3"/>
  <c r="AZ405" i="3"/>
  <c r="AZ403" i="3" s="1"/>
  <c r="AZ404" i="3"/>
  <c r="BA402" i="3"/>
  <c r="AZ334" i="3"/>
  <c r="AY337" i="3"/>
  <c r="AY335" i="3" s="1"/>
  <c r="AY336" i="3"/>
  <c r="AZ223" i="3"/>
  <c r="BA222" i="3"/>
  <c r="AY394" i="3"/>
  <c r="AY398" i="3" s="1"/>
  <c r="AZ286" i="3"/>
  <c r="AZ284" i="3" s="1"/>
  <c r="AZ285" i="3"/>
  <c r="BA283" i="3"/>
  <c r="AZ269" i="3"/>
  <c r="AZ267" i="3" s="1"/>
  <c r="AZ268" i="3"/>
  <c r="BA266" i="3"/>
  <c r="AZ275" i="3"/>
  <c r="AZ279" i="3" s="1"/>
  <c r="AX345" i="3"/>
  <c r="AW328" i="3"/>
  <c r="AX326" i="3"/>
  <c r="AX330" i="3" s="1"/>
  <c r="AZ393" i="3"/>
  <c r="BA392" i="3"/>
  <c r="AZ303" i="3"/>
  <c r="AZ301" i="3" s="1"/>
  <c r="AZ302" i="3"/>
  <c r="BA300" i="3"/>
  <c r="BA234" i="3"/>
  <c r="BB232" i="3"/>
  <c r="AX226" i="3"/>
  <c r="AZ354" i="3"/>
  <c r="AZ352" i="3" s="1"/>
  <c r="BA351" i="3"/>
  <c r="AZ353" i="3"/>
  <c r="AY388" i="3"/>
  <c r="AY386" i="3" s="1"/>
  <c r="AY387" i="3"/>
  <c r="AZ385" i="3"/>
  <c r="AX362" i="3"/>
  <c r="AY320" i="3"/>
  <c r="AY318" i="3" s="1"/>
  <c r="AY319" i="3"/>
  <c r="AZ317" i="3"/>
  <c r="AZ324" i="3"/>
  <c r="AY325" i="3"/>
  <c r="BA358" i="3"/>
  <c r="AZ359" i="3"/>
  <c r="AY245" i="3"/>
  <c r="AY246" i="3" s="1"/>
  <c r="AY241" i="3"/>
  <c r="AZ368" i="3"/>
  <c r="AY371" i="3"/>
  <c r="AY369" i="3" s="1"/>
  <c r="AY370" i="3"/>
  <c r="AY343" i="3"/>
  <c r="AY347" i="3" s="1"/>
  <c r="AZ161" i="3"/>
  <c r="AZ158" i="3"/>
  <c r="AY195" i="3"/>
  <c r="AY192" i="3"/>
  <c r="AZ173" i="3"/>
  <c r="AZ177" i="3" s="1"/>
  <c r="AZ201" i="3"/>
  <c r="AZ199" i="3" s="1"/>
  <c r="AZ200" i="3"/>
  <c r="BA198" i="3"/>
  <c r="BA172" i="3"/>
  <c r="BB171" i="3"/>
  <c r="AZ184" i="3"/>
  <c r="AZ182" i="3" s="1"/>
  <c r="AZ183" i="3"/>
  <c r="BA181" i="3"/>
  <c r="AZ150" i="3"/>
  <c r="AZ148" i="3" s="1"/>
  <c r="AZ149" i="3"/>
  <c r="BA147" i="3"/>
  <c r="AZ190" i="3"/>
  <c r="AZ194" i="3" s="1"/>
  <c r="BB167" i="3"/>
  <c r="BB165" i="3" s="1"/>
  <c r="BB166" i="3"/>
  <c r="BC164" i="3"/>
  <c r="BB188" i="3"/>
  <c r="BA189" i="3"/>
  <c r="AY143" i="3"/>
  <c r="AY144" i="3" s="1"/>
  <c r="AY139" i="3"/>
  <c r="AY126" i="3"/>
  <c r="AY127" i="3" s="1"/>
  <c r="AY122" i="3"/>
  <c r="BA104" i="3"/>
  <c r="BB103" i="3"/>
  <c r="BA137" i="3"/>
  <c r="AZ138" i="3"/>
  <c r="AZ121" i="3"/>
  <c r="BA120" i="3"/>
  <c r="AZ130" i="3"/>
  <c r="AY133" i="3"/>
  <c r="AY131" i="3" s="1"/>
  <c r="AY132" i="3"/>
  <c r="AZ105" i="3"/>
  <c r="AZ109" i="3" s="1"/>
  <c r="BA96" i="3"/>
  <c r="AZ99" i="3"/>
  <c r="AZ97" i="3" s="1"/>
  <c r="AZ98" i="3"/>
  <c r="AY82" i="3"/>
  <c r="AY80" i="3" s="1"/>
  <c r="AY81" i="3"/>
  <c r="AZ79" i="3"/>
  <c r="AX124" i="3"/>
  <c r="AY124" i="3" s="1"/>
  <c r="AW76" i="3"/>
  <c r="AW73" i="3"/>
  <c r="AZ69" i="3"/>
  <c r="AY70" i="3"/>
  <c r="AX71" i="3"/>
  <c r="AX75" i="3" s="1"/>
  <c r="BA62" i="3"/>
  <c r="AZ65" i="3"/>
  <c r="AZ63" i="3" s="1"/>
  <c r="AZ64" i="3"/>
  <c r="BA52" i="3"/>
  <c r="AZ53" i="3"/>
  <c r="AY58" i="3"/>
  <c r="AY59" i="3" s="1"/>
  <c r="AY54" i="3"/>
  <c r="BA47" i="3"/>
  <c r="BA48" i="3"/>
  <c r="BA46" i="3" s="1"/>
  <c r="BB45" i="3"/>
  <c r="AY31" i="3"/>
  <c r="AY29" i="3" s="1"/>
  <c r="AY30" i="3"/>
  <c r="AZ28" i="3"/>
  <c r="AZ36" i="3"/>
  <c r="BA35" i="3"/>
  <c r="AB13" i="15"/>
  <c r="AB14" i="15"/>
  <c r="AB12" i="15" s="1"/>
  <c r="AC11" i="15"/>
  <c r="AE18" i="15"/>
  <c r="AE20" i="15" s="1"/>
  <c r="AY233" i="3" l="1"/>
  <c r="AZ235" i="3"/>
  <c r="AY216" i="3"/>
  <c r="AZ218" i="3"/>
  <c r="AZ116" i="3"/>
  <c r="AZ114" i="3" s="1"/>
  <c r="BA113" i="3"/>
  <c r="AZ115" i="3"/>
  <c r="AV25" i="15"/>
  <c r="AW27" i="15"/>
  <c r="AX375" i="15"/>
  <c r="AW378" i="15"/>
  <c r="AW376" i="15" s="1"/>
  <c r="AW377" i="15"/>
  <c r="AX141" i="15"/>
  <c r="AW144" i="15"/>
  <c r="AW142" i="15" s="1"/>
  <c r="AW143" i="15"/>
  <c r="AW40" i="15"/>
  <c r="AW38" i="15" s="1"/>
  <c r="AX37" i="15"/>
  <c r="AW39" i="15"/>
  <c r="AZ299" i="15"/>
  <c r="AZ300" i="15"/>
  <c r="AZ298" i="15" s="1"/>
  <c r="BA297" i="15"/>
  <c r="AY248" i="15"/>
  <c r="AY246" i="15" s="1"/>
  <c r="AZ245" i="15"/>
  <c r="AY247" i="15"/>
  <c r="AX260" i="15"/>
  <c r="AX261" i="15"/>
  <c r="AX259" i="15" s="1"/>
  <c r="AY258" i="15"/>
  <c r="AX326" i="15"/>
  <c r="AX324" i="15" s="1"/>
  <c r="AY323" i="15"/>
  <c r="AX325" i="15"/>
  <c r="AX352" i="15"/>
  <c r="AX350" i="15" s="1"/>
  <c r="AY349" i="15"/>
  <c r="AX351" i="15"/>
  <c r="AY219" i="15"/>
  <c r="AX222" i="15"/>
  <c r="AX220" i="15" s="1"/>
  <c r="AX221" i="15"/>
  <c r="AY271" i="15"/>
  <c r="AX274" i="15"/>
  <c r="AX272" i="15" s="1"/>
  <c r="AX273" i="15"/>
  <c r="AX310" i="15"/>
  <c r="AW313" i="15"/>
  <c r="AW311" i="15" s="1"/>
  <c r="AW312" i="15"/>
  <c r="AZ362" i="15"/>
  <c r="AY365" i="15"/>
  <c r="AY363" i="15" s="1"/>
  <c r="AY364" i="15"/>
  <c r="AZ336" i="15"/>
  <c r="AY339" i="15"/>
  <c r="AY337" i="15" s="1"/>
  <c r="AY338" i="15"/>
  <c r="AY232" i="15"/>
  <c r="AX235" i="15"/>
  <c r="AX233" i="15" s="1"/>
  <c r="AX234" i="15"/>
  <c r="BA388" i="15"/>
  <c r="AZ390" i="15"/>
  <c r="AZ391" i="15"/>
  <c r="AZ389" i="15" s="1"/>
  <c r="AY284" i="15"/>
  <c r="AX286" i="15"/>
  <c r="AX287" i="15"/>
  <c r="AX285" i="15" s="1"/>
  <c r="AW209" i="15"/>
  <c r="AW207" i="15" s="1"/>
  <c r="AW208" i="15"/>
  <c r="AX206" i="15"/>
  <c r="AX196" i="15"/>
  <c r="AX194" i="15" s="1"/>
  <c r="AY193" i="15"/>
  <c r="AX195" i="15"/>
  <c r="AY115" i="15"/>
  <c r="AX118" i="15"/>
  <c r="AX116" i="15" s="1"/>
  <c r="AX117" i="15"/>
  <c r="AX170" i="15"/>
  <c r="AX168" i="15" s="1"/>
  <c r="AX169" i="15"/>
  <c r="AY167" i="15"/>
  <c r="AY180" i="15"/>
  <c r="AX183" i="15"/>
  <c r="AX181" i="15" s="1"/>
  <c r="AX182" i="15"/>
  <c r="AX128" i="15"/>
  <c r="AW130" i="15"/>
  <c r="AW131" i="15"/>
  <c r="AW129" i="15" s="1"/>
  <c r="AY154" i="15"/>
  <c r="AX157" i="15"/>
  <c r="AX155" i="15" s="1"/>
  <c r="AX156" i="15"/>
  <c r="AY78" i="15"/>
  <c r="AY79" i="15"/>
  <c r="AY77" i="15" s="1"/>
  <c r="AZ76" i="15"/>
  <c r="AW105" i="15"/>
  <c r="AW103" i="15" s="1"/>
  <c r="AX102" i="15"/>
  <c r="AW104" i="15"/>
  <c r="AY63" i="15"/>
  <c r="AX65" i="15"/>
  <c r="AX66" i="15"/>
  <c r="AX64" i="15" s="1"/>
  <c r="AZ89" i="15"/>
  <c r="AY91" i="15"/>
  <c r="AY92" i="15"/>
  <c r="AY90" i="15" s="1"/>
  <c r="AW53" i="15"/>
  <c r="AW51" i="15" s="1"/>
  <c r="AW52" i="15"/>
  <c r="AX50" i="15"/>
  <c r="AZ26" i="15"/>
  <c r="BA24" i="15"/>
  <c r="AX37" i="3"/>
  <c r="AU42" i="3"/>
  <c r="AU39" i="3"/>
  <c r="AV41" i="3" s="1"/>
  <c r="AX93" i="3"/>
  <c r="AX90" i="3"/>
  <c r="AZ280" i="3"/>
  <c r="AZ277" i="3"/>
  <c r="AX501" i="3"/>
  <c r="AX498" i="3"/>
  <c r="AY314" i="3"/>
  <c r="AY311" i="3"/>
  <c r="AZ311" i="3" s="1"/>
  <c r="AY141" i="3"/>
  <c r="BA155" i="3"/>
  <c r="BB154" i="3"/>
  <c r="AY479" i="3"/>
  <c r="AY483" i="3" s="1"/>
  <c r="AY484" i="3" s="1"/>
  <c r="AX379" i="3"/>
  <c r="AY212" i="3"/>
  <c r="AY209" i="3"/>
  <c r="AY377" i="3"/>
  <c r="AY381" i="3"/>
  <c r="AY382" i="3" s="1"/>
  <c r="AY296" i="3"/>
  <c r="AY297" i="3" s="1"/>
  <c r="AY292" i="3"/>
  <c r="AZ207" i="3"/>
  <c r="AZ211" i="3"/>
  <c r="AZ212" i="3" s="1"/>
  <c r="BA86" i="3"/>
  <c r="AZ87" i="3"/>
  <c r="BA375" i="3"/>
  <c r="AZ376" i="3"/>
  <c r="BA290" i="3"/>
  <c r="AZ291" i="3"/>
  <c r="AX294" i="3"/>
  <c r="BB307" i="3"/>
  <c r="BA308" i="3"/>
  <c r="AY56" i="3"/>
  <c r="BB205" i="3"/>
  <c r="BA206" i="3"/>
  <c r="BA249" i="3"/>
  <c r="AZ252" i="3"/>
  <c r="AZ250" i="3" s="1"/>
  <c r="AZ251" i="3"/>
  <c r="AY88" i="3"/>
  <c r="AY92" i="3" s="1"/>
  <c r="AY93" i="3" s="1"/>
  <c r="AZ478" i="3"/>
  <c r="BA477" i="3"/>
  <c r="AX433" i="3"/>
  <c r="AX430" i="3"/>
  <c r="AY450" i="3"/>
  <c r="AY447" i="3"/>
  <c r="AY518" i="3"/>
  <c r="AY515" i="3"/>
  <c r="BA494" i="3"/>
  <c r="AZ495" i="3"/>
  <c r="BB511" i="3"/>
  <c r="BA512" i="3"/>
  <c r="AZ489" i="3"/>
  <c r="AZ490" i="3"/>
  <c r="AZ488" i="3" s="1"/>
  <c r="BA487" i="3"/>
  <c r="AY428" i="3"/>
  <c r="AY432" i="3" s="1"/>
  <c r="AZ466" i="3"/>
  <c r="AZ467" i="3" s="1"/>
  <c r="AZ462" i="3"/>
  <c r="AZ445" i="3"/>
  <c r="AZ449" i="3" s="1"/>
  <c r="BB419" i="3"/>
  <c r="BA422" i="3"/>
  <c r="BA420" i="3" s="1"/>
  <c r="BA421" i="3"/>
  <c r="AZ513" i="3"/>
  <c r="AZ517" i="3" s="1"/>
  <c r="BB504" i="3"/>
  <c r="BA507" i="3"/>
  <c r="BA505" i="3" s="1"/>
  <c r="BA506" i="3"/>
  <c r="AY496" i="3"/>
  <c r="AY500" i="3" s="1"/>
  <c r="AY464" i="3"/>
  <c r="AZ464" i="3" s="1"/>
  <c r="BA426" i="3"/>
  <c r="AZ427" i="3"/>
  <c r="BB460" i="3"/>
  <c r="BA461" i="3"/>
  <c r="BB443" i="3"/>
  <c r="BA444" i="3"/>
  <c r="BB470" i="3"/>
  <c r="BA472" i="3"/>
  <c r="BA473" i="3"/>
  <c r="BA471" i="3" s="1"/>
  <c r="BB453" i="3"/>
  <c r="BA455" i="3"/>
  <c r="BA456" i="3"/>
  <c r="BA454" i="3" s="1"/>
  <c r="BA439" i="3"/>
  <c r="BA437" i="3" s="1"/>
  <c r="BB436" i="3"/>
  <c r="BA438" i="3"/>
  <c r="AY348" i="3"/>
  <c r="AY345" i="3"/>
  <c r="AZ416" i="3"/>
  <c r="AZ413" i="3"/>
  <c r="AX331" i="3"/>
  <c r="AX328" i="3"/>
  <c r="AY365" i="3"/>
  <c r="AY362" i="3"/>
  <c r="AY399" i="3"/>
  <c r="AY396" i="3"/>
  <c r="AY263" i="3"/>
  <c r="AY260" i="3"/>
  <c r="BA324" i="3"/>
  <c r="AZ325" i="3"/>
  <c r="AZ388" i="3"/>
  <c r="AZ386" i="3" s="1"/>
  <c r="BA385" i="3"/>
  <c r="AZ387" i="3"/>
  <c r="AZ371" i="3"/>
  <c r="AZ369" i="3" s="1"/>
  <c r="AZ370" i="3"/>
  <c r="BA368" i="3"/>
  <c r="AZ364" i="3"/>
  <c r="AZ365" i="3" s="1"/>
  <c r="AZ360" i="3"/>
  <c r="BC232" i="3"/>
  <c r="BB234" i="3"/>
  <c r="BB300" i="3"/>
  <c r="BA302" i="3"/>
  <c r="BA303" i="3"/>
  <c r="BA301" i="3" s="1"/>
  <c r="BB392" i="3"/>
  <c r="BA393" i="3"/>
  <c r="BA257" i="3"/>
  <c r="BB256" i="3"/>
  <c r="AZ245" i="3"/>
  <c r="AZ246" i="3" s="1"/>
  <c r="AZ241" i="3"/>
  <c r="BB358" i="3"/>
  <c r="BA359" i="3"/>
  <c r="BA353" i="3"/>
  <c r="BA354" i="3"/>
  <c r="BA352" i="3" s="1"/>
  <c r="BB351" i="3"/>
  <c r="AZ394" i="3"/>
  <c r="AZ398" i="3" s="1"/>
  <c r="BB222" i="3"/>
  <c r="BA223" i="3"/>
  <c r="BA275" i="3"/>
  <c r="BA279" i="3" s="1"/>
  <c r="AZ258" i="3"/>
  <c r="AZ262" i="3" s="1"/>
  <c r="AZ263" i="3" s="1"/>
  <c r="BB341" i="3"/>
  <c r="BA342" i="3"/>
  <c r="AY226" i="3"/>
  <c r="AY243" i="3"/>
  <c r="AY326" i="3"/>
  <c r="AY330" i="3" s="1"/>
  <c r="AZ320" i="3"/>
  <c r="AZ318" i="3" s="1"/>
  <c r="AZ319" i="3"/>
  <c r="BA317" i="3"/>
  <c r="BB266" i="3"/>
  <c r="BA268" i="3"/>
  <c r="BA269" i="3"/>
  <c r="BA267" i="3" s="1"/>
  <c r="BB283" i="3"/>
  <c r="BA285" i="3"/>
  <c r="BA286" i="3"/>
  <c r="BA284" i="3" s="1"/>
  <c r="AZ224" i="3"/>
  <c r="AZ228" i="3" s="1"/>
  <c r="BA334" i="3"/>
  <c r="AZ337" i="3"/>
  <c r="AZ335" i="3" s="1"/>
  <c r="AZ336" i="3"/>
  <c r="BC273" i="3"/>
  <c r="BB274" i="3"/>
  <c r="BA411" i="3"/>
  <c r="BA415" i="3" s="1"/>
  <c r="AZ347" i="3"/>
  <c r="AZ348" i="3" s="1"/>
  <c r="AZ345" i="3"/>
  <c r="AZ343" i="3"/>
  <c r="BB402" i="3"/>
  <c r="BA405" i="3"/>
  <c r="BA403" i="3" s="1"/>
  <c r="BA404" i="3"/>
  <c r="BC215" i="3"/>
  <c r="BB217" i="3"/>
  <c r="BC409" i="3"/>
  <c r="BB410" i="3"/>
  <c r="BB239" i="3"/>
  <c r="BA240" i="3"/>
  <c r="AZ195" i="3"/>
  <c r="AZ192" i="3"/>
  <c r="AZ178" i="3"/>
  <c r="AZ175" i="3"/>
  <c r="BA190" i="3"/>
  <c r="BA194" i="3" s="1"/>
  <c r="BD164" i="3"/>
  <c r="BC167" i="3"/>
  <c r="BC165" i="3" s="1"/>
  <c r="BC166" i="3"/>
  <c r="BA177" i="3"/>
  <c r="BA178" i="3" s="1"/>
  <c r="BA173" i="3"/>
  <c r="BB198" i="3"/>
  <c r="BA200" i="3"/>
  <c r="BA201" i="3"/>
  <c r="BA199" i="3" s="1"/>
  <c r="BC171" i="3"/>
  <c r="BB172" i="3"/>
  <c r="BB189" i="3"/>
  <c r="BC188" i="3"/>
  <c r="BA149" i="3"/>
  <c r="BB147" i="3"/>
  <c r="BA150" i="3"/>
  <c r="BA148" i="3" s="1"/>
  <c r="BA184" i="3"/>
  <c r="BA182" i="3" s="1"/>
  <c r="BA183" i="3"/>
  <c r="BB181" i="3"/>
  <c r="AZ110" i="3"/>
  <c r="AZ107" i="3"/>
  <c r="AZ133" i="3"/>
  <c r="AZ131" i="3" s="1"/>
  <c r="AZ132" i="3"/>
  <c r="BA130" i="3"/>
  <c r="BB137" i="3"/>
  <c r="BA138" i="3"/>
  <c r="BA99" i="3"/>
  <c r="BA97" i="3" s="1"/>
  <c r="BA98" i="3"/>
  <c r="BB96" i="3"/>
  <c r="BB120" i="3"/>
  <c r="BA121" i="3"/>
  <c r="BC103" i="3"/>
  <c r="BB104" i="3"/>
  <c r="AZ122" i="3"/>
  <c r="AZ126" i="3" s="1"/>
  <c r="BA105" i="3"/>
  <c r="BA109" i="3" s="1"/>
  <c r="AZ82" i="3"/>
  <c r="AZ80" i="3" s="1"/>
  <c r="AZ81" i="3"/>
  <c r="BA79" i="3"/>
  <c r="AZ139" i="3"/>
  <c r="AZ143" i="3" s="1"/>
  <c r="AX76" i="3"/>
  <c r="AX73" i="3"/>
  <c r="BA65" i="3"/>
  <c r="BA63" i="3" s="1"/>
  <c r="BA64" i="3"/>
  <c r="BB62" i="3"/>
  <c r="AY71" i="3"/>
  <c r="AY75" i="3" s="1"/>
  <c r="BA69" i="3"/>
  <c r="AZ70" i="3"/>
  <c r="AZ54" i="3"/>
  <c r="AZ58" i="3" s="1"/>
  <c r="BB48" i="3"/>
  <c r="BB46" i="3" s="1"/>
  <c r="BC45" i="3"/>
  <c r="BB47" i="3"/>
  <c r="BB52" i="3"/>
  <c r="BA53" i="3"/>
  <c r="BB35" i="3"/>
  <c r="BA36" i="3"/>
  <c r="AZ31" i="3"/>
  <c r="AZ29" i="3" s="1"/>
  <c r="AZ30" i="3"/>
  <c r="BA28" i="3"/>
  <c r="AC13" i="15"/>
  <c r="AD11" i="15"/>
  <c r="AC14" i="15"/>
  <c r="AC12" i="15" s="1"/>
  <c r="AE21" i="15"/>
  <c r="AE19" i="15"/>
  <c r="AZ216" i="3" l="1"/>
  <c r="BA218" i="3"/>
  <c r="BB113" i="3"/>
  <c r="BA115" i="3"/>
  <c r="BA116" i="3"/>
  <c r="BA114" i="3" s="1"/>
  <c r="AZ233" i="3"/>
  <c r="BA235" i="3"/>
  <c r="AW25" i="15"/>
  <c r="AX27" i="15"/>
  <c r="AX39" i="15"/>
  <c r="AX40" i="15"/>
  <c r="AX38" i="15" s="1"/>
  <c r="AY37" i="15"/>
  <c r="AY141" i="15"/>
  <c r="AX144" i="15"/>
  <c r="AX142" i="15" s="1"/>
  <c r="AX143" i="15"/>
  <c r="AX377" i="15"/>
  <c r="AY375" i="15"/>
  <c r="AX378" i="15"/>
  <c r="AX376" i="15" s="1"/>
  <c r="AZ258" i="15"/>
  <c r="AY261" i="15"/>
  <c r="AY259" i="15" s="1"/>
  <c r="AY260" i="15"/>
  <c r="BA300" i="15"/>
  <c r="BA298" i="15" s="1"/>
  <c r="BB297" i="15"/>
  <c r="BA299" i="15"/>
  <c r="AZ349" i="15"/>
  <c r="AY352" i="15"/>
  <c r="AY350" i="15" s="1"/>
  <c r="AY351" i="15"/>
  <c r="AZ323" i="15"/>
  <c r="AY326" i="15"/>
  <c r="AY324" i="15" s="1"/>
  <c r="AY325" i="15"/>
  <c r="BA245" i="15"/>
  <c r="AZ247" i="15"/>
  <c r="AZ248" i="15"/>
  <c r="AZ246" i="15" s="1"/>
  <c r="AY286" i="15"/>
  <c r="AY287" i="15"/>
  <c r="AY285" i="15" s="1"/>
  <c r="AZ284" i="15"/>
  <c r="BA390" i="15"/>
  <c r="BA391" i="15"/>
  <c r="BA389" i="15" s="1"/>
  <c r="BB388" i="15"/>
  <c r="AY235" i="15"/>
  <c r="AY233" i="15" s="1"/>
  <c r="AY234" i="15"/>
  <c r="AZ232" i="15"/>
  <c r="AZ339" i="15"/>
  <c r="AZ337" i="15" s="1"/>
  <c r="AZ338" i="15"/>
  <c r="BA336" i="15"/>
  <c r="AZ365" i="15"/>
  <c r="AZ363" i="15" s="1"/>
  <c r="AZ364" i="15"/>
  <c r="BA362" i="15"/>
  <c r="AX313" i="15"/>
  <c r="AX311" i="15" s="1"/>
  <c r="AX312" i="15"/>
  <c r="AY310" i="15"/>
  <c r="AZ271" i="15"/>
  <c r="AY274" i="15"/>
  <c r="AY272" i="15" s="1"/>
  <c r="AY273" i="15"/>
  <c r="AZ219" i="15"/>
  <c r="AY222" i="15"/>
  <c r="AY220" i="15" s="1"/>
  <c r="AY221" i="15"/>
  <c r="AY170" i="15"/>
  <c r="AY168" i="15" s="1"/>
  <c r="AZ167" i="15"/>
  <c r="AY169" i="15"/>
  <c r="AX209" i="15"/>
  <c r="AX207" i="15" s="1"/>
  <c r="AY206" i="15"/>
  <c r="AX208" i="15"/>
  <c r="AY196" i="15"/>
  <c r="AY194" i="15" s="1"/>
  <c r="AZ193" i="15"/>
  <c r="AY195" i="15"/>
  <c r="AY157" i="15"/>
  <c r="AY155" i="15" s="1"/>
  <c r="AY156" i="15"/>
  <c r="AZ154" i="15"/>
  <c r="AX131" i="15"/>
  <c r="AX129" i="15" s="1"/>
  <c r="AX130" i="15"/>
  <c r="AY128" i="15"/>
  <c r="AY183" i="15"/>
  <c r="AY181" i="15" s="1"/>
  <c r="AY182" i="15"/>
  <c r="AZ180" i="15"/>
  <c r="AY118" i="15"/>
  <c r="AY116" i="15" s="1"/>
  <c r="AY117" i="15"/>
  <c r="AZ115" i="15"/>
  <c r="AX104" i="15"/>
  <c r="AX105" i="15"/>
  <c r="AX103" i="15" s="1"/>
  <c r="AY102" i="15"/>
  <c r="AZ79" i="15"/>
  <c r="AZ77" i="15" s="1"/>
  <c r="BA76" i="15"/>
  <c r="AZ78" i="15"/>
  <c r="BA89" i="15"/>
  <c r="AZ91" i="15"/>
  <c r="AZ92" i="15"/>
  <c r="AZ90" i="15" s="1"/>
  <c r="AY65" i="15"/>
  <c r="AY66" i="15"/>
  <c r="AY64" i="15" s="1"/>
  <c r="AZ63" i="15"/>
  <c r="AX52" i="15"/>
  <c r="AY50" i="15"/>
  <c r="AX53" i="15"/>
  <c r="AX51" i="15" s="1"/>
  <c r="BA26" i="15"/>
  <c r="BB24" i="15"/>
  <c r="AV39" i="3"/>
  <c r="AW41" i="3" s="1"/>
  <c r="AV42" i="3"/>
  <c r="AY37" i="3"/>
  <c r="AY76" i="3"/>
  <c r="AY73" i="3"/>
  <c r="AZ229" i="3"/>
  <c r="AZ226" i="3"/>
  <c r="AZ479" i="3"/>
  <c r="AZ483" i="3" s="1"/>
  <c r="BB206" i="3"/>
  <c r="BC205" i="3"/>
  <c r="BA376" i="3"/>
  <c r="BB375" i="3"/>
  <c r="AY90" i="3"/>
  <c r="AZ292" i="3"/>
  <c r="AZ296" i="3" s="1"/>
  <c r="AZ297" i="3" s="1"/>
  <c r="AZ88" i="3"/>
  <c r="AZ92" i="3" s="1"/>
  <c r="AZ93" i="3" s="1"/>
  <c r="AY379" i="3"/>
  <c r="BC154" i="3"/>
  <c r="BB155" i="3"/>
  <c r="BA251" i="3"/>
  <c r="BB249" i="3"/>
  <c r="BA252" i="3"/>
  <c r="BA250" i="3" s="1"/>
  <c r="BA313" i="3"/>
  <c r="BA309" i="3"/>
  <c r="BB290" i="3"/>
  <c r="BA291" i="3"/>
  <c r="BB86" i="3"/>
  <c r="BA87" i="3"/>
  <c r="AY294" i="3"/>
  <c r="BA156" i="3"/>
  <c r="BA160" i="3" s="1"/>
  <c r="BA175" i="3"/>
  <c r="BB477" i="3"/>
  <c r="BA478" i="3"/>
  <c r="BA211" i="3"/>
  <c r="BA207" i="3"/>
  <c r="BB308" i="3"/>
  <c r="BB309" i="3" s="1"/>
  <c r="BB313" i="3" s="1"/>
  <c r="BC307" i="3"/>
  <c r="AZ377" i="3"/>
  <c r="AZ381" i="3" s="1"/>
  <c r="AZ382" i="3" s="1"/>
  <c r="AZ209" i="3"/>
  <c r="AY481" i="3"/>
  <c r="AZ518" i="3"/>
  <c r="AZ515" i="3"/>
  <c r="AY501" i="3"/>
  <c r="AY498" i="3"/>
  <c r="AY433" i="3"/>
  <c r="AY430" i="3"/>
  <c r="AZ450" i="3"/>
  <c r="AZ447" i="3"/>
  <c r="AZ428" i="3"/>
  <c r="AZ432" i="3" s="1"/>
  <c r="BB512" i="3"/>
  <c r="BC511" i="3"/>
  <c r="AZ496" i="3"/>
  <c r="AZ500" i="3" s="1"/>
  <c r="BC436" i="3"/>
  <c r="BB439" i="3"/>
  <c r="BB437" i="3" s="1"/>
  <c r="BB438" i="3"/>
  <c r="BA427" i="3"/>
  <c r="BB426" i="3"/>
  <c r="BC504" i="3"/>
  <c r="BB507" i="3"/>
  <c r="BB505" i="3" s="1"/>
  <c r="BB506" i="3"/>
  <c r="BB494" i="3"/>
  <c r="BA495" i="3"/>
  <c r="BA449" i="3"/>
  <c r="BA450" i="3" s="1"/>
  <c r="BA445" i="3"/>
  <c r="BA462" i="3"/>
  <c r="BA466" i="3" s="1"/>
  <c r="BC453" i="3"/>
  <c r="BB456" i="3"/>
  <c r="BB454" i="3" s="1"/>
  <c r="BB455" i="3"/>
  <c r="BC470" i="3"/>
  <c r="BB473" i="3"/>
  <c r="BB471" i="3" s="1"/>
  <c r="BB472" i="3"/>
  <c r="BC443" i="3"/>
  <c r="BB444" i="3"/>
  <c r="BC460" i="3"/>
  <c r="BB461" i="3"/>
  <c r="BB422" i="3"/>
  <c r="BB421" i="3"/>
  <c r="BB420" i="3"/>
  <c r="BC419" i="3"/>
  <c r="BA489" i="3"/>
  <c r="BA490" i="3"/>
  <c r="BA488" i="3"/>
  <c r="BB487" i="3"/>
  <c r="BA513" i="3"/>
  <c r="BA517" i="3" s="1"/>
  <c r="BA416" i="3"/>
  <c r="BA413" i="3"/>
  <c r="AY331" i="3"/>
  <c r="AY328" i="3"/>
  <c r="AZ399" i="3"/>
  <c r="AZ396" i="3"/>
  <c r="BB314" i="3"/>
  <c r="BA280" i="3"/>
  <c r="BA277" i="3"/>
  <c r="BC274" i="3"/>
  <c r="BD273" i="3"/>
  <c r="BA337" i="3"/>
  <c r="BA335" i="3" s="1"/>
  <c r="BA336" i="3"/>
  <c r="BB334" i="3"/>
  <c r="BA258" i="3"/>
  <c r="BA262" i="3" s="1"/>
  <c r="BB393" i="3"/>
  <c r="BC392" i="3"/>
  <c r="BC300" i="3"/>
  <c r="BB303" i="3"/>
  <c r="BB301" i="3" s="1"/>
  <c r="BB302" i="3"/>
  <c r="BD232" i="3"/>
  <c r="BC234" i="3"/>
  <c r="BA241" i="3"/>
  <c r="BA245" i="3" s="1"/>
  <c r="BC239" i="3"/>
  <c r="BB240" i="3"/>
  <c r="BB317" i="3"/>
  <c r="BA320" i="3"/>
  <c r="BA318" i="3" s="1"/>
  <c r="BA319" i="3"/>
  <c r="BA343" i="3"/>
  <c r="BA347" i="3" s="1"/>
  <c r="BA348" i="3" s="1"/>
  <c r="BA224" i="3"/>
  <c r="BA228" i="3" s="1"/>
  <c r="BA360" i="3"/>
  <c r="BA364" i="3" s="1"/>
  <c r="AZ243" i="3"/>
  <c r="AZ362" i="3"/>
  <c r="BB415" i="3"/>
  <c r="BB416" i="3" s="1"/>
  <c r="BB411" i="3"/>
  <c r="BD215" i="3"/>
  <c r="BC217" i="3"/>
  <c r="BC402" i="3"/>
  <c r="BB405" i="3"/>
  <c r="BB403" i="3" s="1"/>
  <c r="BB404" i="3"/>
  <c r="BC341" i="3"/>
  <c r="BB342" i="3"/>
  <c r="BC222" i="3"/>
  <c r="BB223" i="3"/>
  <c r="BB354" i="3"/>
  <c r="BB352" i="3" s="1"/>
  <c r="BC351" i="3"/>
  <c r="BB353" i="3"/>
  <c r="BC358" i="3"/>
  <c r="BB359" i="3"/>
  <c r="BB368" i="3"/>
  <c r="BA371" i="3"/>
  <c r="BA369" i="3" s="1"/>
  <c r="BA370" i="3"/>
  <c r="AZ326" i="3"/>
  <c r="AZ330" i="3" s="1"/>
  <c r="BC410" i="3"/>
  <c r="BD409" i="3"/>
  <c r="BB275" i="3"/>
  <c r="BB279" i="3" s="1"/>
  <c r="BC283" i="3"/>
  <c r="BB286" i="3"/>
  <c r="BB284" i="3" s="1"/>
  <c r="BB285" i="3"/>
  <c r="BC266" i="3"/>
  <c r="BB269" i="3"/>
  <c r="BB267" i="3" s="1"/>
  <c r="BB268" i="3"/>
  <c r="AZ260" i="3"/>
  <c r="BC256" i="3"/>
  <c r="BB257" i="3"/>
  <c r="BA394" i="3"/>
  <c r="BA398" i="3" s="1"/>
  <c r="BA399" i="3" s="1"/>
  <c r="BA388" i="3"/>
  <c r="BA386" i="3" s="1"/>
  <c r="BB385" i="3"/>
  <c r="BA387" i="3"/>
  <c r="BA325" i="3"/>
  <c r="BB324" i="3"/>
  <c r="BA195" i="3"/>
  <c r="BA192" i="3"/>
  <c r="BB173" i="3"/>
  <c r="BB177" i="3" s="1"/>
  <c r="BB190" i="3"/>
  <c r="BB194" i="3" s="1"/>
  <c r="BB195" i="3" s="1"/>
  <c r="BC181" i="3"/>
  <c r="BB183" i="3"/>
  <c r="BB184" i="3"/>
  <c r="BB182" i="3" s="1"/>
  <c r="BC172" i="3"/>
  <c r="BD171" i="3"/>
  <c r="BC198" i="3"/>
  <c r="BB201" i="3"/>
  <c r="BB199" i="3" s="1"/>
  <c r="BB200" i="3"/>
  <c r="BD167" i="3"/>
  <c r="BD165" i="3" s="1"/>
  <c r="BD166" i="3"/>
  <c r="BE164" i="3"/>
  <c r="BB149" i="3"/>
  <c r="BC147" i="3"/>
  <c r="BB150" i="3"/>
  <c r="BB148" i="3" s="1"/>
  <c r="BD188" i="3"/>
  <c r="BC189" i="3"/>
  <c r="BA110" i="3"/>
  <c r="BA107" i="3"/>
  <c r="AZ144" i="3"/>
  <c r="AZ141" i="3"/>
  <c r="AZ127" i="3"/>
  <c r="AZ124" i="3"/>
  <c r="BA122" i="3"/>
  <c r="BA126" i="3" s="1"/>
  <c r="BA127" i="3" s="1"/>
  <c r="BA133" i="3"/>
  <c r="BA131" i="3" s="1"/>
  <c r="BA132" i="3"/>
  <c r="BB130" i="3"/>
  <c r="BB121" i="3"/>
  <c r="BC120" i="3"/>
  <c r="BB109" i="3"/>
  <c r="BB110" i="3" s="1"/>
  <c r="BB105" i="3"/>
  <c r="BB99" i="3"/>
  <c r="BB97" i="3" s="1"/>
  <c r="BC96" i="3"/>
  <c r="BB98" i="3"/>
  <c r="BA139" i="3"/>
  <c r="BA143" i="3" s="1"/>
  <c r="BB79" i="3"/>
  <c r="BA82" i="3"/>
  <c r="BA80" i="3" s="1"/>
  <c r="BA81" i="3"/>
  <c r="BD103" i="3"/>
  <c r="BC104" i="3"/>
  <c r="BC137" i="3"/>
  <c r="BB138" i="3"/>
  <c r="AZ71" i="3"/>
  <c r="AZ75" i="3" s="1"/>
  <c r="BA70" i="3"/>
  <c r="BB69" i="3"/>
  <c r="BB64" i="3"/>
  <c r="BC62" i="3"/>
  <c r="BB65" i="3"/>
  <c r="BB63" i="3" s="1"/>
  <c r="AZ59" i="3"/>
  <c r="AZ56" i="3"/>
  <c r="BC52" i="3"/>
  <c r="BB53" i="3"/>
  <c r="BA54" i="3"/>
  <c r="BA58" i="3" s="1"/>
  <c r="BC48" i="3"/>
  <c r="BC46" i="3" s="1"/>
  <c r="BD45" i="3"/>
  <c r="BC47" i="3"/>
  <c r="BA31" i="3"/>
  <c r="BA29" i="3" s="1"/>
  <c r="BA30" i="3"/>
  <c r="BB28" i="3"/>
  <c r="BC35" i="3"/>
  <c r="BB36" i="3"/>
  <c r="AD13" i="15"/>
  <c r="AD14" i="15"/>
  <c r="AD12" i="15" s="1"/>
  <c r="AE11" i="15"/>
  <c r="AF18" i="15"/>
  <c r="AF20" i="15" s="1"/>
  <c r="BA233" i="3" l="1"/>
  <c r="BB235" i="3"/>
  <c r="BA216" i="3"/>
  <c r="BB218" i="3"/>
  <c r="BB116" i="3"/>
  <c r="BB114" i="3" s="1"/>
  <c r="BC113" i="3"/>
  <c r="BB115" i="3"/>
  <c r="AX25" i="15"/>
  <c r="AY27" i="15"/>
  <c r="AY143" i="15"/>
  <c r="AY144" i="15"/>
  <c r="AY142" i="15" s="1"/>
  <c r="AZ141" i="15"/>
  <c r="AY40" i="15"/>
  <c r="AY38" i="15" s="1"/>
  <c r="AZ37" i="15"/>
  <c r="AY39" i="15"/>
  <c r="AY378" i="15"/>
  <c r="AY376" i="15" s="1"/>
  <c r="AZ375" i="15"/>
  <c r="AY377" i="15"/>
  <c r="AZ310" i="15"/>
  <c r="AY313" i="15"/>
  <c r="AY311" i="15" s="1"/>
  <c r="AY312" i="15"/>
  <c r="BA365" i="15"/>
  <c r="BA363" i="15" s="1"/>
  <c r="BA364" i="15"/>
  <c r="BB362" i="15"/>
  <c r="BA339" i="15"/>
  <c r="BA337" i="15" s="1"/>
  <c r="BA338" i="15"/>
  <c r="BB336" i="15"/>
  <c r="AZ235" i="15"/>
  <c r="AZ233" i="15" s="1"/>
  <c r="AZ234" i="15"/>
  <c r="BA232" i="15"/>
  <c r="BB391" i="15"/>
  <c r="BB389" i="15" s="1"/>
  <c r="BC388" i="15"/>
  <c r="BB390" i="15"/>
  <c r="AZ287" i="15"/>
  <c r="AZ285" i="15" s="1"/>
  <c r="BA284" i="15"/>
  <c r="AZ286" i="15"/>
  <c r="BC297" i="15"/>
  <c r="BB300" i="15"/>
  <c r="BB298" i="15" s="1"/>
  <c r="BB299" i="15"/>
  <c r="AZ222" i="15"/>
  <c r="AZ220" i="15" s="1"/>
  <c r="AZ221" i="15"/>
  <c r="BA219" i="15"/>
  <c r="AZ274" i="15"/>
  <c r="AZ272" i="15" s="1"/>
  <c r="AZ273" i="15"/>
  <c r="BA271" i="15"/>
  <c r="BB245" i="15"/>
  <c r="BA248" i="15"/>
  <c r="BA246" i="15" s="1"/>
  <c r="BA247" i="15"/>
  <c r="BA323" i="15"/>
  <c r="AZ326" i="15"/>
  <c r="AZ324" i="15" s="1"/>
  <c r="AZ325" i="15"/>
  <c r="BA349" i="15"/>
  <c r="AZ352" i="15"/>
  <c r="AZ350" i="15" s="1"/>
  <c r="AZ351" i="15"/>
  <c r="BA258" i="15"/>
  <c r="AZ261" i="15"/>
  <c r="AZ259" i="15" s="1"/>
  <c r="AZ260" i="15"/>
  <c r="AZ118" i="15"/>
  <c r="AZ116" i="15" s="1"/>
  <c r="BA115" i="15"/>
  <c r="AZ117" i="15"/>
  <c r="BA180" i="15"/>
  <c r="AZ183" i="15"/>
  <c r="AZ181" i="15" s="1"/>
  <c r="AZ182" i="15"/>
  <c r="AY131" i="15"/>
  <c r="AY129" i="15" s="1"/>
  <c r="AZ128" i="15"/>
  <c r="AY130" i="15"/>
  <c r="BA154" i="15"/>
  <c r="AZ157" i="15"/>
  <c r="AZ155" i="15" s="1"/>
  <c r="AZ156" i="15"/>
  <c r="AZ195" i="15"/>
  <c r="BA193" i="15"/>
  <c r="AZ196" i="15"/>
  <c r="AZ194" i="15" s="1"/>
  <c r="AY209" i="15"/>
  <c r="AY207" i="15" s="1"/>
  <c r="AY208" i="15"/>
  <c r="AZ206" i="15"/>
  <c r="BA167" i="15"/>
  <c r="AZ170" i="15"/>
  <c r="AZ168" i="15" s="1"/>
  <c r="AZ169" i="15"/>
  <c r="BB76" i="15"/>
  <c r="BA79" i="15"/>
  <c r="BA77" i="15" s="1"/>
  <c r="BA78" i="15"/>
  <c r="AY104" i="15"/>
  <c r="AY105" i="15"/>
  <c r="AY103" i="15" s="1"/>
  <c r="AZ102" i="15"/>
  <c r="AZ66" i="15"/>
  <c r="AZ64" i="15" s="1"/>
  <c r="BA63" i="15"/>
  <c r="AZ65" i="15"/>
  <c r="BA92" i="15"/>
  <c r="BA90" i="15" s="1"/>
  <c r="BA91" i="15"/>
  <c r="BB89" i="15"/>
  <c r="AY52" i="15"/>
  <c r="AZ50" i="15"/>
  <c r="AY53" i="15"/>
  <c r="AY51" i="15" s="1"/>
  <c r="BB26" i="15"/>
  <c r="BC24" i="15"/>
  <c r="AZ37" i="3"/>
  <c r="AW39" i="3"/>
  <c r="AX41" i="3" s="1"/>
  <c r="AW42" i="3"/>
  <c r="BA161" i="3"/>
  <c r="BA158" i="3"/>
  <c r="AZ484" i="3"/>
  <c r="AZ481" i="3"/>
  <c r="BC308" i="3"/>
  <c r="BC309" i="3" s="1"/>
  <c r="BC313" i="3" s="1"/>
  <c r="BD307" i="3"/>
  <c r="BA479" i="3"/>
  <c r="BA483" i="3" s="1"/>
  <c r="BA484" i="3" s="1"/>
  <c r="BA292" i="3"/>
  <c r="BA296" i="3" s="1"/>
  <c r="BB156" i="3"/>
  <c r="BB160" i="3" s="1"/>
  <c r="BB211" i="3"/>
  <c r="BB207" i="3"/>
  <c r="BB478" i="3"/>
  <c r="BC477" i="3"/>
  <c r="BC290" i="3"/>
  <c r="BB291" i="3"/>
  <c r="BC249" i="3"/>
  <c r="BB251" i="3"/>
  <c r="BB252" i="3"/>
  <c r="BB250" i="3" s="1"/>
  <c r="BC155" i="3"/>
  <c r="BD154" i="3"/>
  <c r="BB376" i="3"/>
  <c r="BC375" i="3"/>
  <c r="AZ379" i="3"/>
  <c r="BA88" i="3"/>
  <c r="BA92" i="3" s="1"/>
  <c r="BA93" i="3" s="1"/>
  <c r="AZ294" i="3"/>
  <c r="BA377" i="3"/>
  <c r="BA381" i="3"/>
  <c r="BA382" i="3" s="1"/>
  <c r="BA379" i="3"/>
  <c r="BA212" i="3"/>
  <c r="BA209" i="3"/>
  <c r="BC86" i="3"/>
  <c r="BB87" i="3"/>
  <c r="BA314" i="3"/>
  <c r="BA311" i="3"/>
  <c r="BB311" i="3" s="1"/>
  <c r="AZ90" i="3"/>
  <c r="BC206" i="3"/>
  <c r="BC207" i="3" s="1"/>
  <c r="BC211" i="3" s="1"/>
  <c r="BD205" i="3"/>
  <c r="BA467" i="3"/>
  <c r="BA464" i="3"/>
  <c r="BA518" i="3"/>
  <c r="BA515" i="3"/>
  <c r="AZ501" i="3"/>
  <c r="AZ498" i="3"/>
  <c r="AZ433" i="3"/>
  <c r="AZ430" i="3"/>
  <c r="BB466" i="3"/>
  <c r="BB467" i="3" s="1"/>
  <c r="BB464" i="3"/>
  <c r="BB462" i="3"/>
  <c r="BB495" i="3"/>
  <c r="BC494" i="3"/>
  <c r="BC507" i="3"/>
  <c r="BC505" i="3" s="1"/>
  <c r="BC506" i="3"/>
  <c r="BD504" i="3"/>
  <c r="BC426" i="3"/>
  <c r="BB427" i="3"/>
  <c r="BC461" i="3"/>
  <c r="BD460" i="3"/>
  <c r="BA428" i="3"/>
  <c r="BA432" i="3" s="1"/>
  <c r="BD436" i="3"/>
  <c r="BC439" i="3"/>
  <c r="BC437" i="3" s="1"/>
  <c r="BC438" i="3"/>
  <c r="BD511" i="3"/>
  <c r="BC512" i="3"/>
  <c r="BC487" i="3"/>
  <c r="BB490" i="3"/>
  <c r="BB488" i="3" s="1"/>
  <c r="BB489" i="3"/>
  <c r="BD419" i="3"/>
  <c r="BC422" i="3"/>
  <c r="BC420" i="3" s="1"/>
  <c r="BC421" i="3"/>
  <c r="BB449" i="3"/>
  <c r="BB450" i="3" s="1"/>
  <c r="BB445" i="3"/>
  <c r="BA447" i="3"/>
  <c r="BB513" i="3"/>
  <c r="BB517" i="3" s="1"/>
  <c r="BB518" i="3" s="1"/>
  <c r="BC444" i="3"/>
  <c r="BD443" i="3"/>
  <c r="BD470" i="3"/>
  <c r="BC473" i="3"/>
  <c r="BC471" i="3" s="1"/>
  <c r="BC472" i="3"/>
  <c r="BD453" i="3"/>
  <c r="BC456" i="3"/>
  <c r="BC454" i="3" s="1"/>
  <c r="BC455" i="3"/>
  <c r="BA496" i="3"/>
  <c r="BA500" i="3" s="1"/>
  <c r="BA501" i="3" s="1"/>
  <c r="BC314" i="3"/>
  <c r="BC311" i="3"/>
  <c r="BA229" i="3"/>
  <c r="BA226" i="3"/>
  <c r="BA246" i="3"/>
  <c r="BA243" i="3"/>
  <c r="BA263" i="3"/>
  <c r="BA260" i="3"/>
  <c r="BB280" i="3"/>
  <c r="BB277" i="3"/>
  <c r="AZ331" i="3"/>
  <c r="AZ328" i="3"/>
  <c r="BA365" i="3"/>
  <c r="BA362" i="3"/>
  <c r="BC324" i="3"/>
  <c r="BB325" i="3"/>
  <c r="BA326" i="3"/>
  <c r="BA330" i="3" s="1"/>
  <c r="BB258" i="3"/>
  <c r="BB262" i="3" s="1"/>
  <c r="BB263" i="3" s="1"/>
  <c r="BC359" i="3"/>
  <c r="BD358" i="3"/>
  <c r="BD341" i="3"/>
  <c r="BC342" i="3"/>
  <c r="BD402" i="3"/>
  <c r="BC405" i="3"/>
  <c r="BC403" i="3" s="1"/>
  <c r="BC404" i="3"/>
  <c r="BE215" i="3"/>
  <c r="BD217" i="3"/>
  <c r="BB241" i="3"/>
  <c r="BB245" i="3" s="1"/>
  <c r="BE232" i="3"/>
  <c r="BD234" i="3"/>
  <c r="BD300" i="3"/>
  <c r="BC303" i="3"/>
  <c r="BC301" i="3" s="1"/>
  <c r="BC302" i="3"/>
  <c r="BB360" i="3"/>
  <c r="BB364" i="3" s="1"/>
  <c r="BB365" i="3" s="1"/>
  <c r="BC257" i="3"/>
  <c r="BD256" i="3"/>
  <c r="BE409" i="3"/>
  <c r="BD410" i="3"/>
  <c r="BC368" i="3"/>
  <c r="BB371" i="3"/>
  <c r="BB369" i="3" s="1"/>
  <c r="BB370" i="3"/>
  <c r="BB224" i="3"/>
  <c r="BB228" i="3" s="1"/>
  <c r="BD239" i="3"/>
  <c r="BC240" i="3"/>
  <c r="BC393" i="3"/>
  <c r="BD392" i="3"/>
  <c r="BC385" i="3"/>
  <c r="BB387" i="3"/>
  <c r="BB388" i="3"/>
  <c r="BB386" i="3" s="1"/>
  <c r="BA396" i="3"/>
  <c r="BD266" i="3"/>
  <c r="BC269" i="3"/>
  <c r="BC267" i="3" s="1"/>
  <c r="BC268" i="3"/>
  <c r="BD283" i="3"/>
  <c r="BC286" i="3"/>
  <c r="BC284" i="3" s="1"/>
  <c r="BC285" i="3"/>
  <c r="BC411" i="3"/>
  <c r="BC415" i="3" s="1"/>
  <c r="BC416" i="3" s="1"/>
  <c r="BD222" i="3"/>
  <c r="BC223" i="3"/>
  <c r="BB413" i="3"/>
  <c r="BA345" i="3"/>
  <c r="BB394" i="3"/>
  <c r="BB398" i="3" s="1"/>
  <c r="BC334" i="3"/>
  <c r="BB336" i="3"/>
  <c r="BB337" i="3"/>
  <c r="BB335" i="3" s="1"/>
  <c r="BE273" i="3"/>
  <c r="BD274" i="3"/>
  <c r="BC354" i="3"/>
  <c r="BC352" i="3" s="1"/>
  <c r="BD351" i="3"/>
  <c r="BC353" i="3"/>
  <c r="BB343" i="3"/>
  <c r="BB347" i="3" s="1"/>
  <c r="BB320" i="3"/>
  <c r="BB318" i="3" s="1"/>
  <c r="BB319" i="3"/>
  <c r="BC317" i="3"/>
  <c r="BC275" i="3"/>
  <c r="BC279" i="3" s="1"/>
  <c r="BC280" i="3" s="1"/>
  <c r="BC212" i="3"/>
  <c r="BB178" i="3"/>
  <c r="BB175" i="3"/>
  <c r="BD198" i="3"/>
  <c r="BC201" i="3"/>
  <c r="BC199" i="3" s="1"/>
  <c r="BC200" i="3"/>
  <c r="BE171" i="3"/>
  <c r="BD172" i="3"/>
  <c r="BC184" i="3"/>
  <c r="BC182" i="3" s="1"/>
  <c r="BC183" i="3"/>
  <c r="BD181" i="3"/>
  <c r="BC194" i="3"/>
  <c r="BC195" i="3" s="1"/>
  <c r="BC190" i="3"/>
  <c r="BD147" i="3"/>
  <c r="BC150" i="3"/>
  <c r="BC148" i="3" s="1"/>
  <c r="BC149" i="3"/>
  <c r="BD189" i="3"/>
  <c r="BE188" i="3"/>
  <c r="BF164" i="3"/>
  <c r="BE167" i="3"/>
  <c r="BE165" i="3" s="1"/>
  <c r="BE166" i="3"/>
  <c r="BC173" i="3"/>
  <c r="BC177" i="3" s="1"/>
  <c r="BC178" i="3" s="1"/>
  <c r="BB192" i="3"/>
  <c r="BA144" i="3"/>
  <c r="BA141" i="3"/>
  <c r="BB107" i="3"/>
  <c r="BC130" i="3"/>
  <c r="BB133" i="3"/>
  <c r="BB131" i="3" s="1"/>
  <c r="BB132" i="3"/>
  <c r="BD96" i="3"/>
  <c r="BC99" i="3"/>
  <c r="BC98" i="3"/>
  <c r="BC97" i="3"/>
  <c r="BD104" i="3"/>
  <c r="BE103" i="3"/>
  <c r="BC138" i="3"/>
  <c r="BD137" i="3"/>
  <c r="BD120" i="3"/>
  <c r="BC121" i="3"/>
  <c r="BA124" i="3"/>
  <c r="BB139" i="3"/>
  <c r="BB143" i="3" s="1"/>
  <c r="BC105" i="3"/>
  <c r="BC109" i="3" s="1"/>
  <c r="BC79" i="3"/>
  <c r="BB82" i="3"/>
  <c r="BB80" i="3" s="1"/>
  <c r="BB81" i="3"/>
  <c r="BB122" i="3"/>
  <c r="BB126" i="3" s="1"/>
  <c r="BB127" i="3" s="1"/>
  <c r="AZ76" i="3"/>
  <c r="AZ73" i="3"/>
  <c r="BC65" i="3"/>
  <c r="BC63" i="3" s="1"/>
  <c r="BD62" i="3"/>
  <c r="BC64" i="3"/>
  <c r="BA75" i="3"/>
  <c r="BA76" i="3" s="1"/>
  <c r="BA73" i="3"/>
  <c r="BA71" i="3"/>
  <c r="BB70" i="3"/>
  <c r="BC69" i="3"/>
  <c r="BA59" i="3"/>
  <c r="BA56" i="3"/>
  <c r="BC53" i="3"/>
  <c r="BD52" i="3"/>
  <c r="BB58" i="3"/>
  <c r="BB59" i="3" s="1"/>
  <c r="BB54" i="3"/>
  <c r="BD48" i="3"/>
  <c r="BD46" i="3" s="1"/>
  <c r="BE45" i="3"/>
  <c r="BD47" i="3"/>
  <c r="BB31" i="3"/>
  <c r="BB29" i="3" s="1"/>
  <c r="BB30" i="3"/>
  <c r="BC28" i="3"/>
  <c r="BD35" i="3"/>
  <c r="BC36" i="3"/>
  <c r="AE13" i="15"/>
  <c r="AE14" i="15"/>
  <c r="AE12" i="15" s="1"/>
  <c r="AF11" i="15"/>
  <c r="AF21" i="15"/>
  <c r="AF19" i="15"/>
  <c r="BA90" i="3" l="1"/>
  <c r="BC116" i="3"/>
  <c r="BC114" i="3" s="1"/>
  <c r="BD113" i="3"/>
  <c r="BC115" i="3"/>
  <c r="BB233" i="3"/>
  <c r="BC235" i="3"/>
  <c r="BB216" i="3"/>
  <c r="BC218" i="3"/>
  <c r="AY25" i="15"/>
  <c r="AZ27" i="15"/>
  <c r="BA141" i="15"/>
  <c r="AZ143" i="15"/>
  <c r="AZ144" i="15"/>
  <c r="AZ142" i="15" s="1"/>
  <c r="BA37" i="15"/>
  <c r="AZ40" i="15"/>
  <c r="AZ38" i="15" s="1"/>
  <c r="AZ39" i="15"/>
  <c r="AZ377" i="15"/>
  <c r="AZ378" i="15"/>
  <c r="AZ376" i="15" s="1"/>
  <c r="BA375" i="15"/>
  <c r="BA274" i="15"/>
  <c r="BA272" i="15"/>
  <c r="BB271" i="15"/>
  <c r="BA273" i="15"/>
  <c r="BA221" i="15"/>
  <c r="BB219" i="15"/>
  <c r="BA222" i="15"/>
  <c r="BA220" i="15" s="1"/>
  <c r="BB232" i="15"/>
  <c r="BA235" i="15"/>
  <c r="BA233" i="15" s="1"/>
  <c r="BA234" i="15"/>
  <c r="BC336" i="15"/>
  <c r="BB338" i="15"/>
  <c r="BB339" i="15"/>
  <c r="BB337" i="15" s="1"/>
  <c r="BC362" i="15"/>
  <c r="BB364" i="15"/>
  <c r="BB365" i="15"/>
  <c r="BB363" i="15" s="1"/>
  <c r="BA287" i="15"/>
  <c r="BA285" i="15" s="1"/>
  <c r="BB284" i="15"/>
  <c r="BA286" i="15"/>
  <c r="BC391" i="15"/>
  <c r="BC389" i="15" s="1"/>
  <c r="BD388" i="15"/>
  <c r="BC390" i="15"/>
  <c r="BA261" i="15"/>
  <c r="BA259" i="15" s="1"/>
  <c r="BA260" i="15"/>
  <c r="BB258" i="15"/>
  <c r="BA352" i="15"/>
  <c r="BA350" i="15" s="1"/>
  <c r="BA351" i="15"/>
  <c r="BB349" i="15"/>
  <c r="BA326" i="15"/>
  <c r="BA324" i="15" s="1"/>
  <c r="BA325" i="15"/>
  <c r="BB323" i="15"/>
  <c r="BB248" i="15"/>
  <c r="BB246" i="15" s="1"/>
  <c r="BB247" i="15"/>
  <c r="BC245" i="15"/>
  <c r="BC300" i="15"/>
  <c r="BC298" i="15" s="1"/>
  <c r="BC299" i="15"/>
  <c r="BD297" i="15"/>
  <c r="AZ313" i="15"/>
  <c r="AZ311" i="15" s="1"/>
  <c r="AZ312" i="15"/>
  <c r="BA310" i="15"/>
  <c r="AZ209" i="15"/>
  <c r="AZ207" i="15" s="1"/>
  <c r="AZ208" i="15"/>
  <c r="BA206" i="15"/>
  <c r="BA196" i="15"/>
  <c r="BA194" i="15" s="1"/>
  <c r="BB193" i="15"/>
  <c r="BA195" i="15"/>
  <c r="BB115" i="15"/>
  <c r="BA117" i="15"/>
  <c r="BA118" i="15"/>
  <c r="BA116" i="15" s="1"/>
  <c r="AZ131" i="15"/>
  <c r="AZ129" i="15" s="1"/>
  <c r="BA128" i="15"/>
  <c r="AZ130" i="15"/>
  <c r="BB167" i="15"/>
  <c r="BA170" i="15"/>
  <c r="BA168" i="15" s="1"/>
  <c r="BA169" i="15"/>
  <c r="BB154" i="15"/>
  <c r="BA157" i="15"/>
  <c r="BA155" i="15" s="1"/>
  <c r="BA156" i="15"/>
  <c r="BB180" i="15"/>
  <c r="BA183" i="15"/>
  <c r="BA181" i="15" s="1"/>
  <c r="BA182" i="15"/>
  <c r="BB92" i="15"/>
  <c r="BB90" i="15" s="1"/>
  <c r="BB91" i="15"/>
  <c r="BC89" i="15"/>
  <c r="AZ105" i="15"/>
  <c r="AZ103" i="15" s="1"/>
  <c r="AZ104" i="15"/>
  <c r="BA102" i="15"/>
  <c r="BA66" i="15"/>
  <c r="BA64" i="15" s="1"/>
  <c r="BB63" i="15"/>
  <c r="BA65" i="15"/>
  <c r="BB79" i="15"/>
  <c r="BB77" i="15" s="1"/>
  <c r="BB78" i="15"/>
  <c r="BC76" i="15"/>
  <c r="AZ53" i="15"/>
  <c r="AZ51" i="15" s="1"/>
  <c r="AZ52" i="15"/>
  <c r="BA50" i="15"/>
  <c r="BC26" i="15"/>
  <c r="BD24" i="15"/>
  <c r="AX39" i="3"/>
  <c r="AY41" i="3" s="1"/>
  <c r="AX42" i="3"/>
  <c r="BB229" i="3"/>
  <c r="BB226" i="3"/>
  <c r="BB161" i="3"/>
  <c r="BB158" i="3"/>
  <c r="BA297" i="3"/>
  <c r="BA294" i="3"/>
  <c r="BB399" i="3"/>
  <c r="BB396" i="3"/>
  <c r="BE205" i="3"/>
  <c r="BD206" i="3"/>
  <c r="BD207" i="3" s="1"/>
  <c r="BD211" i="3" s="1"/>
  <c r="BC376" i="3"/>
  <c r="BD375" i="3"/>
  <c r="BC291" i="3"/>
  <c r="BD290" i="3"/>
  <c r="BB212" i="3"/>
  <c r="BB209" i="3"/>
  <c r="BC209" i="3" s="1"/>
  <c r="BE307" i="3"/>
  <c r="BD308" i="3"/>
  <c r="BD309" i="3" s="1"/>
  <c r="BD313" i="3" s="1"/>
  <c r="BB88" i="3"/>
  <c r="BB92" i="3" s="1"/>
  <c r="BB93" i="3" s="1"/>
  <c r="BB377" i="3"/>
  <c r="BB381" i="3" s="1"/>
  <c r="BB382" i="3" s="1"/>
  <c r="BB379" i="3"/>
  <c r="BC478" i="3"/>
  <c r="BD477" i="3"/>
  <c r="BD86" i="3"/>
  <c r="BC87" i="3"/>
  <c r="BD155" i="3"/>
  <c r="BE154" i="3"/>
  <c r="BC252" i="3"/>
  <c r="BC250" i="3" s="1"/>
  <c r="BC251" i="3"/>
  <c r="BD249" i="3"/>
  <c r="BB479" i="3"/>
  <c r="BB483" i="3"/>
  <c r="BB484" i="3" s="1"/>
  <c r="BA481" i="3"/>
  <c r="BC156" i="3"/>
  <c r="BC160" i="3" s="1"/>
  <c r="BB292" i="3"/>
  <c r="BB296" i="3" s="1"/>
  <c r="BB297" i="3" s="1"/>
  <c r="BA433" i="3"/>
  <c r="BA430" i="3"/>
  <c r="BA498" i="3"/>
  <c r="BB447" i="3"/>
  <c r="BE419" i="3"/>
  <c r="BD422" i="3"/>
  <c r="BD420" i="3" s="1"/>
  <c r="BD421" i="3"/>
  <c r="BC490" i="3"/>
  <c r="BC488" i="3" s="1"/>
  <c r="BC489" i="3"/>
  <c r="BD487" i="3"/>
  <c r="BE511" i="3"/>
  <c r="BD512" i="3"/>
  <c r="BD439" i="3"/>
  <c r="BD437" i="3" s="1"/>
  <c r="BD438" i="3"/>
  <c r="BE436" i="3"/>
  <c r="BE460" i="3"/>
  <c r="BD461" i="3"/>
  <c r="BB428" i="3"/>
  <c r="BB432" i="3" s="1"/>
  <c r="BD473" i="3"/>
  <c r="BD471" i="3" s="1"/>
  <c r="BD472" i="3"/>
  <c r="BE470" i="3"/>
  <c r="BC462" i="3"/>
  <c r="BC466" i="3" s="1"/>
  <c r="BD426" i="3"/>
  <c r="BC427" i="3"/>
  <c r="BD456" i="3"/>
  <c r="BD454" i="3" s="1"/>
  <c r="BD455" i="3"/>
  <c r="BE453" i="3"/>
  <c r="BE443" i="3"/>
  <c r="BD444" i="3"/>
  <c r="BE504" i="3"/>
  <c r="BD507" i="3"/>
  <c r="BD505" i="3" s="1"/>
  <c r="BD506" i="3"/>
  <c r="BD494" i="3"/>
  <c r="BC495" i="3"/>
  <c r="BC445" i="3"/>
  <c r="BC449" i="3" s="1"/>
  <c r="BB515" i="3"/>
  <c r="BC513" i="3"/>
  <c r="BC517" i="3" s="1"/>
  <c r="BB500" i="3"/>
  <c r="BB501" i="3" s="1"/>
  <c r="BB496" i="3"/>
  <c r="BB348" i="3"/>
  <c r="BB345" i="3"/>
  <c r="BD314" i="3"/>
  <c r="BD311" i="3"/>
  <c r="BA331" i="3"/>
  <c r="BA328" i="3"/>
  <c r="BB246" i="3"/>
  <c r="BB243" i="3"/>
  <c r="BD354" i="3"/>
  <c r="BD352" i="3" s="1"/>
  <c r="BE351" i="3"/>
  <c r="BD353" i="3"/>
  <c r="BD275" i="3"/>
  <c r="BD279" i="3" s="1"/>
  <c r="BD280" i="3" s="1"/>
  <c r="BD223" i="3"/>
  <c r="BE222" i="3"/>
  <c r="BC241" i="3"/>
  <c r="BC245" i="3" s="1"/>
  <c r="BD411" i="3"/>
  <c r="BD415" i="3" s="1"/>
  <c r="BD416" i="3" s="1"/>
  <c r="BC347" i="3"/>
  <c r="BC348" i="3" s="1"/>
  <c r="BC343" i="3"/>
  <c r="BC228" i="3"/>
  <c r="BC229" i="3" s="1"/>
  <c r="BC224" i="3"/>
  <c r="BC277" i="3"/>
  <c r="BF273" i="3"/>
  <c r="BE274" i="3"/>
  <c r="BD334" i="3"/>
  <c r="BC337" i="3"/>
  <c r="BC335" i="3" s="1"/>
  <c r="BC336" i="3"/>
  <c r="BC413" i="3"/>
  <c r="BD240" i="3"/>
  <c r="BE239" i="3"/>
  <c r="BF409" i="3"/>
  <c r="BE410" i="3"/>
  <c r="BB362" i="3"/>
  <c r="BD303" i="3"/>
  <c r="BD301" i="3" s="1"/>
  <c r="BD302" i="3"/>
  <c r="BE300" i="3"/>
  <c r="BE234" i="3"/>
  <c r="BF232" i="3"/>
  <c r="BD342" i="3"/>
  <c r="BE341" i="3"/>
  <c r="BB260" i="3"/>
  <c r="BD286" i="3"/>
  <c r="BD284" i="3" s="1"/>
  <c r="BD285" i="3"/>
  <c r="BE283" i="3"/>
  <c r="BD269" i="3"/>
  <c r="BD267" i="3" s="1"/>
  <c r="BD268" i="3"/>
  <c r="BE266" i="3"/>
  <c r="BE392" i="3"/>
  <c r="BD393" i="3"/>
  <c r="BD257" i="3"/>
  <c r="BE256" i="3"/>
  <c r="BE358" i="3"/>
  <c r="BD359" i="3"/>
  <c r="BB326" i="3"/>
  <c r="BB330" i="3" s="1"/>
  <c r="BC320" i="3"/>
  <c r="BC318" i="3" s="1"/>
  <c r="BC319" i="3"/>
  <c r="BD317" i="3"/>
  <c r="BC388" i="3"/>
  <c r="BC386" i="3" s="1"/>
  <c r="BC387" i="3"/>
  <c r="BD385" i="3"/>
  <c r="BC398" i="3"/>
  <c r="BC399" i="3" s="1"/>
  <c r="BC394" i="3"/>
  <c r="BD368" i="3"/>
  <c r="BC371" i="3"/>
  <c r="BC370" i="3"/>
  <c r="BC369" i="3"/>
  <c r="BC258" i="3"/>
  <c r="BC262" i="3" s="1"/>
  <c r="BE217" i="3"/>
  <c r="BF215" i="3"/>
  <c r="BD405" i="3"/>
  <c r="BD403" i="3" s="1"/>
  <c r="BD404" i="3"/>
  <c r="BE402" i="3"/>
  <c r="BC360" i="3"/>
  <c r="BC364" i="3" s="1"/>
  <c r="BC365" i="3" s="1"/>
  <c r="BD324" i="3"/>
  <c r="BC325" i="3"/>
  <c r="BD212" i="3"/>
  <c r="BD209" i="3"/>
  <c r="BF167" i="3"/>
  <c r="BF165" i="3" s="1"/>
  <c r="BF166" i="3"/>
  <c r="BG164" i="3"/>
  <c r="BF188" i="3"/>
  <c r="BE189" i="3"/>
  <c r="BD150" i="3"/>
  <c r="BD148" i="3" s="1"/>
  <c r="BD149" i="3"/>
  <c r="BE147" i="3"/>
  <c r="BD190" i="3"/>
  <c r="BD194" i="3"/>
  <c r="BD195" i="3" s="1"/>
  <c r="BD184" i="3"/>
  <c r="BD182" i="3" s="1"/>
  <c r="BE181" i="3"/>
  <c r="BD183" i="3"/>
  <c r="BD173" i="3"/>
  <c r="BD177" i="3" s="1"/>
  <c r="BC175" i="3"/>
  <c r="BC192" i="3"/>
  <c r="BD192" i="3" s="1"/>
  <c r="BE172" i="3"/>
  <c r="BF171" i="3"/>
  <c r="BD201" i="3"/>
  <c r="BD199" i="3" s="1"/>
  <c r="BD200" i="3"/>
  <c r="BE198" i="3"/>
  <c r="BC110" i="3"/>
  <c r="BC107" i="3"/>
  <c r="BB144" i="3"/>
  <c r="BB141" i="3"/>
  <c r="BD121" i="3"/>
  <c r="BE120" i="3"/>
  <c r="BD105" i="3"/>
  <c r="BD109" i="3" s="1"/>
  <c r="BC82" i="3"/>
  <c r="BC80" i="3" s="1"/>
  <c r="BC81" i="3"/>
  <c r="BD79" i="3"/>
  <c r="BC122" i="3"/>
  <c r="BC126" i="3" s="1"/>
  <c r="BC127" i="3" s="1"/>
  <c r="BF103" i="3"/>
  <c r="BE104" i="3"/>
  <c r="BE137" i="3"/>
  <c r="BD138" i="3"/>
  <c r="BD130" i="3"/>
  <c r="BC133" i="3"/>
  <c r="BC131" i="3" s="1"/>
  <c r="BC132" i="3"/>
  <c r="BB124" i="3"/>
  <c r="BC139" i="3"/>
  <c r="BC143" i="3" s="1"/>
  <c r="BE96" i="3"/>
  <c r="BD99" i="3"/>
  <c r="BD97" i="3" s="1"/>
  <c r="BD98" i="3"/>
  <c r="BD69" i="3"/>
  <c r="BC70" i="3"/>
  <c r="BB75" i="3"/>
  <c r="BB76" i="3" s="1"/>
  <c r="BB71" i="3"/>
  <c r="BE62" i="3"/>
  <c r="BD65" i="3"/>
  <c r="BD63" i="3" s="1"/>
  <c r="BD64" i="3"/>
  <c r="BD53" i="3"/>
  <c r="BE52" i="3"/>
  <c r="BE48" i="3"/>
  <c r="BE46" i="3" s="1"/>
  <c r="BE47" i="3"/>
  <c r="BF45" i="3"/>
  <c r="BC54" i="3"/>
  <c r="BC58" i="3" s="1"/>
  <c r="BB56" i="3"/>
  <c r="BD36" i="3"/>
  <c r="BE35" i="3"/>
  <c r="BC31" i="3"/>
  <c r="BC29" i="3" s="1"/>
  <c r="BC30" i="3"/>
  <c r="BD28" i="3"/>
  <c r="AF13" i="15"/>
  <c r="AF14" i="15"/>
  <c r="AF12" i="15" s="1"/>
  <c r="AG11" i="15"/>
  <c r="AG18" i="15"/>
  <c r="AG20" i="15" s="1"/>
  <c r="BB90" i="3" l="1"/>
  <c r="BD116" i="3"/>
  <c r="BD114" i="3" s="1"/>
  <c r="BD115" i="3"/>
  <c r="BE113" i="3"/>
  <c r="BC216" i="3"/>
  <c r="BD218" i="3"/>
  <c r="BC233" i="3"/>
  <c r="BD235" i="3"/>
  <c r="AZ25" i="15"/>
  <c r="BA27" i="15"/>
  <c r="BA40" i="15"/>
  <c r="BA38" i="15" s="1"/>
  <c r="BB37" i="15"/>
  <c r="BA39" i="15"/>
  <c r="BA143" i="15"/>
  <c r="BA144" i="15"/>
  <c r="BA142" i="15" s="1"/>
  <c r="BB141" i="15"/>
  <c r="BA377" i="15"/>
  <c r="BA378" i="15"/>
  <c r="BA376" i="15" s="1"/>
  <c r="BB375" i="15"/>
  <c r="BB310" i="15"/>
  <c r="BA313" i="15"/>
  <c r="BA311" i="15" s="1"/>
  <c r="BA312" i="15"/>
  <c r="BE297" i="15"/>
  <c r="BD299" i="15"/>
  <c r="BD300" i="15"/>
  <c r="BD298" i="15" s="1"/>
  <c r="BC248" i="15"/>
  <c r="BD245" i="15"/>
  <c r="BC247" i="15"/>
  <c r="BC246" i="15"/>
  <c r="BB325" i="15"/>
  <c r="BB326" i="15"/>
  <c r="BB324" i="15" s="1"/>
  <c r="BC323" i="15"/>
  <c r="BB351" i="15"/>
  <c r="BB352" i="15"/>
  <c r="BB350" i="15" s="1"/>
  <c r="BC349" i="15"/>
  <c r="BB260" i="15"/>
  <c r="BB261" i="15"/>
  <c r="BB259" i="15" s="1"/>
  <c r="BC258" i="15"/>
  <c r="BC271" i="15"/>
  <c r="BB274" i="15"/>
  <c r="BB272" i="15" s="1"/>
  <c r="BB273" i="15"/>
  <c r="BE388" i="15"/>
  <c r="BD390" i="15"/>
  <c r="BD391" i="15"/>
  <c r="BD389" i="15" s="1"/>
  <c r="BC219" i="15"/>
  <c r="BB222" i="15"/>
  <c r="BB220" i="15" s="1"/>
  <c r="BB221" i="15"/>
  <c r="BC284" i="15"/>
  <c r="BB286" i="15"/>
  <c r="BB287" i="15"/>
  <c r="BB285" i="15" s="1"/>
  <c r="BD362" i="15"/>
  <c r="BC365" i="15"/>
  <c r="BC363" i="15" s="1"/>
  <c r="BC364" i="15"/>
  <c r="BD336" i="15"/>
  <c r="BC339" i="15"/>
  <c r="BC337" i="15" s="1"/>
  <c r="BC338" i="15"/>
  <c r="BC232" i="15"/>
  <c r="BB235" i="15"/>
  <c r="BB233" i="15" s="1"/>
  <c r="BB234" i="15"/>
  <c r="BA209" i="15"/>
  <c r="BA207" i="15" s="1"/>
  <c r="BA208" i="15"/>
  <c r="BB206" i="15"/>
  <c r="BB128" i="15"/>
  <c r="BA130" i="15"/>
  <c r="BA131" i="15"/>
  <c r="BA129" i="15" s="1"/>
  <c r="BC193" i="15"/>
  <c r="BB195" i="15"/>
  <c r="BB196" i="15"/>
  <c r="BB194" i="15" s="1"/>
  <c r="BC180" i="15"/>
  <c r="BB183" i="15"/>
  <c r="BB181" i="15" s="1"/>
  <c r="BB182" i="15"/>
  <c r="BC154" i="15"/>
  <c r="BB157" i="15"/>
  <c r="BB155" i="15" s="1"/>
  <c r="BB156" i="15"/>
  <c r="BB170" i="15"/>
  <c r="BB168" i="15" s="1"/>
  <c r="BB169" i="15"/>
  <c r="BC167" i="15"/>
  <c r="BC115" i="15"/>
  <c r="BB117" i="15"/>
  <c r="BB118" i="15"/>
  <c r="BB116" i="15" s="1"/>
  <c r="BD76" i="15"/>
  <c r="BC78" i="15"/>
  <c r="BC79" i="15"/>
  <c r="BC77" i="15" s="1"/>
  <c r="BB66" i="15"/>
  <c r="BB64" i="15" s="1"/>
  <c r="BC63" i="15"/>
  <c r="BB65" i="15"/>
  <c r="BB102" i="15"/>
  <c r="BA105" i="15"/>
  <c r="BA103" i="15" s="1"/>
  <c r="BA104" i="15"/>
  <c r="BD89" i="15"/>
  <c r="BC91" i="15"/>
  <c r="BC92" i="15"/>
  <c r="BC90" i="15" s="1"/>
  <c r="BA53" i="15"/>
  <c r="BA51" i="15" s="1"/>
  <c r="BA52" i="15"/>
  <c r="BB50" i="15"/>
  <c r="BD26" i="15"/>
  <c r="BE24" i="15"/>
  <c r="AY42" i="3"/>
  <c r="AY39" i="3"/>
  <c r="AZ41" i="3" s="1"/>
  <c r="BC161" i="3"/>
  <c r="BC158" i="3"/>
  <c r="BC518" i="3"/>
  <c r="BC515" i="3"/>
  <c r="BC450" i="3"/>
  <c r="BC447" i="3"/>
  <c r="BC345" i="3"/>
  <c r="BB294" i="3"/>
  <c r="BE249" i="3"/>
  <c r="BD252" i="3"/>
  <c r="BD250" i="3" s="1"/>
  <c r="BD251" i="3"/>
  <c r="BF154" i="3"/>
  <c r="BE155" i="3"/>
  <c r="BE156" i="3" s="1"/>
  <c r="BE160" i="3" s="1"/>
  <c r="BD478" i="3"/>
  <c r="BE477" i="3"/>
  <c r="BE375" i="3"/>
  <c r="BD376" i="3"/>
  <c r="BB481" i="3"/>
  <c r="BD160" i="3"/>
  <c r="BD161" i="3" s="1"/>
  <c r="BD156" i="3"/>
  <c r="BC479" i="3"/>
  <c r="BC483" i="3" s="1"/>
  <c r="BC484" i="3" s="1"/>
  <c r="BC481" i="3"/>
  <c r="BC377" i="3"/>
  <c r="BC381" i="3" s="1"/>
  <c r="BC382" i="3" s="1"/>
  <c r="BC88" i="3"/>
  <c r="BC92" i="3"/>
  <c r="BC93" i="3" s="1"/>
  <c r="BE290" i="3"/>
  <c r="BD291" i="3"/>
  <c r="BD87" i="3"/>
  <c r="BE86" i="3"/>
  <c r="BF307" i="3"/>
  <c r="BE308" i="3"/>
  <c r="BE309" i="3" s="1"/>
  <c r="BE313" i="3" s="1"/>
  <c r="BC292" i="3"/>
  <c r="BC296" i="3" s="1"/>
  <c r="BC297" i="3" s="1"/>
  <c r="BF205" i="3"/>
  <c r="BE206" i="3"/>
  <c r="BE207" i="3" s="1"/>
  <c r="BE211" i="3" s="1"/>
  <c r="BB433" i="3"/>
  <c r="BB430" i="3"/>
  <c r="BC467" i="3"/>
  <c r="BC464" i="3"/>
  <c r="BD445" i="3"/>
  <c r="BD449" i="3" s="1"/>
  <c r="BD450" i="3" s="1"/>
  <c r="BD462" i="3"/>
  <c r="BD466" i="3"/>
  <c r="BD467" i="3" s="1"/>
  <c r="BD490" i="3"/>
  <c r="BD488" i="3" s="1"/>
  <c r="BE487" i="3"/>
  <c r="BD489" i="3"/>
  <c r="BF443" i="3"/>
  <c r="BE444" i="3"/>
  <c r="BF470" i="3"/>
  <c r="BE473" i="3"/>
  <c r="BE471" i="3" s="1"/>
  <c r="BE472" i="3"/>
  <c r="BF460" i="3"/>
  <c r="BE461" i="3"/>
  <c r="BC500" i="3"/>
  <c r="BC501" i="3" s="1"/>
  <c r="BC496" i="3"/>
  <c r="BF453" i="3"/>
  <c r="BE455" i="3"/>
  <c r="BE456" i="3"/>
  <c r="BE454" i="3" s="1"/>
  <c r="BC428" i="3"/>
  <c r="BC432" i="3" s="1"/>
  <c r="BC433" i="3" s="1"/>
  <c r="BE438" i="3"/>
  <c r="BF436" i="3"/>
  <c r="BE439" i="3"/>
  <c r="BE437" i="3" s="1"/>
  <c r="BD513" i="3"/>
  <c r="BD517" i="3" s="1"/>
  <c r="BB498" i="3"/>
  <c r="BE494" i="3"/>
  <c r="BD495" i="3"/>
  <c r="BF504" i="3"/>
  <c r="BE507" i="3"/>
  <c r="BE505" i="3" s="1"/>
  <c r="BE506" i="3"/>
  <c r="BE426" i="3"/>
  <c r="BD427" i="3"/>
  <c r="BF511" i="3"/>
  <c r="BE512" i="3"/>
  <c r="BF419" i="3"/>
  <c r="BE422" i="3"/>
  <c r="BE420" i="3" s="1"/>
  <c r="BE421" i="3"/>
  <c r="BB331" i="3"/>
  <c r="BB328" i="3"/>
  <c r="BC246" i="3"/>
  <c r="BC243" i="3"/>
  <c r="BE314" i="3"/>
  <c r="BE311" i="3"/>
  <c r="BC263" i="3"/>
  <c r="BC260" i="3"/>
  <c r="BF402" i="3"/>
  <c r="BE405" i="3"/>
  <c r="BE403" i="3" s="1"/>
  <c r="BE404" i="3"/>
  <c r="BG215" i="3"/>
  <c r="BF217" i="3"/>
  <c r="BD320" i="3"/>
  <c r="BD318" i="3" s="1"/>
  <c r="BD319" i="3"/>
  <c r="BE317" i="3"/>
  <c r="BE257" i="3"/>
  <c r="BF256" i="3"/>
  <c r="BD343" i="3"/>
  <c r="BD347" i="3" s="1"/>
  <c r="BF239" i="3"/>
  <c r="BE240" i="3"/>
  <c r="BE334" i="3"/>
  <c r="BD337" i="3"/>
  <c r="BD335" i="3" s="1"/>
  <c r="BD336" i="3"/>
  <c r="BE353" i="3"/>
  <c r="BE354" i="3"/>
  <c r="BE352" i="3" s="1"/>
  <c r="BF351" i="3"/>
  <c r="BD360" i="3"/>
  <c r="BD364" i="3" s="1"/>
  <c r="BC362" i="3"/>
  <c r="BD371" i="3"/>
  <c r="BD369" i="3" s="1"/>
  <c r="BD370" i="3"/>
  <c r="BE368" i="3"/>
  <c r="BC396" i="3"/>
  <c r="BD262" i="3"/>
  <c r="BD263" i="3" s="1"/>
  <c r="BD258" i="3"/>
  <c r="BD394" i="3"/>
  <c r="BD398" i="3" s="1"/>
  <c r="BG232" i="3"/>
  <c r="BF234" i="3"/>
  <c r="BF300" i="3"/>
  <c r="BE302" i="3"/>
  <c r="BE303" i="3"/>
  <c r="BE301" i="3"/>
  <c r="BD241" i="3"/>
  <c r="BD245" i="3" s="1"/>
  <c r="BE279" i="3"/>
  <c r="BE280" i="3" s="1"/>
  <c r="BE275" i="3"/>
  <c r="BC226" i="3"/>
  <c r="BD413" i="3"/>
  <c r="BF222" i="3"/>
  <c r="BE223" i="3"/>
  <c r="BD277" i="3"/>
  <c r="BC330" i="3"/>
  <c r="BC331" i="3" s="1"/>
  <c r="BC326" i="3"/>
  <c r="BF392" i="3"/>
  <c r="BE393" i="3"/>
  <c r="BE411" i="3"/>
  <c r="BE415" i="3" s="1"/>
  <c r="BG273" i="3"/>
  <c r="BF274" i="3"/>
  <c r="BD228" i="3"/>
  <c r="BD229" i="3" s="1"/>
  <c r="BD224" i="3"/>
  <c r="BE324" i="3"/>
  <c r="BD325" i="3"/>
  <c r="BD387" i="3"/>
  <c r="BD388" i="3"/>
  <c r="BD386" i="3" s="1"/>
  <c r="BE385" i="3"/>
  <c r="BF358" i="3"/>
  <c r="BE359" i="3"/>
  <c r="BF266" i="3"/>
  <c r="BE268" i="3"/>
  <c r="BE269" i="3"/>
  <c r="BE267" i="3" s="1"/>
  <c r="BF283" i="3"/>
  <c r="BE286" i="3"/>
  <c r="BE284" i="3" s="1"/>
  <c r="BE285" i="3"/>
  <c r="BF341" i="3"/>
  <c r="BE342" i="3"/>
  <c r="BG409" i="3"/>
  <c r="BF410" i="3"/>
  <c r="BE161" i="3"/>
  <c r="BE212" i="3"/>
  <c r="BE209" i="3"/>
  <c r="BD178" i="3"/>
  <c r="BD175" i="3"/>
  <c r="BE173" i="3"/>
  <c r="BE177" i="3" s="1"/>
  <c r="BH164" i="3"/>
  <c r="BG167" i="3"/>
  <c r="BG165" i="3" s="1"/>
  <c r="BG166" i="3"/>
  <c r="BF198" i="3"/>
  <c r="BE201" i="3"/>
  <c r="BE199" i="3" s="1"/>
  <c r="BE200" i="3"/>
  <c r="BG171" i="3"/>
  <c r="BF172" i="3"/>
  <c r="BE184" i="3"/>
  <c r="BE182" i="3" s="1"/>
  <c r="BE183" i="3"/>
  <c r="BF181" i="3"/>
  <c r="BF189" i="3"/>
  <c r="BG188" i="3"/>
  <c r="BE150" i="3"/>
  <c r="BE148" i="3" s="1"/>
  <c r="BF147" i="3"/>
  <c r="BE149" i="3"/>
  <c r="BE194" i="3"/>
  <c r="BE195" i="3" s="1"/>
  <c r="BE190" i="3"/>
  <c r="BC144" i="3"/>
  <c r="BC141" i="3"/>
  <c r="BD110" i="3"/>
  <c r="BD107" i="3"/>
  <c r="BE109" i="3"/>
  <c r="BE110" i="3" s="1"/>
  <c r="BE105" i="3"/>
  <c r="BE121" i="3"/>
  <c r="BF120" i="3"/>
  <c r="BE99" i="3"/>
  <c r="BE97" i="3" s="1"/>
  <c r="BE98" i="3"/>
  <c r="BF96" i="3"/>
  <c r="BG103" i="3"/>
  <c r="BF104" i="3"/>
  <c r="BD82" i="3"/>
  <c r="BD80" i="3" s="1"/>
  <c r="BD81" i="3"/>
  <c r="BE79" i="3"/>
  <c r="BD122" i="3"/>
  <c r="BD126" i="3" s="1"/>
  <c r="BD127" i="3" s="1"/>
  <c r="BD139" i="3"/>
  <c r="BD143" i="3" s="1"/>
  <c r="BD144" i="3" s="1"/>
  <c r="BD133" i="3"/>
  <c r="BD131" i="3" s="1"/>
  <c r="BD132" i="3"/>
  <c r="BE130" i="3"/>
  <c r="BF137" i="3"/>
  <c r="BE138" i="3"/>
  <c r="BC124" i="3"/>
  <c r="BB73" i="3"/>
  <c r="BC71" i="3"/>
  <c r="BC75" i="3" s="1"/>
  <c r="BE65" i="3"/>
  <c r="BE63" i="3" s="1"/>
  <c r="BE64" i="3"/>
  <c r="BF62" i="3"/>
  <c r="BE69" i="3"/>
  <c r="BD70" i="3"/>
  <c r="BC59" i="3"/>
  <c r="BC56" i="3"/>
  <c r="BG45" i="3"/>
  <c r="BF48" i="3"/>
  <c r="BF46" i="3" s="1"/>
  <c r="BF47" i="3"/>
  <c r="BF52" i="3"/>
  <c r="BE53" i="3"/>
  <c r="BD54" i="3"/>
  <c r="BD58" i="3" s="1"/>
  <c r="BD59" i="3" s="1"/>
  <c r="BF35" i="3"/>
  <c r="BE36" i="3"/>
  <c r="BD31" i="3"/>
  <c r="BD29" i="3" s="1"/>
  <c r="BD30" i="3"/>
  <c r="BE28" i="3"/>
  <c r="AG13" i="15"/>
  <c r="AG14" i="15"/>
  <c r="AG12" i="15" s="1"/>
  <c r="AH11" i="15"/>
  <c r="AG21" i="15"/>
  <c r="AG19" i="15"/>
  <c r="BD233" i="3" l="1"/>
  <c r="BE235" i="3"/>
  <c r="BE116" i="3"/>
  <c r="BE114" i="3" s="1"/>
  <c r="BE115" i="3"/>
  <c r="BF113" i="3"/>
  <c r="BD216" i="3"/>
  <c r="BE218" i="3"/>
  <c r="BA25" i="15"/>
  <c r="BB27" i="15"/>
  <c r="BB377" i="15"/>
  <c r="BC375" i="15"/>
  <c r="BB378" i="15"/>
  <c r="BB376" i="15" s="1"/>
  <c r="BB143" i="15"/>
  <c r="BC141" i="15"/>
  <c r="BB144" i="15"/>
  <c r="BB142" i="15" s="1"/>
  <c r="BB40" i="15"/>
  <c r="BB38" i="15" s="1"/>
  <c r="BB39" i="15"/>
  <c r="BC37" i="15"/>
  <c r="BD258" i="15"/>
  <c r="BC261" i="15"/>
  <c r="BC259" i="15" s="1"/>
  <c r="BC260" i="15"/>
  <c r="BD349" i="15"/>
  <c r="BC351" i="15"/>
  <c r="BC352" i="15"/>
  <c r="BC350" i="15" s="1"/>
  <c r="BD323" i="15"/>
  <c r="BC326" i="15"/>
  <c r="BC325" i="15"/>
  <c r="BC324" i="15"/>
  <c r="BE245" i="15"/>
  <c r="BD248" i="15"/>
  <c r="BD246" i="15" s="1"/>
  <c r="BD247" i="15"/>
  <c r="BC235" i="15"/>
  <c r="BC233" i="15" s="1"/>
  <c r="BC234" i="15"/>
  <c r="BD232" i="15"/>
  <c r="BD339" i="15"/>
  <c r="BD337" i="15" s="1"/>
  <c r="BD338" i="15"/>
  <c r="BE336" i="15"/>
  <c r="BD365" i="15"/>
  <c r="BD363" i="15" s="1"/>
  <c r="BD364" i="15"/>
  <c r="BE362" i="15"/>
  <c r="BC286" i="15"/>
  <c r="BD284" i="15"/>
  <c r="BC287" i="15"/>
  <c r="BC285" i="15" s="1"/>
  <c r="BD219" i="15"/>
  <c r="BC222" i="15"/>
  <c r="BC221" i="15"/>
  <c r="BC220" i="15"/>
  <c r="BE390" i="15"/>
  <c r="BF388" i="15"/>
  <c r="BE391" i="15"/>
  <c r="BE389" i="15" s="1"/>
  <c r="BD271" i="15"/>
  <c r="BC274" i="15"/>
  <c r="BC272" i="15" s="1"/>
  <c r="BC273" i="15"/>
  <c r="BE299" i="15"/>
  <c r="BE300" i="15"/>
  <c r="BE298" i="15"/>
  <c r="BF297" i="15"/>
  <c r="BB313" i="15"/>
  <c r="BB311" i="15" s="1"/>
  <c r="BB312" i="15"/>
  <c r="BC310" i="15"/>
  <c r="BC170" i="15"/>
  <c r="BC168" i="15" s="1"/>
  <c r="BD167" i="15"/>
  <c r="BC169" i="15"/>
  <c r="BB208" i="15"/>
  <c r="BC206" i="15"/>
  <c r="BB209" i="15"/>
  <c r="BB207" i="15" s="1"/>
  <c r="BC118" i="15"/>
  <c r="BC116" i="15" s="1"/>
  <c r="BC117" i="15"/>
  <c r="BD115" i="15"/>
  <c r="BC157" i="15"/>
  <c r="BC155" i="15" s="1"/>
  <c r="BC156" i="15"/>
  <c r="BD154" i="15"/>
  <c r="BC183" i="15"/>
  <c r="BC181" i="15" s="1"/>
  <c r="BC182" i="15"/>
  <c r="BD180" i="15"/>
  <c r="BD193" i="15"/>
  <c r="BC196" i="15"/>
  <c r="BC194" i="15" s="1"/>
  <c r="BC195" i="15"/>
  <c r="BB131" i="15"/>
  <c r="BB129" i="15" s="1"/>
  <c r="BB130" i="15"/>
  <c r="BC128" i="15"/>
  <c r="BE89" i="15"/>
  <c r="BD91" i="15"/>
  <c r="BD92" i="15"/>
  <c r="BD90" i="15" s="1"/>
  <c r="BC65" i="15"/>
  <c r="BC66" i="15"/>
  <c r="BC64" i="15" s="1"/>
  <c r="BD63" i="15"/>
  <c r="BB105" i="15"/>
  <c r="BB103" i="15" s="1"/>
  <c r="BC102" i="15"/>
  <c r="BB104" i="15"/>
  <c r="BD78" i="15"/>
  <c r="BE76" i="15"/>
  <c r="BD79" i="15"/>
  <c r="BD77" i="15" s="1"/>
  <c r="BB51" i="15"/>
  <c r="BC50" i="15"/>
  <c r="BB52" i="15"/>
  <c r="BB53" i="15"/>
  <c r="BF24" i="15"/>
  <c r="BE26" i="15"/>
  <c r="AZ39" i="3"/>
  <c r="AZ42" i="3"/>
  <c r="BD88" i="3"/>
  <c r="BD92" i="3" s="1"/>
  <c r="BD93" i="3" s="1"/>
  <c r="BF477" i="3"/>
  <c r="BE478" i="3"/>
  <c r="BD296" i="3"/>
  <c r="BD297" i="3" s="1"/>
  <c r="BD292" i="3"/>
  <c r="BD479" i="3"/>
  <c r="BD483" i="3" s="1"/>
  <c r="BD484" i="3" s="1"/>
  <c r="BD260" i="3"/>
  <c r="BF206" i="3"/>
  <c r="BF207" i="3" s="1"/>
  <c r="BF211" i="3" s="1"/>
  <c r="BG205" i="3"/>
  <c r="BG307" i="3"/>
  <c r="BF308" i="3"/>
  <c r="BF290" i="3"/>
  <c r="BE291" i="3"/>
  <c r="BC379" i="3"/>
  <c r="BD379" i="3" s="1"/>
  <c r="BD377" i="3"/>
  <c r="BD381" i="3" s="1"/>
  <c r="BD382" i="3" s="1"/>
  <c r="BE251" i="3"/>
  <c r="BF249" i="3"/>
  <c r="BE252" i="3"/>
  <c r="BE250" i="3" s="1"/>
  <c r="BC294" i="3"/>
  <c r="BE87" i="3"/>
  <c r="BF86" i="3"/>
  <c r="BC90" i="3"/>
  <c r="BD158" i="3"/>
  <c r="BE158" i="3" s="1"/>
  <c r="BF375" i="3"/>
  <c r="BE376" i="3"/>
  <c r="BG154" i="3"/>
  <c r="BF155" i="3"/>
  <c r="BF156" i="3" s="1"/>
  <c r="BF160" i="3" s="1"/>
  <c r="BD518" i="3"/>
  <c r="BD515" i="3"/>
  <c r="BD500" i="3"/>
  <c r="BD501" i="3" s="1"/>
  <c r="BD496" i="3"/>
  <c r="BC430" i="3"/>
  <c r="BG460" i="3"/>
  <c r="BF461" i="3"/>
  <c r="BG470" i="3"/>
  <c r="BF473" i="3"/>
  <c r="BF472" i="3"/>
  <c r="BF471" i="3"/>
  <c r="BG443" i="3"/>
  <c r="BF444" i="3"/>
  <c r="BD464" i="3"/>
  <c r="BD447" i="3"/>
  <c r="BE427" i="3"/>
  <c r="BF426" i="3"/>
  <c r="BG504" i="3"/>
  <c r="BF507" i="3"/>
  <c r="BF505" i="3" s="1"/>
  <c r="BF506" i="3"/>
  <c r="BG436" i="3"/>
  <c r="BF439" i="3"/>
  <c r="BF437" i="3" s="1"/>
  <c r="BF438" i="3"/>
  <c r="BF422" i="3"/>
  <c r="BF420" i="3" s="1"/>
  <c r="BF421" i="3"/>
  <c r="BG419" i="3"/>
  <c r="BF494" i="3"/>
  <c r="BE495" i="3"/>
  <c r="BE489" i="3"/>
  <c r="BE490" i="3"/>
  <c r="BE488" i="3" s="1"/>
  <c r="BF487" i="3"/>
  <c r="BE513" i="3"/>
  <c r="BE517" i="3" s="1"/>
  <c r="BE518" i="3" s="1"/>
  <c r="BD428" i="3"/>
  <c r="BD432" i="3"/>
  <c r="BD433" i="3" s="1"/>
  <c r="BG453" i="3"/>
  <c r="BF456" i="3"/>
  <c r="BF454" i="3" s="1"/>
  <c r="BF455" i="3"/>
  <c r="BC498" i="3"/>
  <c r="BF512" i="3"/>
  <c r="BG511" i="3"/>
  <c r="BE466" i="3"/>
  <c r="BE467" i="3" s="1"/>
  <c r="BE462" i="3"/>
  <c r="BE445" i="3"/>
  <c r="BE449" i="3" s="1"/>
  <c r="BD365" i="3"/>
  <c r="BD362" i="3"/>
  <c r="BE416" i="3"/>
  <c r="BE413" i="3"/>
  <c r="BD246" i="3"/>
  <c r="BD243" i="3"/>
  <c r="BD399" i="3"/>
  <c r="BD396" i="3"/>
  <c r="BD348" i="3"/>
  <c r="BD345" i="3"/>
  <c r="BD330" i="3"/>
  <c r="BD331" i="3" s="1"/>
  <c r="BD326" i="3"/>
  <c r="BE394" i="3"/>
  <c r="BE398" i="3" s="1"/>
  <c r="BG341" i="3"/>
  <c r="BF342" i="3"/>
  <c r="BG266" i="3"/>
  <c r="BF269" i="3"/>
  <c r="BF267" i="3" s="1"/>
  <c r="BF268" i="3"/>
  <c r="BF275" i="3"/>
  <c r="BF279" i="3" s="1"/>
  <c r="BF415" i="3"/>
  <c r="BF416" i="3" s="1"/>
  <c r="BF411" i="3"/>
  <c r="BE360" i="3"/>
  <c r="BE364" i="3" s="1"/>
  <c r="BG274" i="3"/>
  <c r="BH273" i="3"/>
  <c r="BE224" i="3"/>
  <c r="BE228" i="3" s="1"/>
  <c r="BE229" i="3" s="1"/>
  <c r="BE241" i="3"/>
  <c r="BE245" i="3" s="1"/>
  <c r="BF317" i="3"/>
  <c r="BE320" i="3"/>
  <c r="BE318" i="3" s="1"/>
  <c r="BE319" i="3"/>
  <c r="BH215" i="3"/>
  <c r="BG217" i="3"/>
  <c r="BG402" i="3"/>
  <c r="BF405" i="3"/>
  <c r="BF403" i="3" s="1"/>
  <c r="BF404" i="3"/>
  <c r="BE343" i="3"/>
  <c r="BE347" i="3" s="1"/>
  <c r="BF393" i="3"/>
  <c r="BG392" i="3"/>
  <c r="BG410" i="3"/>
  <c r="BH409" i="3"/>
  <c r="BG358" i="3"/>
  <c r="BF359" i="3"/>
  <c r="BD226" i="3"/>
  <c r="BC328" i="3"/>
  <c r="BG222" i="3"/>
  <c r="BF223" i="3"/>
  <c r="BE277" i="3"/>
  <c r="BG300" i="3"/>
  <c r="BF303" i="3"/>
  <c r="BF301" i="3" s="1"/>
  <c r="BF302" i="3"/>
  <c r="BH232" i="3"/>
  <c r="BG234" i="3"/>
  <c r="BF368" i="3"/>
  <c r="BE370" i="3"/>
  <c r="BE371" i="3"/>
  <c r="BE369" i="3" s="1"/>
  <c r="BF354" i="3"/>
  <c r="BF352" i="3" s="1"/>
  <c r="BG351" i="3"/>
  <c r="BF353" i="3"/>
  <c r="BG239" i="3"/>
  <c r="BF240" i="3"/>
  <c r="BF257" i="3"/>
  <c r="BG256" i="3"/>
  <c r="BE262" i="3"/>
  <c r="BE263" i="3" s="1"/>
  <c r="BE258" i="3"/>
  <c r="BE388" i="3"/>
  <c r="BE386" i="3" s="1"/>
  <c r="BF385" i="3"/>
  <c r="BE387" i="3"/>
  <c r="BG283" i="3"/>
  <c r="BF286" i="3"/>
  <c r="BF284" i="3" s="1"/>
  <c r="BF285" i="3"/>
  <c r="BE325" i="3"/>
  <c r="BF324" i="3"/>
  <c r="BE337" i="3"/>
  <c r="BE335" i="3" s="1"/>
  <c r="BE336" i="3"/>
  <c r="BF334" i="3"/>
  <c r="BF161" i="3"/>
  <c r="BF158" i="3"/>
  <c r="BE178" i="3"/>
  <c r="BE175" i="3"/>
  <c r="BF212" i="3"/>
  <c r="BF209" i="3"/>
  <c r="BG181" i="3"/>
  <c r="BF184" i="3"/>
  <c r="BF182" i="3" s="1"/>
  <c r="BF183" i="3"/>
  <c r="BG172" i="3"/>
  <c r="BH171" i="3"/>
  <c r="BG198" i="3"/>
  <c r="BF201" i="3"/>
  <c r="BF199" i="3" s="1"/>
  <c r="BF200" i="3"/>
  <c r="BH167" i="3"/>
  <c r="BH165" i="3" s="1"/>
  <c r="BH166" i="3"/>
  <c r="BI164" i="3"/>
  <c r="BF194" i="3"/>
  <c r="BF195" i="3" s="1"/>
  <c r="BF190" i="3"/>
  <c r="BF173" i="3"/>
  <c r="BF177" i="3" s="1"/>
  <c r="BE192" i="3"/>
  <c r="BF149" i="3"/>
  <c r="BG147" i="3"/>
  <c r="BF150" i="3"/>
  <c r="BF148" i="3" s="1"/>
  <c r="BH188" i="3"/>
  <c r="BG189" i="3"/>
  <c r="BF79" i="3"/>
  <c r="BE82" i="3"/>
  <c r="BE80" i="3" s="1"/>
  <c r="BE81" i="3"/>
  <c r="BF105" i="3"/>
  <c r="BF109" i="3" s="1"/>
  <c r="BF98" i="3"/>
  <c r="BF99" i="3"/>
  <c r="BF97" i="3" s="1"/>
  <c r="BG96" i="3"/>
  <c r="BG120" i="3"/>
  <c r="BF121" i="3"/>
  <c r="BE133" i="3"/>
  <c r="BE131" i="3"/>
  <c r="BF130" i="3"/>
  <c r="BE132" i="3"/>
  <c r="BH103" i="3"/>
  <c r="BG104" i="3"/>
  <c r="BE122" i="3"/>
  <c r="BE126" i="3" s="1"/>
  <c r="BE127" i="3" s="1"/>
  <c r="BD124" i="3"/>
  <c r="BG137" i="3"/>
  <c r="BF138" i="3"/>
  <c r="BE139" i="3"/>
  <c r="BE143" i="3" s="1"/>
  <c r="BD141" i="3"/>
  <c r="BE107" i="3"/>
  <c r="BC76" i="3"/>
  <c r="BC73" i="3"/>
  <c r="BF65" i="3"/>
  <c r="BF63" i="3" s="1"/>
  <c r="BF64" i="3"/>
  <c r="BG62" i="3"/>
  <c r="BD71" i="3"/>
  <c r="BD75" i="3" s="1"/>
  <c r="BE70" i="3"/>
  <c r="BF69" i="3"/>
  <c r="BE58" i="3"/>
  <c r="BE59" i="3" s="1"/>
  <c r="BE54" i="3"/>
  <c r="BD56" i="3"/>
  <c r="BG52" i="3"/>
  <c r="BF53" i="3"/>
  <c r="BG48" i="3"/>
  <c r="BG46" i="3" s="1"/>
  <c r="BH45" i="3"/>
  <c r="BG47" i="3"/>
  <c r="BE31" i="3"/>
  <c r="BE29" i="3" s="1"/>
  <c r="BE30" i="3"/>
  <c r="BF28" i="3"/>
  <c r="BG35" i="3"/>
  <c r="BF36" i="3"/>
  <c r="AH13" i="15"/>
  <c r="AI11" i="15"/>
  <c r="AH14" i="15"/>
  <c r="AH12" i="15" s="1"/>
  <c r="AH18" i="15"/>
  <c r="BE233" i="3" l="1"/>
  <c r="BF235" i="3"/>
  <c r="BE216" i="3"/>
  <c r="BF218" i="3"/>
  <c r="BG113" i="3"/>
  <c r="BF115" i="3"/>
  <c r="BF116" i="3"/>
  <c r="BF114" i="3" s="1"/>
  <c r="BB25" i="15"/>
  <c r="BC27" i="15"/>
  <c r="BC39" i="15"/>
  <c r="BD37" i="15"/>
  <c r="BC40" i="15"/>
  <c r="BC38" i="15" s="1"/>
  <c r="BC378" i="15"/>
  <c r="BC376" i="15" s="1"/>
  <c r="BC377" i="15"/>
  <c r="BD375" i="15"/>
  <c r="BC144" i="15"/>
  <c r="BC142" i="15" s="1"/>
  <c r="BD141" i="15"/>
  <c r="BC143" i="15"/>
  <c r="BC313" i="15"/>
  <c r="BC311" i="15" s="1"/>
  <c r="BC312" i="15"/>
  <c r="BD310" i="15"/>
  <c r="BG297" i="15"/>
  <c r="BF300" i="15"/>
  <c r="BF298" i="15" s="1"/>
  <c r="BF299" i="15"/>
  <c r="BF362" i="15"/>
  <c r="BE364" i="15"/>
  <c r="BE365" i="15"/>
  <c r="BE363" i="15" s="1"/>
  <c r="BF336" i="15"/>
  <c r="BE339" i="15"/>
  <c r="BE337" i="15" s="1"/>
  <c r="BE338" i="15"/>
  <c r="BD235" i="15"/>
  <c r="BD233" i="15" s="1"/>
  <c r="BD234" i="15"/>
  <c r="BE232" i="15"/>
  <c r="BD287" i="15"/>
  <c r="BD285" i="15" s="1"/>
  <c r="BD286" i="15"/>
  <c r="BE284" i="15"/>
  <c r="BF391" i="15"/>
  <c r="BF389" i="15" s="1"/>
  <c r="BG388" i="15"/>
  <c r="BF390" i="15"/>
  <c r="BD274" i="15"/>
  <c r="BD272" i="15" s="1"/>
  <c r="BD273" i="15"/>
  <c r="BE271" i="15"/>
  <c r="BD222" i="15"/>
  <c r="BD220" i="15" s="1"/>
  <c r="BD221" i="15"/>
  <c r="BE219" i="15"/>
  <c r="BF245" i="15"/>
  <c r="BE248" i="15"/>
  <c r="BE246" i="15" s="1"/>
  <c r="BE247" i="15"/>
  <c r="BE323" i="15"/>
  <c r="BD326" i="15"/>
  <c r="BD324" i="15" s="1"/>
  <c r="BD325" i="15"/>
  <c r="BE349" i="15"/>
  <c r="BD352" i="15"/>
  <c r="BD350" i="15" s="1"/>
  <c r="BD351" i="15"/>
  <c r="BE258" i="15"/>
  <c r="BD261" i="15"/>
  <c r="BD259" i="15" s="1"/>
  <c r="BD260" i="15"/>
  <c r="BC131" i="15"/>
  <c r="BC129" i="15" s="1"/>
  <c r="BC130" i="15"/>
  <c r="BD128" i="15"/>
  <c r="BD182" i="15"/>
  <c r="BD183" i="15"/>
  <c r="BD181" i="15" s="1"/>
  <c r="BE180" i="15"/>
  <c r="BD157" i="15"/>
  <c r="BD155" i="15" s="1"/>
  <c r="BD156" i="15"/>
  <c r="BE154" i="15"/>
  <c r="BD118" i="15"/>
  <c r="BD116" i="15" s="1"/>
  <c r="BE115" i="15"/>
  <c r="BD117" i="15"/>
  <c r="BC209" i="15"/>
  <c r="BC207" i="15" s="1"/>
  <c r="BC208" i="15"/>
  <c r="BD206" i="15"/>
  <c r="BE167" i="15"/>
  <c r="BD169" i="15"/>
  <c r="BD170" i="15"/>
  <c r="BD168" i="15" s="1"/>
  <c r="BD196" i="15"/>
  <c r="BD194" i="15" s="1"/>
  <c r="BD195" i="15"/>
  <c r="BE193" i="15"/>
  <c r="BF76" i="15"/>
  <c r="BE79" i="15"/>
  <c r="BE77" i="15" s="1"/>
  <c r="BE78" i="15"/>
  <c r="BC104" i="15"/>
  <c r="BD102" i="15"/>
  <c r="BC105" i="15"/>
  <c r="BC103" i="15" s="1"/>
  <c r="BD66" i="15"/>
  <c r="BD64" i="15" s="1"/>
  <c r="BE63" i="15"/>
  <c r="BD65" i="15"/>
  <c r="BE92" i="15"/>
  <c r="BE90" i="15" s="1"/>
  <c r="BE91" i="15"/>
  <c r="BF89" i="15"/>
  <c r="BD50" i="15"/>
  <c r="BC52" i="15"/>
  <c r="BC53" i="15"/>
  <c r="BC51" i="15" s="1"/>
  <c r="BF26" i="15"/>
  <c r="BG24" i="15"/>
  <c r="BA37" i="3"/>
  <c r="BA41" i="3" s="1"/>
  <c r="AH20" i="15"/>
  <c r="AH21" i="15" s="1"/>
  <c r="BE348" i="3"/>
  <c r="BE345" i="3"/>
  <c r="BF376" i="3"/>
  <c r="BG375" i="3"/>
  <c r="BE88" i="3"/>
  <c r="BE92" i="3" s="1"/>
  <c r="BE93" i="3" s="1"/>
  <c r="BE296" i="3"/>
  <c r="BE297" i="3" s="1"/>
  <c r="BE292" i="3"/>
  <c r="BG206" i="3"/>
  <c r="BH205" i="3"/>
  <c r="BE479" i="3"/>
  <c r="BE483" i="3" s="1"/>
  <c r="BE484" i="3" s="1"/>
  <c r="BF291" i="3"/>
  <c r="BG290" i="3"/>
  <c r="BD294" i="3"/>
  <c r="BE294" i="3" s="1"/>
  <c r="BG477" i="3"/>
  <c r="BF478" i="3"/>
  <c r="BG155" i="3"/>
  <c r="BH154" i="3"/>
  <c r="BF313" i="3"/>
  <c r="BF309" i="3"/>
  <c r="BD90" i="3"/>
  <c r="BE260" i="3"/>
  <c r="BE464" i="3"/>
  <c r="BE377" i="3"/>
  <c r="BE381" i="3" s="1"/>
  <c r="BE382" i="3" s="1"/>
  <c r="BE379" i="3"/>
  <c r="BF87" i="3"/>
  <c r="BG86" i="3"/>
  <c r="BG249" i="3"/>
  <c r="BF252" i="3"/>
  <c r="BF250" i="3" s="1"/>
  <c r="BF251" i="3"/>
  <c r="BG308" i="3"/>
  <c r="BH307" i="3"/>
  <c r="BD481" i="3"/>
  <c r="BE450" i="3"/>
  <c r="BE447" i="3"/>
  <c r="BF517" i="3"/>
  <c r="BF518" i="3" s="1"/>
  <c r="BF513" i="3"/>
  <c r="BF495" i="3"/>
  <c r="BG494" i="3"/>
  <c r="BE428" i="3"/>
  <c r="BE432" i="3" s="1"/>
  <c r="BE433" i="3" s="1"/>
  <c r="BG444" i="3"/>
  <c r="BH443" i="3"/>
  <c r="BH470" i="3"/>
  <c r="BG473" i="3"/>
  <c r="BG471" i="3" s="1"/>
  <c r="BG472" i="3"/>
  <c r="BF462" i="3"/>
  <c r="BF466" i="3" s="1"/>
  <c r="BH453" i="3"/>
  <c r="BG456" i="3"/>
  <c r="BG454" i="3" s="1"/>
  <c r="BG455" i="3"/>
  <c r="BG487" i="3"/>
  <c r="BF489" i="3"/>
  <c r="BF490" i="3"/>
  <c r="BF488" i="3" s="1"/>
  <c r="BH436" i="3"/>
  <c r="BG439" i="3"/>
  <c r="BG437" i="3" s="1"/>
  <c r="BG438" i="3"/>
  <c r="BG507" i="3"/>
  <c r="BG505" i="3" s="1"/>
  <c r="BG506" i="3"/>
  <c r="BH504" i="3"/>
  <c r="BG461" i="3"/>
  <c r="BH460" i="3"/>
  <c r="BH511" i="3"/>
  <c r="BG512" i="3"/>
  <c r="BD430" i="3"/>
  <c r="BE515" i="3"/>
  <c r="BF515" i="3" s="1"/>
  <c r="BE500" i="3"/>
  <c r="BE501" i="3" s="1"/>
  <c r="BE496" i="3"/>
  <c r="BH419" i="3"/>
  <c r="BG422" i="3"/>
  <c r="BG420" i="3" s="1"/>
  <c r="BG421" i="3"/>
  <c r="BG426" i="3"/>
  <c r="BF427" i="3"/>
  <c r="BF445" i="3"/>
  <c r="BF449" i="3" s="1"/>
  <c r="BD498" i="3"/>
  <c r="BE246" i="3"/>
  <c r="BE243" i="3"/>
  <c r="BE365" i="3"/>
  <c r="BE362" i="3"/>
  <c r="BE399" i="3"/>
  <c r="BE396" i="3"/>
  <c r="BF280" i="3"/>
  <c r="BF277" i="3"/>
  <c r="BG324" i="3"/>
  <c r="BF325" i="3"/>
  <c r="BG257" i="3"/>
  <c r="BH256" i="3"/>
  <c r="BF224" i="3"/>
  <c r="BF228" i="3" s="1"/>
  <c r="BG359" i="3"/>
  <c r="BH358" i="3"/>
  <c r="BF394" i="3"/>
  <c r="BF398" i="3" s="1"/>
  <c r="BF245" i="3"/>
  <c r="BF246" i="3" s="1"/>
  <c r="BF241" i="3"/>
  <c r="BG354" i="3"/>
  <c r="BG352" i="3" s="1"/>
  <c r="BH351" i="3"/>
  <c r="BG353" i="3"/>
  <c r="BH222" i="3"/>
  <c r="BG223" i="3"/>
  <c r="BI409" i="3"/>
  <c r="BH410" i="3"/>
  <c r="BI273" i="3"/>
  <c r="BH274" i="3"/>
  <c r="BH266" i="3"/>
  <c r="BG269" i="3"/>
  <c r="BG267" i="3" s="1"/>
  <c r="BG268" i="3"/>
  <c r="BE326" i="3"/>
  <c r="BE330" i="3" s="1"/>
  <c r="BG385" i="3"/>
  <c r="BF388" i="3"/>
  <c r="BF386" i="3" s="1"/>
  <c r="BF387" i="3"/>
  <c r="BH239" i="3"/>
  <c r="BG240" i="3"/>
  <c r="BG368" i="3"/>
  <c r="BF371" i="3"/>
  <c r="BF369" i="3" s="1"/>
  <c r="BF370" i="3"/>
  <c r="BI232" i="3"/>
  <c r="BH234" i="3"/>
  <c r="BH300" i="3"/>
  <c r="BG303" i="3"/>
  <c r="BG301" i="3" s="1"/>
  <c r="BG302" i="3"/>
  <c r="BG411" i="3"/>
  <c r="BG415" i="3" s="1"/>
  <c r="BF320" i="3"/>
  <c r="BF318" i="3" s="1"/>
  <c r="BF319" i="3"/>
  <c r="BG317" i="3"/>
  <c r="BE226" i="3"/>
  <c r="BG275" i="3"/>
  <c r="BG279" i="3" s="1"/>
  <c r="BF343" i="3"/>
  <c r="BF347" i="3" s="1"/>
  <c r="BG334" i="3"/>
  <c r="BF336" i="3"/>
  <c r="BF337" i="3"/>
  <c r="BF335" i="3" s="1"/>
  <c r="BF360" i="3"/>
  <c r="BF364" i="3" s="1"/>
  <c r="BG393" i="3"/>
  <c r="BH392" i="3"/>
  <c r="BH402" i="3"/>
  <c r="BG405" i="3"/>
  <c r="BG403" i="3" s="1"/>
  <c r="BG404" i="3"/>
  <c r="BI215" i="3"/>
  <c r="BH217" i="3"/>
  <c r="BF413" i="3"/>
  <c r="BH341" i="3"/>
  <c r="BG342" i="3"/>
  <c r="BD328" i="3"/>
  <c r="BH283" i="3"/>
  <c r="BG286" i="3"/>
  <c r="BG284" i="3" s="1"/>
  <c r="BG285" i="3"/>
  <c r="BF258" i="3"/>
  <c r="BF262" i="3" s="1"/>
  <c r="BF178" i="3"/>
  <c r="BF175" i="3"/>
  <c r="BH189" i="3"/>
  <c r="BI188" i="3"/>
  <c r="BJ164" i="3"/>
  <c r="BI167" i="3"/>
  <c r="BI165" i="3" s="1"/>
  <c r="BI166" i="3"/>
  <c r="BG173" i="3"/>
  <c r="BG177" i="3" s="1"/>
  <c r="BG184" i="3"/>
  <c r="BG182" i="3" s="1"/>
  <c r="BG183" i="3"/>
  <c r="BH181" i="3"/>
  <c r="BH198" i="3"/>
  <c r="BG201" i="3"/>
  <c r="BG199" i="3" s="1"/>
  <c r="BG200" i="3"/>
  <c r="BI171" i="3"/>
  <c r="BH172" i="3"/>
  <c r="BG194" i="3"/>
  <c r="BG195" i="3" s="1"/>
  <c r="BG190" i="3"/>
  <c r="BG149" i="3"/>
  <c r="BH147" i="3"/>
  <c r="BG150" i="3"/>
  <c r="BG148" i="3" s="1"/>
  <c r="BF192" i="3"/>
  <c r="BF110" i="3"/>
  <c r="BF107" i="3"/>
  <c r="BE144" i="3"/>
  <c r="BE141" i="3"/>
  <c r="BG105" i="3"/>
  <c r="BG109" i="3" s="1"/>
  <c r="BE124" i="3"/>
  <c r="BH104" i="3"/>
  <c r="BI103" i="3"/>
  <c r="BH96" i="3"/>
  <c r="BG99" i="3"/>
  <c r="BG97" i="3" s="1"/>
  <c r="BG98" i="3"/>
  <c r="BG138" i="3"/>
  <c r="BH137" i="3"/>
  <c r="BF122" i="3"/>
  <c r="BF126" i="3" s="1"/>
  <c r="BG79" i="3"/>
  <c r="BF82" i="3"/>
  <c r="BF80" i="3" s="1"/>
  <c r="BF81" i="3"/>
  <c r="BF139" i="3"/>
  <c r="BF143" i="3" s="1"/>
  <c r="BG130" i="3"/>
  <c r="BF133" i="3"/>
  <c r="BF131" i="3" s="1"/>
  <c r="BF132" i="3"/>
  <c r="BH120" i="3"/>
  <c r="BG121" i="3"/>
  <c r="BD76" i="3"/>
  <c r="BD73" i="3"/>
  <c r="BG69" i="3"/>
  <c r="BF70" i="3"/>
  <c r="BE71" i="3"/>
  <c r="BE75" i="3"/>
  <c r="BE76" i="3" s="1"/>
  <c r="BG65" i="3"/>
  <c r="BG63" i="3" s="1"/>
  <c r="BH62" i="3"/>
  <c r="BG64" i="3"/>
  <c r="BH48" i="3"/>
  <c r="BH46" i="3" s="1"/>
  <c r="BI45" i="3"/>
  <c r="BH47" i="3"/>
  <c r="BF54" i="3"/>
  <c r="BF58" i="3" s="1"/>
  <c r="BE56" i="3"/>
  <c r="BG53" i="3"/>
  <c r="BH52" i="3"/>
  <c r="BF31" i="3"/>
  <c r="BF29" i="3" s="1"/>
  <c r="BF30" i="3"/>
  <c r="BG28" i="3"/>
  <c r="BH35" i="3"/>
  <c r="BG36" i="3"/>
  <c r="AI13" i="15"/>
  <c r="AJ11" i="15"/>
  <c r="AI14" i="15"/>
  <c r="AI12" i="15" s="1"/>
  <c r="AH19" i="15"/>
  <c r="BF233" i="3" l="1"/>
  <c r="BG235" i="3"/>
  <c r="BF216" i="3"/>
  <c r="BG218" i="3"/>
  <c r="BG116" i="3"/>
  <c r="BG114" i="3" s="1"/>
  <c r="BG115" i="3"/>
  <c r="BH113" i="3"/>
  <c r="BB37" i="3"/>
  <c r="BC37" i="3" s="1"/>
  <c r="BD37" i="3" s="1"/>
  <c r="BC25" i="15"/>
  <c r="BD27" i="15"/>
  <c r="BE375" i="15"/>
  <c r="BD377" i="15"/>
  <c r="BD378" i="15"/>
  <c r="BD376" i="15" s="1"/>
  <c r="BD144" i="15"/>
  <c r="BD142" i="15" s="1"/>
  <c r="BD143" i="15"/>
  <c r="BE141" i="15"/>
  <c r="BD40" i="15"/>
  <c r="BD38" i="15" s="1"/>
  <c r="BD39" i="15"/>
  <c r="BE37" i="15"/>
  <c r="BE222" i="15"/>
  <c r="BE220" i="15" s="1"/>
  <c r="BE221" i="15"/>
  <c r="BF219" i="15"/>
  <c r="BE274" i="15"/>
  <c r="BE272" i="15" s="1"/>
  <c r="BE273" i="15"/>
  <c r="BF271" i="15"/>
  <c r="BE287" i="15"/>
  <c r="BE285" i="15" s="1"/>
  <c r="BF284" i="15"/>
  <c r="BE286" i="15"/>
  <c r="BD312" i="15"/>
  <c r="BE310" i="15"/>
  <c r="BD313" i="15"/>
  <c r="BD311" i="15" s="1"/>
  <c r="BF232" i="15"/>
  <c r="BE235" i="15"/>
  <c r="BE233" i="15" s="1"/>
  <c r="BE234" i="15"/>
  <c r="BG391" i="15"/>
  <c r="BG389" i="15" s="1"/>
  <c r="BH388" i="15"/>
  <c r="BG390" i="15"/>
  <c r="BE261" i="15"/>
  <c r="BE259" i="15" s="1"/>
  <c r="BE260" i="15"/>
  <c r="BF258" i="15"/>
  <c r="BE352" i="15"/>
  <c r="BE350" i="15" s="1"/>
  <c r="BE351" i="15"/>
  <c r="BF349" i="15"/>
  <c r="BE326" i="15"/>
  <c r="BE324" i="15" s="1"/>
  <c r="BE325" i="15"/>
  <c r="BF323" i="15"/>
  <c r="BF248" i="15"/>
  <c r="BF246" i="15" s="1"/>
  <c r="BF247" i="15"/>
  <c r="BG245" i="15"/>
  <c r="BG336" i="15"/>
  <c r="BF339" i="15"/>
  <c r="BF337" i="15" s="1"/>
  <c r="BF338" i="15"/>
  <c r="BG362" i="15"/>
  <c r="BF365" i="15"/>
  <c r="BF363" i="15" s="1"/>
  <c r="BF364" i="15"/>
  <c r="BG300" i="15"/>
  <c r="BG298" i="15" s="1"/>
  <c r="BG299" i="15"/>
  <c r="BH297" i="15"/>
  <c r="BE196" i="15"/>
  <c r="BE194" i="15" s="1"/>
  <c r="BF193" i="15"/>
  <c r="BE195" i="15"/>
  <c r="BD209" i="15"/>
  <c r="BD207" i="15" s="1"/>
  <c r="BD208" i="15"/>
  <c r="BE206" i="15"/>
  <c r="BF154" i="15"/>
  <c r="BE157" i="15"/>
  <c r="BE155" i="15" s="1"/>
  <c r="BE156" i="15"/>
  <c r="BF180" i="15"/>
  <c r="BE183" i="15"/>
  <c r="BE181" i="15" s="1"/>
  <c r="BE182" i="15"/>
  <c r="BE128" i="15"/>
  <c r="BD131" i="15"/>
  <c r="BD129" i="15" s="1"/>
  <c r="BD130" i="15"/>
  <c r="BE118" i="15"/>
  <c r="BE116" i="15" s="1"/>
  <c r="BF115" i="15"/>
  <c r="BE117" i="15"/>
  <c r="BF167" i="15"/>
  <c r="BE170" i="15"/>
  <c r="BE168" i="15" s="1"/>
  <c r="BE169" i="15"/>
  <c r="BD105" i="15"/>
  <c r="BD103" i="15" s="1"/>
  <c r="BD104" i="15"/>
  <c r="BE102" i="15"/>
  <c r="BF63" i="15"/>
  <c r="BE66" i="15"/>
  <c r="BE64" i="15" s="1"/>
  <c r="BE65" i="15"/>
  <c r="BF91" i="15"/>
  <c r="BF92" i="15"/>
  <c r="BF90" i="15" s="1"/>
  <c r="BG89" i="15"/>
  <c r="BF79" i="15"/>
  <c r="BF77" i="15" s="1"/>
  <c r="BF78" i="15"/>
  <c r="BG76" i="15"/>
  <c r="BD52" i="15"/>
  <c r="BD53" i="15"/>
  <c r="BD51" i="15" s="1"/>
  <c r="BE50" i="15"/>
  <c r="BG26" i="15"/>
  <c r="BH24" i="15"/>
  <c r="BA42" i="3"/>
  <c r="BA39" i="3"/>
  <c r="BB41" i="3" s="1"/>
  <c r="BG178" i="3"/>
  <c r="BG175" i="3"/>
  <c r="BF59" i="3"/>
  <c r="BF56" i="3"/>
  <c r="BF88" i="3"/>
  <c r="BF92" i="3" s="1"/>
  <c r="BI154" i="3"/>
  <c r="BH155" i="3"/>
  <c r="BG376" i="3"/>
  <c r="BH375" i="3"/>
  <c r="BG160" i="3"/>
  <c r="BG156" i="3"/>
  <c r="BG291" i="3"/>
  <c r="BH290" i="3"/>
  <c r="BI205" i="3"/>
  <c r="BH206" i="3"/>
  <c r="BF377" i="3"/>
  <c r="BF381" i="3" s="1"/>
  <c r="BF382" i="3" s="1"/>
  <c r="BI307" i="3"/>
  <c r="BH308" i="3"/>
  <c r="BG251" i="3"/>
  <c r="BH249" i="3"/>
  <c r="BG252" i="3"/>
  <c r="BG250" i="3" s="1"/>
  <c r="BF479" i="3"/>
  <c r="BF483" i="3" s="1"/>
  <c r="BF292" i="3"/>
  <c r="BF296" i="3" s="1"/>
  <c r="BF297" i="3" s="1"/>
  <c r="BG207" i="3"/>
  <c r="BG211" i="3" s="1"/>
  <c r="BE90" i="3"/>
  <c r="BE73" i="3"/>
  <c r="BG313" i="3"/>
  <c r="BG314" i="3" s="1"/>
  <c r="BG311" i="3"/>
  <c r="BG309" i="3"/>
  <c r="BG87" i="3"/>
  <c r="BH86" i="3"/>
  <c r="BF314" i="3"/>
  <c r="BF311" i="3"/>
  <c r="BH477" i="3"/>
  <c r="BG478" i="3"/>
  <c r="BE481" i="3"/>
  <c r="BF450" i="3"/>
  <c r="BF447" i="3"/>
  <c r="BF467" i="3"/>
  <c r="BF464" i="3"/>
  <c r="BE498" i="3"/>
  <c r="BI511" i="3"/>
  <c r="BH512" i="3"/>
  <c r="BE430" i="3"/>
  <c r="BF496" i="3"/>
  <c r="BF500" i="3" s="1"/>
  <c r="BF428" i="3"/>
  <c r="BF432" i="3" s="1"/>
  <c r="BI460" i="3"/>
  <c r="BH461" i="3"/>
  <c r="BG490" i="3"/>
  <c r="BG488" i="3" s="1"/>
  <c r="BG489" i="3"/>
  <c r="BH487" i="3"/>
  <c r="BH456" i="3"/>
  <c r="BH454" i="3" s="1"/>
  <c r="BH455" i="3"/>
  <c r="BI453" i="3"/>
  <c r="BH473" i="3"/>
  <c r="BH471" i="3" s="1"/>
  <c r="BH472" i="3"/>
  <c r="BI470" i="3"/>
  <c r="BH426" i="3"/>
  <c r="BG427" i="3"/>
  <c r="BI419" i="3"/>
  <c r="BH422" i="3"/>
  <c r="BH420" i="3" s="1"/>
  <c r="BH421" i="3"/>
  <c r="BG462" i="3"/>
  <c r="BG466" i="3" s="1"/>
  <c r="BG467" i="3" s="1"/>
  <c r="BH439" i="3"/>
  <c r="BH437" i="3" s="1"/>
  <c r="BH438" i="3"/>
  <c r="BI436" i="3"/>
  <c r="BI443" i="3"/>
  <c r="BH444" i="3"/>
  <c r="BG513" i="3"/>
  <c r="BG517" i="3" s="1"/>
  <c r="BI504" i="3"/>
  <c r="BH507" i="3"/>
  <c r="BH505" i="3" s="1"/>
  <c r="BH506" i="3"/>
  <c r="BG445" i="3"/>
  <c r="BG449" i="3" s="1"/>
  <c r="BG495" i="3"/>
  <c r="BH494" i="3"/>
  <c r="BF348" i="3"/>
  <c r="BF345" i="3"/>
  <c r="BG416" i="3"/>
  <c r="BG413" i="3"/>
  <c r="BE331" i="3"/>
  <c r="BE328" i="3"/>
  <c r="BF263" i="3"/>
  <c r="BF260" i="3"/>
  <c r="BF365" i="3"/>
  <c r="BF362" i="3"/>
  <c r="BG280" i="3"/>
  <c r="BG277" i="3"/>
  <c r="BF229" i="3"/>
  <c r="BF226" i="3"/>
  <c r="BF399" i="3"/>
  <c r="BF396" i="3"/>
  <c r="BG398" i="3"/>
  <c r="BG399" i="3" s="1"/>
  <c r="BG394" i="3"/>
  <c r="BH342" i="3"/>
  <c r="BI341" i="3"/>
  <c r="BH286" i="3"/>
  <c r="BH284" i="3" s="1"/>
  <c r="BH285" i="3"/>
  <c r="BI283" i="3"/>
  <c r="BI217" i="3"/>
  <c r="BJ215" i="3"/>
  <c r="BH405" i="3"/>
  <c r="BH403" i="3" s="1"/>
  <c r="BH404" i="3"/>
  <c r="BI402" i="3"/>
  <c r="BH411" i="3"/>
  <c r="BH415" i="3" s="1"/>
  <c r="BF326" i="3"/>
  <c r="BF330" i="3" s="1"/>
  <c r="BG320" i="3"/>
  <c r="BG318" i="3" s="1"/>
  <c r="BG319" i="3"/>
  <c r="BH317" i="3"/>
  <c r="BH393" i="3"/>
  <c r="BI392" i="3"/>
  <c r="BH334" i="3"/>
  <c r="BG337" i="3"/>
  <c r="BG335" i="3" s="1"/>
  <c r="BG336" i="3"/>
  <c r="BH303" i="3"/>
  <c r="BH301" i="3" s="1"/>
  <c r="BH302" i="3"/>
  <c r="BI300" i="3"/>
  <c r="BI234" i="3"/>
  <c r="BJ232" i="3"/>
  <c r="BH368" i="3"/>
  <c r="BG371" i="3"/>
  <c r="BG369" i="3" s="1"/>
  <c r="BG370" i="3"/>
  <c r="BG388" i="3"/>
  <c r="BG386" i="3" s="1"/>
  <c r="BG387" i="3"/>
  <c r="BH385" i="3"/>
  <c r="BJ409" i="3"/>
  <c r="BI410" i="3"/>
  <c r="BF243" i="3"/>
  <c r="BI358" i="3"/>
  <c r="BH359" i="3"/>
  <c r="BH324" i="3"/>
  <c r="BG325" i="3"/>
  <c r="BG241" i="3"/>
  <c r="BG245" i="3" s="1"/>
  <c r="BH269" i="3"/>
  <c r="BH267" i="3" s="1"/>
  <c r="BH268" i="3"/>
  <c r="BI266" i="3"/>
  <c r="BH275" i="3"/>
  <c r="BH279" i="3" s="1"/>
  <c r="BH280" i="3" s="1"/>
  <c r="BG224" i="3"/>
  <c r="BG228" i="3" s="1"/>
  <c r="BH354" i="3"/>
  <c r="BH352" i="3" s="1"/>
  <c r="BI351" i="3"/>
  <c r="BH353" i="3"/>
  <c r="BG360" i="3"/>
  <c r="BG364" i="3" s="1"/>
  <c r="BH257" i="3"/>
  <c r="BI256" i="3"/>
  <c r="BG343" i="3"/>
  <c r="BG347" i="3" s="1"/>
  <c r="BH240" i="3"/>
  <c r="BI239" i="3"/>
  <c r="BJ273" i="3"/>
  <c r="BI274" i="3"/>
  <c r="BH223" i="3"/>
  <c r="BI222" i="3"/>
  <c r="BG258" i="3"/>
  <c r="BG262" i="3" s="1"/>
  <c r="BH173" i="3"/>
  <c r="BH177" i="3" s="1"/>
  <c r="BH190" i="3"/>
  <c r="BH194" i="3" s="1"/>
  <c r="BI172" i="3"/>
  <c r="BJ171" i="3"/>
  <c r="BH150" i="3"/>
  <c r="BH148" i="3" s="1"/>
  <c r="BH149" i="3"/>
  <c r="BI147" i="3"/>
  <c r="BJ188" i="3"/>
  <c r="BI189" i="3"/>
  <c r="BH201" i="3"/>
  <c r="BH199" i="3" s="1"/>
  <c r="BH200" i="3"/>
  <c r="BI198" i="3"/>
  <c r="BG192" i="3"/>
  <c r="BH184" i="3"/>
  <c r="BH182" i="3" s="1"/>
  <c r="BH183" i="3"/>
  <c r="BI181" i="3"/>
  <c r="BJ167" i="3"/>
  <c r="BJ165" i="3" s="1"/>
  <c r="BJ166" i="3"/>
  <c r="BK164" i="3"/>
  <c r="BF144" i="3"/>
  <c r="BF141" i="3"/>
  <c r="BF127" i="3"/>
  <c r="BF124" i="3"/>
  <c r="BG110" i="3"/>
  <c r="BG107" i="3"/>
  <c r="BH109" i="3"/>
  <c r="BH110" i="3" s="1"/>
  <c r="BH107" i="3"/>
  <c r="BH105" i="3"/>
  <c r="BH121" i="3"/>
  <c r="BI120" i="3"/>
  <c r="BH130" i="3"/>
  <c r="BG133" i="3"/>
  <c r="BG132" i="3"/>
  <c r="BG131" i="3"/>
  <c r="BI137" i="3"/>
  <c r="BH138" i="3"/>
  <c r="BG122" i="3"/>
  <c r="BG126" i="3" s="1"/>
  <c r="BG82" i="3"/>
  <c r="BG80" i="3" s="1"/>
  <c r="BG81" i="3"/>
  <c r="BH79" i="3"/>
  <c r="BG139" i="3"/>
  <c r="BG143" i="3" s="1"/>
  <c r="BG144" i="3" s="1"/>
  <c r="BI96" i="3"/>
  <c r="BH99" i="3"/>
  <c r="BH97" i="3" s="1"/>
  <c r="BH98" i="3"/>
  <c r="BI104" i="3"/>
  <c r="BJ103" i="3"/>
  <c r="BF71" i="3"/>
  <c r="BF75" i="3" s="1"/>
  <c r="BH69" i="3"/>
  <c r="BG70" i="3"/>
  <c r="BI62" i="3"/>
  <c r="BH65" i="3"/>
  <c r="BH63" i="3" s="1"/>
  <c r="BH64" i="3"/>
  <c r="BI52" i="3"/>
  <c r="BH53" i="3"/>
  <c r="BI47" i="3"/>
  <c r="BI48" i="3"/>
  <c r="BI46" i="3" s="1"/>
  <c r="BJ45" i="3"/>
  <c r="BG58" i="3"/>
  <c r="BG59" i="3" s="1"/>
  <c r="BG54" i="3"/>
  <c r="BG31" i="3"/>
  <c r="BG29" i="3" s="1"/>
  <c r="BG30" i="3"/>
  <c r="BH28" i="3"/>
  <c r="BH36" i="3"/>
  <c r="BI35" i="3"/>
  <c r="AJ13" i="15"/>
  <c r="AK11" i="15"/>
  <c r="AJ14" i="15"/>
  <c r="AJ12" i="15" s="1"/>
  <c r="AI18" i="15"/>
  <c r="AI20" i="15" s="1"/>
  <c r="BG216" i="3" l="1"/>
  <c r="BH218" i="3"/>
  <c r="BG233" i="3"/>
  <c r="BH235" i="3"/>
  <c r="BI113" i="3"/>
  <c r="BH116" i="3"/>
  <c r="BH114" i="3" s="1"/>
  <c r="BH115" i="3"/>
  <c r="BD25" i="15"/>
  <c r="BE27" i="15"/>
  <c r="BE144" i="15"/>
  <c r="BE142" i="15" s="1"/>
  <c r="BE143" i="15"/>
  <c r="BF141" i="15"/>
  <c r="BE40" i="15"/>
  <c r="BE38" i="15" s="1"/>
  <c r="BF37" i="15"/>
  <c r="BE39" i="15"/>
  <c r="BF375" i="15"/>
  <c r="BE378" i="15"/>
  <c r="BE376" i="15" s="1"/>
  <c r="BE377" i="15"/>
  <c r="BH300" i="15"/>
  <c r="BH298" i="15" s="1"/>
  <c r="BI297" i="15"/>
  <c r="BH299" i="15"/>
  <c r="BG248" i="15"/>
  <c r="BH245" i="15"/>
  <c r="BG247" i="15"/>
  <c r="BG246" i="15"/>
  <c r="BF326" i="15"/>
  <c r="BF324" i="15" s="1"/>
  <c r="BG323" i="15"/>
  <c r="BF325" i="15"/>
  <c r="BF352" i="15"/>
  <c r="BF350" i="15" s="1"/>
  <c r="BG349" i="15"/>
  <c r="BF351" i="15"/>
  <c r="BF260" i="15"/>
  <c r="BF261" i="15"/>
  <c r="BF259" i="15" s="1"/>
  <c r="BG258" i="15"/>
  <c r="BG271" i="15"/>
  <c r="BF274" i="15"/>
  <c r="BF272" i="15" s="1"/>
  <c r="BF273" i="15"/>
  <c r="BG219" i="15"/>
  <c r="BF222" i="15"/>
  <c r="BF220" i="15" s="1"/>
  <c r="BF221" i="15"/>
  <c r="BF310" i="15"/>
  <c r="BE313" i="15"/>
  <c r="BE311" i="15" s="1"/>
  <c r="BE312" i="15"/>
  <c r="BH391" i="15"/>
  <c r="BH389" i="15" s="1"/>
  <c r="BI388" i="15"/>
  <c r="BH390" i="15"/>
  <c r="BF287" i="15"/>
  <c r="BF285" i="15" s="1"/>
  <c r="BG284" i="15"/>
  <c r="BF286" i="15"/>
  <c r="BH362" i="15"/>
  <c r="BG365" i="15"/>
  <c r="BG363" i="15" s="1"/>
  <c r="BG364" i="15"/>
  <c r="BH336" i="15"/>
  <c r="BG339" i="15"/>
  <c r="BG337" i="15" s="1"/>
  <c r="BG338" i="15"/>
  <c r="BG232" i="15"/>
  <c r="BF235" i="15"/>
  <c r="BF233" i="15" s="1"/>
  <c r="BF234" i="15"/>
  <c r="BE209" i="15"/>
  <c r="BE207" i="15" s="1"/>
  <c r="BE208" i="15"/>
  <c r="BF206" i="15"/>
  <c r="BG115" i="15"/>
  <c r="BF117" i="15"/>
  <c r="BF118" i="15"/>
  <c r="BF116" i="15" s="1"/>
  <c r="BG193" i="15"/>
  <c r="BF196" i="15"/>
  <c r="BF194" i="15" s="1"/>
  <c r="BF195" i="15"/>
  <c r="BF128" i="15"/>
  <c r="BE131" i="15"/>
  <c r="BE129" i="15" s="1"/>
  <c r="BE130" i="15"/>
  <c r="BF170" i="15"/>
  <c r="BF168" i="15" s="1"/>
  <c r="BF169" i="15"/>
  <c r="BG167" i="15"/>
  <c r="BG180" i="15"/>
  <c r="BF183" i="15"/>
  <c r="BF181" i="15" s="1"/>
  <c r="BF182" i="15"/>
  <c r="BG154" i="15"/>
  <c r="BF157" i="15"/>
  <c r="BF155" i="15" s="1"/>
  <c r="BF156" i="15"/>
  <c r="BG79" i="15"/>
  <c r="BG77" i="15" s="1"/>
  <c r="BH76" i="15"/>
  <c r="BG78" i="15"/>
  <c r="BG92" i="15"/>
  <c r="BG90" i="15" s="1"/>
  <c r="BH89" i="15"/>
  <c r="BG91" i="15"/>
  <c r="BE104" i="15"/>
  <c r="BF102" i="15"/>
  <c r="BE105" i="15"/>
  <c r="BE103" i="15" s="1"/>
  <c r="BG63" i="15"/>
  <c r="BF66" i="15"/>
  <c r="BF64" i="15" s="1"/>
  <c r="BF65" i="15"/>
  <c r="BE53" i="15"/>
  <c r="BE51" i="15" s="1"/>
  <c r="BE52" i="15"/>
  <c r="BF50" i="15"/>
  <c r="BH26" i="15"/>
  <c r="BI24" i="15"/>
  <c r="BB42" i="3"/>
  <c r="BB39" i="3"/>
  <c r="BC41" i="3" s="1"/>
  <c r="BE37" i="3"/>
  <c r="BG212" i="3"/>
  <c r="BG209" i="3"/>
  <c r="BG450" i="3"/>
  <c r="BG447" i="3"/>
  <c r="BF484" i="3"/>
  <c r="BF481" i="3"/>
  <c r="BF93" i="3"/>
  <c r="BF90" i="3"/>
  <c r="BI308" i="3"/>
  <c r="BJ307" i="3"/>
  <c r="BJ205" i="3"/>
  <c r="BI206" i="3"/>
  <c r="BG161" i="3"/>
  <c r="BG158" i="3"/>
  <c r="BJ154" i="3"/>
  <c r="BI155" i="3"/>
  <c r="BG479" i="3"/>
  <c r="BG483" i="3" s="1"/>
  <c r="BG484" i="3" s="1"/>
  <c r="BI86" i="3"/>
  <c r="BH87" i="3"/>
  <c r="BH252" i="3"/>
  <c r="BH250" i="3" s="1"/>
  <c r="BH251" i="3"/>
  <c r="BI249" i="3"/>
  <c r="BF379" i="3"/>
  <c r="BI290" i="3"/>
  <c r="BH291" i="3"/>
  <c r="BI375" i="3"/>
  <c r="BH376" i="3"/>
  <c r="BI477" i="3"/>
  <c r="BH478" i="3"/>
  <c r="BG88" i="3"/>
  <c r="BG92" i="3" s="1"/>
  <c r="BG93" i="3" s="1"/>
  <c r="BG292" i="3"/>
  <c r="BG296" i="3"/>
  <c r="BG297" i="3" s="1"/>
  <c r="BG377" i="3"/>
  <c r="BG381" i="3" s="1"/>
  <c r="BG382" i="3" s="1"/>
  <c r="BG379" i="3"/>
  <c r="BF294" i="3"/>
  <c r="BH313" i="3"/>
  <c r="BH309" i="3"/>
  <c r="BH207" i="3"/>
  <c r="BH211" i="3" s="1"/>
  <c r="BH160" i="3"/>
  <c r="BH161" i="3" s="1"/>
  <c r="BH156" i="3"/>
  <c r="BG518" i="3"/>
  <c r="BG515" i="3"/>
  <c r="BF433" i="3"/>
  <c r="BF430" i="3"/>
  <c r="BF501" i="3"/>
  <c r="BF498" i="3"/>
  <c r="BJ419" i="3"/>
  <c r="BI422" i="3"/>
  <c r="BI420" i="3" s="1"/>
  <c r="BI421" i="3"/>
  <c r="BI494" i="3"/>
  <c r="BH495" i="3"/>
  <c r="BG496" i="3"/>
  <c r="BG500" i="3"/>
  <c r="BG501" i="3" s="1"/>
  <c r="BH445" i="3"/>
  <c r="BH449" i="3" s="1"/>
  <c r="BI438" i="3"/>
  <c r="BJ436" i="3"/>
  <c r="BI439" i="3"/>
  <c r="BI437" i="3" s="1"/>
  <c r="BI426" i="3"/>
  <c r="BH427" i="3"/>
  <c r="BJ460" i="3"/>
  <c r="BI461" i="3"/>
  <c r="BH513" i="3"/>
  <c r="BH517" i="3" s="1"/>
  <c r="BG428" i="3"/>
  <c r="BG432" i="3" s="1"/>
  <c r="BJ470" i="3"/>
  <c r="BI473" i="3"/>
  <c r="BI471" i="3" s="1"/>
  <c r="BI472" i="3"/>
  <c r="BJ453" i="3"/>
  <c r="BI456" i="3"/>
  <c r="BI454" i="3" s="1"/>
  <c r="BI455" i="3"/>
  <c r="BH490" i="3"/>
  <c r="BH488" i="3" s="1"/>
  <c r="BI487" i="3"/>
  <c r="BH489" i="3"/>
  <c r="BJ511" i="3"/>
  <c r="BI512" i="3"/>
  <c r="BJ504" i="3"/>
  <c r="BI507" i="3"/>
  <c r="BI505" i="3" s="1"/>
  <c r="BI506" i="3"/>
  <c r="BJ443" i="3"/>
  <c r="BI444" i="3"/>
  <c r="BG464" i="3"/>
  <c r="BH462" i="3"/>
  <c r="BH466" i="3" s="1"/>
  <c r="BG365" i="3"/>
  <c r="BG362" i="3"/>
  <c r="BG246" i="3"/>
  <c r="BG243" i="3"/>
  <c r="BG263" i="3"/>
  <c r="BG260" i="3"/>
  <c r="BG348" i="3"/>
  <c r="BG345" i="3"/>
  <c r="BG229" i="3"/>
  <c r="BG226" i="3"/>
  <c r="BF331" i="3"/>
  <c r="BF328" i="3"/>
  <c r="BH416" i="3"/>
  <c r="BH413" i="3"/>
  <c r="BJ222" i="3"/>
  <c r="BI223" i="3"/>
  <c r="BI275" i="3"/>
  <c r="BI279" i="3" s="1"/>
  <c r="BJ239" i="3"/>
  <c r="BI240" i="3"/>
  <c r="BI353" i="3"/>
  <c r="BI354" i="3"/>
  <c r="BI352" i="3" s="1"/>
  <c r="BJ351" i="3"/>
  <c r="BJ266" i="3"/>
  <c r="BI269" i="3"/>
  <c r="BI267" i="3" s="1"/>
  <c r="BI268" i="3"/>
  <c r="BH360" i="3"/>
  <c r="BH364" i="3" s="1"/>
  <c r="BK409" i="3"/>
  <c r="BJ410" i="3"/>
  <c r="BK232" i="3"/>
  <c r="BJ234" i="3"/>
  <c r="BJ300" i="3"/>
  <c r="BI303" i="3"/>
  <c r="BI301" i="3" s="1"/>
  <c r="BI302" i="3"/>
  <c r="BH398" i="3"/>
  <c r="BH399" i="3" s="1"/>
  <c r="BH394" i="3"/>
  <c r="BG396" i="3"/>
  <c r="BH224" i="3"/>
  <c r="BH228" i="3" s="1"/>
  <c r="BH229" i="3" s="1"/>
  <c r="BK273" i="3"/>
  <c r="BJ274" i="3"/>
  <c r="BH241" i="3"/>
  <c r="BH245" i="3" s="1"/>
  <c r="BH246" i="3" s="1"/>
  <c r="BI257" i="3"/>
  <c r="BJ256" i="3"/>
  <c r="BJ358" i="3"/>
  <c r="BI359" i="3"/>
  <c r="BH320" i="3"/>
  <c r="BH318" i="3" s="1"/>
  <c r="BH319" i="3"/>
  <c r="BI317" i="3"/>
  <c r="BJ402" i="3"/>
  <c r="BI405" i="3"/>
  <c r="BI403" i="3" s="1"/>
  <c r="BI404" i="3"/>
  <c r="BK215" i="3"/>
  <c r="BJ217" i="3"/>
  <c r="BJ283" i="3"/>
  <c r="BI286" i="3"/>
  <c r="BI284" i="3" s="1"/>
  <c r="BI285" i="3"/>
  <c r="BJ341" i="3"/>
  <c r="BI342" i="3"/>
  <c r="BH258" i="3"/>
  <c r="BH262" i="3" s="1"/>
  <c r="BG326" i="3"/>
  <c r="BG330" i="3" s="1"/>
  <c r="BG331" i="3" s="1"/>
  <c r="BI385" i="3"/>
  <c r="BH387" i="3"/>
  <c r="BH388" i="3"/>
  <c r="BH386" i="3" s="1"/>
  <c r="BI334" i="3"/>
  <c r="BH337" i="3"/>
  <c r="BH335" i="3" s="1"/>
  <c r="BH336" i="3"/>
  <c r="BH347" i="3"/>
  <c r="BH348" i="3" s="1"/>
  <c r="BH345" i="3"/>
  <c r="BH343" i="3"/>
  <c r="BH277" i="3"/>
  <c r="BI324" i="3"/>
  <c r="BH325" i="3"/>
  <c r="BI415" i="3"/>
  <c r="BI416" i="3" s="1"/>
  <c r="BI413" i="3"/>
  <c r="BI411" i="3"/>
  <c r="BH371" i="3"/>
  <c r="BH369" i="3" s="1"/>
  <c r="BH370" i="3"/>
  <c r="BI368" i="3"/>
  <c r="BJ392" i="3"/>
  <c r="BI393" i="3"/>
  <c r="BH178" i="3"/>
  <c r="BH175" i="3"/>
  <c r="BH195" i="3"/>
  <c r="BH192" i="3"/>
  <c r="BI184" i="3"/>
  <c r="BI182" i="3" s="1"/>
  <c r="BI183" i="3"/>
  <c r="BJ181" i="3"/>
  <c r="BI194" i="3"/>
  <c r="BI195" i="3" s="1"/>
  <c r="BI192" i="3"/>
  <c r="BI190" i="3"/>
  <c r="BJ198" i="3"/>
  <c r="BI201" i="3"/>
  <c r="BI199" i="3" s="1"/>
  <c r="BI200" i="3"/>
  <c r="BJ189" i="3"/>
  <c r="BK188" i="3"/>
  <c r="BK171" i="3"/>
  <c r="BJ172" i="3"/>
  <c r="BL164" i="3"/>
  <c r="BK167" i="3"/>
  <c r="BK165" i="3" s="1"/>
  <c r="BK166" i="3"/>
  <c r="BI150" i="3"/>
  <c r="BI148" i="3" s="1"/>
  <c r="BJ147" i="3"/>
  <c r="BI149" i="3"/>
  <c r="BI173" i="3"/>
  <c r="BI177" i="3" s="1"/>
  <c r="BI178" i="3" s="1"/>
  <c r="BG127" i="3"/>
  <c r="BG124" i="3"/>
  <c r="BJ137" i="3"/>
  <c r="BI138" i="3"/>
  <c r="BH133" i="3"/>
  <c r="BH131" i="3" s="1"/>
  <c r="BH132" i="3"/>
  <c r="BI130" i="3"/>
  <c r="BI121" i="3"/>
  <c r="BJ120" i="3"/>
  <c r="BH82" i="3"/>
  <c r="BH80" i="3" s="1"/>
  <c r="BH81" i="3"/>
  <c r="BI79" i="3"/>
  <c r="BK103" i="3"/>
  <c r="BJ104" i="3"/>
  <c r="BH126" i="3"/>
  <c r="BH127" i="3" s="1"/>
  <c r="BH122" i="3"/>
  <c r="BI99" i="3"/>
  <c r="BI97" i="3" s="1"/>
  <c r="BI98" i="3"/>
  <c r="BJ96" i="3"/>
  <c r="BI105" i="3"/>
  <c r="BI109" i="3" s="1"/>
  <c r="BG141" i="3"/>
  <c r="BH139" i="3"/>
  <c r="BH143" i="3" s="1"/>
  <c r="BF76" i="3"/>
  <c r="BF73" i="3"/>
  <c r="BI69" i="3"/>
  <c r="BH70" i="3"/>
  <c r="BI65" i="3"/>
  <c r="BI63" i="3" s="1"/>
  <c r="BI64" i="3"/>
  <c r="BJ62" i="3"/>
  <c r="BG71" i="3"/>
  <c r="BG75" i="3" s="1"/>
  <c r="BG56" i="3"/>
  <c r="BJ48" i="3"/>
  <c r="BJ46" i="3" s="1"/>
  <c r="BK45" i="3"/>
  <c r="BJ47" i="3"/>
  <c r="BH54" i="3"/>
  <c r="BH58" i="3" s="1"/>
  <c r="BJ52" i="3"/>
  <c r="BI53" i="3"/>
  <c r="BJ35" i="3"/>
  <c r="BI36" i="3"/>
  <c r="BH31" i="3"/>
  <c r="BH29" i="3" s="1"/>
  <c r="BH30" i="3"/>
  <c r="BI28" i="3"/>
  <c r="AK13" i="15"/>
  <c r="AL11" i="15"/>
  <c r="AK14" i="15"/>
  <c r="AK12" i="15" s="1"/>
  <c r="AI21" i="15"/>
  <c r="AI19" i="15"/>
  <c r="BH216" i="3" l="1"/>
  <c r="BI218" i="3"/>
  <c r="BH233" i="3"/>
  <c r="BI235" i="3"/>
  <c r="BI115" i="3"/>
  <c r="BJ113" i="3"/>
  <c r="BI116" i="3"/>
  <c r="BI114" i="3" s="1"/>
  <c r="BE25" i="15"/>
  <c r="BF27" i="15"/>
  <c r="BF377" i="15"/>
  <c r="BG375" i="15"/>
  <c r="BF378" i="15"/>
  <c r="BF376" i="15" s="1"/>
  <c r="BF144" i="15"/>
  <c r="BF142" i="15" s="1"/>
  <c r="BF143" i="15"/>
  <c r="BG141" i="15"/>
  <c r="BF39" i="15"/>
  <c r="BG37" i="15"/>
  <c r="BF40" i="15"/>
  <c r="BF38" i="15" s="1"/>
  <c r="BH258" i="15"/>
  <c r="BG260" i="15"/>
  <c r="BG261" i="15"/>
  <c r="BG259" i="15" s="1"/>
  <c r="BJ297" i="15"/>
  <c r="BI299" i="15"/>
  <c r="BI300" i="15"/>
  <c r="BI298" i="15" s="1"/>
  <c r="BG286" i="15"/>
  <c r="BG287" i="15"/>
  <c r="BG285" i="15" s="1"/>
  <c r="BH284" i="15"/>
  <c r="BI390" i="15"/>
  <c r="BI391" i="15"/>
  <c r="BI389" i="15" s="1"/>
  <c r="BJ388" i="15"/>
  <c r="BH349" i="15"/>
  <c r="BG352" i="15"/>
  <c r="BG350" i="15" s="1"/>
  <c r="BG351" i="15"/>
  <c r="BH323" i="15"/>
  <c r="BG326" i="15"/>
  <c r="BG324" i="15" s="1"/>
  <c r="BG325" i="15"/>
  <c r="BI245" i="15"/>
  <c r="BH247" i="15"/>
  <c r="BH248" i="15"/>
  <c r="BH246" i="15" s="1"/>
  <c r="BG235" i="15"/>
  <c r="BG233" i="15" s="1"/>
  <c r="BG234" i="15"/>
  <c r="BH232" i="15"/>
  <c r="BH339" i="15"/>
  <c r="BH337" i="15" s="1"/>
  <c r="BH338" i="15"/>
  <c r="BI336" i="15"/>
  <c r="BH365" i="15"/>
  <c r="BH363" i="15" s="1"/>
  <c r="BH364" i="15"/>
  <c r="BI362" i="15"/>
  <c r="BF313" i="15"/>
  <c r="BF311" i="15" s="1"/>
  <c r="BF312" i="15"/>
  <c r="BG310" i="15"/>
  <c r="BH219" i="15"/>
  <c r="BG222" i="15"/>
  <c r="BG220" i="15" s="1"/>
  <c r="BG221" i="15"/>
  <c r="BH271" i="15"/>
  <c r="BG274" i="15"/>
  <c r="BG272" i="15" s="1"/>
  <c r="BG273" i="15"/>
  <c r="BG170" i="15"/>
  <c r="BG168" i="15" s="1"/>
  <c r="BH167" i="15"/>
  <c r="BG169" i="15"/>
  <c r="BF209" i="15"/>
  <c r="BF207" i="15" s="1"/>
  <c r="BF208" i="15"/>
  <c r="BG206" i="15"/>
  <c r="BG157" i="15"/>
  <c r="BG155" i="15" s="1"/>
  <c r="BG156" i="15"/>
  <c r="BH154" i="15"/>
  <c r="BG183" i="15"/>
  <c r="BG181" i="15" s="1"/>
  <c r="BG182" i="15"/>
  <c r="BH180" i="15"/>
  <c r="BF131" i="15"/>
  <c r="BF129" i="15" s="1"/>
  <c r="BF130" i="15"/>
  <c r="BG128" i="15"/>
  <c r="BH193" i="15"/>
  <c r="BG195" i="15"/>
  <c r="BG196" i="15"/>
  <c r="BG194" i="15" s="1"/>
  <c r="BG118" i="15"/>
  <c r="BG116" i="15" s="1"/>
  <c r="BG117" i="15"/>
  <c r="BH115" i="15"/>
  <c r="BI89" i="15"/>
  <c r="BH91" i="15"/>
  <c r="BH92" i="15"/>
  <c r="BH90" i="15" s="1"/>
  <c r="BI76" i="15"/>
  <c r="BH78" i="15"/>
  <c r="BH79" i="15"/>
  <c r="BH77" i="15" s="1"/>
  <c r="BF105" i="15"/>
  <c r="BF103" i="15" s="1"/>
  <c r="BF104" i="15"/>
  <c r="BG102" i="15"/>
  <c r="BG66" i="15"/>
  <c r="BG64" i="15" s="1"/>
  <c r="BG65" i="15"/>
  <c r="BH63" i="15"/>
  <c r="BF53" i="15"/>
  <c r="BF51" i="15" s="1"/>
  <c r="BG50" i="15"/>
  <c r="BF52" i="15"/>
  <c r="BI26" i="15"/>
  <c r="BJ24" i="15"/>
  <c r="BF37" i="3"/>
  <c r="BC42" i="3"/>
  <c r="BC39" i="3"/>
  <c r="BD41" i="3" s="1"/>
  <c r="BH144" i="3"/>
  <c r="BH141" i="3"/>
  <c r="BH212" i="3"/>
  <c r="BH209" i="3"/>
  <c r="BI110" i="3"/>
  <c r="BI107" i="3"/>
  <c r="BH314" i="3"/>
  <c r="BH311" i="3"/>
  <c r="BJ375" i="3"/>
  <c r="BI376" i="3"/>
  <c r="BI251" i="3"/>
  <c r="BJ249" i="3"/>
  <c r="BI252" i="3"/>
  <c r="BI250" i="3" s="1"/>
  <c r="BH88" i="3"/>
  <c r="BH92" i="3" s="1"/>
  <c r="BH93" i="3" s="1"/>
  <c r="BI160" i="3"/>
  <c r="BI156" i="3"/>
  <c r="BI207" i="3"/>
  <c r="BI211" i="3"/>
  <c r="BI212" i="3" s="1"/>
  <c r="BH479" i="3"/>
  <c r="BH483" i="3" s="1"/>
  <c r="BH484" i="3" s="1"/>
  <c r="BH292" i="3"/>
  <c r="BH296" i="3"/>
  <c r="BH297" i="3" s="1"/>
  <c r="BJ86" i="3"/>
  <c r="BI87" i="3"/>
  <c r="BK154" i="3"/>
  <c r="BJ155" i="3"/>
  <c r="BJ156" i="3" s="1"/>
  <c r="BJ160" i="3" s="1"/>
  <c r="BK205" i="3"/>
  <c r="BJ206" i="3"/>
  <c r="BG294" i="3"/>
  <c r="BJ477" i="3"/>
  <c r="BI478" i="3"/>
  <c r="BJ290" i="3"/>
  <c r="BI291" i="3"/>
  <c r="BG481" i="3"/>
  <c r="BH481" i="3" s="1"/>
  <c r="BH158" i="3"/>
  <c r="BK307" i="3"/>
  <c r="BJ308" i="3"/>
  <c r="BJ309" i="3" s="1"/>
  <c r="BJ313" i="3" s="1"/>
  <c r="BG498" i="3"/>
  <c r="BG90" i="3"/>
  <c r="BH377" i="3"/>
  <c r="BH381" i="3" s="1"/>
  <c r="BH382" i="3" s="1"/>
  <c r="BH379" i="3"/>
  <c r="BI309" i="3"/>
  <c r="BI313" i="3" s="1"/>
  <c r="BH467" i="3"/>
  <c r="BH464" i="3"/>
  <c r="BH518" i="3"/>
  <c r="BH515" i="3"/>
  <c r="BG433" i="3"/>
  <c r="BG430" i="3"/>
  <c r="BH450" i="3"/>
  <c r="BH447" i="3"/>
  <c r="BK453" i="3"/>
  <c r="BJ456" i="3"/>
  <c r="BJ454" i="3" s="1"/>
  <c r="BJ455" i="3"/>
  <c r="BI513" i="3"/>
  <c r="BI517" i="3" s="1"/>
  <c r="BK460" i="3"/>
  <c r="BJ461" i="3"/>
  <c r="BI449" i="3"/>
  <c r="BI450" i="3" s="1"/>
  <c r="BI445" i="3"/>
  <c r="BJ512" i="3"/>
  <c r="BK511" i="3"/>
  <c r="BI490" i="3"/>
  <c r="BI488" i="3" s="1"/>
  <c r="BJ487" i="3"/>
  <c r="BI489" i="3"/>
  <c r="BK470" i="3"/>
  <c r="BJ473" i="3"/>
  <c r="BJ471" i="3" s="1"/>
  <c r="BJ472" i="3"/>
  <c r="BK443" i="3"/>
  <c r="BJ444" i="3"/>
  <c r="BK504" i="3"/>
  <c r="BJ507" i="3"/>
  <c r="BJ505" i="3" s="1"/>
  <c r="BJ506" i="3"/>
  <c r="BH428" i="3"/>
  <c r="BH432" i="3" s="1"/>
  <c r="BK436" i="3"/>
  <c r="BJ439" i="3"/>
  <c r="BJ437" i="3" s="1"/>
  <c r="BJ438" i="3"/>
  <c r="BH496" i="3"/>
  <c r="BH500" i="3" s="1"/>
  <c r="BI462" i="3"/>
  <c r="BI466" i="3" s="1"/>
  <c r="BI427" i="3"/>
  <c r="BJ426" i="3"/>
  <c r="BJ494" i="3"/>
  <c r="BI495" i="3"/>
  <c r="BJ422" i="3"/>
  <c r="BJ420" i="3" s="1"/>
  <c r="BJ421" i="3"/>
  <c r="BK419" i="3"/>
  <c r="BJ314" i="3"/>
  <c r="BH263" i="3"/>
  <c r="BH260" i="3"/>
  <c r="BI280" i="3"/>
  <c r="BI277" i="3"/>
  <c r="BH365" i="3"/>
  <c r="BH362" i="3"/>
  <c r="BJ368" i="3"/>
  <c r="BI370" i="3"/>
  <c r="BI371" i="3"/>
  <c r="BI369" i="3" s="1"/>
  <c r="BK283" i="3"/>
  <c r="BJ286" i="3"/>
  <c r="BJ284" i="3" s="1"/>
  <c r="BJ285" i="3"/>
  <c r="BH326" i="3"/>
  <c r="BH330" i="3" s="1"/>
  <c r="BI387" i="3"/>
  <c r="BI388" i="3"/>
  <c r="BI386" i="3" s="1"/>
  <c r="BJ385" i="3"/>
  <c r="BK358" i="3"/>
  <c r="BJ359" i="3"/>
  <c r="BK274" i="3"/>
  <c r="BL273" i="3"/>
  <c r="BJ411" i="3"/>
  <c r="BJ415" i="3" s="1"/>
  <c r="BJ416" i="3" s="1"/>
  <c r="BK266" i="3"/>
  <c r="BJ269" i="3"/>
  <c r="BJ267" i="3" s="1"/>
  <c r="BJ268" i="3"/>
  <c r="BI394" i="3"/>
  <c r="BI398" i="3" s="1"/>
  <c r="BJ393" i="3"/>
  <c r="BK392" i="3"/>
  <c r="BI325" i="3"/>
  <c r="BJ324" i="3"/>
  <c r="BH243" i="3"/>
  <c r="BK410" i="3"/>
  <c r="BL409" i="3"/>
  <c r="BJ354" i="3"/>
  <c r="BJ352" i="3" s="1"/>
  <c r="BK351" i="3"/>
  <c r="BJ353" i="3"/>
  <c r="BI241" i="3"/>
  <c r="BI245" i="3" s="1"/>
  <c r="BI337" i="3"/>
  <c r="BI335" i="3" s="1"/>
  <c r="BI336" i="3"/>
  <c r="BJ334" i="3"/>
  <c r="BG328" i="3"/>
  <c r="BI343" i="3"/>
  <c r="BI347" i="3" s="1"/>
  <c r="BJ317" i="3"/>
  <c r="BI320" i="3"/>
  <c r="BI318" i="3" s="1"/>
  <c r="BI319" i="3"/>
  <c r="BK256" i="3"/>
  <c r="BJ257" i="3"/>
  <c r="BH226" i="3"/>
  <c r="BH396" i="3"/>
  <c r="BK239" i="3"/>
  <c r="BJ240" i="3"/>
  <c r="BI224" i="3"/>
  <c r="BI228" i="3" s="1"/>
  <c r="BK341" i="3"/>
  <c r="BJ342" i="3"/>
  <c r="BL215" i="3"/>
  <c r="BK217" i="3"/>
  <c r="BK402" i="3"/>
  <c r="BJ405" i="3"/>
  <c r="BJ403" i="3" s="1"/>
  <c r="BJ404" i="3"/>
  <c r="BI360" i="3"/>
  <c r="BI364" i="3" s="1"/>
  <c r="BI365" i="3" s="1"/>
  <c r="BI262" i="3"/>
  <c r="BI263" i="3" s="1"/>
  <c r="BI258" i="3"/>
  <c r="BJ275" i="3"/>
  <c r="BJ279" i="3" s="1"/>
  <c r="BK300" i="3"/>
  <c r="BJ303" i="3"/>
  <c r="BJ301" i="3" s="1"/>
  <c r="BJ302" i="3"/>
  <c r="BL232" i="3"/>
  <c r="BK234" i="3"/>
  <c r="BK222" i="3"/>
  <c r="BJ223" i="3"/>
  <c r="BJ161" i="3"/>
  <c r="BK172" i="3"/>
  <c r="BL171" i="3"/>
  <c r="BL188" i="3"/>
  <c r="BK189" i="3"/>
  <c r="BI175" i="3"/>
  <c r="BJ150" i="3"/>
  <c r="BJ148" i="3" s="1"/>
  <c r="BK147" i="3"/>
  <c r="BJ149" i="3"/>
  <c r="BJ194" i="3"/>
  <c r="BJ195" i="3" s="1"/>
  <c r="BJ190" i="3"/>
  <c r="BJ192" i="3"/>
  <c r="BK198" i="3"/>
  <c r="BJ201" i="3"/>
  <c r="BJ199" i="3" s="1"/>
  <c r="BJ200" i="3"/>
  <c r="BK181" i="3"/>
  <c r="BJ183" i="3"/>
  <c r="BJ184" i="3"/>
  <c r="BJ182" i="3" s="1"/>
  <c r="BL167" i="3"/>
  <c r="BL165" i="3" s="1"/>
  <c r="BL166" i="3"/>
  <c r="BM164" i="3"/>
  <c r="BJ173" i="3"/>
  <c r="BJ177" i="3" s="1"/>
  <c r="BK137" i="3"/>
  <c r="BJ138" i="3"/>
  <c r="BI122" i="3"/>
  <c r="BI126" i="3"/>
  <c r="BI127" i="3" s="1"/>
  <c r="BJ105" i="3"/>
  <c r="BJ109" i="3" s="1"/>
  <c r="BJ110" i="3" s="1"/>
  <c r="BJ99" i="3"/>
  <c r="BJ97" i="3" s="1"/>
  <c r="BK96" i="3"/>
  <c r="BJ98" i="3"/>
  <c r="BL103" i="3"/>
  <c r="BK104" i="3"/>
  <c r="BH124" i="3"/>
  <c r="BJ79" i="3"/>
  <c r="BI82" i="3"/>
  <c r="BI80" i="3" s="1"/>
  <c r="BI81" i="3"/>
  <c r="BJ121" i="3"/>
  <c r="BK120" i="3"/>
  <c r="BI132" i="3"/>
  <c r="BI133" i="3"/>
  <c r="BI131" i="3" s="1"/>
  <c r="BJ130" i="3"/>
  <c r="BI143" i="3"/>
  <c r="BI144" i="3" s="1"/>
  <c r="BI139" i="3"/>
  <c r="BG76" i="3"/>
  <c r="BG73" i="3"/>
  <c r="BI70" i="3"/>
  <c r="BJ69" i="3"/>
  <c r="BJ65" i="3"/>
  <c r="BJ63" i="3" s="1"/>
  <c r="BK62" i="3"/>
  <c r="BJ64" i="3"/>
  <c r="BH75" i="3"/>
  <c r="BH76" i="3" s="1"/>
  <c r="BH71" i="3"/>
  <c r="BH59" i="3"/>
  <c r="BH56" i="3"/>
  <c r="BK48" i="3"/>
  <c r="BK46" i="3" s="1"/>
  <c r="BL45" i="3"/>
  <c r="BK47" i="3"/>
  <c r="BI54" i="3"/>
  <c r="BI58" i="3" s="1"/>
  <c r="BK52" i="3"/>
  <c r="BJ53" i="3"/>
  <c r="BI31" i="3"/>
  <c r="BI29" i="3" s="1"/>
  <c r="BI30" i="3"/>
  <c r="BJ28" i="3"/>
  <c r="BK35" i="3"/>
  <c r="BJ36" i="3"/>
  <c r="AL13" i="15"/>
  <c r="AL14" i="15"/>
  <c r="AL12" i="15" s="1"/>
  <c r="AM11" i="15"/>
  <c r="AJ18" i="15"/>
  <c r="AJ20" i="15" s="1"/>
  <c r="BI233" i="3" l="1"/>
  <c r="BJ235" i="3"/>
  <c r="BJ115" i="3"/>
  <c r="BK113" i="3"/>
  <c r="BJ116" i="3"/>
  <c r="BJ114" i="3" s="1"/>
  <c r="BI216" i="3"/>
  <c r="BJ218" i="3"/>
  <c r="BF25" i="15"/>
  <c r="BG27" i="15"/>
  <c r="BG143" i="15"/>
  <c r="BG144" i="15"/>
  <c r="BG142" i="15" s="1"/>
  <c r="BH141" i="15"/>
  <c r="BG39" i="15"/>
  <c r="BH37" i="15"/>
  <c r="BG40" i="15"/>
  <c r="BG38" i="15" s="1"/>
  <c r="BH375" i="15"/>
  <c r="BG377" i="15"/>
  <c r="BG378" i="15"/>
  <c r="BG376" i="15" s="1"/>
  <c r="BG313" i="15"/>
  <c r="BG311" i="15" s="1"/>
  <c r="BH310" i="15"/>
  <c r="BG312" i="15"/>
  <c r="BI365" i="15"/>
  <c r="BI363" i="15" s="1"/>
  <c r="BI364" i="15"/>
  <c r="BJ362" i="15"/>
  <c r="BI339" i="15"/>
  <c r="BI337" i="15" s="1"/>
  <c r="BI338" i="15"/>
  <c r="BJ336" i="15"/>
  <c r="BH235" i="15"/>
  <c r="BH233" i="15" s="1"/>
  <c r="BH234" i="15"/>
  <c r="BI232" i="15"/>
  <c r="BJ391" i="15"/>
  <c r="BJ389" i="15" s="1"/>
  <c r="BK388" i="15"/>
  <c r="BJ390" i="15"/>
  <c r="BH287" i="15"/>
  <c r="BH285" i="15" s="1"/>
  <c r="BI284" i="15"/>
  <c r="BH286" i="15"/>
  <c r="BH274" i="15"/>
  <c r="BH272" i="15" s="1"/>
  <c r="BH273" i="15"/>
  <c r="BI271" i="15"/>
  <c r="BH222" i="15"/>
  <c r="BH220" i="15" s="1"/>
  <c r="BH221" i="15"/>
  <c r="BI219" i="15"/>
  <c r="BJ245" i="15"/>
  <c r="BI248" i="15"/>
  <c r="BI246" i="15" s="1"/>
  <c r="BI247" i="15"/>
  <c r="BI323" i="15"/>
  <c r="BH326" i="15"/>
  <c r="BH324" i="15" s="1"/>
  <c r="BH325" i="15"/>
  <c r="BI349" i="15"/>
  <c r="BH352" i="15"/>
  <c r="BH350" i="15" s="1"/>
  <c r="BH351" i="15"/>
  <c r="BK297" i="15"/>
  <c r="BJ299" i="15"/>
  <c r="BJ300" i="15"/>
  <c r="BJ298" i="15" s="1"/>
  <c r="BI258" i="15"/>
  <c r="BH261" i="15"/>
  <c r="BH259" i="15" s="1"/>
  <c r="BH260" i="15"/>
  <c r="BH117" i="15"/>
  <c r="BH118" i="15"/>
  <c r="BH116" i="15" s="1"/>
  <c r="BI115" i="15"/>
  <c r="BG131" i="15"/>
  <c r="BH128" i="15"/>
  <c r="BG130" i="15"/>
  <c r="BG129" i="15"/>
  <c r="BI180" i="15"/>
  <c r="BH183" i="15"/>
  <c r="BH181" i="15" s="1"/>
  <c r="BH182" i="15"/>
  <c r="BI154" i="15"/>
  <c r="BH157" i="15"/>
  <c r="BH155" i="15" s="1"/>
  <c r="BH156" i="15"/>
  <c r="BG209" i="15"/>
  <c r="BG207" i="15" s="1"/>
  <c r="BG208" i="15"/>
  <c r="BH206" i="15"/>
  <c r="BI167" i="15"/>
  <c r="BH170" i="15"/>
  <c r="BH168" i="15" s="1"/>
  <c r="BH169" i="15"/>
  <c r="BH195" i="15"/>
  <c r="BH196" i="15"/>
  <c r="BH194" i="15" s="1"/>
  <c r="BI193" i="15"/>
  <c r="BH66" i="15"/>
  <c r="BH64" i="15" s="1"/>
  <c r="BI63" i="15"/>
  <c r="BH65" i="15"/>
  <c r="BG105" i="15"/>
  <c r="BG103" i="15" s="1"/>
  <c r="BG104" i="15"/>
  <c r="BH102" i="15"/>
  <c r="BJ76" i="15"/>
  <c r="BI78" i="15"/>
  <c r="BI79" i="15"/>
  <c r="BI77" i="15" s="1"/>
  <c r="BI92" i="15"/>
  <c r="BI90" i="15" s="1"/>
  <c r="BI91" i="15"/>
  <c r="BJ89" i="15"/>
  <c r="BH50" i="15"/>
  <c r="BG53" i="15"/>
  <c r="BG51" i="15" s="1"/>
  <c r="BG52" i="15"/>
  <c r="BK24" i="15"/>
  <c r="BJ26" i="15"/>
  <c r="BD42" i="3"/>
  <c r="BD39" i="3"/>
  <c r="BE41" i="3" s="1"/>
  <c r="BG37" i="3"/>
  <c r="BI399" i="3"/>
  <c r="BI396" i="3"/>
  <c r="BI467" i="3"/>
  <c r="BI464" i="3"/>
  <c r="BI314" i="3"/>
  <c r="BI311" i="3"/>
  <c r="BJ311" i="3" s="1"/>
  <c r="BK308" i="3"/>
  <c r="BK309" i="3" s="1"/>
  <c r="BK313" i="3" s="1"/>
  <c r="BL307" i="3"/>
  <c r="BJ291" i="3"/>
  <c r="BK290" i="3"/>
  <c r="BJ207" i="3"/>
  <c r="BJ211" i="3" s="1"/>
  <c r="BI88" i="3"/>
  <c r="BI92" i="3" s="1"/>
  <c r="BH90" i="3"/>
  <c r="BJ251" i="3"/>
  <c r="BJ252" i="3"/>
  <c r="BJ250" i="3" s="1"/>
  <c r="BK249" i="3"/>
  <c r="BI479" i="3"/>
  <c r="BI483" i="3" s="1"/>
  <c r="BI484" i="3" s="1"/>
  <c r="BK206" i="3"/>
  <c r="BK207" i="3" s="1"/>
  <c r="BK211" i="3" s="1"/>
  <c r="BL205" i="3"/>
  <c r="BK86" i="3"/>
  <c r="BJ87" i="3"/>
  <c r="BI209" i="3"/>
  <c r="BI260" i="3"/>
  <c r="BK477" i="3"/>
  <c r="BJ478" i="3"/>
  <c r="BH294" i="3"/>
  <c r="BI377" i="3"/>
  <c r="BI381" i="3" s="1"/>
  <c r="BI382" i="3" s="1"/>
  <c r="BI124" i="3"/>
  <c r="BI292" i="3"/>
  <c r="BI296" i="3" s="1"/>
  <c r="BK155" i="3"/>
  <c r="BK156" i="3" s="1"/>
  <c r="BK160" i="3" s="1"/>
  <c r="BL154" i="3"/>
  <c r="BI161" i="3"/>
  <c r="BI158" i="3"/>
  <c r="BJ158" i="3" s="1"/>
  <c r="BK375" i="3"/>
  <c r="BJ376" i="3"/>
  <c r="BI518" i="3"/>
  <c r="BI515" i="3"/>
  <c r="BH501" i="3"/>
  <c r="BH498" i="3"/>
  <c r="BH433" i="3"/>
  <c r="BH430" i="3"/>
  <c r="BK444" i="3"/>
  <c r="BL443" i="3"/>
  <c r="BL511" i="3"/>
  <c r="BK512" i="3"/>
  <c r="BJ462" i="3"/>
  <c r="BJ466" i="3" s="1"/>
  <c r="BL419" i="3"/>
  <c r="BK422" i="3"/>
  <c r="BK420" i="3" s="1"/>
  <c r="BK421" i="3"/>
  <c r="BI496" i="3"/>
  <c r="BI500" i="3" s="1"/>
  <c r="BI501" i="3" s="1"/>
  <c r="BL470" i="3"/>
  <c r="BK473" i="3"/>
  <c r="BK471" i="3" s="1"/>
  <c r="BK472" i="3"/>
  <c r="BJ517" i="3"/>
  <c r="BJ518" i="3" s="1"/>
  <c r="BJ513" i="3"/>
  <c r="BK461" i="3"/>
  <c r="BL460" i="3"/>
  <c r="BJ495" i="3"/>
  <c r="BK494" i="3"/>
  <c r="BK507" i="3"/>
  <c r="BK505" i="3" s="1"/>
  <c r="BK506" i="3"/>
  <c r="BL504" i="3"/>
  <c r="BK487" i="3"/>
  <c r="BJ489" i="3"/>
  <c r="BJ490" i="3"/>
  <c r="BJ488" i="3" s="1"/>
  <c r="BL453" i="3"/>
  <c r="BK456" i="3"/>
  <c r="BK455" i="3"/>
  <c r="BK454" i="3"/>
  <c r="BI428" i="3"/>
  <c r="BI432" i="3" s="1"/>
  <c r="BK426" i="3"/>
  <c r="BJ427" i="3"/>
  <c r="BL436" i="3"/>
  <c r="BK439" i="3"/>
  <c r="BK437" i="3" s="1"/>
  <c r="BK438" i="3"/>
  <c r="BJ445" i="3"/>
  <c r="BJ449" i="3" s="1"/>
  <c r="BI447" i="3"/>
  <c r="BJ280" i="3"/>
  <c r="BJ277" i="3"/>
  <c r="BI348" i="3"/>
  <c r="BI345" i="3"/>
  <c r="BI246" i="3"/>
  <c r="BI243" i="3"/>
  <c r="BK314" i="3"/>
  <c r="BK311" i="3"/>
  <c r="BI229" i="3"/>
  <c r="BI226" i="3"/>
  <c r="BH331" i="3"/>
  <c r="BH328" i="3"/>
  <c r="BJ262" i="3"/>
  <c r="BJ263" i="3" s="1"/>
  <c r="BJ258" i="3"/>
  <c r="BM215" i="3"/>
  <c r="BL217" i="3"/>
  <c r="BJ241" i="3"/>
  <c r="BJ245" i="3" s="1"/>
  <c r="BI326" i="3"/>
  <c r="BI330" i="3" s="1"/>
  <c r="BK359" i="3"/>
  <c r="BL358" i="3"/>
  <c r="BJ343" i="3"/>
  <c r="BJ347" i="3" s="1"/>
  <c r="BL239" i="3"/>
  <c r="BK240" i="3"/>
  <c r="BK257" i="3"/>
  <c r="BL256" i="3"/>
  <c r="BJ320" i="3"/>
  <c r="BJ318" i="3" s="1"/>
  <c r="BJ319" i="3"/>
  <c r="BK317" i="3"/>
  <c r="BM409" i="3"/>
  <c r="BL410" i="3"/>
  <c r="BK393" i="3"/>
  <c r="BL392" i="3"/>
  <c r="BL266" i="3"/>
  <c r="BK269" i="3"/>
  <c r="BK267" i="3" s="1"/>
  <c r="BK268" i="3"/>
  <c r="BM273" i="3"/>
  <c r="BL274" i="3"/>
  <c r="BK385" i="3"/>
  <c r="BJ388" i="3"/>
  <c r="BJ386" i="3" s="1"/>
  <c r="BJ387" i="3"/>
  <c r="BL283" i="3"/>
  <c r="BK286" i="3"/>
  <c r="BK284" i="3" s="1"/>
  <c r="BK285" i="3"/>
  <c r="BJ228" i="3"/>
  <c r="BJ229" i="3" s="1"/>
  <c r="BJ224" i="3"/>
  <c r="BL341" i="3"/>
  <c r="BK342" i="3"/>
  <c r="BK334" i="3"/>
  <c r="BJ336" i="3"/>
  <c r="BJ337" i="3"/>
  <c r="BJ335" i="3" s="1"/>
  <c r="BK415" i="3"/>
  <c r="BK416" i="3" s="1"/>
  <c r="BK411" i="3"/>
  <c r="BJ394" i="3"/>
  <c r="BJ398" i="3" s="1"/>
  <c r="BK275" i="3"/>
  <c r="BK279" i="3" s="1"/>
  <c r="BL402" i="3"/>
  <c r="BK405" i="3"/>
  <c r="BK404" i="3"/>
  <c r="BK403" i="3"/>
  <c r="BL222" i="3"/>
  <c r="BK223" i="3"/>
  <c r="BM232" i="3"/>
  <c r="BL234" i="3"/>
  <c r="BL300" i="3"/>
  <c r="BK303" i="3"/>
  <c r="BK301" i="3" s="1"/>
  <c r="BK302" i="3"/>
  <c r="BI362" i="3"/>
  <c r="BK354" i="3"/>
  <c r="BK352" i="3" s="1"/>
  <c r="BL351" i="3"/>
  <c r="BK353" i="3"/>
  <c r="BK324" i="3"/>
  <c r="BJ325" i="3"/>
  <c r="BJ413" i="3"/>
  <c r="BJ360" i="3"/>
  <c r="BJ364" i="3" s="1"/>
  <c r="BK368" i="3"/>
  <c r="BJ371" i="3"/>
  <c r="BJ369" i="3" s="1"/>
  <c r="BJ370" i="3"/>
  <c r="BK161" i="3"/>
  <c r="BK158" i="3"/>
  <c r="BK212" i="3"/>
  <c r="BJ178" i="3"/>
  <c r="BJ175" i="3"/>
  <c r="BK173" i="3"/>
  <c r="BK177" i="3" s="1"/>
  <c r="BK184" i="3"/>
  <c r="BK182" i="3" s="1"/>
  <c r="BK183" i="3"/>
  <c r="BL181" i="3"/>
  <c r="BL198" i="3"/>
  <c r="BK201" i="3"/>
  <c r="BK199" i="3" s="1"/>
  <c r="BK200" i="3"/>
  <c r="BM171" i="3"/>
  <c r="BL172" i="3"/>
  <c r="BN164" i="3"/>
  <c r="BM167" i="3"/>
  <c r="BM165" i="3" s="1"/>
  <c r="BM166" i="3"/>
  <c r="BL147" i="3"/>
  <c r="BK149" i="3"/>
  <c r="BK150" i="3"/>
  <c r="BK148" i="3" s="1"/>
  <c r="BK194" i="3"/>
  <c r="BK195" i="3" s="1"/>
  <c r="BK190" i="3"/>
  <c r="BL189" i="3"/>
  <c r="BM188" i="3"/>
  <c r="BK130" i="3"/>
  <c r="BJ133" i="3"/>
  <c r="BJ131" i="3" s="1"/>
  <c r="BJ132" i="3"/>
  <c r="BL120" i="3"/>
  <c r="BK121" i="3"/>
  <c r="BJ139" i="3"/>
  <c r="BJ143" i="3" s="1"/>
  <c r="BJ126" i="3"/>
  <c r="BJ127" i="3" s="1"/>
  <c r="BJ122" i="3"/>
  <c r="BK105" i="3"/>
  <c r="BK109" i="3" s="1"/>
  <c r="BK138" i="3"/>
  <c r="BL137" i="3"/>
  <c r="BK79" i="3"/>
  <c r="BJ82" i="3"/>
  <c r="BJ80" i="3" s="1"/>
  <c r="BJ81" i="3"/>
  <c r="BL96" i="3"/>
  <c r="BK99" i="3"/>
  <c r="BK97" i="3" s="1"/>
  <c r="BK98" i="3"/>
  <c r="BI141" i="3"/>
  <c r="BL104" i="3"/>
  <c r="BM103" i="3"/>
  <c r="BJ107" i="3"/>
  <c r="BJ70" i="3"/>
  <c r="BK69" i="3"/>
  <c r="BK64" i="3"/>
  <c r="BK63" i="3"/>
  <c r="BL62" i="3"/>
  <c r="BK65" i="3"/>
  <c r="BI75" i="3"/>
  <c r="BI76" i="3" s="1"/>
  <c r="BI73" i="3"/>
  <c r="BI71" i="3"/>
  <c r="BH73" i="3"/>
  <c r="BI59" i="3"/>
  <c r="BI56" i="3"/>
  <c r="BL48" i="3"/>
  <c r="BL46" i="3" s="1"/>
  <c r="BM45" i="3"/>
  <c r="BL47" i="3"/>
  <c r="BJ58" i="3"/>
  <c r="BJ59" i="3" s="1"/>
  <c r="BJ54" i="3"/>
  <c r="BK53" i="3"/>
  <c r="BL52" i="3"/>
  <c r="BL35" i="3"/>
  <c r="BK36" i="3"/>
  <c r="BJ31" i="3"/>
  <c r="BJ29" i="3" s="1"/>
  <c r="BJ30" i="3"/>
  <c r="BK28" i="3"/>
  <c r="AM13" i="15"/>
  <c r="AM14" i="15"/>
  <c r="AM12" i="15" s="1"/>
  <c r="AN11" i="15"/>
  <c r="AJ21" i="15"/>
  <c r="AJ19" i="15"/>
  <c r="BK116" i="3" l="1"/>
  <c r="BK114" i="3" s="1"/>
  <c r="BK115" i="3"/>
  <c r="BL113" i="3"/>
  <c r="BJ216" i="3"/>
  <c r="BK218" i="3"/>
  <c r="BJ233" i="3"/>
  <c r="BK235" i="3"/>
  <c r="BG25" i="15"/>
  <c r="BH27" i="15"/>
  <c r="BH377" i="15"/>
  <c r="BH378" i="15"/>
  <c r="BH376" i="15" s="1"/>
  <c r="BI375" i="15"/>
  <c r="BH143" i="15"/>
  <c r="BI141" i="15"/>
  <c r="BH144" i="15"/>
  <c r="BH142" i="15" s="1"/>
  <c r="BH40" i="15"/>
  <c r="BH38" i="15" s="1"/>
  <c r="BH39" i="15"/>
  <c r="BI37" i="15"/>
  <c r="BI222" i="15"/>
  <c r="BI220" i="15" s="1"/>
  <c r="BI221" i="15"/>
  <c r="BJ219" i="15"/>
  <c r="BJ271" i="15"/>
  <c r="BI274" i="15"/>
  <c r="BI272" i="15" s="1"/>
  <c r="BI273" i="15"/>
  <c r="BJ232" i="15"/>
  <c r="BI234" i="15"/>
  <c r="BI235" i="15"/>
  <c r="BI233" i="15" s="1"/>
  <c r="BK336" i="15"/>
  <c r="BJ338" i="15"/>
  <c r="BJ339" i="15"/>
  <c r="BJ337" i="15" s="1"/>
  <c r="BK362" i="15"/>
  <c r="BJ364" i="15"/>
  <c r="BJ365" i="15"/>
  <c r="BJ363" i="15" s="1"/>
  <c r="BJ284" i="15"/>
  <c r="BI287" i="15"/>
  <c r="BI285" i="15" s="1"/>
  <c r="BI286" i="15"/>
  <c r="BL388" i="15"/>
  <c r="BK391" i="15"/>
  <c r="BK389" i="15" s="1"/>
  <c r="BK390" i="15"/>
  <c r="BH313" i="15"/>
  <c r="BH311" i="15" s="1"/>
  <c r="BI310" i="15"/>
  <c r="BH312" i="15"/>
  <c r="BI261" i="15"/>
  <c r="BI259" i="15" s="1"/>
  <c r="BI260" i="15"/>
  <c r="BJ258" i="15"/>
  <c r="BK300" i="15"/>
  <c r="BK298" i="15" s="1"/>
  <c r="BK299" i="15"/>
  <c r="BL297" i="15"/>
  <c r="BI352" i="15"/>
  <c r="BI350" i="15" s="1"/>
  <c r="BI351" i="15"/>
  <c r="BJ349" i="15"/>
  <c r="BI326" i="15"/>
  <c r="BI324" i="15" s="1"/>
  <c r="BI325" i="15"/>
  <c r="BJ323" i="15"/>
  <c r="BJ248" i="15"/>
  <c r="BJ246" i="15" s="1"/>
  <c r="BJ247" i="15"/>
  <c r="BK245" i="15"/>
  <c r="BH209" i="15"/>
  <c r="BH207" i="15" s="1"/>
  <c r="BH208" i="15"/>
  <c r="BI206" i="15"/>
  <c r="BI196" i="15"/>
  <c r="BI194" i="15" s="1"/>
  <c r="BJ193" i="15"/>
  <c r="BI195" i="15"/>
  <c r="BI118" i="15"/>
  <c r="BI116" i="15" s="1"/>
  <c r="BI117" i="15"/>
  <c r="BJ115" i="15"/>
  <c r="BH131" i="15"/>
  <c r="BH129" i="15" s="1"/>
  <c r="BH130" i="15"/>
  <c r="BI128" i="15"/>
  <c r="BJ167" i="15"/>
  <c r="BI170" i="15"/>
  <c r="BI168" i="15" s="1"/>
  <c r="BI169" i="15"/>
  <c r="BJ154" i="15"/>
  <c r="BI157" i="15"/>
  <c r="BI155" i="15" s="1"/>
  <c r="BI156" i="15"/>
  <c r="BJ180" i="15"/>
  <c r="BI183" i="15"/>
  <c r="BI181" i="15" s="1"/>
  <c r="BI182" i="15"/>
  <c r="BK89" i="15"/>
  <c r="BJ91" i="15"/>
  <c r="BJ92" i="15"/>
  <c r="BJ90" i="15" s="1"/>
  <c r="BH105" i="15"/>
  <c r="BH103" i="15" s="1"/>
  <c r="BH104" i="15"/>
  <c r="BI102" i="15"/>
  <c r="BJ63" i="15"/>
  <c r="BI65" i="15"/>
  <c r="BI66" i="15"/>
  <c r="BI64" i="15" s="1"/>
  <c r="BJ79" i="15"/>
  <c r="BJ77" i="15" s="1"/>
  <c r="BJ78" i="15"/>
  <c r="BK76" i="15"/>
  <c r="BH52" i="15"/>
  <c r="BH53" i="15"/>
  <c r="BH51" i="15" s="1"/>
  <c r="BI50" i="15"/>
  <c r="BK26" i="15"/>
  <c r="BL24" i="15"/>
  <c r="BH37" i="3"/>
  <c r="BE42" i="3"/>
  <c r="BE39" i="3"/>
  <c r="BF41" i="3" s="1"/>
  <c r="BK110" i="3"/>
  <c r="BK107" i="3"/>
  <c r="BK178" i="3"/>
  <c r="BK175" i="3"/>
  <c r="BI93" i="3"/>
  <c r="BI90" i="3"/>
  <c r="BJ212" i="3"/>
  <c r="BJ209" i="3"/>
  <c r="BK209" i="3" s="1"/>
  <c r="BI297" i="3"/>
  <c r="BI294" i="3"/>
  <c r="BL206" i="3"/>
  <c r="BL207" i="3" s="1"/>
  <c r="BL211" i="3" s="1"/>
  <c r="BM205" i="3"/>
  <c r="BL249" i="3"/>
  <c r="BK252" i="3"/>
  <c r="BK250" i="3" s="1"/>
  <c r="BK251" i="3"/>
  <c r="BM307" i="3"/>
  <c r="BL308" i="3"/>
  <c r="BJ377" i="3"/>
  <c r="BJ381" i="3" s="1"/>
  <c r="BJ382" i="3" s="1"/>
  <c r="BL155" i="3"/>
  <c r="BM154" i="3"/>
  <c r="BK376" i="3"/>
  <c r="BL375" i="3"/>
  <c r="BJ479" i="3"/>
  <c r="BJ483" i="3" s="1"/>
  <c r="BJ484" i="3" s="1"/>
  <c r="BJ88" i="3"/>
  <c r="BJ92" i="3" s="1"/>
  <c r="BJ93" i="3" s="1"/>
  <c r="BI481" i="3"/>
  <c r="BL290" i="3"/>
  <c r="BK291" i="3"/>
  <c r="BI379" i="3"/>
  <c r="BL477" i="3"/>
  <c r="BK478" i="3"/>
  <c r="BL86" i="3"/>
  <c r="BK87" i="3"/>
  <c r="BJ292" i="3"/>
  <c r="BJ296" i="3" s="1"/>
  <c r="BJ450" i="3"/>
  <c r="BJ447" i="3"/>
  <c r="BI433" i="3"/>
  <c r="BI430" i="3"/>
  <c r="BJ467" i="3"/>
  <c r="BJ464" i="3"/>
  <c r="BJ428" i="3"/>
  <c r="BJ432" i="3" s="1"/>
  <c r="BJ433" i="3" s="1"/>
  <c r="BL456" i="3"/>
  <c r="BL454" i="3" s="1"/>
  <c r="BL455" i="3"/>
  <c r="BM453" i="3"/>
  <c r="BM504" i="3"/>
  <c r="BL507" i="3"/>
  <c r="BL505" i="3" s="1"/>
  <c r="BL506" i="3"/>
  <c r="BJ496" i="3"/>
  <c r="BJ500" i="3" s="1"/>
  <c r="BJ515" i="3"/>
  <c r="BM419" i="3"/>
  <c r="BL422" i="3"/>
  <c r="BL420" i="3" s="1"/>
  <c r="BL421" i="3"/>
  <c r="BK513" i="3"/>
  <c r="BK517" i="3" s="1"/>
  <c r="BL426" i="3"/>
  <c r="BK427" i="3"/>
  <c r="BL473" i="3"/>
  <c r="BL471" i="3" s="1"/>
  <c r="BL472" i="3"/>
  <c r="BM470" i="3"/>
  <c r="BM511" i="3"/>
  <c r="BL512" i="3"/>
  <c r="BL439" i="3"/>
  <c r="BL437" i="3" s="1"/>
  <c r="BL438" i="3"/>
  <c r="BM436" i="3"/>
  <c r="BK490" i="3"/>
  <c r="BK488" i="3" s="1"/>
  <c r="BK489" i="3"/>
  <c r="BL487" i="3"/>
  <c r="BM460" i="3"/>
  <c r="BL461" i="3"/>
  <c r="BM443" i="3"/>
  <c r="BL444" i="3"/>
  <c r="BL494" i="3"/>
  <c r="BK495" i="3"/>
  <c r="BK462" i="3"/>
  <c r="BK466" i="3" s="1"/>
  <c r="BI498" i="3"/>
  <c r="BK445" i="3"/>
  <c r="BK449" i="3" s="1"/>
  <c r="BJ399" i="3"/>
  <c r="BJ396" i="3"/>
  <c r="BJ365" i="3"/>
  <c r="BJ362" i="3"/>
  <c r="BI331" i="3"/>
  <c r="BI328" i="3"/>
  <c r="BJ348" i="3"/>
  <c r="BJ345" i="3"/>
  <c r="BJ246" i="3"/>
  <c r="BJ243" i="3"/>
  <c r="BK280" i="3"/>
  <c r="BK277" i="3"/>
  <c r="BJ326" i="3"/>
  <c r="BJ330" i="3" s="1"/>
  <c r="BL324" i="3"/>
  <c r="BK325" i="3"/>
  <c r="BK224" i="3"/>
  <c r="BK228" i="3" s="1"/>
  <c r="BL342" i="3"/>
  <c r="BM341" i="3"/>
  <c r="BL393" i="3"/>
  <c r="BM392" i="3"/>
  <c r="BL411" i="3"/>
  <c r="BL415" i="3" s="1"/>
  <c r="BL416" i="3" s="1"/>
  <c r="BK245" i="3"/>
  <c r="BK246" i="3" s="1"/>
  <c r="BK241" i="3"/>
  <c r="BM217" i="3"/>
  <c r="BN215" i="3"/>
  <c r="BL354" i="3"/>
  <c r="BL352" i="3" s="1"/>
  <c r="BM351" i="3"/>
  <c r="BL353" i="3"/>
  <c r="BL303" i="3"/>
  <c r="BL301" i="3" s="1"/>
  <c r="BL302" i="3"/>
  <c r="BM300" i="3"/>
  <c r="BM234" i="3"/>
  <c r="BN232" i="3"/>
  <c r="BL368" i="3"/>
  <c r="BK371" i="3"/>
  <c r="BK369" i="3" s="1"/>
  <c r="BK370" i="3"/>
  <c r="BL223" i="3"/>
  <c r="BM222" i="3"/>
  <c r="BL405" i="3"/>
  <c r="BL403" i="3" s="1"/>
  <c r="BL404" i="3"/>
  <c r="BM402" i="3"/>
  <c r="BK413" i="3"/>
  <c r="BK394" i="3"/>
  <c r="BK398" i="3" s="1"/>
  <c r="BN409" i="3"/>
  <c r="BM410" i="3"/>
  <c r="BL240" i="3"/>
  <c r="BM239" i="3"/>
  <c r="BM358" i="3"/>
  <c r="BL359" i="3"/>
  <c r="BL334" i="3"/>
  <c r="BK337" i="3"/>
  <c r="BK335" i="3" s="1"/>
  <c r="BK336" i="3"/>
  <c r="BJ226" i="3"/>
  <c r="BK388" i="3"/>
  <c r="BK386" i="3" s="1"/>
  <c r="BK387" i="3"/>
  <c r="BL385" i="3"/>
  <c r="BL275" i="3"/>
  <c r="BL279" i="3" s="1"/>
  <c r="BK320" i="3"/>
  <c r="BK318" i="3" s="1"/>
  <c r="BK319" i="3"/>
  <c r="BL317" i="3"/>
  <c r="BL257" i="3"/>
  <c r="BM256" i="3"/>
  <c r="BK360" i="3"/>
  <c r="BK364" i="3" s="1"/>
  <c r="BJ260" i="3"/>
  <c r="BK343" i="3"/>
  <c r="BK347" i="3" s="1"/>
  <c r="BL286" i="3"/>
  <c r="BL284" i="3" s="1"/>
  <c r="BL285" i="3"/>
  <c r="BM283" i="3"/>
  <c r="BN273" i="3"/>
  <c r="BM274" i="3"/>
  <c r="BL269" i="3"/>
  <c r="BL267" i="3" s="1"/>
  <c r="BL268" i="3"/>
  <c r="BM266" i="3"/>
  <c r="BK258" i="3"/>
  <c r="BK262" i="3" s="1"/>
  <c r="BL212" i="3"/>
  <c r="BL209" i="3"/>
  <c r="BM181" i="3"/>
  <c r="BL184" i="3"/>
  <c r="BL182" i="3" s="1"/>
  <c r="BL183" i="3"/>
  <c r="BL150" i="3"/>
  <c r="BL148" i="3" s="1"/>
  <c r="BL149" i="3"/>
  <c r="BM147" i="3"/>
  <c r="BM172" i="3"/>
  <c r="BN171" i="3"/>
  <c r="BN188" i="3"/>
  <c r="BM189" i="3"/>
  <c r="BN167" i="3"/>
  <c r="BN165" i="3" s="1"/>
  <c r="BN166" i="3"/>
  <c r="BO164" i="3"/>
  <c r="BL201" i="3"/>
  <c r="BL199" i="3" s="1"/>
  <c r="BL200" i="3"/>
  <c r="BM198" i="3"/>
  <c r="BL190" i="3"/>
  <c r="BL194" i="3" s="1"/>
  <c r="BK192" i="3"/>
  <c r="BL173" i="3"/>
  <c r="BL177" i="3" s="1"/>
  <c r="BJ144" i="3"/>
  <c r="BJ141" i="3"/>
  <c r="BM137" i="3"/>
  <c r="BL138" i="3"/>
  <c r="BM96" i="3"/>
  <c r="BL99" i="3"/>
  <c r="BL97" i="3" s="1"/>
  <c r="BL98" i="3"/>
  <c r="BN103" i="3"/>
  <c r="BM104" i="3"/>
  <c r="BK143" i="3"/>
  <c r="BK144" i="3" s="1"/>
  <c r="BK139" i="3"/>
  <c r="BK122" i="3"/>
  <c r="BK126" i="3" s="1"/>
  <c r="BK82" i="3"/>
  <c r="BK80" i="3" s="1"/>
  <c r="BK81" i="3"/>
  <c r="BL79" i="3"/>
  <c r="BL105" i="3"/>
  <c r="BL109" i="3" s="1"/>
  <c r="BJ124" i="3"/>
  <c r="BL121" i="3"/>
  <c r="BM120" i="3"/>
  <c r="BL130" i="3"/>
  <c r="BK133" i="3"/>
  <c r="BK131" i="3" s="1"/>
  <c r="BK132" i="3"/>
  <c r="BL69" i="3"/>
  <c r="BK70" i="3"/>
  <c r="BM62" i="3"/>
  <c r="BL65" i="3"/>
  <c r="BL63" i="3" s="1"/>
  <c r="BL64" i="3"/>
  <c r="BJ71" i="3"/>
  <c r="BJ75" i="3" s="1"/>
  <c r="BJ56" i="3"/>
  <c r="BK54" i="3"/>
  <c r="BK58" i="3" s="1"/>
  <c r="BM48" i="3"/>
  <c r="BM46" i="3" s="1"/>
  <c r="BM47" i="3"/>
  <c r="BN45" i="3"/>
  <c r="BL53" i="3"/>
  <c r="BM52" i="3"/>
  <c r="BK31" i="3"/>
  <c r="BK29" i="3" s="1"/>
  <c r="BK30" i="3"/>
  <c r="BL28" i="3"/>
  <c r="BL36" i="3"/>
  <c r="BM35" i="3"/>
  <c r="AN13" i="15"/>
  <c r="AO11" i="15"/>
  <c r="AN14" i="15"/>
  <c r="AN12" i="15" s="1"/>
  <c r="AK18" i="15"/>
  <c r="AK20" i="15" s="1"/>
  <c r="BK233" i="3" l="1"/>
  <c r="BL235" i="3"/>
  <c r="BL115" i="3"/>
  <c r="BL116" i="3"/>
  <c r="BL114" i="3" s="1"/>
  <c r="BM113" i="3"/>
  <c r="BK216" i="3"/>
  <c r="BL218" i="3"/>
  <c r="BH25" i="15"/>
  <c r="BI27" i="15"/>
  <c r="BJ37" i="15"/>
  <c r="BI39" i="15"/>
  <c r="BI40" i="15"/>
  <c r="BI38" i="15" s="1"/>
  <c r="BJ375" i="15"/>
  <c r="BI378" i="15"/>
  <c r="BI376" i="15" s="1"/>
  <c r="BI377" i="15"/>
  <c r="BI144" i="15"/>
  <c r="BI142" i="15" s="1"/>
  <c r="BJ141" i="15"/>
  <c r="BI143" i="15"/>
  <c r="BK248" i="15"/>
  <c r="BK246" i="15" s="1"/>
  <c r="BL245" i="15"/>
  <c r="BK247" i="15"/>
  <c r="BJ325" i="15"/>
  <c r="BK323" i="15"/>
  <c r="BJ326" i="15"/>
  <c r="BJ324" i="15" s="1"/>
  <c r="BJ351" i="15"/>
  <c r="BJ352" i="15"/>
  <c r="BJ350" i="15" s="1"/>
  <c r="BK349" i="15"/>
  <c r="BL300" i="15"/>
  <c r="BL298" i="15" s="1"/>
  <c r="BM297" i="15"/>
  <c r="BL299" i="15"/>
  <c r="BJ261" i="15"/>
  <c r="BJ259" i="15" s="1"/>
  <c r="BK258" i="15"/>
  <c r="BJ260" i="15"/>
  <c r="BK219" i="15"/>
  <c r="BJ222" i="15"/>
  <c r="BJ220" i="15" s="1"/>
  <c r="BJ221" i="15"/>
  <c r="BJ310" i="15"/>
  <c r="BI313" i="15"/>
  <c r="BI311" i="15" s="1"/>
  <c r="BI312" i="15"/>
  <c r="BM388" i="15"/>
  <c r="BL391" i="15"/>
  <c r="BL389" i="15" s="1"/>
  <c r="BL390" i="15"/>
  <c r="BK284" i="15"/>
  <c r="BJ287" i="15"/>
  <c r="BJ285" i="15" s="1"/>
  <c r="BJ286" i="15"/>
  <c r="BL362" i="15"/>
  <c r="BK365" i="15"/>
  <c r="BK363" i="15" s="1"/>
  <c r="BK364" i="15"/>
  <c r="BL336" i="15"/>
  <c r="BK339" i="15"/>
  <c r="BK337" i="15" s="1"/>
  <c r="BK338" i="15"/>
  <c r="BK232" i="15"/>
  <c r="BJ235" i="15"/>
  <c r="BJ233" i="15" s="1"/>
  <c r="BJ234" i="15"/>
  <c r="BK271" i="15"/>
  <c r="BJ274" i="15"/>
  <c r="BJ272" i="15" s="1"/>
  <c r="BJ273" i="15"/>
  <c r="BJ128" i="15"/>
  <c r="BI131" i="15"/>
  <c r="BI129" i="15" s="1"/>
  <c r="BI130" i="15"/>
  <c r="BK115" i="15"/>
  <c r="BJ118" i="15"/>
  <c r="BJ116" i="15" s="1"/>
  <c r="BJ117" i="15"/>
  <c r="BI209" i="15"/>
  <c r="BI207" i="15" s="1"/>
  <c r="BI208" i="15"/>
  <c r="BJ206" i="15"/>
  <c r="BJ196" i="15"/>
  <c r="BJ194" i="15" s="1"/>
  <c r="BK193" i="15"/>
  <c r="BJ195" i="15"/>
  <c r="BK180" i="15"/>
  <c r="BJ183" i="15"/>
  <c r="BJ181" i="15" s="1"/>
  <c r="BJ182" i="15"/>
  <c r="BK154" i="15"/>
  <c r="BJ157" i="15"/>
  <c r="BJ155" i="15" s="1"/>
  <c r="BJ156" i="15"/>
  <c r="BJ170" i="15"/>
  <c r="BJ168" i="15" s="1"/>
  <c r="BJ169" i="15"/>
  <c r="BK167" i="15"/>
  <c r="BK79" i="15"/>
  <c r="BK77" i="15" s="1"/>
  <c r="BL76" i="15"/>
  <c r="BK78" i="15"/>
  <c r="BJ102" i="15"/>
  <c r="BI104" i="15"/>
  <c r="BI105" i="15"/>
  <c r="BI103" i="15" s="1"/>
  <c r="BK63" i="15"/>
  <c r="BJ65" i="15"/>
  <c r="BJ66" i="15"/>
  <c r="BJ64" i="15" s="1"/>
  <c r="BK91" i="15"/>
  <c r="BK92" i="15"/>
  <c r="BK90" i="15" s="1"/>
  <c r="BL89" i="15"/>
  <c r="BI53" i="15"/>
  <c r="BI51" i="15" s="1"/>
  <c r="BI52" i="15"/>
  <c r="BJ50" i="15"/>
  <c r="BL26" i="15"/>
  <c r="BM24" i="15"/>
  <c r="BF39" i="3"/>
  <c r="BG41" i="3" s="1"/>
  <c r="BF42" i="3"/>
  <c r="BI37" i="3"/>
  <c r="BK263" i="3"/>
  <c r="BK260" i="3"/>
  <c r="BJ297" i="3"/>
  <c r="BJ294" i="3"/>
  <c r="BM477" i="3"/>
  <c r="BL478" i="3"/>
  <c r="BL160" i="3"/>
  <c r="BL161" i="3" s="1"/>
  <c r="BL158" i="3"/>
  <c r="BL156" i="3"/>
  <c r="BN307" i="3"/>
  <c r="BM308" i="3"/>
  <c r="BN205" i="3"/>
  <c r="BM206" i="3"/>
  <c r="BK88" i="3"/>
  <c r="BK92" i="3" s="1"/>
  <c r="BK93" i="3" s="1"/>
  <c r="BJ90" i="3"/>
  <c r="BM375" i="3"/>
  <c r="BL376" i="3"/>
  <c r="BJ379" i="3"/>
  <c r="BL87" i="3"/>
  <c r="BM86" i="3"/>
  <c r="BK292" i="3"/>
  <c r="BK296" i="3" s="1"/>
  <c r="BK377" i="3"/>
  <c r="BK381" i="3"/>
  <c r="BK382" i="3" s="1"/>
  <c r="BK479" i="3"/>
  <c r="BK483" i="3" s="1"/>
  <c r="BK484" i="3" s="1"/>
  <c r="BM290" i="3"/>
  <c r="BL291" i="3"/>
  <c r="BJ481" i="3"/>
  <c r="BN154" i="3"/>
  <c r="BM155" i="3"/>
  <c r="BM156" i="3" s="1"/>
  <c r="BM160" i="3" s="1"/>
  <c r="BL309" i="3"/>
  <c r="BL313" i="3" s="1"/>
  <c r="BL252" i="3"/>
  <c r="BL250" i="3" s="1"/>
  <c r="BL251" i="3"/>
  <c r="BM249" i="3"/>
  <c r="BK450" i="3"/>
  <c r="BK447" i="3"/>
  <c r="BK518" i="3"/>
  <c r="BK515" i="3"/>
  <c r="BK467" i="3"/>
  <c r="BK464" i="3"/>
  <c r="BJ501" i="3"/>
  <c r="BJ498" i="3"/>
  <c r="BK500" i="3"/>
  <c r="BK501" i="3" s="1"/>
  <c r="BK496" i="3"/>
  <c r="BN443" i="3"/>
  <c r="BM444" i="3"/>
  <c r="BN460" i="3"/>
  <c r="BM461" i="3"/>
  <c r="BM439" i="3"/>
  <c r="BM437" i="3" s="1"/>
  <c r="BM438" i="3"/>
  <c r="BN436" i="3"/>
  <c r="BJ430" i="3"/>
  <c r="BL489" i="3"/>
  <c r="BL490" i="3"/>
  <c r="BL488" i="3" s="1"/>
  <c r="BM487" i="3"/>
  <c r="BN504" i="3"/>
  <c r="BM507" i="3"/>
  <c r="BM505" i="3" s="1"/>
  <c r="BM506" i="3"/>
  <c r="BM494" i="3"/>
  <c r="BL495" i="3"/>
  <c r="BL517" i="3"/>
  <c r="BL518" i="3" s="1"/>
  <c r="BL513" i="3"/>
  <c r="BK428" i="3"/>
  <c r="BK432" i="3" s="1"/>
  <c r="BN419" i="3"/>
  <c r="BM422" i="3"/>
  <c r="BM420" i="3" s="1"/>
  <c r="BM421" i="3"/>
  <c r="BL449" i="3"/>
  <c r="BL450" i="3" s="1"/>
  <c r="BL445" i="3"/>
  <c r="BL462" i="3"/>
  <c r="BL466" i="3" s="1"/>
  <c r="BN511" i="3"/>
  <c r="BM512" i="3"/>
  <c r="BN470" i="3"/>
  <c r="BM472" i="3"/>
  <c r="BM473" i="3"/>
  <c r="BM471" i="3" s="1"/>
  <c r="BM426" i="3"/>
  <c r="BL427" i="3"/>
  <c r="BN453" i="3"/>
  <c r="BM456" i="3"/>
  <c r="BM454" i="3" s="1"/>
  <c r="BM455" i="3"/>
  <c r="BK348" i="3"/>
  <c r="BK345" i="3"/>
  <c r="BL280" i="3"/>
  <c r="BL277" i="3"/>
  <c r="BK365" i="3"/>
  <c r="BK362" i="3"/>
  <c r="BK399" i="3"/>
  <c r="BK396" i="3"/>
  <c r="BJ331" i="3"/>
  <c r="BJ328" i="3"/>
  <c r="BK229" i="3"/>
  <c r="BK226" i="3"/>
  <c r="BL262" i="3"/>
  <c r="BL263" i="3" s="1"/>
  <c r="BL258" i="3"/>
  <c r="BL320" i="3"/>
  <c r="BL318" i="3" s="1"/>
  <c r="BL319" i="3"/>
  <c r="BM317" i="3"/>
  <c r="BN239" i="3"/>
  <c r="BM240" i="3"/>
  <c r="BL388" i="3"/>
  <c r="BL386" i="3" s="1"/>
  <c r="BM385" i="3"/>
  <c r="BL387" i="3"/>
  <c r="BM334" i="3"/>
  <c r="BL337" i="3"/>
  <c r="BL335" i="3" s="1"/>
  <c r="BL336" i="3"/>
  <c r="BL241" i="3"/>
  <c r="BL245" i="3" s="1"/>
  <c r="BL371" i="3"/>
  <c r="BL369" i="3" s="1"/>
  <c r="BL370" i="3"/>
  <c r="BM368" i="3"/>
  <c r="BL398" i="3"/>
  <c r="BL399" i="3" s="1"/>
  <c r="BL394" i="3"/>
  <c r="BN341" i="3"/>
  <c r="BM342" i="3"/>
  <c r="BN283" i="3"/>
  <c r="BM285" i="3"/>
  <c r="BM286" i="3"/>
  <c r="BM284" i="3" s="1"/>
  <c r="BM257" i="3"/>
  <c r="BN256" i="3"/>
  <c r="BL360" i="3"/>
  <c r="BL364" i="3"/>
  <c r="BL365" i="3" s="1"/>
  <c r="BM415" i="3"/>
  <c r="BM416" i="3" s="1"/>
  <c r="BM411" i="3"/>
  <c r="BO232" i="3"/>
  <c r="BN234" i="3"/>
  <c r="BN300" i="3"/>
  <c r="BM303" i="3"/>
  <c r="BM301" i="3" s="1"/>
  <c r="BM302" i="3"/>
  <c r="BO215" i="3"/>
  <c r="BN217" i="3"/>
  <c r="BL413" i="3"/>
  <c r="BL347" i="3"/>
  <c r="BL348" i="3" s="1"/>
  <c r="BL343" i="3"/>
  <c r="BK326" i="3"/>
  <c r="BK330" i="3" s="1"/>
  <c r="BN266" i="3"/>
  <c r="BM269" i="3"/>
  <c r="BM267" i="3" s="1"/>
  <c r="BM268" i="3"/>
  <c r="BM275" i="3"/>
  <c r="BM279" i="3" s="1"/>
  <c r="BN358" i="3"/>
  <c r="BM359" i="3"/>
  <c r="BO409" i="3"/>
  <c r="BN410" i="3"/>
  <c r="BN402" i="3"/>
  <c r="BM405" i="3"/>
  <c r="BM403" i="3" s="1"/>
  <c r="BM404" i="3"/>
  <c r="BN222" i="3"/>
  <c r="BM223" i="3"/>
  <c r="BK243" i="3"/>
  <c r="BM324" i="3"/>
  <c r="BL325" i="3"/>
  <c r="BO273" i="3"/>
  <c r="BN274" i="3"/>
  <c r="BL224" i="3"/>
  <c r="BL228" i="3" s="1"/>
  <c r="BM353" i="3"/>
  <c r="BN351" i="3"/>
  <c r="BM354" i="3"/>
  <c r="BM352" i="3" s="1"/>
  <c r="BN392" i="3"/>
  <c r="BM393" i="3"/>
  <c r="BM161" i="3"/>
  <c r="BM158" i="3"/>
  <c r="BL178" i="3"/>
  <c r="BL175" i="3"/>
  <c r="BL195" i="3"/>
  <c r="BL192" i="3"/>
  <c r="BM184" i="3"/>
  <c r="BM182" i="3" s="1"/>
  <c r="BM183" i="3"/>
  <c r="BN181" i="3"/>
  <c r="BO171" i="3"/>
  <c r="BN172" i="3"/>
  <c r="BM173" i="3"/>
  <c r="BM177" i="3" s="1"/>
  <c r="BN189" i="3"/>
  <c r="BO188" i="3"/>
  <c r="BP164" i="3"/>
  <c r="BO167" i="3"/>
  <c r="BO165" i="3" s="1"/>
  <c r="BO166" i="3"/>
  <c r="BN198" i="3"/>
  <c r="BM200" i="3"/>
  <c r="BM201" i="3"/>
  <c r="BM199" i="3" s="1"/>
  <c r="BM190" i="3"/>
  <c r="BM194" i="3" s="1"/>
  <c r="BM195" i="3" s="1"/>
  <c r="BM149" i="3"/>
  <c r="BN147" i="3"/>
  <c r="BM150" i="3"/>
  <c r="BM148" i="3" s="1"/>
  <c r="BK127" i="3"/>
  <c r="BK124" i="3"/>
  <c r="BL110" i="3"/>
  <c r="BL107" i="3"/>
  <c r="BM121" i="3"/>
  <c r="BN120" i="3"/>
  <c r="BM105" i="3"/>
  <c r="BM109" i="3" s="1"/>
  <c r="BM110" i="3" s="1"/>
  <c r="BL133" i="3"/>
  <c r="BL131" i="3" s="1"/>
  <c r="BL132" i="3"/>
  <c r="BM130" i="3"/>
  <c r="BL122" i="3"/>
  <c r="BL126" i="3"/>
  <c r="BL127" i="3" s="1"/>
  <c r="BO103" i="3"/>
  <c r="BN104" i="3"/>
  <c r="BM99" i="3"/>
  <c r="BM97" i="3" s="1"/>
  <c r="BM98" i="3"/>
  <c r="BN96" i="3"/>
  <c r="BL139" i="3"/>
  <c r="BL143" i="3" s="1"/>
  <c r="BL82" i="3"/>
  <c r="BL80" i="3" s="1"/>
  <c r="BL81" i="3"/>
  <c r="BM79" i="3"/>
  <c r="BK141" i="3"/>
  <c r="BN137" i="3"/>
  <c r="BM138" i="3"/>
  <c r="BJ76" i="3"/>
  <c r="BJ73" i="3"/>
  <c r="BM65" i="3"/>
  <c r="BM63" i="3" s="1"/>
  <c r="BM64" i="3"/>
  <c r="BN62" i="3"/>
  <c r="BK71" i="3"/>
  <c r="BK75" i="3" s="1"/>
  <c r="BK76" i="3" s="1"/>
  <c r="BM69" i="3"/>
  <c r="BL70" i="3"/>
  <c r="BK59" i="3"/>
  <c r="BK56" i="3"/>
  <c r="BO45" i="3"/>
  <c r="BN47" i="3"/>
  <c r="BN48" i="3"/>
  <c r="BN46" i="3"/>
  <c r="BN52" i="3"/>
  <c r="BM53" i="3"/>
  <c r="BL54" i="3"/>
  <c r="BL58" i="3"/>
  <c r="BL59" i="3" s="1"/>
  <c r="BL31" i="3"/>
  <c r="BL29" i="3" s="1"/>
  <c r="BL30" i="3"/>
  <c r="BM28" i="3"/>
  <c r="BN35" i="3"/>
  <c r="BM36" i="3"/>
  <c r="AO13" i="15"/>
  <c r="AO14" i="15"/>
  <c r="AO12" i="15" s="1"/>
  <c r="AP11" i="15"/>
  <c r="AK21" i="15"/>
  <c r="AK19" i="15"/>
  <c r="BK90" i="3" l="1"/>
  <c r="BL216" i="3"/>
  <c r="BM218" i="3"/>
  <c r="BL233" i="3"/>
  <c r="BM235" i="3"/>
  <c r="BM116" i="3"/>
  <c r="BM114" i="3" s="1"/>
  <c r="BM115" i="3"/>
  <c r="BN113" i="3"/>
  <c r="BI25" i="15"/>
  <c r="BJ27" i="15"/>
  <c r="BJ143" i="15"/>
  <c r="BK141" i="15"/>
  <c r="BJ144" i="15"/>
  <c r="BJ142" i="15" s="1"/>
  <c r="BJ377" i="15"/>
  <c r="BK375" i="15"/>
  <c r="BJ378" i="15"/>
  <c r="BJ376" i="15" s="1"/>
  <c r="BJ40" i="15"/>
  <c r="BJ38" i="15" s="1"/>
  <c r="BJ39" i="15"/>
  <c r="BK37" i="15"/>
  <c r="BL349" i="15"/>
  <c r="BK352" i="15"/>
  <c r="BK350" i="15" s="1"/>
  <c r="BK351" i="15"/>
  <c r="BM300" i="15"/>
  <c r="BM298" i="15" s="1"/>
  <c r="BN297" i="15"/>
  <c r="BM299" i="15"/>
  <c r="BL323" i="15"/>
  <c r="BK326" i="15"/>
  <c r="BK324" i="15" s="1"/>
  <c r="BK325" i="15"/>
  <c r="BL258" i="15"/>
  <c r="BK261" i="15"/>
  <c r="BK259" i="15" s="1"/>
  <c r="BK260" i="15"/>
  <c r="BM245" i="15"/>
  <c r="BL247" i="15"/>
  <c r="BL248" i="15"/>
  <c r="BL246" i="15" s="1"/>
  <c r="BL271" i="15"/>
  <c r="BK274" i="15"/>
  <c r="BK272" i="15" s="1"/>
  <c r="BK273" i="15"/>
  <c r="BK235" i="15"/>
  <c r="BK233" i="15" s="1"/>
  <c r="BK234" i="15"/>
  <c r="BL232" i="15"/>
  <c r="BL339" i="15"/>
  <c r="BL337" i="15" s="1"/>
  <c r="BL338" i="15"/>
  <c r="BM336" i="15"/>
  <c r="BL365" i="15"/>
  <c r="BL363" i="15" s="1"/>
  <c r="BL364" i="15"/>
  <c r="BM362" i="15"/>
  <c r="BK287" i="15"/>
  <c r="BK285" i="15" s="1"/>
  <c r="BK286" i="15"/>
  <c r="BL284" i="15"/>
  <c r="BM391" i="15"/>
  <c r="BM389" i="15" s="1"/>
  <c r="BM390" i="15"/>
  <c r="BN388" i="15"/>
  <c r="BJ313" i="15"/>
  <c r="BJ311" i="15" s="1"/>
  <c r="BJ312" i="15"/>
  <c r="BK310" i="15"/>
  <c r="BL219" i="15"/>
  <c r="BK222" i="15"/>
  <c r="BK220" i="15" s="1"/>
  <c r="BK221" i="15"/>
  <c r="BK170" i="15"/>
  <c r="BK168" i="15" s="1"/>
  <c r="BL167" i="15"/>
  <c r="BK169" i="15"/>
  <c r="BK206" i="15"/>
  <c r="BJ209" i="15"/>
  <c r="BJ207" i="15" s="1"/>
  <c r="BJ208" i="15"/>
  <c r="BL193" i="15"/>
  <c r="BK195" i="15"/>
  <c r="BK196" i="15"/>
  <c r="BK194" i="15" s="1"/>
  <c r="BK157" i="15"/>
  <c r="BK155" i="15" s="1"/>
  <c r="BK156" i="15"/>
  <c r="BL154" i="15"/>
  <c r="BK183" i="15"/>
  <c r="BK181" i="15" s="1"/>
  <c r="BK182" i="15"/>
  <c r="BL180" i="15"/>
  <c r="BK118" i="15"/>
  <c r="BK116" i="15" s="1"/>
  <c r="BK117" i="15"/>
  <c r="BL115" i="15"/>
  <c r="BJ131" i="15"/>
  <c r="BJ129" i="15" s="1"/>
  <c r="BJ130" i="15"/>
  <c r="BK128" i="15"/>
  <c r="BL79" i="15"/>
  <c r="BL77" i="15" s="1"/>
  <c r="BM76" i="15"/>
  <c r="BL78" i="15"/>
  <c r="BM89" i="15"/>
  <c r="BL92" i="15"/>
  <c r="BL90" i="15" s="1"/>
  <c r="BL91" i="15"/>
  <c r="BK65" i="15"/>
  <c r="BK66" i="15"/>
  <c r="BK64" i="15" s="1"/>
  <c r="BL63" i="15"/>
  <c r="BJ104" i="15"/>
  <c r="BJ105" i="15"/>
  <c r="BJ103" i="15" s="1"/>
  <c r="BK102" i="15"/>
  <c r="BJ52" i="15"/>
  <c r="BJ53" i="15"/>
  <c r="BJ51" i="15" s="1"/>
  <c r="BK50" i="15"/>
  <c r="BM26" i="15"/>
  <c r="BN24" i="15"/>
  <c r="BJ37" i="3"/>
  <c r="BG42" i="3"/>
  <c r="BG39" i="3"/>
  <c r="BH41" i="3" s="1"/>
  <c r="BL314" i="3"/>
  <c r="BL311" i="3"/>
  <c r="BK297" i="3"/>
  <c r="BK294" i="3"/>
  <c r="BL345" i="3"/>
  <c r="BM413" i="3"/>
  <c r="BL362" i="3"/>
  <c r="BL447" i="3"/>
  <c r="BL515" i="3"/>
  <c r="BL88" i="3"/>
  <c r="BL92" i="3" s="1"/>
  <c r="BL93" i="3" s="1"/>
  <c r="BN206" i="3"/>
  <c r="BN207" i="3" s="1"/>
  <c r="BN211" i="3" s="1"/>
  <c r="BO205" i="3"/>
  <c r="BN249" i="3"/>
  <c r="BM252" i="3"/>
  <c r="BM250" i="3" s="1"/>
  <c r="BM251" i="3"/>
  <c r="BL292" i="3"/>
  <c r="BL296" i="3" s="1"/>
  <c r="BL297" i="3" s="1"/>
  <c r="BL294" i="3"/>
  <c r="BK379" i="3"/>
  <c r="BL379" i="3" s="1"/>
  <c r="BM313" i="3"/>
  <c r="BM314" i="3" s="1"/>
  <c r="BM309" i="3"/>
  <c r="BN290" i="3"/>
  <c r="BM291" i="3"/>
  <c r="BL377" i="3"/>
  <c r="BL381" i="3" s="1"/>
  <c r="BL382" i="3" s="1"/>
  <c r="BO307" i="3"/>
  <c r="BN308" i="3"/>
  <c r="BN309" i="3" s="1"/>
  <c r="BN313" i="3" s="1"/>
  <c r="BL483" i="3"/>
  <c r="BL484" i="3" s="1"/>
  <c r="BL479" i="3"/>
  <c r="BL481" i="3"/>
  <c r="BO154" i="3"/>
  <c r="BN155" i="3"/>
  <c r="BK481" i="3"/>
  <c r="BM87" i="3"/>
  <c r="BN86" i="3"/>
  <c r="BM376" i="3"/>
  <c r="BN375" i="3"/>
  <c r="BM207" i="3"/>
  <c r="BM211" i="3" s="1"/>
  <c r="BM478" i="3"/>
  <c r="BN477" i="3"/>
  <c r="BK433" i="3"/>
  <c r="BK430" i="3"/>
  <c r="BL467" i="3"/>
  <c r="BL464" i="3"/>
  <c r="BO453" i="3"/>
  <c r="BN456" i="3"/>
  <c r="BN454" i="3" s="1"/>
  <c r="BN455" i="3"/>
  <c r="BL428" i="3"/>
  <c r="BL432" i="3"/>
  <c r="BL433" i="3" s="1"/>
  <c r="BM427" i="3"/>
  <c r="BN426" i="3"/>
  <c r="BO470" i="3"/>
  <c r="BN473" i="3"/>
  <c r="BN471" i="3" s="1"/>
  <c r="BN472" i="3"/>
  <c r="BM490" i="3"/>
  <c r="BM488" i="3" s="1"/>
  <c r="BN487" i="3"/>
  <c r="BM489" i="3"/>
  <c r="BO443" i="3"/>
  <c r="BN444" i="3"/>
  <c r="BM513" i="3"/>
  <c r="BM517" i="3" s="1"/>
  <c r="BM518" i="3" s="1"/>
  <c r="BN422" i="3"/>
  <c r="BN420" i="3" s="1"/>
  <c r="BN421" i="3"/>
  <c r="BO419" i="3"/>
  <c r="BM462" i="3"/>
  <c r="BM466" i="3" s="1"/>
  <c r="BM467" i="3" s="1"/>
  <c r="BN512" i="3"/>
  <c r="BO511" i="3"/>
  <c r="BL496" i="3"/>
  <c r="BL500" i="3" s="1"/>
  <c r="BL501" i="3" s="1"/>
  <c r="BO460" i="3"/>
  <c r="BN461" i="3"/>
  <c r="BK498" i="3"/>
  <c r="BN494" i="3"/>
  <c r="BM495" i="3"/>
  <c r="BO504" i="3"/>
  <c r="BN507" i="3"/>
  <c r="BN505" i="3" s="1"/>
  <c r="BN506" i="3"/>
  <c r="BO436" i="3"/>
  <c r="BN439" i="3"/>
  <c r="BN437" i="3" s="1"/>
  <c r="BN438" i="3"/>
  <c r="BM445" i="3"/>
  <c r="BM449" i="3" s="1"/>
  <c r="BL229" i="3"/>
  <c r="BL226" i="3"/>
  <c r="BL246" i="3"/>
  <c r="BL243" i="3"/>
  <c r="BM280" i="3"/>
  <c r="BM277" i="3"/>
  <c r="BK331" i="3"/>
  <c r="BK328" i="3"/>
  <c r="BN314" i="3"/>
  <c r="BN393" i="3"/>
  <c r="BO392" i="3"/>
  <c r="BM347" i="3"/>
  <c r="BM348" i="3" s="1"/>
  <c r="BM343" i="3"/>
  <c r="BL326" i="3"/>
  <c r="BL330" i="3" s="1"/>
  <c r="BM224" i="3"/>
  <c r="BM228" i="3" s="1"/>
  <c r="BN411" i="3"/>
  <c r="BN415" i="3" s="1"/>
  <c r="BN416" i="3" s="1"/>
  <c r="BN257" i="3"/>
  <c r="BO256" i="3"/>
  <c r="BO341" i="3"/>
  <c r="BN342" i="3"/>
  <c r="BN368" i="3"/>
  <c r="BM371" i="3"/>
  <c r="BM369" i="3" s="1"/>
  <c r="BM370" i="3"/>
  <c r="BN385" i="3"/>
  <c r="BM387" i="3"/>
  <c r="BM388" i="3"/>
  <c r="BM386" i="3" s="1"/>
  <c r="BM241" i="3"/>
  <c r="BM245" i="3" s="1"/>
  <c r="BL260" i="3"/>
  <c r="BO274" i="3"/>
  <c r="BP273" i="3"/>
  <c r="BO222" i="3"/>
  <c r="BN223" i="3"/>
  <c r="BO402" i="3"/>
  <c r="BN405" i="3"/>
  <c r="BN403" i="3" s="1"/>
  <c r="BN404" i="3"/>
  <c r="BP215" i="3"/>
  <c r="BO217" i="3"/>
  <c r="BO300" i="3"/>
  <c r="BN303" i="3"/>
  <c r="BN301" i="3" s="1"/>
  <c r="BN302" i="3"/>
  <c r="BP232" i="3"/>
  <c r="BO234" i="3"/>
  <c r="BM258" i="3"/>
  <c r="BM262" i="3" s="1"/>
  <c r="BO239" i="3"/>
  <c r="BN240" i="3"/>
  <c r="BO358" i="3"/>
  <c r="BN359" i="3"/>
  <c r="BN354" i="3"/>
  <c r="BN352" i="3" s="1"/>
  <c r="BO351" i="3"/>
  <c r="BN353" i="3"/>
  <c r="BM325" i="3"/>
  <c r="BN324" i="3"/>
  <c r="BO410" i="3"/>
  <c r="BP409" i="3"/>
  <c r="BM394" i="3"/>
  <c r="BM398" i="3" s="1"/>
  <c r="BN275" i="3"/>
  <c r="BN279" i="3" s="1"/>
  <c r="BM364" i="3"/>
  <c r="BM365" i="3" s="1"/>
  <c r="BM360" i="3"/>
  <c r="BO266" i="3"/>
  <c r="BN269" i="3"/>
  <c r="BN267" i="3" s="1"/>
  <c r="BN268" i="3"/>
  <c r="BO283" i="3"/>
  <c r="BN286" i="3"/>
  <c r="BN284" i="3" s="1"/>
  <c r="BN285" i="3"/>
  <c r="BL396" i="3"/>
  <c r="BM337" i="3"/>
  <c r="BM335" i="3" s="1"/>
  <c r="BM336" i="3"/>
  <c r="BN334" i="3"/>
  <c r="BN317" i="3"/>
  <c r="BM320" i="3"/>
  <c r="BM318" i="3" s="1"/>
  <c r="BM319" i="3"/>
  <c r="BN212" i="3"/>
  <c r="BM178" i="3"/>
  <c r="BM175" i="3"/>
  <c r="BN150" i="3"/>
  <c r="BN148" i="3" s="1"/>
  <c r="BO147" i="3"/>
  <c r="BN149" i="3"/>
  <c r="BN190" i="3"/>
  <c r="BN194" i="3" s="1"/>
  <c r="BN173" i="3"/>
  <c r="BN177" i="3" s="1"/>
  <c r="BN178" i="3" s="1"/>
  <c r="BO172" i="3"/>
  <c r="BP171" i="3"/>
  <c r="BP188" i="3"/>
  <c r="BO189" i="3"/>
  <c r="BM192" i="3"/>
  <c r="BO198" i="3"/>
  <c r="BN201" i="3"/>
  <c r="BN199" i="3" s="1"/>
  <c r="BN200" i="3"/>
  <c r="BP167" i="3"/>
  <c r="BP165" i="3" s="1"/>
  <c r="BP166" i="3"/>
  <c r="BQ164" i="3"/>
  <c r="BO181" i="3"/>
  <c r="BN184" i="3"/>
  <c r="BN182" i="3" s="1"/>
  <c r="BN183" i="3"/>
  <c r="BL144" i="3"/>
  <c r="BL141" i="3"/>
  <c r="BP103" i="3"/>
  <c r="BO104" i="3"/>
  <c r="BM132" i="3"/>
  <c r="BN130" i="3"/>
  <c r="BM133" i="3"/>
  <c r="BM131" i="3" s="1"/>
  <c r="BN79" i="3"/>
  <c r="BM82" i="3"/>
  <c r="BM80" i="3" s="1"/>
  <c r="BM81" i="3"/>
  <c r="BN121" i="3"/>
  <c r="BO120" i="3"/>
  <c r="BL124" i="3"/>
  <c r="BM122" i="3"/>
  <c r="BM126" i="3" s="1"/>
  <c r="BM127" i="3" s="1"/>
  <c r="BM139" i="3"/>
  <c r="BM143" i="3" s="1"/>
  <c r="BM144" i="3" s="1"/>
  <c r="BO137" i="3"/>
  <c r="BN138" i="3"/>
  <c r="BN98" i="3"/>
  <c r="BN99" i="3"/>
  <c r="BN97" i="3" s="1"/>
  <c r="BO96" i="3"/>
  <c r="BN105" i="3"/>
  <c r="BN109" i="3" s="1"/>
  <c r="BN110" i="3" s="1"/>
  <c r="BM107" i="3"/>
  <c r="BK73" i="3"/>
  <c r="BM70" i="3"/>
  <c r="BN69" i="3"/>
  <c r="BN65" i="3"/>
  <c r="BN63" i="3" s="1"/>
  <c r="BN64" i="3"/>
  <c r="BO62" i="3"/>
  <c r="BL71" i="3"/>
  <c r="BL75" i="3" s="1"/>
  <c r="BO48" i="3"/>
  <c r="BO46" i="3" s="1"/>
  <c r="BP45" i="3"/>
  <c r="BO47" i="3"/>
  <c r="BM54" i="3"/>
  <c r="BM58" i="3" s="1"/>
  <c r="BO52" i="3"/>
  <c r="BN53" i="3"/>
  <c r="BL56" i="3"/>
  <c r="BM31" i="3"/>
  <c r="BM29" i="3" s="1"/>
  <c r="BM30" i="3"/>
  <c r="BN28" i="3"/>
  <c r="BO35" i="3"/>
  <c r="BN36" i="3"/>
  <c r="AP13" i="15"/>
  <c r="AQ11" i="15"/>
  <c r="AP14" i="15"/>
  <c r="AP12" i="15" s="1"/>
  <c r="AL18" i="15"/>
  <c r="AL20" i="15" s="1"/>
  <c r="BM233" i="3" l="1"/>
  <c r="BN235" i="3"/>
  <c r="BN116" i="3"/>
  <c r="BN114" i="3" s="1"/>
  <c r="BO113" i="3"/>
  <c r="BN115" i="3"/>
  <c r="BM216" i="3"/>
  <c r="BN218" i="3"/>
  <c r="BJ25" i="15"/>
  <c r="BK27" i="15"/>
  <c r="BK39" i="15"/>
  <c r="BK40" i="15"/>
  <c r="BK38" i="15" s="1"/>
  <c r="BL37" i="15"/>
  <c r="BK377" i="15"/>
  <c r="BL375" i="15"/>
  <c r="BK378" i="15"/>
  <c r="BK376" i="15" s="1"/>
  <c r="BK144" i="15"/>
  <c r="BK142" i="15" s="1"/>
  <c r="BL141" i="15"/>
  <c r="BK143" i="15"/>
  <c r="BK313" i="15"/>
  <c r="BK311" i="15" s="1"/>
  <c r="BK312" i="15"/>
  <c r="BL310" i="15"/>
  <c r="BN391" i="15"/>
  <c r="BN389" i="15" s="1"/>
  <c r="BN390" i="15"/>
  <c r="BO388" i="15"/>
  <c r="BL287" i="15"/>
  <c r="BL285" i="15" s="1"/>
  <c r="BL286" i="15"/>
  <c r="BM284" i="15"/>
  <c r="BN362" i="15"/>
  <c r="BM365" i="15"/>
  <c r="BM363" i="15" s="1"/>
  <c r="BM364" i="15"/>
  <c r="BN336" i="15"/>
  <c r="BM338" i="15"/>
  <c r="BM339" i="15"/>
  <c r="BM337" i="15" s="1"/>
  <c r="BM232" i="15"/>
  <c r="BL235" i="15"/>
  <c r="BL233" i="15" s="1"/>
  <c r="BL234" i="15"/>
  <c r="BO297" i="15"/>
  <c r="BN299" i="15"/>
  <c r="BN300" i="15"/>
  <c r="BN298" i="15" s="1"/>
  <c r="BL222" i="15"/>
  <c r="BL220" i="15" s="1"/>
  <c r="BL221" i="15"/>
  <c r="BM219" i="15"/>
  <c r="BL274" i="15"/>
  <c r="BL272" i="15" s="1"/>
  <c r="BL273" i="15"/>
  <c r="BM271" i="15"/>
  <c r="BN245" i="15"/>
  <c r="BM248" i="15"/>
  <c r="BM246" i="15" s="1"/>
  <c r="BM247" i="15"/>
  <c r="BM258" i="15"/>
  <c r="BL261" i="15"/>
  <c r="BL259" i="15" s="1"/>
  <c r="BL260" i="15"/>
  <c r="BM323" i="15"/>
  <c r="BL326" i="15"/>
  <c r="BL324" i="15" s="1"/>
  <c r="BL325" i="15"/>
  <c r="BM349" i="15"/>
  <c r="BL352" i="15"/>
  <c r="BL350" i="15" s="1"/>
  <c r="BL351" i="15"/>
  <c r="BK131" i="15"/>
  <c r="BK129" i="15" s="1"/>
  <c r="BL128" i="15"/>
  <c r="BK130" i="15"/>
  <c r="BM180" i="15"/>
  <c r="BL182" i="15"/>
  <c r="BL183" i="15"/>
  <c r="BL181" i="15" s="1"/>
  <c r="BL157" i="15"/>
  <c r="BL155" i="15" s="1"/>
  <c r="BL156" i="15"/>
  <c r="BM154" i="15"/>
  <c r="BK209" i="15"/>
  <c r="BK207" i="15" s="1"/>
  <c r="BK208" i="15"/>
  <c r="BL206" i="15"/>
  <c r="BM167" i="15"/>
  <c r="BL169" i="15"/>
  <c r="BL170" i="15"/>
  <c r="BL168" i="15" s="1"/>
  <c r="BM115" i="15"/>
  <c r="BL117" i="15"/>
  <c r="BL118" i="15"/>
  <c r="BL116" i="15" s="1"/>
  <c r="BL195" i="15"/>
  <c r="BL196" i="15"/>
  <c r="BL194" i="15" s="1"/>
  <c r="BM193" i="15"/>
  <c r="BK105" i="15"/>
  <c r="BK103" i="15" s="1"/>
  <c r="BK104" i="15"/>
  <c r="BL102" i="15"/>
  <c r="BN76" i="15"/>
  <c r="BM78" i="15"/>
  <c r="BM79" i="15"/>
  <c r="BM77" i="15" s="1"/>
  <c r="BL66" i="15"/>
  <c r="BL64" i="15" s="1"/>
  <c r="BM63" i="15"/>
  <c r="BL65" i="15"/>
  <c r="BM92" i="15"/>
  <c r="BM90" i="15" s="1"/>
  <c r="BM91" i="15"/>
  <c r="BN89" i="15"/>
  <c r="BK53" i="15"/>
  <c r="BK51" i="15" s="1"/>
  <c r="BL50" i="15"/>
  <c r="BK52" i="15"/>
  <c r="BO24" i="15"/>
  <c r="BN26" i="15"/>
  <c r="BH42" i="3"/>
  <c r="BH39" i="3"/>
  <c r="BI41" i="3" s="1"/>
  <c r="BK37" i="3"/>
  <c r="BM212" i="3"/>
  <c r="BM209" i="3"/>
  <c r="BN209" i="3" s="1"/>
  <c r="BM399" i="3"/>
  <c r="BM396" i="3"/>
  <c r="BM479" i="3"/>
  <c r="BM483" i="3" s="1"/>
  <c r="BM484" i="3" s="1"/>
  <c r="BO375" i="3"/>
  <c r="BN376" i="3"/>
  <c r="BM381" i="3"/>
  <c r="BM382" i="3" s="1"/>
  <c r="BM377" i="3"/>
  <c r="BN156" i="3"/>
  <c r="BN160" i="3"/>
  <c r="BM311" i="3"/>
  <c r="BN311" i="3" s="1"/>
  <c r="BN251" i="3"/>
  <c r="BN252" i="3"/>
  <c r="BN250" i="3" s="1"/>
  <c r="BO249" i="3"/>
  <c r="BN87" i="3"/>
  <c r="BO86" i="3"/>
  <c r="BO155" i="3"/>
  <c r="BO156" i="3" s="1"/>
  <c r="BO160" i="3" s="1"/>
  <c r="BP154" i="3"/>
  <c r="BM292" i="3"/>
  <c r="BM296" i="3" s="1"/>
  <c r="BM297" i="3" s="1"/>
  <c r="BP205" i="3"/>
  <c r="BO206" i="3"/>
  <c r="BO207" i="3" s="1"/>
  <c r="BO211" i="3" s="1"/>
  <c r="BL90" i="3"/>
  <c r="BM124" i="3"/>
  <c r="BO477" i="3"/>
  <c r="BN478" i="3"/>
  <c r="BM88" i="3"/>
  <c r="BM92" i="3" s="1"/>
  <c r="BP307" i="3"/>
  <c r="BO308" i="3"/>
  <c r="BO290" i="3"/>
  <c r="BN291" i="3"/>
  <c r="BM450" i="3"/>
  <c r="BM447" i="3"/>
  <c r="BO507" i="3"/>
  <c r="BO505" i="3" s="1"/>
  <c r="BO506" i="3"/>
  <c r="BP504" i="3"/>
  <c r="BN462" i="3"/>
  <c r="BN466" i="3" s="1"/>
  <c r="BM464" i="3"/>
  <c r="BP419" i="3"/>
  <c r="BO422" i="3"/>
  <c r="BO420" i="3" s="1"/>
  <c r="BO421" i="3"/>
  <c r="BM428" i="3"/>
  <c r="BM432" i="3" s="1"/>
  <c r="BM496" i="3"/>
  <c r="BM500" i="3" s="1"/>
  <c r="BM501" i="3" s="1"/>
  <c r="BO461" i="3"/>
  <c r="BP460" i="3"/>
  <c r="BP511" i="3"/>
  <c r="BO512" i="3"/>
  <c r="BP436" i="3"/>
  <c r="BO439" i="3"/>
  <c r="BO437" i="3" s="1"/>
  <c r="BO438" i="3"/>
  <c r="BN495" i="3"/>
  <c r="BO494" i="3"/>
  <c r="BN513" i="3"/>
  <c r="BN517" i="3" s="1"/>
  <c r="BN445" i="3"/>
  <c r="BN449" i="3" s="1"/>
  <c r="BN450" i="3" s="1"/>
  <c r="BO487" i="3"/>
  <c r="BN490" i="3"/>
  <c r="BN488" i="3" s="1"/>
  <c r="BN489" i="3"/>
  <c r="BP470" i="3"/>
  <c r="BO473" i="3"/>
  <c r="BO471" i="3" s="1"/>
  <c r="BO472" i="3"/>
  <c r="BL498" i="3"/>
  <c r="BM515" i="3"/>
  <c r="BO444" i="3"/>
  <c r="BP443" i="3"/>
  <c r="BO426" i="3"/>
  <c r="BN427" i="3"/>
  <c r="BL430" i="3"/>
  <c r="BP453" i="3"/>
  <c r="BO456" i="3"/>
  <c r="BO454" i="3" s="1"/>
  <c r="BO455" i="3"/>
  <c r="BN280" i="3"/>
  <c r="BN277" i="3"/>
  <c r="BM229" i="3"/>
  <c r="BM226" i="3"/>
  <c r="BM263" i="3"/>
  <c r="BM260" i="3"/>
  <c r="BL331" i="3"/>
  <c r="BL328" i="3"/>
  <c r="BM246" i="3"/>
  <c r="BM243" i="3"/>
  <c r="BO324" i="3"/>
  <c r="BN325" i="3"/>
  <c r="BO354" i="3"/>
  <c r="BO352" i="3" s="1"/>
  <c r="BP351" i="3"/>
  <c r="BO353" i="3"/>
  <c r="BP222" i="3"/>
  <c r="BO223" i="3"/>
  <c r="BP341" i="3"/>
  <c r="BO342" i="3"/>
  <c r="BN413" i="3"/>
  <c r="BP392" i="3"/>
  <c r="BO393" i="3"/>
  <c r="BM330" i="3"/>
  <c r="BM331" i="3" s="1"/>
  <c r="BM326" i="3"/>
  <c r="BQ273" i="3"/>
  <c r="BP274" i="3"/>
  <c r="BO257" i="3"/>
  <c r="BP256" i="3"/>
  <c r="BN394" i="3"/>
  <c r="BN398" i="3" s="1"/>
  <c r="BP266" i="3"/>
  <c r="BO269" i="3"/>
  <c r="BO267" i="3" s="1"/>
  <c r="BO268" i="3"/>
  <c r="BQ409" i="3"/>
  <c r="BP410" i="3"/>
  <c r="BN364" i="3"/>
  <c r="BN365" i="3" s="1"/>
  <c r="BN360" i="3"/>
  <c r="BN241" i="3"/>
  <c r="BN245" i="3" s="1"/>
  <c r="BQ232" i="3"/>
  <c r="BP234" i="3"/>
  <c r="BP300" i="3"/>
  <c r="BO303" i="3"/>
  <c r="BO301" i="3" s="1"/>
  <c r="BO302" i="3"/>
  <c r="BQ215" i="3"/>
  <c r="BP217" i="3"/>
  <c r="BP402" i="3"/>
  <c r="BO405" i="3"/>
  <c r="BO403" i="3" s="1"/>
  <c r="BO404" i="3"/>
  <c r="BO275" i="3"/>
  <c r="BO279" i="3" s="1"/>
  <c r="BO385" i="3"/>
  <c r="BN387" i="3"/>
  <c r="BN388" i="3"/>
  <c r="BN386" i="3" s="1"/>
  <c r="BO368" i="3"/>
  <c r="BN371" i="3"/>
  <c r="BN369" i="3" s="1"/>
  <c r="BN370" i="3"/>
  <c r="BN262" i="3"/>
  <c r="BN263" i="3" s="1"/>
  <c r="BN258" i="3"/>
  <c r="BN320" i="3"/>
  <c r="BN318" i="3" s="1"/>
  <c r="BN319" i="3"/>
  <c r="BO317" i="3"/>
  <c r="BO334" i="3"/>
  <c r="BN337" i="3"/>
  <c r="BN335" i="3" s="1"/>
  <c r="BN336" i="3"/>
  <c r="BP283" i="3"/>
  <c r="BO286" i="3"/>
  <c r="BO284" i="3" s="1"/>
  <c r="BO285" i="3"/>
  <c r="BM362" i="3"/>
  <c r="BN362" i="3" s="1"/>
  <c r="BO411" i="3"/>
  <c r="BO415" i="3" s="1"/>
  <c r="BO359" i="3"/>
  <c r="BP358" i="3"/>
  <c r="BP239" i="3"/>
  <c r="BO240" i="3"/>
  <c r="BN228" i="3"/>
  <c r="BN229" i="3" s="1"/>
  <c r="BN224" i="3"/>
  <c r="BN343" i="3"/>
  <c r="BN347" i="3" s="1"/>
  <c r="BM345" i="3"/>
  <c r="BO212" i="3"/>
  <c r="BO209" i="3"/>
  <c r="BO161" i="3"/>
  <c r="BN195" i="3"/>
  <c r="BN192" i="3"/>
  <c r="BR164" i="3"/>
  <c r="BQ167" i="3"/>
  <c r="BQ165" i="3" s="1"/>
  <c r="BQ166" i="3"/>
  <c r="BP189" i="3"/>
  <c r="BQ188" i="3"/>
  <c r="BO184" i="3"/>
  <c r="BO182" i="3" s="1"/>
  <c r="BO183" i="3"/>
  <c r="BP181" i="3"/>
  <c r="BQ171" i="3"/>
  <c r="BP172" i="3"/>
  <c r="BO150" i="3"/>
  <c r="BO148" i="3" s="1"/>
  <c r="BP147" i="3"/>
  <c r="BO149" i="3"/>
  <c r="BO190" i="3"/>
  <c r="BO194" i="3" s="1"/>
  <c r="BP198" i="3"/>
  <c r="BO201" i="3"/>
  <c r="BO199" i="3" s="1"/>
  <c r="BO200" i="3"/>
  <c r="BO173" i="3"/>
  <c r="BO177" i="3" s="1"/>
  <c r="BO178" i="3" s="1"/>
  <c r="BN175" i="3"/>
  <c r="BO105" i="3"/>
  <c r="BO109" i="3" s="1"/>
  <c r="BN139" i="3"/>
  <c r="BN143" i="3" s="1"/>
  <c r="BN144" i="3" s="1"/>
  <c r="BO79" i="3"/>
  <c r="BN82" i="3"/>
  <c r="BN80" i="3" s="1"/>
  <c r="BN81" i="3"/>
  <c r="BP96" i="3"/>
  <c r="BO99" i="3"/>
  <c r="BO97" i="3" s="1"/>
  <c r="BO98" i="3"/>
  <c r="BO138" i="3"/>
  <c r="BP137" i="3"/>
  <c r="BP120" i="3"/>
  <c r="BO121" i="3"/>
  <c r="BP104" i="3"/>
  <c r="BQ103" i="3"/>
  <c r="BN107" i="3"/>
  <c r="BN126" i="3"/>
  <c r="BN127" i="3" s="1"/>
  <c r="BN122" i="3"/>
  <c r="BO130" i="3"/>
  <c r="BN133" i="3"/>
  <c r="BN131" i="3" s="1"/>
  <c r="BN132" i="3"/>
  <c r="BM141" i="3"/>
  <c r="BL76" i="3"/>
  <c r="BL73" i="3"/>
  <c r="BO65" i="3"/>
  <c r="BO63" i="3" s="1"/>
  <c r="BP62" i="3"/>
  <c r="BO64" i="3"/>
  <c r="BN70" i="3"/>
  <c r="BO69" i="3"/>
  <c r="BM75" i="3"/>
  <c r="BM76" i="3" s="1"/>
  <c r="BM71" i="3"/>
  <c r="BM59" i="3"/>
  <c r="BM56" i="3"/>
  <c r="BO53" i="3"/>
  <c r="BP52" i="3"/>
  <c r="BP48" i="3"/>
  <c r="BP46" i="3" s="1"/>
  <c r="BQ45" i="3"/>
  <c r="BP47" i="3"/>
  <c r="BN54" i="3"/>
  <c r="BN58" i="3" s="1"/>
  <c r="BN31" i="3"/>
  <c r="BN29" i="3" s="1"/>
  <c r="BN30" i="3"/>
  <c r="BO28" i="3"/>
  <c r="BP35" i="3"/>
  <c r="BO36" i="3"/>
  <c r="AQ13" i="15"/>
  <c r="AR11" i="15"/>
  <c r="AQ14" i="15"/>
  <c r="AQ12" i="15" s="1"/>
  <c r="AL21" i="15"/>
  <c r="AL19" i="15"/>
  <c r="BN216" i="3" l="1"/>
  <c r="BO218" i="3"/>
  <c r="BO115" i="3"/>
  <c r="BO116" i="3"/>
  <c r="BO114" i="3" s="1"/>
  <c r="BP113" i="3"/>
  <c r="BN233" i="3"/>
  <c r="BO235" i="3"/>
  <c r="BK25" i="15"/>
  <c r="BL27" i="15"/>
  <c r="BL40" i="15"/>
  <c r="BL38" i="15" s="1"/>
  <c r="BM37" i="15"/>
  <c r="BL39" i="15"/>
  <c r="BM141" i="15"/>
  <c r="BL144" i="15"/>
  <c r="BL142" i="15" s="1"/>
  <c r="BL143" i="15"/>
  <c r="BL377" i="15"/>
  <c r="BM375" i="15"/>
  <c r="BL378" i="15"/>
  <c r="BL376" i="15" s="1"/>
  <c r="BM274" i="15"/>
  <c r="BM272" i="15" s="1"/>
  <c r="BM273" i="15"/>
  <c r="BN271" i="15"/>
  <c r="BM222" i="15"/>
  <c r="BM220" i="15" s="1"/>
  <c r="BM221" i="15"/>
  <c r="BN219" i="15"/>
  <c r="BN284" i="15"/>
  <c r="BM287" i="15"/>
  <c r="BM285" i="15" s="1"/>
  <c r="BM286" i="15"/>
  <c r="BP388" i="15"/>
  <c r="BO391" i="15"/>
  <c r="BO389" i="15" s="1"/>
  <c r="BO390" i="15"/>
  <c r="BL312" i="15"/>
  <c r="BM310" i="15"/>
  <c r="BL313" i="15"/>
  <c r="BL311" i="15" s="1"/>
  <c r="BN232" i="15"/>
  <c r="BM235" i="15"/>
  <c r="BM233" i="15" s="1"/>
  <c r="BM234" i="15"/>
  <c r="BM352" i="15"/>
  <c r="BM350" i="15" s="1"/>
  <c r="BM351" i="15"/>
  <c r="BN349" i="15"/>
  <c r="BM326" i="15"/>
  <c r="BM324" i="15" s="1"/>
  <c r="BM325" i="15"/>
  <c r="BN323" i="15"/>
  <c r="BM261" i="15"/>
  <c r="BM259" i="15" s="1"/>
  <c r="BM260" i="15"/>
  <c r="BN258" i="15"/>
  <c r="BN248" i="15"/>
  <c r="BN246" i="15" s="1"/>
  <c r="BN247" i="15"/>
  <c r="BO245" i="15"/>
  <c r="BO300" i="15"/>
  <c r="BO298" i="15" s="1"/>
  <c r="BO299" i="15"/>
  <c r="BP297" i="15"/>
  <c r="BO336" i="15"/>
  <c r="BN339" i="15"/>
  <c r="BN337" i="15" s="1"/>
  <c r="BN338" i="15"/>
  <c r="BO362" i="15"/>
  <c r="BN365" i="15"/>
  <c r="BN363" i="15" s="1"/>
  <c r="BN364" i="15"/>
  <c r="BM196" i="15"/>
  <c r="BM194" i="15" s="1"/>
  <c r="BN193" i="15"/>
  <c r="BM195" i="15"/>
  <c r="BL209" i="15"/>
  <c r="BL207" i="15" s="1"/>
  <c r="BL208" i="15"/>
  <c r="BM206" i="15"/>
  <c r="BN154" i="15"/>
  <c r="BM157" i="15"/>
  <c r="BM155" i="15" s="1"/>
  <c r="BM156" i="15"/>
  <c r="BM128" i="15"/>
  <c r="BL130" i="15"/>
  <c r="BL131" i="15"/>
  <c r="BL129" i="15" s="1"/>
  <c r="BN180" i="15"/>
  <c r="BM182" i="15"/>
  <c r="BM183" i="15"/>
  <c r="BM181" i="15" s="1"/>
  <c r="BM117" i="15"/>
  <c r="BN115" i="15"/>
  <c r="BM118" i="15"/>
  <c r="BM116" i="15" s="1"/>
  <c r="BN167" i="15"/>
  <c r="BM170" i="15"/>
  <c r="BM168" i="15" s="1"/>
  <c r="BM169" i="15"/>
  <c r="BM66" i="15"/>
  <c r="BM64" i="15" s="1"/>
  <c r="BN63" i="15"/>
  <c r="BM65" i="15"/>
  <c r="BO89" i="15"/>
  <c r="BN91" i="15"/>
  <c r="BN92" i="15"/>
  <c r="BN90" i="15" s="1"/>
  <c r="BL105" i="15"/>
  <c r="BL103" i="15" s="1"/>
  <c r="BL104" i="15"/>
  <c r="BM102" i="15"/>
  <c r="BN79" i="15"/>
  <c r="BN77" i="15" s="1"/>
  <c r="BN78" i="15"/>
  <c r="BO76" i="15"/>
  <c r="BM50" i="15"/>
  <c r="BL52" i="15"/>
  <c r="BL53" i="15"/>
  <c r="BL51" i="15" s="1"/>
  <c r="BO26" i="15"/>
  <c r="BP24" i="15"/>
  <c r="BL37" i="3"/>
  <c r="BI39" i="3"/>
  <c r="BJ41" i="3" s="1"/>
  <c r="BI42" i="3"/>
  <c r="BM93" i="3"/>
  <c r="BM90" i="3"/>
  <c r="BN399" i="3"/>
  <c r="BN396" i="3"/>
  <c r="BN348" i="3"/>
  <c r="BN345" i="3"/>
  <c r="BO291" i="3"/>
  <c r="BP290" i="3"/>
  <c r="BM294" i="3"/>
  <c r="BO87" i="3"/>
  <c r="BP86" i="3"/>
  <c r="BN381" i="3"/>
  <c r="BN382" i="3" s="1"/>
  <c r="BN377" i="3"/>
  <c r="BM498" i="3"/>
  <c r="BO313" i="3"/>
  <c r="BO309" i="3"/>
  <c r="BN88" i="3"/>
  <c r="BN92" i="3" s="1"/>
  <c r="BN93" i="3" s="1"/>
  <c r="BM379" i="3"/>
  <c r="BO376" i="3"/>
  <c r="BP375" i="3"/>
  <c r="BQ307" i="3"/>
  <c r="BP308" i="3"/>
  <c r="BP309" i="3" s="1"/>
  <c r="BP313" i="3" s="1"/>
  <c r="BN479" i="3"/>
  <c r="BN483" i="3" s="1"/>
  <c r="BN484" i="3" s="1"/>
  <c r="BP155" i="3"/>
  <c r="BP156" i="3" s="1"/>
  <c r="BP160" i="3" s="1"/>
  <c r="BQ154" i="3"/>
  <c r="BO251" i="3"/>
  <c r="BP249" i="3"/>
  <c r="BO252" i="3"/>
  <c r="BO250" i="3" s="1"/>
  <c r="BM481" i="3"/>
  <c r="BN481" i="3" s="1"/>
  <c r="BN292" i="3"/>
  <c r="BN296" i="3" s="1"/>
  <c r="BN297" i="3" s="1"/>
  <c r="BP477" i="3"/>
  <c r="BO478" i="3"/>
  <c r="BQ205" i="3"/>
  <c r="BP206" i="3"/>
  <c r="BN161" i="3"/>
  <c r="BN158" i="3"/>
  <c r="BO158" i="3" s="1"/>
  <c r="BN518" i="3"/>
  <c r="BN515" i="3"/>
  <c r="BM433" i="3"/>
  <c r="BM430" i="3"/>
  <c r="BN467" i="3"/>
  <c r="BN464" i="3"/>
  <c r="BQ504" i="3"/>
  <c r="BP506" i="3"/>
  <c r="BP507" i="3"/>
  <c r="BP505" i="3" s="1"/>
  <c r="BN428" i="3"/>
  <c r="BN432" i="3" s="1"/>
  <c r="BP473" i="3"/>
  <c r="BP471" i="3" s="1"/>
  <c r="BP472" i="3"/>
  <c r="BQ470" i="3"/>
  <c r="BO490" i="3"/>
  <c r="BO488" i="3" s="1"/>
  <c r="BO489" i="3"/>
  <c r="BP487" i="3"/>
  <c r="BO495" i="3"/>
  <c r="BP494" i="3"/>
  <c r="BO513" i="3"/>
  <c r="BO517" i="3" s="1"/>
  <c r="BQ460" i="3"/>
  <c r="BP461" i="3"/>
  <c r="BO445" i="3"/>
  <c r="BO449" i="3" s="1"/>
  <c r="BO450" i="3" s="1"/>
  <c r="BP426" i="3"/>
  <c r="BO427" i="3"/>
  <c r="BN496" i="3"/>
  <c r="BN500" i="3" s="1"/>
  <c r="BP439" i="3"/>
  <c r="BP437" i="3" s="1"/>
  <c r="BP438" i="3"/>
  <c r="BQ436" i="3"/>
  <c r="BQ511" i="3"/>
  <c r="BP512" i="3"/>
  <c r="BO466" i="3"/>
  <c r="BO467" i="3" s="1"/>
  <c r="BO462" i="3"/>
  <c r="BQ419" i="3"/>
  <c r="BP422" i="3"/>
  <c r="BP420" i="3" s="1"/>
  <c r="BP421" i="3"/>
  <c r="BP456" i="3"/>
  <c r="BP454" i="3" s="1"/>
  <c r="BP455" i="3"/>
  <c r="BQ453" i="3"/>
  <c r="BQ443" i="3"/>
  <c r="BP444" i="3"/>
  <c r="BN447" i="3"/>
  <c r="BO280" i="3"/>
  <c r="BO277" i="3"/>
  <c r="BO416" i="3"/>
  <c r="BO413" i="3"/>
  <c r="BN246" i="3"/>
  <c r="BN243" i="3"/>
  <c r="BP314" i="3"/>
  <c r="BO360" i="3"/>
  <c r="BO364" i="3" s="1"/>
  <c r="BP286" i="3"/>
  <c r="BP284" i="3" s="1"/>
  <c r="BP285" i="3"/>
  <c r="BQ283" i="3"/>
  <c r="BP334" i="3"/>
  <c r="BO337" i="3"/>
  <c r="BO335" i="3" s="1"/>
  <c r="BO336" i="3"/>
  <c r="BP368" i="3"/>
  <c r="BO371" i="3"/>
  <c r="BO369" i="3" s="1"/>
  <c r="BO370" i="3"/>
  <c r="BO388" i="3"/>
  <c r="BO386" i="3" s="1"/>
  <c r="BO387" i="3"/>
  <c r="BP385" i="3"/>
  <c r="BP257" i="3"/>
  <c r="BQ256" i="3"/>
  <c r="BP393" i="3"/>
  <c r="BQ392" i="3"/>
  <c r="BP223" i="3"/>
  <c r="BQ222" i="3"/>
  <c r="BN326" i="3"/>
  <c r="BN330" i="3" s="1"/>
  <c r="BO320" i="3"/>
  <c r="BO318" i="3" s="1"/>
  <c r="BO319" i="3"/>
  <c r="BP317" i="3"/>
  <c r="BO258" i="3"/>
  <c r="BO262" i="3" s="1"/>
  <c r="BO343" i="3"/>
  <c r="BO347" i="3" s="1"/>
  <c r="BP324" i="3"/>
  <c r="BO325" i="3"/>
  <c r="BP240" i="3"/>
  <c r="BQ239" i="3"/>
  <c r="BP415" i="3"/>
  <c r="BP416" i="3" s="1"/>
  <c r="BP411" i="3"/>
  <c r="BP275" i="3"/>
  <c r="BP279" i="3" s="1"/>
  <c r="BP342" i="3"/>
  <c r="BQ341" i="3"/>
  <c r="BP354" i="3"/>
  <c r="BP352" i="3" s="1"/>
  <c r="BQ351" i="3"/>
  <c r="BP353" i="3"/>
  <c r="BO241" i="3"/>
  <c r="BO245" i="3" s="1"/>
  <c r="BN226" i="3"/>
  <c r="BQ358" i="3"/>
  <c r="BP359" i="3"/>
  <c r="BN260" i="3"/>
  <c r="BP405" i="3"/>
  <c r="BP403" i="3" s="1"/>
  <c r="BP404" i="3"/>
  <c r="BQ402" i="3"/>
  <c r="BQ217" i="3"/>
  <c r="BR215" i="3"/>
  <c r="BP303" i="3"/>
  <c r="BP301" i="3" s="1"/>
  <c r="BP302" i="3"/>
  <c r="BQ300" i="3"/>
  <c r="BQ234" i="3"/>
  <c r="BR232" i="3"/>
  <c r="BR409" i="3"/>
  <c r="BQ410" i="3"/>
  <c r="BP269" i="3"/>
  <c r="BP267" i="3" s="1"/>
  <c r="BP268" i="3"/>
  <c r="BQ266" i="3"/>
  <c r="BR273" i="3"/>
  <c r="BQ274" i="3"/>
  <c r="BM328" i="3"/>
  <c r="BO398" i="3"/>
  <c r="BO399" i="3" s="1"/>
  <c r="BO394" i="3"/>
  <c r="BO224" i="3"/>
  <c r="BO228" i="3" s="1"/>
  <c r="BP161" i="3"/>
  <c r="BP158" i="3"/>
  <c r="BO195" i="3"/>
  <c r="BO192" i="3"/>
  <c r="BP150" i="3"/>
  <c r="BP148" i="3" s="1"/>
  <c r="BP149" i="3"/>
  <c r="BQ147" i="3"/>
  <c r="BP184" i="3"/>
  <c r="BP182" i="3" s="1"/>
  <c r="BP183" i="3"/>
  <c r="BQ181" i="3"/>
  <c r="BR188" i="3"/>
  <c r="BQ189" i="3"/>
  <c r="BP201" i="3"/>
  <c r="BP199" i="3" s="1"/>
  <c r="BP200" i="3"/>
  <c r="BQ198" i="3"/>
  <c r="BQ172" i="3"/>
  <c r="BR171" i="3"/>
  <c r="BP194" i="3"/>
  <c r="BP195" i="3" s="1"/>
  <c r="BP190" i="3"/>
  <c r="BR167" i="3"/>
  <c r="BR165" i="3" s="1"/>
  <c r="BR166" i="3"/>
  <c r="BS164" i="3"/>
  <c r="BO175" i="3"/>
  <c r="BP177" i="3"/>
  <c r="BP178" i="3" s="1"/>
  <c r="BP173" i="3"/>
  <c r="BO110" i="3"/>
  <c r="BO107" i="3"/>
  <c r="BP130" i="3"/>
  <c r="BO133" i="3"/>
  <c r="BO131" i="3" s="1"/>
  <c r="BO132" i="3"/>
  <c r="BQ137" i="3"/>
  <c r="BP138" i="3"/>
  <c r="BQ104" i="3"/>
  <c r="BR103" i="3"/>
  <c r="BP105" i="3"/>
  <c r="BP109" i="3" s="1"/>
  <c r="BO139" i="3"/>
  <c r="BO143" i="3" s="1"/>
  <c r="BQ96" i="3"/>
  <c r="BP99" i="3"/>
  <c r="BP97" i="3" s="1"/>
  <c r="BP98" i="3"/>
  <c r="BO82" i="3"/>
  <c r="BO80" i="3" s="1"/>
  <c r="BO81" i="3"/>
  <c r="BP79" i="3"/>
  <c r="BO122" i="3"/>
  <c r="BO126" i="3" s="1"/>
  <c r="BN124" i="3"/>
  <c r="BP121" i="3"/>
  <c r="BQ120" i="3"/>
  <c r="BN141" i="3"/>
  <c r="BP69" i="3"/>
  <c r="BO70" i="3"/>
  <c r="BQ62" i="3"/>
  <c r="BP65" i="3"/>
  <c r="BP63" i="3" s="1"/>
  <c r="BP64" i="3"/>
  <c r="BN71" i="3"/>
  <c r="BN75" i="3" s="1"/>
  <c r="BM73" i="3"/>
  <c r="BN59" i="3"/>
  <c r="BN56" i="3"/>
  <c r="BO54" i="3"/>
  <c r="BO58" i="3" s="1"/>
  <c r="BO59" i="3" s="1"/>
  <c r="BQ47" i="3"/>
  <c r="BQ48" i="3"/>
  <c r="BQ46" i="3" s="1"/>
  <c r="BR45" i="3"/>
  <c r="BQ52" i="3"/>
  <c r="BP53" i="3"/>
  <c r="BP36" i="3"/>
  <c r="BQ35" i="3"/>
  <c r="BO31" i="3"/>
  <c r="BO29" i="3" s="1"/>
  <c r="BO30" i="3"/>
  <c r="BP28" i="3"/>
  <c r="AR13" i="15"/>
  <c r="AS11" i="15"/>
  <c r="AR14" i="15"/>
  <c r="AR12" i="15" s="1"/>
  <c r="AM18" i="15"/>
  <c r="AM20" i="15" s="1"/>
  <c r="BO216" i="3" l="1"/>
  <c r="BP218" i="3"/>
  <c r="BO233" i="3"/>
  <c r="BP235" i="3"/>
  <c r="BP115" i="3"/>
  <c r="BQ113" i="3"/>
  <c r="BP116" i="3"/>
  <c r="BP114" i="3" s="1"/>
  <c r="BL25" i="15"/>
  <c r="BM27" i="15"/>
  <c r="BN37" i="15"/>
  <c r="BM39" i="15"/>
  <c r="BM40" i="15"/>
  <c r="BM38" i="15" s="1"/>
  <c r="BM378" i="15"/>
  <c r="BM376" i="15" s="1"/>
  <c r="BM377" i="15"/>
  <c r="BN375" i="15"/>
  <c r="BN141" i="15"/>
  <c r="BM144" i="15"/>
  <c r="BM142" i="15" s="1"/>
  <c r="BM143" i="15"/>
  <c r="BP299" i="15"/>
  <c r="BP300" i="15"/>
  <c r="BP298" i="15" s="1"/>
  <c r="BQ297" i="15"/>
  <c r="BO248" i="15"/>
  <c r="BO246" i="15" s="1"/>
  <c r="BP245" i="15"/>
  <c r="BO247" i="15"/>
  <c r="BN260" i="15"/>
  <c r="BN261" i="15"/>
  <c r="BN259" i="15" s="1"/>
  <c r="BO258" i="15"/>
  <c r="BN326" i="15"/>
  <c r="BN324" i="15" s="1"/>
  <c r="BO323" i="15"/>
  <c r="BN325" i="15"/>
  <c r="BN352" i="15"/>
  <c r="BN350" i="15" s="1"/>
  <c r="BO349" i="15"/>
  <c r="BN351" i="15"/>
  <c r="BO219" i="15"/>
  <c r="BN222" i="15"/>
  <c r="BN220" i="15" s="1"/>
  <c r="BN221" i="15"/>
  <c r="BO271" i="15"/>
  <c r="BN274" i="15"/>
  <c r="BN272" i="15" s="1"/>
  <c r="BN273" i="15"/>
  <c r="BN310" i="15"/>
  <c r="BM313" i="15"/>
  <c r="BM311" i="15" s="1"/>
  <c r="BM312" i="15"/>
  <c r="BP362" i="15"/>
  <c r="BO365" i="15"/>
  <c r="BO363" i="15" s="1"/>
  <c r="BO364" i="15"/>
  <c r="BP336" i="15"/>
  <c r="BO339" i="15"/>
  <c r="BO337" i="15" s="1"/>
  <c r="BO338" i="15"/>
  <c r="BO232" i="15"/>
  <c r="BN235" i="15"/>
  <c r="BN233" i="15" s="1"/>
  <c r="BN234" i="15"/>
  <c r="BQ388" i="15"/>
  <c r="BP390" i="15"/>
  <c r="BP391" i="15"/>
  <c r="BP389" i="15" s="1"/>
  <c r="BO284" i="15"/>
  <c r="BN286" i="15"/>
  <c r="BN287" i="15"/>
  <c r="BN285" i="15" s="1"/>
  <c r="BM209" i="15"/>
  <c r="BM207" i="15" s="1"/>
  <c r="BM208" i="15"/>
  <c r="BN206" i="15"/>
  <c r="BO115" i="15"/>
  <c r="BN118" i="15"/>
  <c r="BN116" i="15" s="1"/>
  <c r="BN117" i="15"/>
  <c r="BN196" i="15"/>
  <c r="BN194" i="15" s="1"/>
  <c r="BO193" i="15"/>
  <c r="BN195" i="15"/>
  <c r="BN170" i="15"/>
  <c r="BN168" i="15" s="1"/>
  <c r="BN169" i="15"/>
  <c r="BO167" i="15"/>
  <c r="BO180" i="15"/>
  <c r="BN183" i="15"/>
  <c r="BN181" i="15" s="1"/>
  <c r="BN182" i="15"/>
  <c r="BN128" i="15"/>
  <c r="BM130" i="15"/>
  <c r="BM131" i="15"/>
  <c r="BM129" i="15" s="1"/>
  <c r="BO154" i="15"/>
  <c r="BN157" i="15"/>
  <c r="BN155" i="15" s="1"/>
  <c r="BN156" i="15"/>
  <c r="BM105" i="15"/>
  <c r="BM103" i="15" s="1"/>
  <c r="BN102" i="15"/>
  <c r="BM104" i="15"/>
  <c r="BP89" i="15"/>
  <c r="BO91" i="15"/>
  <c r="BO92" i="15"/>
  <c r="BO90" i="15" s="1"/>
  <c r="BO63" i="15"/>
  <c r="BN65" i="15"/>
  <c r="BN66" i="15"/>
  <c r="BN64" i="15" s="1"/>
  <c r="BO78" i="15"/>
  <c r="BP76" i="15"/>
  <c r="BO79" i="15"/>
  <c r="BO77" i="15" s="1"/>
  <c r="BM53" i="15"/>
  <c r="BM51" i="15" s="1"/>
  <c r="BM52" i="15"/>
  <c r="BN50" i="15"/>
  <c r="BP26" i="15"/>
  <c r="BQ24" i="15"/>
  <c r="BJ39" i="3"/>
  <c r="BK41" i="3" s="1"/>
  <c r="BJ42" i="3"/>
  <c r="BO479" i="3"/>
  <c r="BO483" i="3" s="1"/>
  <c r="BO484" i="3" s="1"/>
  <c r="BQ155" i="3"/>
  <c r="BQ156" i="3" s="1"/>
  <c r="BQ160" i="3" s="1"/>
  <c r="BR154" i="3"/>
  <c r="BO314" i="3"/>
  <c r="BO311" i="3"/>
  <c r="BP311" i="3" s="1"/>
  <c r="BP291" i="3"/>
  <c r="BQ290" i="3"/>
  <c r="BQ477" i="3"/>
  <c r="BP478" i="3"/>
  <c r="BR307" i="3"/>
  <c r="BQ308" i="3"/>
  <c r="BQ309" i="3" s="1"/>
  <c r="BQ313" i="3" s="1"/>
  <c r="BN90" i="3"/>
  <c r="BP87" i="3"/>
  <c r="BQ86" i="3"/>
  <c r="BO292" i="3"/>
  <c r="BO296" i="3" s="1"/>
  <c r="BO297" i="3" s="1"/>
  <c r="BP175" i="3"/>
  <c r="BP207" i="3"/>
  <c r="BP211" i="3" s="1"/>
  <c r="BN294" i="3"/>
  <c r="BQ249" i="3"/>
  <c r="BP252" i="3"/>
  <c r="BP250" i="3" s="1"/>
  <c r="BP251" i="3"/>
  <c r="BQ375" i="3"/>
  <c r="BP376" i="3"/>
  <c r="BN379" i="3"/>
  <c r="BO379" i="3" s="1"/>
  <c r="BO88" i="3"/>
  <c r="BO92" i="3" s="1"/>
  <c r="BQ206" i="3"/>
  <c r="BR205" i="3"/>
  <c r="BO377" i="3"/>
  <c r="BO381" i="3" s="1"/>
  <c r="BO382" i="3" s="1"/>
  <c r="BO518" i="3"/>
  <c r="BO515" i="3"/>
  <c r="BN501" i="3"/>
  <c r="BN498" i="3"/>
  <c r="BN433" i="3"/>
  <c r="BN430" i="3"/>
  <c r="BP449" i="3"/>
  <c r="BP450" i="3" s="1"/>
  <c r="BP445" i="3"/>
  <c r="BO447" i="3"/>
  <c r="BP489" i="3"/>
  <c r="BQ487" i="3"/>
  <c r="BP490" i="3"/>
  <c r="BP488" i="3" s="1"/>
  <c r="BR470" i="3"/>
  <c r="BQ472" i="3"/>
  <c r="BQ473" i="3"/>
  <c r="BQ471" i="3" s="1"/>
  <c r="BR443" i="3"/>
  <c r="BQ444" i="3"/>
  <c r="BQ439" i="3"/>
  <c r="BQ437" i="3" s="1"/>
  <c r="BR436" i="3"/>
  <c r="BQ438" i="3"/>
  <c r="BO428" i="3"/>
  <c r="BO432" i="3" s="1"/>
  <c r="BO433" i="3" s="1"/>
  <c r="BP513" i="3"/>
  <c r="BP517" i="3" s="1"/>
  <c r="BP518" i="3" s="1"/>
  <c r="BR453" i="3"/>
  <c r="BQ455" i="3"/>
  <c r="BQ456" i="3"/>
  <c r="BQ454" i="3" s="1"/>
  <c r="BR511" i="3"/>
  <c r="BQ512" i="3"/>
  <c r="BQ426" i="3"/>
  <c r="BP427" i="3"/>
  <c r="BP462" i="3"/>
  <c r="BP466" i="3" s="1"/>
  <c r="BQ494" i="3"/>
  <c r="BP495" i="3"/>
  <c r="BR504" i="3"/>
  <c r="BQ507" i="3"/>
  <c r="BQ505" i="3" s="1"/>
  <c r="BQ506" i="3"/>
  <c r="BR419" i="3"/>
  <c r="BQ422" i="3"/>
  <c r="BQ420" i="3" s="1"/>
  <c r="BQ421" i="3"/>
  <c r="BO464" i="3"/>
  <c r="BR460" i="3"/>
  <c r="BQ461" i="3"/>
  <c r="BO496" i="3"/>
  <c r="BO500" i="3"/>
  <c r="BO501" i="3" s="1"/>
  <c r="BO229" i="3"/>
  <c r="BO226" i="3"/>
  <c r="BO246" i="3"/>
  <c r="BO243" i="3"/>
  <c r="BP280" i="3"/>
  <c r="BP277" i="3"/>
  <c r="BO348" i="3"/>
  <c r="BO345" i="3"/>
  <c r="BO263" i="3"/>
  <c r="BO260" i="3"/>
  <c r="BQ314" i="3"/>
  <c r="BQ311" i="3"/>
  <c r="BN331" i="3"/>
  <c r="BN328" i="3"/>
  <c r="BO365" i="3"/>
  <c r="BO362" i="3"/>
  <c r="BS215" i="3"/>
  <c r="BR217" i="3"/>
  <c r="BQ275" i="3"/>
  <c r="BQ279" i="3" s="1"/>
  <c r="BR266" i="3"/>
  <c r="BQ268" i="3"/>
  <c r="BQ269" i="3"/>
  <c r="BQ267" i="3" s="1"/>
  <c r="BQ411" i="3"/>
  <c r="BQ415" i="3" s="1"/>
  <c r="BR358" i="3"/>
  <c r="BQ359" i="3"/>
  <c r="BP413" i="3"/>
  <c r="BO326" i="3"/>
  <c r="BO330" i="3" s="1"/>
  <c r="BR222" i="3"/>
  <c r="BQ223" i="3"/>
  <c r="BP258" i="3"/>
  <c r="BP262" i="3"/>
  <c r="BP263" i="3" s="1"/>
  <c r="BP371" i="3"/>
  <c r="BP369" i="3" s="1"/>
  <c r="BP370" i="3"/>
  <c r="BQ368" i="3"/>
  <c r="BQ334" i="3"/>
  <c r="BP337" i="3"/>
  <c r="BP335" i="3" s="1"/>
  <c r="BP336" i="3"/>
  <c r="BO396" i="3"/>
  <c r="BS273" i="3"/>
  <c r="BR274" i="3"/>
  <c r="BS409" i="3"/>
  <c r="BR410" i="3"/>
  <c r="BR341" i="3"/>
  <c r="BQ342" i="3"/>
  <c r="BQ324" i="3"/>
  <c r="BP325" i="3"/>
  <c r="BP320" i="3"/>
  <c r="BP318" i="3" s="1"/>
  <c r="BP319" i="3"/>
  <c r="BQ317" i="3"/>
  <c r="BP224" i="3"/>
  <c r="BP228" i="3" s="1"/>
  <c r="BP388" i="3"/>
  <c r="BP386" i="3" s="1"/>
  <c r="BQ385" i="3"/>
  <c r="BP387" i="3"/>
  <c r="BR283" i="3"/>
  <c r="BQ285" i="3"/>
  <c r="BQ286" i="3"/>
  <c r="BQ284" i="3" s="1"/>
  <c r="BS232" i="3"/>
  <c r="BR234" i="3"/>
  <c r="BR402" i="3"/>
  <c r="BQ405" i="3"/>
  <c r="BQ403" i="3" s="1"/>
  <c r="BQ404" i="3"/>
  <c r="BR239" i="3"/>
  <c r="BQ240" i="3"/>
  <c r="BR392" i="3"/>
  <c r="BQ393" i="3"/>
  <c r="BR300" i="3"/>
  <c r="BQ302" i="3"/>
  <c r="BQ303" i="3"/>
  <c r="BQ301" i="3" s="1"/>
  <c r="BP343" i="3"/>
  <c r="BP347" i="3" s="1"/>
  <c r="BP360" i="3"/>
  <c r="BP364" i="3" s="1"/>
  <c r="BQ353" i="3"/>
  <c r="BQ354" i="3"/>
  <c r="BQ352" i="3" s="1"/>
  <c r="BR351" i="3"/>
  <c r="BP245" i="3"/>
  <c r="BP246" i="3" s="1"/>
  <c r="BP241" i="3"/>
  <c r="BP394" i="3"/>
  <c r="BP398" i="3" s="1"/>
  <c r="BQ257" i="3"/>
  <c r="BR256" i="3"/>
  <c r="BQ161" i="3"/>
  <c r="BQ158" i="3"/>
  <c r="BQ149" i="3"/>
  <c r="BR147" i="3"/>
  <c r="BQ150" i="3"/>
  <c r="BQ148" i="3" s="1"/>
  <c r="BQ184" i="3"/>
  <c r="BQ182" i="3" s="1"/>
  <c r="BQ183" i="3"/>
  <c r="BR181" i="3"/>
  <c r="BT164" i="3"/>
  <c r="BS167" i="3"/>
  <c r="BS165" i="3" s="1"/>
  <c r="BS166" i="3"/>
  <c r="BP192" i="3"/>
  <c r="BS171" i="3"/>
  <c r="BR172" i="3"/>
  <c r="BR198" i="3"/>
  <c r="BQ200" i="3"/>
  <c r="BQ201" i="3"/>
  <c r="BQ199" i="3" s="1"/>
  <c r="BQ190" i="3"/>
  <c r="BQ194" i="3" s="1"/>
  <c r="BQ195" i="3" s="1"/>
  <c r="BQ177" i="3"/>
  <c r="BQ178" i="3" s="1"/>
  <c r="BQ173" i="3"/>
  <c r="BR189" i="3"/>
  <c r="BS188" i="3"/>
  <c r="BO144" i="3"/>
  <c r="BO141" i="3"/>
  <c r="BP110" i="3"/>
  <c r="BP107" i="3"/>
  <c r="BO127" i="3"/>
  <c r="BO124" i="3"/>
  <c r="BP139" i="3"/>
  <c r="BP143" i="3" s="1"/>
  <c r="BR120" i="3"/>
  <c r="BQ121" i="3"/>
  <c r="BR137" i="3"/>
  <c r="BQ138" i="3"/>
  <c r="BP133" i="3"/>
  <c r="BP131" i="3" s="1"/>
  <c r="BP132" i="3"/>
  <c r="BQ130" i="3"/>
  <c r="BP122" i="3"/>
  <c r="BP126" i="3" s="1"/>
  <c r="BP127" i="3" s="1"/>
  <c r="BS103" i="3"/>
  <c r="BR104" i="3"/>
  <c r="BP82" i="3"/>
  <c r="BP80" i="3" s="1"/>
  <c r="BP81" i="3"/>
  <c r="BQ79" i="3"/>
  <c r="BQ99" i="3"/>
  <c r="BQ97" i="3" s="1"/>
  <c r="BQ98" i="3"/>
  <c r="BR96" i="3"/>
  <c r="BQ105" i="3"/>
  <c r="BQ109" i="3" s="1"/>
  <c r="BN76" i="3"/>
  <c r="BN73" i="3"/>
  <c r="BQ65" i="3"/>
  <c r="BQ63" i="3" s="1"/>
  <c r="BQ64" i="3"/>
  <c r="BR62" i="3"/>
  <c r="BO71" i="3"/>
  <c r="BO75" i="3" s="1"/>
  <c r="BQ69" i="3"/>
  <c r="BP70" i="3"/>
  <c r="BO56" i="3"/>
  <c r="BP54" i="3"/>
  <c r="BP58" i="3" s="1"/>
  <c r="BR52" i="3"/>
  <c r="BQ53" i="3"/>
  <c r="BR48" i="3"/>
  <c r="BR46" i="3" s="1"/>
  <c r="BS45" i="3"/>
  <c r="BR47" i="3"/>
  <c r="BR35" i="3"/>
  <c r="BQ36" i="3"/>
  <c r="BP31" i="3"/>
  <c r="BP29" i="3" s="1"/>
  <c r="BP30" i="3"/>
  <c r="BQ28" i="3"/>
  <c r="AS13" i="15"/>
  <c r="AT11" i="15"/>
  <c r="AS14" i="15"/>
  <c r="AS12" i="15" s="1"/>
  <c r="AM21" i="15"/>
  <c r="AM19" i="15"/>
  <c r="BP233" i="3" l="1"/>
  <c r="BQ235" i="3"/>
  <c r="BQ115" i="3"/>
  <c r="BR113" i="3"/>
  <c r="BQ116" i="3"/>
  <c r="BQ114" i="3" s="1"/>
  <c r="BP216" i="3"/>
  <c r="BQ218" i="3"/>
  <c r="BM25" i="15"/>
  <c r="BN27" i="15"/>
  <c r="BO375" i="15"/>
  <c r="BN378" i="15"/>
  <c r="BN376" i="15" s="1"/>
  <c r="BN377" i="15"/>
  <c r="BO141" i="15"/>
  <c r="BN144" i="15"/>
  <c r="BN142" i="15" s="1"/>
  <c r="BN143" i="15"/>
  <c r="BO37" i="15"/>
  <c r="BN39" i="15"/>
  <c r="BN40" i="15"/>
  <c r="BN38" i="15" s="1"/>
  <c r="BP258" i="15"/>
  <c r="BO260" i="15"/>
  <c r="BO261" i="15"/>
  <c r="BO259" i="15" s="1"/>
  <c r="BQ300" i="15"/>
  <c r="BQ298" i="15" s="1"/>
  <c r="BR297" i="15"/>
  <c r="BQ299" i="15"/>
  <c r="BP349" i="15"/>
  <c r="BO352" i="15"/>
  <c r="BO350" i="15" s="1"/>
  <c r="BO351" i="15"/>
  <c r="BP323" i="15"/>
  <c r="BO326" i="15"/>
  <c r="BO324" i="15" s="1"/>
  <c r="BO325" i="15"/>
  <c r="BQ245" i="15"/>
  <c r="BP247" i="15"/>
  <c r="BP248" i="15"/>
  <c r="BP246" i="15" s="1"/>
  <c r="BO286" i="15"/>
  <c r="BO287" i="15"/>
  <c r="BO285" i="15" s="1"/>
  <c r="BP284" i="15"/>
  <c r="BQ390" i="15"/>
  <c r="BQ391" i="15"/>
  <c r="BQ389" i="15" s="1"/>
  <c r="BR388" i="15"/>
  <c r="BO235" i="15"/>
  <c r="BO233" i="15" s="1"/>
  <c r="BO234" i="15"/>
  <c r="BP232" i="15"/>
  <c r="BP339" i="15"/>
  <c r="BP337" i="15" s="1"/>
  <c r="BP338" i="15"/>
  <c r="BQ336" i="15"/>
  <c r="BP365" i="15"/>
  <c r="BP363" i="15" s="1"/>
  <c r="BP364" i="15"/>
  <c r="BQ362" i="15"/>
  <c r="BN313" i="15"/>
  <c r="BN311" i="15" s="1"/>
  <c r="BN312" i="15"/>
  <c r="BO310" i="15"/>
  <c r="BP271" i="15"/>
  <c r="BO274" i="15"/>
  <c r="BO272" i="15" s="1"/>
  <c r="BO273" i="15"/>
  <c r="BP219" i="15"/>
  <c r="BO222" i="15"/>
  <c r="BO220" i="15" s="1"/>
  <c r="BO221" i="15"/>
  <c r="BN208" i="15"/>
  <c r="BO206" i="15"/>
  <c r="BN209" i="15"/>
  <c r="BN207" i="15" s="1"/>
  <c r="BO170" i="15"/>
  <c r="BO168" i="15" s="1"/>
  <c r="BP167" i="15"/>
  <c r="BO169" i="15"/>
  <c r="BO196" i="15"/>
  <c r="BO194" i="15" s="1"/>
  <c r="BP193" i="15"/>
  <c r="BO195" i="15"/>
  <c r="BO157" i="15"/>
  <c r="BO155" i="15" s="1"/>
  <c r="BO156" i="15"/>
  <c r="BP154" i="15"/>
  <c r="BN131" i="15"/>
  <c r="BN129" i="15" s="1"/>
  <c r="BN130" i="15"/>
  <c r="BO128" i="15"/>
  <c r="BO183" i="15"/>
  <c r="BO181" i="15" s="1"/>
  <c r="BO182" i="15"/>
  <c r="BP180" i="15"/>
  <c r="BO118" i="15"/>
  <c r="BO116" i="15" s="1"/>
  <c r="BO117" i="15"/>
  <c r="BP115" i="15"/>
  <c r="BP79" i="15"/>
  <c r="BP77" i="15" s="1"/>
  <c r="BP78" i="15"/>
  <c r="BQ76" i="15"/>
  <c r="BN104" i="15"/>
  <c r="BO102" i="15"/>
  <c r="BN105" i="15"/>
  <c r="BN103" i="15" s="1"/>
  <c r="BO65" i="15"/>
  <c r="BO66" i="15"/>
  <c r="BO64" i="15" s="1"/>
  <c r="BP63" i="15"/>
  <c r="BQ89" i="15"/>
  <c r="BP91" i="15"/>
  <c r="BP92" i="15"/>
  <c r="BP90" i="15" s="1"/>
  <c r="BN52" i="15"/>
  <c r="BO50" i="15"/>
  <c r="BN53" i="15"/>
  <c r="BN51" i="15" s="1"/>
  <c r="BQ26" i="15"/>
  <c r="BR24" i="15"/>
  <c r="BK42" i="3"/>
  <c r="BK39" i="3"/>
  <c r="BL41" i="3" s="1"/>
  <c r="BQ280" i="3"/>
  <c r="BQ277" i="3"/>
  <c r="BO76" i="3"/>
  <c r="BO73" i="3"/>
  <c r="BP348" i="3"/>
  <c r="BP345" i="3"/>
  <c r="BO93" i="3"/>
  <c r="BO90" i="3"/>
  <c r="BP212" i="3"/>
  <c r="BP209" i="3"/>
  <c r="BP377" i="3"/>
  <c r="BP381" i="3" s="1"/>
  <c r="BP382" i="3" s="1"/>
  <c r="BQ291" i="3"/>
  <c r="BR290" i="3"/>
  <c r="BS154" i="3"/>
  <c r="BR155" i="3"/>
  <c r="BR156" i="3" s="1"/>
  <c r="BR160" i="3" s="1"/>
  <c r="BR375" i="3"/>
  <c r="BQ376" i="3"/>
  <c r="BR249" i="3"/>
  <c r="BQ252" i="3"/>
  <c r="BQ250" i="3" s="1"/>
  <c r="BQ251" i="3"/>
  <c r="BR86" i="3"/>
  <c r="BQ87" i="3"/>
  <c r="BS307" i="3"/>
  <c r="BR308" i="3"/>
  <c r="BP292" i="3"/>
  <c r="BP296" i="3" s="1"/>
  <c r="BP297" i="3" s="1"/>
  <c r="BP243" i="3"/>
  <c r="BP260" i="3"/>
  <c r="BO498" i="3"/>
  <c r="BS205" i="3"/>
  <c r="BR206" i="3"/>
  <c r="BP88" i="3"/>
  <c r="BP92" i="3" s="1"/>
  <c r="BP93" i="3" s="1"/>
  <c r="BP479" i="3"/>
  <c r="BP483" i="3" s="1"/>
  <c r="BP484" i="3" s="1"/>
  <c r="BO481" i="3"/>
  <c r="BP481" i="3" s="1"/>
  <c r="BQ211" i="3"/>
  <c r="BQ207" i="3"/>
  <c r="BO294" i="3"/>
  <c r="BR477" i="3"/>
  <c r="BQ478" i="3"/>
  <c r="BP467" i="3"/>
  <c r="BP464" i="3"/>
  <c r="BQ427" i="3"/>
  <c r="BR426" i="3"/>
  <c r="BQ489" i="3"/>
  <c r="BQ490" i="3"/>
  <c r="BQ488" i="3" s="1"/>
  <c r="BR487" i="3"/>
  <c r="BS504" i="3"/>
  <c r="BR507" i="3"/>
  <c r="BR505" i="3" s="1"/>
  <c r="BR506" i="3"/>
  <c r="BQ517" i="3"/>
  <c r="BQ518" i="3" s="1"/>
  <c r="BQ513" i="3"/>
  <c r="BP515" i="3"/>
  <c r="BQ445" i="3"/>
  <c r="BQ449" i="3" s="1"/>
  <c r="BS470" i="3"/>
  <c r="BR473" i="3"/>
  <c r="BR471" i="3" s="1"/>
  <c r="BR472" i="3"/>
  <c r="BP447" i="3"/>
  <c r="BP496" i="3"/>
  <c r="BP500" i="3" s="1"/>
  <c r="BR512" i="3"/>
  <c r="BS511" i="3"/>
  <c r="BS453" i="3"/>
  <c r="BR456" i="3"/>
  <c r="BR454" i="3" s="1"/>
  <c r="BR455" i="3"/>
  <c r="BS436" i="3"/>
  <c r="BR439" i="3"/>
  <c r="BR437" i="3" s="1"/>
  <c r="BR438" i="3"/>
  <c r="BS443" i="3"/>
  <c r="BR444" i="3"/>
  <c r="BS460" i="3"/>
  <c r="BR461" i="3"/>
  <c r="BQ462" i="3"/>
  <c r="BQ466" i="3" s="1"/>
  <c r="BR422" i="3"/>
  <c r="BR420" i="3" s="1"/>
  <c r="BR421" i="3"/>
  <c r="BS419" i="3"/>
  <c r="BR494" i="3"/>
  <c r="BQ495" i="3"/>
  <c r="BP432" i="3"/>
  <c r="BP433" i="3" s="1"/>
  <c r="BP428" i="3"/>
  <c r="BO430" i="3"/>
  <c r="BP399" i="3"/>
  <c r="BP396" i="3"/>
  <c r="BP365" i="3"/>
  <c r="BP362" i="3"/>
  <c r="BP229" i="3"/>
  <c r="BP226" i="3"/>
  <c r="BQ416" i="3"/>
  <c r="BQ413" i="3"/>
  <c r="BO331" i="3"/>
  <c r="BO328" i="3"/>
  <c r="BR354" i="3"/>
  <c r="BR352" i="3" s="1"/>
  <c r="BS351" i="3"/>
  <c r="BR353" i="3"/>
  <c r="BR393" i="3"/>
  <c r="BS392" i="3"/>
  <c r="BS256" i="3"/>
  <c r="BR257" i="3"/>
  <c r="BQ245" i="3"/>
  <c r="BQ246" i="3" s="1"/>
  <c r="BQ241" i="3"/>
  <c r="BQ343" i="3"/>
  <c r="BQ347" i="3" s="1"/>
  <c r="BR275" i="3"/>
  <c r="BR279" i="3" s="1"/>
  <c r="BQ364" i="3"/>
  <c r="BQ365" i="3" s="1"/>
  <c r="BQ360" i="3"/>
  <c r="BS266" i="3"/>
  <c r="BR269" i="3"/>
  <c r="BR267" i="3" s="1"/>
  <c r="BR268" i="3"/>
  <c r="BS300" i="3"/>
  <c r="BR303" i="3"/>
  <c r="BR301" i="3" s="1"/>
  <c r="BR302" i="3"/>
  <c r="BQ262" i="3"/>
  <c r="BQ263" i="3" s="1"/>
  <c r="BQ258" i="3"/>
  <c r="BS239" i="3"/>
  <c r="BR240" i="3"/>
  <c r="BS402" i="3"/>
  <c r="BR405" i="3"/>
  <c r="BR403" i="3" s="1"/>
  <c r="BR404" i="3"/>
  <c r="BT232" i="3"/>
  <c r="BS234" i="3"/>
  <c r="BS283" i="3"/>
  <c r="BR286" i="3"/>
  <c r="BR284" i="3" s="1"/>
  <c r="BR285" i="3"/>
  <c r="BP330" i="3"/>
  <c r="BP331" i="3" s="1"/>
  <c r="BP326" i="3"/>
  <c r="BS341" i="3"/>
  <c r="BR342" i="3"/>
  <c r="BS274" i="3"/>
  <c r="BT273" i="3"/>
  <c r="BS358" i="3"/>
  <c r="BR359" i="3"/>
  <c r="BQ394" i="3"/>
  <c r="BQ398" i="3" s="1"/>
  <c r="BR317" i="3"/>
  <c r="BQ320" i="3"/>
  <c r="BQ318" i="3" s="1"/>
  <c r="BQ319" i="3"/>
  <c r="BQ325" i="3"/>
  <c r="BR324" i="3"/>
  <c r="BR415" i="3"/>
  <c r="BR416" i="3" s="1"/>
  <c r="BR413" i="3"/>
  <c r="BR411" i="3"/>
  <c r="BQ337" i="3"/>
  <c r="BQ335" i="3" s="1"/>
  <c r="BQ336" i="3"/>
  <c r="BR334" i="3"/>
  <c r="BQ224" i="3"/>
  <c r="BQ228" i="3" s="1"/>
  <c r="BQ229" i="3" s="1"/>
  <c r="BQ388" i="3"/>
  <c r="BQ386" i="3" s="1"/>
  <c r="BR385" i="3"/>
  <c r="BQ387" i="3"/>
  <c r="BS410" i="3"/>
  <c r="BT409" i="3"/>
  <c r="BR368" i="3"/>
  <c r="BQ371" i="3"/>
  <c r="BQ369" i="3" s="1"/>
  <c r="BQ370" i="3"/>
  <c r="BS222" i="3"/>
  <c r="BR223" i="3"/>
  <c r="BT215" i="3"/>
  <c r="BS217" i="3"/>
  <c r="BR161" i="3"/>
  <c r="BR158" i="3"/>
  <c r="BR149" i="3"/>
  <c r="BS147" i="3"/>
  <c r="BR150" i="3"/>
  <c r="BR148" i="3" s="1"/>
  <c r="BR190" i="3"/>
  <c r="BR194" i="3" s="1"/>
  <c r="BT188" i="3"/>
  <c r="BS189" i="3"/>
  <c r="BS198" i="3"/>
  <c r="BR201" i="3"/>
  <c r="BR199" i="3" s="1"/>
  <c r="BR200" i="3"/>
  <c r="BR173" i="3"/>
  <c r="BR177" i="3" s="1"/>
  <c r="BS172" i="3"/>
  <c r="BT171" i="3"/>
  <c r="BS181" i="3"/>
  <c r="BR183" i="3"/>
  <c r="BR184" i="3"/>
  <c r="BR182" i="3" s="1"/>
  <c r="BQ175" i="3"/>
  <c r="BQ192" i="3"/>
  <c r="BT167" i="3"/>
  <c r="BT165" i="3" s="1"/>
  <c r="BT166" i="3"/>
  <c r="BU164" i="3"/>
  <c r="BQ110" i="3"/>
  <c r="BQ107" i="3"/>
  <c r="BP144" i="3"/>
  <c r="BP141" i="3"/>
  <c r="BR121" i="3"/>
  <c r="BS120" i="3"/>
  <c r="BR79" i="3"/>
  <c r="BQ82" i="3"/>
  <c r="BQ80" i="3" s="1"/>
  <c r="BQ81" i="3"/>
  <c r="BR105" i="3"/>
  <c r="BR109" i="3" s="1"/>
  <c r="BQ133" i="3"/>
  <c r="BQ131" i="3" s="1"/>
  <c r="BR130" i="3"/>
  <c r="BQ132" i="3"/>
  <c r="BQ139" i="3"/>
  <c r="BQ143" i="3" s="1"/>
  <c r="BT103" i="3"/>
  <c r="BS104" i="3"/>
  <c r="BP124" i="3"/>
  <c r="BS137" i="3"/>
  <c r="BR138" i="3"/>
  <c r="BR99" i="3"/>
  <c r="BR97" i="3" s="1"/>
  <c r="BS96" i="3"/>
  <c r="BR98" i="3"/>
  <c r="BQ122" i="3"/>
  <c r="BQ126" i="3" s="1"/>
  <c r="BP71" i="3"/>
  <c r="BP75" i="3" s="1"/>
  <c r="BQ70" i="3"/>
  <c r="BR69" i="3"/>
  <c r="BR64" i="3"/>
  <c r="BS62" i="3"/>
  <c r="BR65" i="3"/>
  <c r="BR63" i="3" s="1"/>
  <c r="BP59" i="3"/>
  <c r="BP56" i="3"/>
  <c r="BS48" i="3"/>
  <c r="BS46" i="3" s="1"/>
  <c r="BT45" i="3"/>
  <c r="BS47" i="3"/>
  <c r="BQ58" i="3"/>
  <c r="BQ59" i="3" s="1"/>
  <c r="BQ54" i="3"/>
  <c r="BS52" i="3"/>
  <c r="BR53" i="3"/>
  <c r="BQ31" i="3"/>
  <c r="BQ29" i="3" s="1"/>
  <c r="BQ30" i="3"/>
  <c r="BR28" i="3"/>
  <c r="BS35" i="3"/>
  <c r="BR36" i="3"/>
  <c r="AT13" i="15"/>
  <c r="AU11" i="15"/>
  <c r="AT14" i="15"/>
  <c r="AT12" i="15" s="1"/>
  <c r="AN18" i="15"/>
  <c r="BR116" i="3" l="1"/>
  <c r="BR114" i="3" s="1"/>
  <c r="BS113" i="3"/>
  <c r="BR115" i="3"/>
  <c r="BQ233" i="3"/>
  <c r="BR235" i="3"/>
  <c r="BQ216" i="3"/>
  <c r="BR218" i="3"/>
  <c r="BN25" i="15"/>
  <c r="BO27" i="15"/>
  <c r="BO144" i="15"/>
  <c r="BO142" i="15" s="1"/>
  <c r="BP141" i="15"/>
  <c r="BO143" i="15"/>
  <c r="BO378" i="15"/>
  <c r="BO376" i="15" s="1"/>
  <c r="BP375" i="15"/>
  <c r="BO377" i="15"/>
  <c r="BP37" i="15"/>
  <c r="BO40" i="15"/>
  <c r="BO38" i="15" s="1"/>
  <c r="BO39" i="15"/>
  <c r="BP310" i="15"/>
  <c r="BO313" i="15"/>
  <c r="BO311" i="15" s="1"/>
  <c r="BO312" i="15"/>
  <c r="BQ365" i="15"/>
  <c r="BQ363" i="15" s="1"/>
  <c r="BQ364" i="15"/>
  <c r="BR362" i="15"/>
  <c r="BQ339" i="15"/>
  <c r="BQ337" i="15" s="1"/>
  <c r="BQ338" i="15"/>
  <c r="BR336" i="15"/>
  <c r="BP235" i="15"/>
  <c r="BP233" i="15" s="1"/>
  <c r="BP234" i="15"/>
  <c r="BQ232" i="15"/>
  <c r="BR391" i="15"/>
  <c r="BR389" i="15" s="1"/>
  <c r="BS388" i="15"/>
  <c r="BR390" i="15"/>
  <c r="BP287" i="15"/>
  <c r="BP285" i="15" s="1"/>
  <c r="BQ284" i="15"/>
  <c r="BP286" i="15"/>
  <c r="BS297" i="15"/>
  <c r="BR300" i="15"/>
  <c r="BR298" i="15" s="1"/>
  <c r="BR299" i="15"/>
  <c r="BP222" i="15"/>
  <c r="BP220" i="15" s="1"/>
  <c r="BP221" i="15"/>
  <c r="BQ219" i="15"/>
  <c r="BP274" i="15"/>
  <c r="BP272" i="15" s="1"/>
  <c r="BP273" i="15"/>
  <c r="BQ271" i="15"/>
  <c r="BR245" i="15"/>
  <c r="BQ248" i="15"/>
  <c r="BQ246" i="15" s="1"/>
  <c r="BQ247" i="15"/>
  <c r="BQ323" i="15"/>
  <c r="BP326" i="15"/>
  <c r="BP324" i="15" s="1"/>
  <c r="BP325" i="15"/>
  <c r="BQ349" i="15"/>
  <c r="BP352" i="15"/>
  <c r="BP350" i="15" s="1"/>
  <c r="BP351" i="15"/>
  <c r="BQ258" i="15"/>
  <c r="BP261" i="15"/>
  <c r="BP259" i="15" s="1"/>
  <c r="BP260" i="15"/>
  <c r="BQ180" i="15"/>
  <c r="BP183" i="15"/>
  <c r="BP181" i="15" s="1"/>
  <c r="BP182" i="15"/>
  <c r="BQ154" i="15"/>
  <c r="BP157" i="15"/>
  <c r="BP155" i="15" s="1"/>
  <c r="BP156" i="15"/>
  <c r="BO209" i="15"/>
  <c r="BO207" i="15" s="1"/>
  <c r="BO208" i="15"/>
  <c r="BP206" i="15"/>
  <c r="BP118" i="15"/>
  <c r="BP116" i="15" s="1"/>
  <c r="BQ115" i="15"/>
  <c r="BP117" i="15"/>
  <c r="BO131" i="15"/>
  <c r="BO129" i="15" s="1"/>
  <c r="BP128" i="15"/>
  <c r="BO130" i="15"/>
  <c r="BP195" i="15"/>
  <c r="BP196" i="15"/>
  <c r="BP194" i="15" s="1"/>
  <c r="BQ193" i="15"/>
  <c r="BQ167" i="15"/>
  <c r="BP170" i="15"/>
  <c r="BP168" i="15" s="1"/>
  <c r="BP169" i="15"/>
  <c r="BO104" i="15"/>
  <c r="BP102" i="15"/>
  <c r="BO105" i="15"/>
  <c r="BO103" i="15" s="1"/>
  <c r="BR76" i="15"/>
  <c r="BQ79" i="15"/>
  <c r="BQ77" i="15" s="1"/>
  <c r="BQ78" i="15"/>
  <c r="BP66" i="15"/>
  <c r="BP64" i="15" s="1"/>
  <c r="BQ63" i="15"/>
  <c r="BP65" i="15"/>
  <c r="BQ92" i="15"/>
  <c r="BQ90" i="15" s="1"/>
  <c r="BQ91" i="15"/>
  <c r="BR89" i="15"/>
  <c r="BO52" i="15"/>
  <c r="BP50" i="15"/>
  <c r="BO53" i="15"/>
  <c r="BO51" i="15" s="1"/>
  <c r="BR26" i="15"/>
  <c r="BS24" i="15"/>
  <c r="BL42" i="3"/>
  <c r="BL39" i="3"/>
  <c r="AN20" i="15"/>
  <c r="AN21" i="15" s="1"/>
  <c r="BR178" i="3"/>
  <c r="BR175" i="3"/>
  <c r="BQ348" i="3"/>
  <c r="BQ345" i="3"/>
  <c r="BR110" i="3"/>
  <c r="BR107" i="3"/>
  <c r="BQ479" i="3"/>
  <c r="BQ483" i="3" s="1"/>
  <c r="BQ484" i="3" s="1"/>
  <c r="BQ212" i="3"/>
  <c r="BQ209" i="3"/>
  <c r="BP90" i="3"/>
  <c r="BS206" i="3"/>
  <c r="BS207" i="3" s="1"/>
  <c r="BS211" i="3" s="1"/>
  <c r="BT205" i="3"/>
  <c r="BP294" i="3"/>
  <c r="BQ88" i="3"/>
  <c r="BQ92" i="3" s="1"/>
  <c r="BR252" i="3"/>
  <c r="BR250" i="3" s="1"/>
  <c r="BS249" i="3"/>
  <c r="BR251" i="3"/>
  <c r="BP379" i="3"/>
  <c r="BQ56" i="3"/>
  <c r="BQ260" i="3"/>
  <c r="BR478" i="3"/>
  <c r="BS477" i="3"/>
  <c r="BR87" i="3"/>
  <c r="BS86" i="3"/>
  <c r="BS155" i="3"/>
  <c r="BS156" i="3" s="1"/>
  <c r="BS160" i="3" s="1"/>
  <c r="BT154" i="3"/>
  <c r="BR313" i="3"/>
  <c r="BR309" i="3"/>
  <c r="BQ377" i="3"/>
  <c r="BQ381" i="3" s="1"/>
  <c r="BQ382" i="3" s="1"/>
  <c r="BS290" i="3"/>
  <c r="BR291" i="3"/>
  <c r="BR207" i="3"/>
  <c r="BR211" i="3" s="1"/>
  <c r="BT307" i="3"/>
  <c r="BS308" i="3"/>
  <c r="BS375" i="3"/>
  <c r="BR376" i="3"/>
  <c r="BQ292" i="3"/>
  <c r="BQ296" i="3" s="1"/>
  <c r="BQ297" i="3" s="1"/>
  <c r="BQ467" i="3"/>
  <c r="BQ464" i="3"/>
  <c r="BP501" i="3"/>
  <c r="BP498" i="3"/>
  <c r="BQ450" i="3"/>
  <c r="BQ447" i="3"/>
  <c r="BR445" i="3"/>
  <c r="BR449" i="3" s="1"/>
  <c r="BT453" i="3"/>
  <c r="BS456" i="3"/>
  <c r="BS454" i="3" s="1"/>
  <c r="BS455" i="3"/>
  <c r="BQ496" i="3"/>
  <c r="BQ500" i="3" s="1"/>
  <c r="BR495" i="3"/>
  <c r="BS494" i="3"/>
  <c r="BS444" i="3"/>
  <c r="BT443" i="3"/>
  <c r="BT436" i="3"/>
  <c r="BS439" i="3"/>
  <c r="BS437" i="3" s="1"/>
  <c r="BS438" i="3"/>
  <c r="BT511" i="3"/>
  <c r="BS512" i="3"/>
  <c r="BT470" i="3"/>
  <c r="BS473" i="3"/>
  <c r="BS471" i="3" s="1"/>
  <c r="BS472" i="3"/>
  <c r="BQ515" i="3"/>
  <c r="BS426" i="3"/>
  <c r="BR427" i="3"/>
  <c r="BP430" i="3"/>
  <c r="BT419" i="3"/>
  <c r="BS422" i="3"/>
  <c r="BS420" i="3" s="1"/>
  <c r="BS421" i="3"/>
  <c r="BR462" i="3"/>
  <c r="BR466" i="3" s="1"/>
  <c r="BR513" i="3"/>
  <c r="BR517" i="3" s="1"/>
  <c r="BS507" i="3"/>
  <c r="BS505" i="3" s="1"/>
  <c r="BS506" i="3"/>
  <c r="BT504" i="3"/>
  <c r="BQ428" i="3"/>
  <c r="BQ432" i="3"/>
  <c r="BQ433" i="3" s="1"/>
  <c r="BS461" i="3"/>
  <c r="BT460" i="3"/>
  <c r="BS487" i="3"/>
  <c r="BR490" i="3"/>
  <c r="BR488" i="3" s="1"/>
  <c r="BR489" i="3"/>
  <c r="BQ399" i="3"/>
  <c r="BQ396" i="3"/>
  <c r="BR280" i="3"/>
  <c r="BR277" i="3"/>
  <c r="BU215" i="3"/>
  <c r="BT217" i="3"/>
  <c r="BR224" i="3"/>
  <c r="BR228" i="3" s="1"/>
  <c r="BQ226" i="3"/>
  <c r="BS324" i="3"/>
  <c r="BR325" i="3"/>
  <c r="BT341" i="3"/>
  <c r="BS342" i="3"/>
  <c r="BR241" i="3"/>
  <c r="BR245" i="3" s="1"/>
  <c r="BS393" i="3"/>
  <c r="BT392" i="3"/>
  <c r="BS354" i="3"/>
  <c r="BS352" i="3" s="1"/>
  <c r="BT351" i="3"/>
  <c r="BS353" i="3"/>
  <c r="BS415" i="3"/>
  <c r="BS416" i="3" s="1"/>
  <c r="BS411" i="3"/>
  <c r="BT222" i="3"/>
  <c r="BS223" i="3"/>
  <c r="BS368" i="3"/>
  <c r="BR371" i="3"/>
  <c r="BR369" i="3" s="1"/>
  <c r="BR370" i="3"/>
  <c r="BS385" i="3"/>
  <c r="BR387" i="3"/>
  <c r="BR388" i="3"/>
  <c r="BR386" i="3" s="1"/>
  <c r="BS334" i="3"/>
  <c r="BR336" i="3"/>
  <c r="BR337" i="3"/>
  <c r="BR335" i="3" s="1"/>
  <c r="BQ326" i="3"/>
  <c r="BQ330" i="3" s="1"/>
  <c r="BQ331" i="3" s="1"/>
  <c r="BR320" i="3"/>
  <c r="BR318" i="3" s="1"/>
  <c r="BR319" i="3"/>
  <c r="BS317" i="3"/>
  <c r="BR364" i="3"/>
  <c r="BR365" i="3" s="1"/>
  <c r="BR360" i="3"/>
  <c r="BU273" i="3"/>
  <c r="BT274" i="3"/>
  <c r="BT239" i="3"/>
  <c r="BS240" i="3"/>
  <c r="BQ362" i="3"/>
  <c r="BQ243" i="3"/>
  <c r="BR394" i="3"/>
  <c r="BR398" i="3" s="1"/>
  <c r="BU409" i="3"/>
  <c r="BT410" i="3"/>
  <c r="BS359" i="3"/>
  <c r="BT358" i="3"/>
  <c r="BS279" i="3"/>
  <c r="BS280" i="3" s="1"/>
  <c r="BS275" i="3"/>
  <c r="BP328" i="3"/>
  <c r="BR258" i="3"/>
  <c r="BR262" i="3" s="1"/>
  <c r="BR347" i="3"/>
  <c r="BR348" i="3" s="1"/>
  <c r="BR343" i="3"/>
  <c r="BT283" i="3"/>
  <c r="BS286" i="3"/>
  <c r="BS284" i="3" s="1"/>
  <c r="BS285" i="3"/>
  <c r="BU232" i="3"/>
  <c r="BT234" i="3"/>
  <c r="BT402" i="3"/>
  <c r="BS405" i="3"/>
  <c r="BS403" i="3" s="1"/>
  <c r="BS404" i="3"/>
  <c r="BT300" i="3"/>
  <c r="BS303" i="3"/>
  <c r="BS301" i="3" s="1"/>
  <c r="BS302" i="3"/>
  <c r="BT266" i="3"/>
  <c r="BS269" i="3"/>
  <c r="BS267" i="3" s="1"/>
  <c r="BS268" i="3"/>
  <c r="BS257" i="3"/>
  <c r="BT256" i="3"/>
  <c r="BR195" i="3"/>
  <c r="BR192" i="3"/>
  <c r="BS212" i="3"/>
  <c r="BS161" i="3"/>
  <c r="BS158" i="3"/>
  <c r="BT147" i="3"/>
  <c r="BS150" i="3"/>
  <c r="BS148" i="3" s="1"/>
  <c r="BS149" i="3"/>
  <c r="BT198" i="3"/>
  <c r="BS201" i="3"/>
  <c r="BS199" i="3" s="1"/>
  <c r="BS200" i="3"/>
  <c r="BU171" i="3"/>
  <c r="BT172" i="3"/>
  <c r="BS190" i="3"/>
  <c r="BS194" i="3" s="1"/>
  <c r="BV164" i="3"/>
  <c r="BU167" i="3"/>
  <c r="BU165" i="3" s="1"/>
  <c r="BU166" i="3"/>
  <c r="BS184" i="3"/>
  <c r="BS182" i="3" s="1"/>
  <c r="BS183" i="3"/>
  <c r="BT181" i="3"/>
  <c r="BS173" i="3"/>
  <c r="BS177" i="3" s="1"/>
  <c r="BS178" i="3" s="1"/>
  <c r="BT189" i="3"/>
  <c r="BU188" i="3"/>
  <c r="BQ144" i="3"/>
  <c r="BQ141" i="3"/>
  <c r="BQ127" i="3"/>
  <c r="BQ124" i="3"/>
  <c r="BS138" i="3"/>
  <c r="BT137" i="3"/>
  <c r="BS130" i="3"/>
  <c r="BR133" i="3"/>
  <c r="BR131" i="3" s="1"/>
  <c r="BR132" i="3"/>
  <c r="BS79" i="3"/>
  <c r="BR82" i="3"/>
  <c r="BR80" i="3" s="1"/>
  <c r="BR81" i="3"/>
  <c r="BT96" i="3"/>
  <c r="BS99" i="3"/>
  <c r="BS97" i="3" s="1"/>
  <c r="BS98" i="3"/>
  <c r="BS105" i="3"/>
  <c r="BS109" i="3" s="1"/>
  <c r="BT120" i="3"/>
  <c r="BS121" i="3"/>
  <c r="BR139" i="3"/>
  <c r="BR143" i="3" s="1"/>
  <c r="BT104" i="3"/>
  <c r="BU103" i="3"/>
  <c r="BR122" i="3"/>
  <c r="BR126" i="3" s="1"/>
  <c r="BR127" i="3" s="1"/>
  <c r="BP76" i="3"/>
  <c r="BP73" i="3"/>
  <c r="BS65" i="3"/>
  <c r="BS63" i="3" s="1"/>
  <c r="BS64" i="3"/>
  <c r="BT62" i="3"/>
  <c r="BQ75" i="3"/>
  <c r="BQ76" i="3" s="1"/>
  <c r="BQ71" i="3"/>
  <c r="BR70" i="3"/>
  <c r="BS69" i="3"/>
  <c r="BR54" i="3"/>
  <c r="BR58" i="3" s="1"/>
  <c r="BS53" i="3"/>
  <c r="BT52" i="3"/>
  <c r="BT48" i="3"/>
  <c r="BT46" i="3" s="1"/>
  <c r="BU45" i="3"/>
  <c r="BT47" i="3"/>
  <c r="BT35" i="3"/>
  <c r="BS36" i="3"/>
  <c r="BR31" i="3"/>
  <c r="BR29" i="3" s="1"/>
  <c r="BR30" i="3"/>
  <c r="BS28" i="3"/>
  <c r="AU13" i="15"/>
  <c r="AU14" i="15"/>
  <c r="AU12" i="15" s="1"/>
  <c r="AV11" i="15"/>
  <c r="AN19" i="15"/>
  <c r="BR216" i="3" l="1"/>
  <c r="BS218" i="3"/>
  <c r="BS115" i="3"/>
  <c r="BS116" i="3"/>
  <c r="BS114" i="3" s="1"/>
  <c r="BT113" i="3"/>
  <c r="BR233" i="3"/>
  <c r="BS235" i="3"/>
  <c r="BO25" i="15"/>
  <c r="BP27" i="15"/>
  <c r="BP39" i="15"/>
  <c r="BP40" i="15"/>
  <c r="BP38" i="15" s="1"/>
  <c r="BQ37" i="15"/>
  <c r="BP143" i="15"/>
  <c r="BQ141" i="15"/>
  <c r="BP144" i="15"/>
  <c r="BP142" i="15" s="1"/>
  <c r="BP378" i="15"/>
  <c r="BP376" i="15" s="1"/>
  <c r="BQ375" i="15"/>
  <c r="BP377" i="15"/>
  <c r="BQ274" i="15"/>
  <c r="BQ272" i="15" s="1"/>
  <c r="BR271" i="15"/>
  <c r="BQ273" i="15"/>
  <c r="BQ221" i="15"/>
  <c r="BR219" i="15"/>
  <c r="BQ222" i="15"/>
  <c r="BQ220" i="15" s="1"/>
  <c r="BR232" i="15"/>
  <c r="BQ235" i="15"/>
  <c r="BQ233" i="15" s="1"/>
  <c r="BQ234" i="15"/>
  <c r="BS336" i="15"/>
  <c r="BR338" i="15"/>
  <c r="BR339" i="15"/>
  <c r="BR337" i="15" s="1"/>
  <c r="BS362" i="15"/>
  <c r="BR364" i="15"/>
  <c r="BR365" i="15"/>
  <c r="BR363" i="15" s="1"/>
  <c r="BQ287" i="15"/>
  <c r="BQ285" i="15" s="1"/>
  <c r="BR284" i="15"/>
  <c r="BQ286" i="15"/>
  <c r="BS391" i="15"/>
  <c r="BS389" i="15" s="1"/>
  <c r="BT388" i="15"/>
  <c r="BS390" i="15"/>
  <c r="BQ261" i="15"/>
  <c r="BQ259" i="15" s="1"/>
  <c r="BQ260" i="15"/>
  <c r="BR258" i="15"/>
  <c r="BQ352" i="15"/>
  <c r="BQ350" i="15" s="1"/>
  <c r="BQ351" i="15"/>
  <c r="BR349" i="15"/>
  <c r="BQ326" i="15"/>
  <c r="BQ324" i="15" s="1"/>
  <c r="BQ325" i="15"/>
  <c r="BR323" i="15"/>
  <c r="BR248" i="15"/>
  <c r="BR246" i="15" s="1"/>
  <c r="BR247" i="15"/>
  <c r="BS245" i="15"/>
  <c r="BS300" i="15"/>
  <c r="BS298" i="15" s="1"/>
  <c r="BS299" i="15"/>
  <c r="BT297" i="15"/>
  <c r="BP313" i="15"/>
  <c r="BP311" i="15" s="1"/>
  <c r="BP312" i="15"/>
  <c r="BQ310" i="15"/>
  <c r="BP131" i="15"/>
  <c r="BP129" i="15" s="1"/>
  <c r="BQ128" i="15"/>
  <c r="BP130" i="15"/>
  <c r="BR115" i="15"/>
  <c r="BQ117" i="15"/>
  <c r="BQ118" i="15"/>
  <c r="BQ116" i="15" s="1"/>
  <c r="BQ196" i="15"/>
  <c r="BQ194" i="15" s="1"/>
  <c r="BR193" i="15"/>
  <c r="BQ195" i="15"/>
  <c r="BP209" i="15"/>
  <c r="BP207" i="15" s="1"/>
  <c r="BP208" i="15"/>
  <c r="BQ206" i="15"/>
  <c r="BR167" i="15"/>
  <c r="BQ170" i="15"/>
  <c r="BQ168" i="15" s="1"/>
  <c r="BQ169" i="15"/>
  <c r="BR154" i="15"/>
  <c r="BQ157" i="15"/>
  <c r="BQ155" i="15" s="1"/>
  <c r="BQ156" i="15"/>
  <c r="BR180" i="15"/>
  <c r="BQ183" i="15"/>
  <c r="BQ181" i="15" s="1"/>
  <c r="BQ182" i="15"/>
  <c r="BP105" i="15"/>
  <c r="BP103" i="15" s="1"/>
  <c r="BP104" i="15"/>
  <c r="BQ102" i="15"/>
  <c r="BQ66" i="15"/>
  <c r="BQ64" i="15" s="1"/>
  <c r="BR63" i="15"/>
  <c r="BQ65" i="15"/>
  <c r="BR92" i="15"/>
  <c r="BR90" i="15" s="1"/>
  <c r="BR91" i="15"/>
  <c r="BS89" i="15"/>
  <c r="BR79" i="15"/>
  <c r="BR77" i="15" s="1"/>
  <c r="BR78" i="15"/>
  <c r="BS76" i="15"/>
  <c r="BP53" i="15"/>
  <c r="BP51" i="15" s="1"/>
  <c r="BP52" i="15"/>
  <c r="BQ50" i="15"/>
  <c r="BS26" i="15"/>
  <c r="BT24" i="15"/>
  <c r="BM37" i="3"/>
  <c r="BM41" i="3" s="1"/>
  <c r="BR144" i="3"/>
  <c r="BR141" i="3"/>
  <c r="BR212" i="3"/>
  <c r="BR209" i="3"/>
  <c r="BS209" i="3" s="1"/>
  <c r="BQ93" i="3"/>
  <c r="BQ90" i="3"/>
  <c r="BQ73" i="3"/>
  <c r="BS376" i="3"/>
  <c r="BT375" i="3"/>
  <c r="BR479" i="3"/>
  <c r="BR483" i="3" s="1"/>
  <c r="BR484" i="3" s="1"/>
  <c r="BQ481" i="3"/>
  <c r="BR362" i="3"/>
  <c r="BQ294" i="3"/>
  <c r="BS309" i="3"/>
  <c r="BS313" i="3"/>
  <c r="BR292" i="3"/>
  <c r="BR296" i="3" s="1"/>
  <c r="BT86" i="3"/>
  <c r="BS87" i="3"/>
  <c r="BS251" i="3"/>
  <c r="BT249" i="3"/>
  <c r="BS252" i="3"/>
  <c r="BS250" i="3" s="1"/>
  <c r="BT308" i="3"/>
  <c r="BT309" i="3" s="1"/>
  <c r="BT313" i="3" s="1"/>
  <c r="BU307" i="3"/>
  <c r="BS291" i="3"/>
  <c r="BT290" i="3"/>
  <c r="BR314" i="3"/>
  <c r="BR311" i="3"/>
  <c r="BR88" i="3"/>
  <c r="BR92" i="3" s="1"/>
  <c r="BR93" i="3" s="1"/>
  <c r="BR377" i="3"/>
  <c r="BR381" i="3" s="1"/>
  <c r="BQ379" i="3"/>
  <c r="BT155" i="3"/>
  <c r="BU154" i="3"/>
  <c r="BS478" i="3"/>
  <c r="BT477" i="3"/>
  <c r="BU205" i="3"/>
  <c r="BT206" i="3"/>
  <c r="BT207" i="3" s="1"/>
  <c r="BT211" i="3" s="1"/>
  <c r="BR518" i="3"/>
  <c r="BR515" i="3"/>
  <c r="BQ501" i="3"/>
  <c r="BQ498" i="3"/>
  <c r="BR450" i="3"/>
  <c r="BR447" i="3"/>
  <c r="BR467" i="3"/>
  <c r="BR464" i="3"/>
  <c r="BS462" i="3"/>
  <c r="BS466" i="3" s="1"/>
  <c r="BS467" i="3" s="1"/>
  <c r="BS490" i="3"/>
  <c r="BS488" i="3" s="1"/>
  <c r="BS489" i="3"/>
  <c r="BT487" i="3"/>
  <c r="BU511" i="3"/>
  <c r="BT512" i="3"/>
  <c r="BT439" i="3"/>
  <c r="BT437" i="3" s="1"/>
  <c r="BT438" i="3"/>
  <c r="BU436" i="3"/>
  <c r="BQ430" i="3"/>
  <c r="BR430" i="3" s="1"/>
  <c r="BR432" i="3"/>
  <c r="BR433" i="3" s="1"/>
  <c r="BR428" i="3"/>
  <c r="BU443" i="3"/>
  <c r="BT444" i="3"/>
  <c r="BU460" i="3"/>
  <c r="BT461" i="3"/>
  <c r="BU504" i="3"/>
  <c r="BT507" i="3"/>
  <c r="BT505" i="3" s="1"/>
  <c r="BT506" i="3"/>
  <c r="BT426" i="3"/>
  <c r="BS427" i="3"/>
  <c r="BT473" i="3"/>
  <c r="BT471" i="3" s="1"/>
  <c r="BT472" i="3"/>
  <c r="BU470" i="3"/>
  <c r="BS445" i="3"/>
  <c r="BS449" i="3" s="1"/>
  <c r="BT494" i="3"/>
  <c r="BS495" i="3"/>
  <c r="BT456" i="3"/>
  <c r="BT454" i="3" s="1"/>
  <c r="BT455" i="3"/>
  <c r="BU453" i="3"/>
  <c r="BU419" i="3"/>
  <c r="BT422" i="3"/>
  <c r="BT420" i="3" s="1"/>
  <c r="BT421" i="3"/>
  <c r="BS513" i="3"/>
  <c r="BS517" i="3" s="1"/>
  <c r="BR496" i="3"/>
  <c r="BR500" i="3" s="1"/>
  <c r="BR263" i="3"/>
  <c r="BR260" i="3"/>
  <c r="BR246" i="3"/>
  <c r="BR243" i="3"/>
  <c r="BT314" i="3"/>
  <c r="BR229" i="3"/>
  <c r="BR226" i="3"/>
  <c r="BR399" i="3"/>
  <c r="BR396" i="3"/>
  <c r="BT286" i="3"/>
  <c r="BT284" i="3" s="1"/>
  <c r="BT285" i="3"/>
  <c r="BU283" i="3"/>
  <c r="BV409" i="3"/>
  <c r="BU410" i="3"/>
  <c r="BT279" i="3"/>
  <c r="BT280" i="3" s="1"/>
  <c r="BT275" i="3"/>
  <c r="BU392" i="3"/>
  <c r="BT393" i="3"/>
  <c r="BT405" i="3"/>
  <c r="BT403" i="3" s="1"/>
  <c r="BT404" i="3"/>
  <c r="BU402" i="3"/>
  <c r="BT257" i="3"/>
  <c r="BU256" i="3"/>
  <c r="BU358" i="3"/>
  <c r="BT359" i="3"/>
  <c r="BV273" i="3"/>
  <c r="BU274" i="3"/>
  <c r="BS320" i="3"/>
  <c r="BS318" i="3" s="1"/>
  <c r="BS319" i="3"/>
  <c r="BT317" i="3"/>
  <c r="BS388" i="3"/>
  <c r="BS386" i="3" s="1"/>
  <c r="BS387" i="3"/>
  <c r="BT385" i="3"/>
  <c r="BT368" i="3"/>
  <c r="BS371" i="3"/>
  <c r="BS369" i="3" s="1"/>
  <c r="BS370" i="3"/>
  <c r="BS394" i="3"/>
  <c r="BS398" i="3" s="1"/>
  <c r="BS343" i="3"/>
  <c r="BS347" i="3" s="1"/>
  <c r="BR330" i="3"/>
  <c r="BR331" i="3" s="1"/>
  <c r="BR326" i="3"/>
  <c r="BU217" i="3"/>
  <c r="BV215" i="3"/>
  <c r="BU234" i="3"/>
  <c r="BV232" i="3"/>
  <c r="BS262" i="3"/>
  <c r="BS263" i="3" s="1"/>
  <c r="BS258" i="3"/>
  <c r="BT269" i="3"/>
  <c r="BT267" i="3" s="1"/>
  <c r="BT268" i="3"/>
  <c r="BU266" i="3"/>
  <c r="BT303" i="3"/>
  <c r="BT301" i="3" s="1"/>
  <c r="BT302" i="3"/>
  <c r="BU300" i="3"/>
  <c r="BR345" i="3"/>
  <c r="BS360" i="3"/>
  <c r="BS364" i="3" s="1"/>
  <c r="BS365" i="3" s="1"/>
  <c r="BS241" i="3"/>
  <c r="BS245" i="3" s="1"/>
  <c r="BQ328" i="3"/>
  <c r="BS224" i="3"/>
  <c r="BS228" i="3" s="1"/>
  <c r="BS413" i="3"/>
  <c r="BT354" i="3"/>
  <c r="BT352" i="3" s="1"/>
  <c r="BU351" i="3"/>
  <c r="BT353" i="3"/>
  <c r="BT342" i="3"/>
  <c r="BU341" i="3"/>
  <c r="BT324" i="3"/>
  <c r="BS325" i="3"/>
  <c r="BS277" i="3"/>
  <c r="BT277" i="3" s="1"/>
  <c r="BT415" i="3"/>
  <c r="BT416" i="3" s="1"/>
  <c r="BT411" i="3"/>
  <c r="BT240" i="3"/>
  <c r="BU239" i="3"/>
  <c r="BT334" i="3"/>
  <c r="BS337" i="3"/>
  <c r="BS335" i="3" s="1"/>
  <c r="BS336" i="3"/>
  <c r="BT223" i="3"/>
  <c r="BU222" i="3"/>
  <c r="BS195" i="3"/>
  <c r="BS192" i="3"/>
  <c r="BT212" i="3"/>
  <c r="BT209" i="3"/>
  <c r="BT201" i="3"/>
  <c r="BT199" i="3" s="1"/>
  <c r="BT200" i="3"/>
  <c r="BU198" i="3"/>
  <c r="BT150" i="3"/>
  <c r="BT148" i="3" s="1"/>
  <c r="BT149" i="3"/>
  <c r="BU147" i="3"/>
  <c r="BV188" i="3"/>
  <c r="BU189" i="3"/>
  <c r="BU172" i="3"/>
  <c r="BV171" i="3"/>
  <c r="BT184" i="3"/>
  <c r="BT182" i="3" s="1"/>
  <c r="BU181" i="3"/>
  <c r="BT183" i="3"/>
  <c r="BV167" i="3"/>
  <c r="BV165" i="3" s="1"/>
  <c r="BV166" i="3"/>
  <c r="BW164" i="3"/>
  <c r="BT190" i="3"/>
  <c r="BT194" i="3"/>
  <c r="BT195" i="3" s="1"/>
  <c r="BS175" i="3"/>
  <c r="BT173" i="3"/>
  <c r="BT177" i="3" s="1"/>
  <c r="BS110" i="3"/>
  <c r="BS107" i="3"/>
  <c r="BS82" i="3"/>
  <c r="BS80" i="3" s="1"/>
  <c r="BS81" i="3"/>
  <c r="BT79" i="3"/>
  <c r="BU137" i="3"/>
  <c r="BT138" i="3"/>
  <c r="BS143" i="3"/>
  <c r="BS144" i="3" s="1"/>
  <c r="BS139" i="3"/>
  <c r="BT109" i="3"/>
  <c r="BT110" i="3" s="1"/>
  <c r="BT105" i="3"/>
  <c r="BS122" i="3"/>
  <c r="BS126" i="3" s="1"/>
  <c r="BU96" i="3"/>
  <c r="BT99" i="3"/>
  <c r="BT97" i="3" s="1"/>
  <c r="BT98" i="3"/>
  <c r="BV103" i="3"/>
  <c r="BU104" i="3"/>
  <c r="BR124" i="3"/>
  <c r="BT121" i="3"/>
  <c r="BU120" i="3"/>
  <c r="BT130" i="3"/>
  <c r="BS133" i="3"/>
  <c r="BS131" i="3" s="1"/>
  <c r="BS132" i="3"/>
  <c r="BT69" i="3"/>
  <c r="BS70" i="3"/>
  <c r="BR71" i="3"/>
  <c r="BR75" i="3" s="1"/>
  <c r="BU62" i="3"/>
  <c r="BT65" i="3"/>
  <c r="BT63" i="3" s="1"/>
  <c r="BT64" i="3"/>
  <c r="BR59" i="3"/>
  <c r="BR56" i="3"/>
  <c r="BS58" i="3"/>
  <c r="BS59" i="3" s="1"/>
  <c r="BS54" i="3"/>
  <c r="BU48" i="3"/>
  <c r="BU46" i="3" s="1"/>
  <c r="BU47" i="3"/>
  <c r="BV45" i="3"/>
  <c r="BT53" i="3"/>
  <c r="BU52" i="3"/>
  <c r="BT36" i="3"/>
  <c r="BU35" i="3"/>
  <c r="BS31" i="3"/>
  <c r="BS29" i="3" s="1"/>
  <c r="BS30" i="3"/>
  <c r="BT28" i="3"/>
  <c r="AV13" i="15"/>
  <c r="AV14" i="15"/>
  <c r="AV12" i="15" s="1"/>
  <c r="AW11" i="15"/>
  <c r="AO18" i="15"/>
  <c r="AO20" i="15" s="1"/>
  <c r="BR90" i="3" l="1"/>
  <c r="BS233" i="3"/>
  <c r="BT235" i="3"/>
  <c r="BS216" i="3"/>
  <c r="BT218" i="3"/>
  <c r="BT116" i="3"/>
  <c r="BT114" i="3" s="1"/>
  <c r="BU113" i="3"/>
  <c r="BT115" i="3"/>
  <c r="BN37" i="3"/>
  <c r="BO37" i="3" s="1"/>
  <c r="BP37" i="3" s="1"/>
  <c r="BQ37" i="3" s="1"/>
  <c r="BR37" i="3" s="1"/>
  <c r="BP25" i="15"/>
  <c r="BQ27" i="15"/>
  <c r="BQ39" i="15"/>
  <c r="BQ40" i="15"/>
  <c r="BQ38" i="15" s="1"/>
  <c r="BR37" i="15"/>
  <c r="BQ143" i="15"/>
  <c r="BR141" i="15"/>
  <c r="BQ144" i="15"/>
  <c r="BQ142" i="15" s="1"/>
  <c r="BQ377" i="15"/>
  <c r="BR375" i="15"/>
  <c r="BQ378" i="15"/>
  <c r="BQ376" i="15" s="1"/>
  <c r="BR310" i="15"/>
  <c r="BQ313" i="15"/>
  <c r="BQ311" i="15" s="1"/>
  <c r="BQ312" i="15"/>
  <c r="BU297" i="15"/>
  <c r="BT299" i="15"/>
  <c r="BT300" i="15"/>
  <c r="BT298" i="15" s="1"/>
  <c r="BS248" i="15"/>
  <c r="BS246" i="15" s="1"/>
  <c r="BT245" i="15"/>
  <c r="BS247" i="15"/>
  <c r="BR325" i="15"/>
  <c r="BS323" i="15"/>
  <c r="BR326" i="15"/>
  <c r="BR324" i="15" s="1"/>
  <c r="BR351" i="15"/>
  <c r="BR352" i="15"/>
  <c r="BR350" i="15" s="1"/>
  <c r="BS349" i="15"/>
  <c r="BR260" i="15"/>
  <c r="BR261" i="15"/>
  <c r="BR259" i="15" s="1"/>
  <c r="BS258" i="15"/>
  <c r="BS271" i="15"/>
  <c r="BR274" i="15"/>
  <c r="BR272" i="15" s="1"/>
  <c r="BR273" i="15"/>
  <c r="BU388" i="15"/>
  <c r="BT390" i="15"/>
  <c r="BT391" i="15"/>
  <c r="BT389" i="15" s="1"/>
  <c r="BS219" i="15"/>
  <c r="BR222" i="15"/>
  <c r="BR220" i="15" s="1"/>
  <c r="BR221" i="15"/>
  <c r="BS284" i="15"/>
  <c r="BR286" i="15"/>
  <c r="BR287" i="15"/>
  <c r="BR285" i="15" s="1"/>
  <c r="BT362" i="15"/>
  <c r="BS365" i="15"/>
  <c r="BS363" i="15" s="1"/>
  <c r="BS364" i="15"/>
  <c r="BT336" i="15"/>
  <c r="BS339" i="15"/>
  <c r="BS337" i="15" s="1"/>
  <c r="BS338" i="15"/>
  <c r="BS232" i="15"/>
  <c r="BR235" i="15"/>
  <c r="BR233" i="15" s="1"/>
  <c r="BR234" i="15"/>
  <c r="BQ209" i="15"/>
  <c r="BQ207" i="15" s="1"/>
  <c r="BQ208" i="15"/>
  <c r="BR206" i="15"/>
  <c r="BR128" i="15"/>
  <c r="BQ130" i="15"/>
  <c r="BQ131" i="15"/>
  <c r="BQ129" i="15" s="1"/>
  <c r="BS193" i="15"/>
  <c r="BR195" i="15"/>
  <c r="BR196" i="15"/>
  <c r="BR194" i="15" s="1"/>
  <c r="BS180" i="15"/>
  <c r="BR183" i="15"/>
  <c r="BR181" i="15" s="1"/>
  <c r="BR182" i="15"/>
  <c r="BS154" i="15"/>
  <c r="BR157" i="15"/>
  <c r="BR155" i="15" s="1"/>
  <c r="BR156" i="15"/>
  <c r="BR170" i="15"/>
  <c r="BR168" i="15" s="1"/>
  <c r="BR169" i="15"/>
  <c r="BS167" i="15"/>
  <c r="BS115" i="15"/>
  <c r="BR117" i="15"/>
  <c r="BR118" i="15"/>
  <c r="BR116" i="15" s="1"/>
  <c r="BT89" i="15"/>
  <c r="BS91" i="15"/>
  <c r="BS92" i="15"/>
  <c r="BS90" i="15" s="1"/>
  <c r="BR102" i="15"/>
  <c r="BQ105" i="15"/>
  <c r="BQ103" i="15" s="1"/>
  <c r="BQ104" i="15"/>
  <c r="BR66" i="15"/>
  <c r="BR64" i="15" s="1"/>
  <c r="BS63" i="15"/>
  <c r="BR65" i="15"/>
  <c r="BT76" i="15"/>
  <c r="BS78" i="15"/>
  <c r="BS79" i="15"/>
  <c r="BS77" i="15" s="1"/>
  <c r="BQ53" i="15"/>
  <c r="BQ51" i="15" s="1"/>
  <c r="BQ52" i="15"/>
  <c r="BR50" i="15"/>
  <c r="BT26" i="15"/>
  <c r="BU24" i="15"/>
  <c r="BM39" i="3"/>
  <c r="BN41" i="3" s="1"/>
  <c r="BM42" i="3"/>
  <c r="BR76" i="3"/>
  <c r="BR73" i="3"/>
  <c r="BR297" i="3"/>
  <c r="BR294" i="3"/>
  <c r="BS450" i="3"/>
  <c r="BS447" i="3"/>
  <c r="BR382" i="3"/>
  <c r="BR379" i="3"/>
  <c r="BU477" i="3"/>
  <c r="BT478" i="3"/>
  <c r="BU290" i="3"/>
  <c r="BT291" i="3"/>
  <c r="BU86" i="3"/>
  <c r="BT87" i="3"/>
  <c r="BS314" i="3"/>
  <c r="BS311" i="3"/>
  <c r="BT311" i="3" s="1"/>
  <c r="BS377" i="3"/>
  <c r="BS381" i="3" s="1"/>
  <c r="BS382" i="3" s="1"/>
  <c r="BS479" i="3"/>
  <c r="BS483" i="3" s="1"/>
  <c r="BS292" i="3"/>
  <c r="BS296" i="3" s="1"/>
  <c r="BS297" i="3" s="1"/>
  <c r="BU249" i="3"/>
  <c r="BT252" i="3"/>
  <c r="BT250" i="3" s="1"/>
  <c r="BT251" i="3"/>
  <c r="BR481" i="3"/>
  <c r="BS56" i="3"/>
  <c r="BU155" i="3"/>
  <c r="BU156" i="3" s="1"/>
  <c r="BU160" i="3" s="1"/>
  <c r="BV154" i="3"/>
  <c r="BU308" i="3"/>
  <c r="BV307" i="3"/>
  <c r="BV205" i="3"/>
  <c r="BU206" i="3"/>
  <c r="BT156" i="3"/>
  <c r="BT160" i="3" s="1"/>
  <c r="BS88" i="3"/>
  <c r="BS92" i="3" s="1"/>
  <c r="BS93" i="3" s="1"/>
  <c r="BT376" i="3"/>
  <c r="BU375" i="3"/>
  <c r="BR501" i="3"/>
  <c r="BR498" i="3"/>
  <c r="BS518" i="3"/>
  <c r="BS515" i="3"/>
  <c r="BS428" i="3"/>
  <c r="BS432" i="3" s="1"/>
  <c r="BS464" i="3"/>
  <c r="BU426" i="3"/>
  <c r="BT427" i="3"/>
  <c r="BV504" i="3"/>
  <c r="BU507" i="3"/>
  <c r="BU505" i="3" s="1"/>
  <c r="BU506" i="3"/>
  <c r="BS496" i="3"/>
  <c r="BS500" i="3" s="1"/>
  <c r="BV419" i="3"/>
  <c r="BU422" i="3"/>
  <c r="BU420" i="3" s="1"/>
  <c r="BU421" i="3"/>
  <c r="BV453" i="3"/>
  <c r="BU455" i="3"/>
  <c r="BU456" i="3"/>
  <c r="BU454" i="3" s="1"/>
  <c r="BU494" i="3"/>
  <c r="BT495" i="3"/>
  <c r="BV470" i="3"/>
  <c r="BU473" i="3"/>
  <c r="BU471" i="3" s="1"/>
  <c r="BU472" i="3"/>
  <c r="BT462" i="3"/>
  <c r="BT466" i="3" s="1"/>
  <c r="BT467" i="3" s="1"/>
  <c r="BT445" i="3"/>
  <c r="BT449" i="3" s="1"/>
  <c r="BU438" i="3"/>
  <c r="BU439" i="3"/>
  <c r="BU437" i="3" s="1"/>
  <c r="BV436" i="3"/>
  <c r="BT513" i="3"/>
  <c r="BT517" i="3" s="1"/>
  <c r="BV460" i="3"/>
  <c r="BU461" i="3"/>
  <c r="BV443" i="3"/>
  <c r="BU444" i="3"/>
  <c r="BV511" i="3"/>
  <c r="BU512" i="3"/>
  <c r="BT490" i="3"/>
  <c r="BT488" i="3" s="1"/>
  <c r="BU487" i="3"/>
  <c r="BT489" i="3"/>
  <c r="BS399" i="3"/>
  <c r="BS396" i="3"/>
  <c r="BS229" i="3"/>
  <c r="BS226" i="3"/>
  <c r="BS246" i="3"/>
  <c r="BS243" i="3"/>
  <c r="BS348" i="3"/>
  <c r="BS345" i="3"/>
  <c r="BV239" i="3"/>
  <c r="BU240" i="3"/>
  <c r="BU353" i="3"/>
  <c r="BU354" i="3"/>
  <c r="BU352" i="3" s="1"/>
  <c r="BV351" i="3"/>
  <c r="BU275" i="3"/>
  <c r="BU279" i="3" s="1"/>
  <c r="BU257" i="3"/>
  <c r="BV256" i="3"/>
  <c r="BT398" i="3"/>
  <c r="BT399" i="3" s="1"/>
  <c r="BT394" i="3"/>
  <c r="BT241" i="3"/>
  <c r="BT245" i="3" s="1"/>
  <c r="BT343" i="3"/>
  <c r="BT347" i="3" s="1"/>
  <c r="BW232" i="3"/>
  <c r="BV234" i="3"/>
  <c r="BW215" i="3"/>
  <c r="BV217" i="3"/>
  <c r="BT371" i="3"/>
  <c r="BT369" i="3" s="1"/>
  <c r="BT370" i="3"/>
  <c r="BU368" i="3"/>
  <c r="BW273" i="3"/>
  <c r="BV274" i="3"/>
  <c r="BT262" i="3"/>
  <c r="BT263" i="3" s="1"/>
  <c r="BT258" i="3"/>
  <c r="BV392" i="3"/>
  <c r="BU393" i="3"/>
  <c r="BW409" i="3"/>
  <c r="BV410" i="3"/>
  <c r="BV341" i="3"/>
  <c r="BU342" i="3"/>
  <c r="BT320" i="3"/>
  <c r="BT318" i="3" s="1"/>
  <c r="BT319" i="3"/>
  <c r="BU317" i="3"/>
  <c r="BU415" i="3"/>
  <c r="BU416" i="3" s="1"/>
  <c r="BU411" i="3"/>
  <c r="BV222" i="3"/>
  <c r="BU223" i="3"/>
  <c r="BS326" i="3"/>
  <c r="BS330" i="3" s="1"/>
  <c r="BV300" i="3"/>
  <c r="BU302" i="3"/>
  <c r="BU303" i="3"/>
  <c r="BU301" i="3" s="1"/>
  <c r="BV266" i="3"/>
  <c r="BU268" i="3"/>
  <c r="BU269" i="3"/>
  <c r="BU267" i="3" s="1"/>
  <c r="BR328" i="3"/>
  <c r="BT387" i="3"/>
  <c r="BT388" i="3"/>
  <c r="BT386" i="3" s="1"/>
  <c r="BU385" i="3"/>
  <c r="BT360" i="3"/>
  <c r="BT364" i="3" s="1"/>
  <c r="BT365" i="3" s="1"/>
  <c r="BV402" i="3"/>
  <c r="BU405" i="3"/>
  <c r="BU403" i="3" s="1"/>
  <c r="BU404" i="3"/>
  <c r="BV283" i="3"/>
  <c r="BU286" i="3"/>
  <c r="BU284" i="3" s="1"/>
  <c r="BU285" i="3"/>
  <c r="BT224" i="3"/>
  <c r="BT228" i="3" s="1"/>
  <c r="BU334" i="3"/>
  <c r="BT337" i="3"/>
  <c r="BT335" i="3" s="1"/>
  <c r="BT336" i="3"/>
  <c r="BT413" i="3"/>
  <c r="BU324" i="3"/>
  <c r="BT325" i="3"/>
  <c r="BS362" i="3"/>
  <c r="BS260" i="3"/>
  <c r="BV358" i="3"/>
  <c r="BU359" i="3"/>
  <c r="BT178" i="3"/>
  <c r="BT175" i="3"/>
  <c r="BU161" i="3"/>
  <c r="BW171" i="3"/>
  <c r="BV172" i="3"/>
  <c r="BU150" i="3"/>
  <c r="BU148" i="3" s="1"/>
  <c r="BU149" i="3"/>
  <c r="BV147" i="3"/>
  <c r="BV198" i="3"/>
  <c r="BU201" i="3"/>
  <c r="BU199" i="3" s="1"/>
  <c r="BU200" i="3"/>
  <c r="BU173" i="3"/>
  <c r="BU177" i="3" s="1"/>
  <c r="BX164" i="3"/>
  <c r="BW167" i="3"/>
  <c r="BW165" i="3" s="1"/>
  <c r="BW166" i="3"/>
  <c r="BV189" i="3"/>
  <c r="BW188" i="3"/>
  <c r="BT192" i="3"/>
  <c r="BU184" i="3"/>
  <c r="BU182" i="3" s="1"/>
  <c r="BU183" i="3"/>
  <c r="BV181" i="3"/>
  <c r="BU190" i="3"/>
  <c r="BU194" i="3" s="1"/>
  <c r="BU195" i="3" s="1"/>
  <c r="BS127" i="3"/>
  <c r="BS124" i="3"/>
  <c r="BT133" i="3"/>
  <c r="BT131" i="3" s="1"/>
  <c r="BT132" i="3"/>
  <c r="BU130" i="3"/>
  <c r="BT122" i="3"/>
  <c r="BT126" i="3" s="1"/>
  <c r="BU105" i="3"/>
  <c r="BU109" i="3" s="1"/>
  <c r="BU110" i="3" s="1"/>
  <c r="BV137" i="3"/>
  <c r="BU138" i="3"/>
  <c r="BU121" i="3"/>
  <c r="BV120" i="3"/>
  <c r="BW103" i="3"/>
  <c r="BV104" i="3"/>
  <c r="BU99" i="3"/>
  <c r="BU97" i="3" s="1"/>
  <c r="BU98" i="3"/>
  <c r="BV96" i="3"/>
  <c r="BS141" i="3"/>
  <c r="BT82" i="3"/>
  <c r="BT80" i="3" s="1"/>
  <c r="BT81" i="3"/>
  <c r="BU79" i="3"/>
  <c r="BT107" i="3"/>
  <c r="BT139" i="3"/>
  <c r="BT143" i="3" s="1"/>
  <c r="BU65" i="3"/>
  <c r="BU63" i="3" s="1"/>
  <c r="BU64" i="3"/>
  <c r="BV62" i="3"/>
  <c r="BS71" i="3"/>
  <c r="BS75" i="3" s="1"/>
  <c r="BU69" i="3"/>
  <c r="BT70" i="3"/>
  <c r="BV52" i="3"/>
  <c r="BU53" i="3"/>
  <c r="BT54" i="3"/>
  <c r="BT58" i="3" s="1"/>
  <c r="BW45" i="3"/>
  <c r="BV47" i="3"/>
  <c r="BV48" i="3"/>
  <c r="BV46" i="3" s="1"/>
  <c r="BT31" i="3"/>
  <c r="BT29" i="3" s="1"/>
  <c r="BT30" i="3"/>
  <c r="BU28" i="3"/>
  <c r="BV35" i="3"/>
  <c r="BU36" i="3"/>
  <c r="AW13" i="15"/>
  <c r="AX11" i="15"/>
  <c r="AW14" i="15"/>
  <c r="AW12" i="15" s="1"/>
  <c r="AO21" i="15"/>
  <c r="AO19" i="15"/>
  <c r="BT216" i="3" l="1"/>
  <c r="BU218" i="3"/>
  <c r="BU116" i="3"/>
  <c r="BU114" i="3" s="1"/>
  <c r="BU115" i="3"/>
  <c r="BV113" i="3"/>
  <c r="BT233" i="3"/>
  <c r="BU235" i="3"/>
  <c r="BQ25" i="15"/>
  <c r="BR27" i="15"/>
  <c r="BS37" i="15"/>
  <c r="BR40" i="15"/>
  <c r="BR38" i="15" s="1"/>
  <c r="BR39" i="15"/>
  <c r="BR144" i="15"/>
  <c r="BR142" i="15" s="1"/>
  <c r="BR143" i="15"/>
  <c r="BS141" i="15"/>
  <c r="BR377" i="15"/>
  <c r="BS375" i="15"/>
  <c r="BR378" i="15"/>
  <c r="BR376" i="15" s="1"/>
  <c r="BT258" i="15"/>
  <c r="BS261" i="15"/>
  <c r="BS259" i="15" s="1"/>
  <c r="BS260" i="15"/>
  <c r="BT349" i="15"/>
  <c r="BS352" i="15"/>
  <c r="BS350" i="15" s="1"/>
  <c r="BS351" i="15"/>
  <c r="BT323" i="15"/>
  <c r="BS326" i="15"/>
  <c r="BS324" i="15" s="1"/>
  <c r="BS325" i="15"/>
  <c r="BU245" i="15"/>
  <c r="BT248" i="15"/>
  <c r="BT246" i="15" s="1"/>
  <c r="BT247" i="15"/>
  <c r="BS235" i="15"/>
  <c r="BS233" i="15" s="1"/>
  <c r="BS234" i="15"/>
  <c r="BT232" i="15"/>
  <c r="BT339" i="15"/>
  <c r="BT337" i="15" s="1"/>
  <c r="BT338" i="15"/>
  <c r="BU336" i="15"/>
  <c r="BT365" i="15"/>
  <c r="BT363" i="15" s="1"/>
  <c r="BT364" i="15"/>
  <c r="BU362" i="15"/>
  <c r="BS286" i="15"/>
  <c r="BT284" i="15"/>
  <c r="BS287" i="15"/>
  <c r="BS285" i="15" s="1"/>
  <c r="BT219" i="15"/>
  <c r="BS222" i="15"/>
  <c r="BS220" i="15" s="1"/>
  <c r="BS221" i="15"/>
  <c r="BU390" i="15"/>
  <c r="BU391" i="15"/>
  <c r="BU389" i="15" s="1"/>
  <c r="BV388" i="15"/>
  <c r="BT271" i="15"/>
  <c r="BS274" i="15"/>
  <c r="BS272" i="15" s="1"/>
  <c r="BS273" i="15"/>
  <c r="BU299" i="15"/>
  <c r="BU300" i="15"/>
  <c r="BU298" i="15" s="1"/>
  <c r="BV297" i="15"/>
  <c r="BR313" i="15"/>
  <c r="BR311" i="15" s="1"/>
  <c r="BR312" i="15"/>
  <c r="BS310" i="15"/>
  <c r="BR208" i="15"/>
  <c r="BR209" i="15"/>
  <c r="BR207" i="15" s="1"/>
  <c r="BS206" i="15"/>
  <c r="BS170" i="15"/>
  <c r="BS168" i="15" s="1"/>
  <c r="BT167" i="15"/>
  <c r="BS169" i="15"/>
  <c r="BS118" i="15"/>
  <c r="BS116" i="15" s="1"/>
  <c r="BS117" i="15"/>
  <c r="BT115" i="15"/>
  <c r="BS157" i="15"/>
  <c r="BS155" i="15" s="1"/>
  <c r="BS156" i="15"/>
  <c r="BT154" i="15"/>
  <c r="BS183" i="15"/>
  <c r="BS181" i="15" s="1"/>
  <c r="BS182" i="15"/>
  <c r="BT180" i="15"/>
  <c r="BT193" i="15"/>
  <c r="BS196" i="15"/>
  <c r="BS194" i="15" s="1"/>
  <c r="BS195" i="15"/>
  <c r="BR131" i="15"/>
  <c r="BR129" i="15" s="1"/>
  <c r="BR130" i="15"/>
  <c r="BS128" i="15"/>
  <c r="BS65" i="15"/>
  <c r="BS66" i="15"/>
  <c r="BS64" i="15" s="1"/>
  <c r="BT63" i="15"/>
  <c r="BU89" i="15"/>
  <c r="BT91" i="15"/>
  <c r="BT92" i="15"/>
  <c r="BT90" i="15" s="1"/>
  <c r="BT78" i="15"/>
  <c r="BT79" i="15"/>
  <c r="BT77" i="15" s="1"/>
  <c r="BU76" i="15"/>
  <c r="BR105" i="15"/>
  <c r="BR103" i="15" s="1"/>
  <c r="BR104" i="15"/>
  <c r="BS102" i="15"/>
  <c r="BS50" i="15"/>
  <c r="BR53" i="15"/>
  <c r="BR51" i="15" s="1"/>
  <c r="BR52" i="15"/>
  <c r="BV24" i="15"/>
  <c r="BU26" i="15"/>
  <c r="BN42" i="3"/>
  <c r="BN39" i="3"/>
  <c r="BO41" i="3" s="1"/>
  <c r="BS37" i="3"/>
  <c r="BT229" i="3"/>
  <c r="BT226" i="3"/>
  <c r="BT246" i="3"/>
  <c r="BT243" i="3"/>
  <c r="BT161" i="3"/>
  <c r="BT158" i="3"/>
  <c r="BU158" i="3" s="1"/>
  <c r="BU280" i="3"/>
  <c r="BU277" i="3"/>
  <c r="BS484" i="3"/>
  <c r="BS481" i="3"/>
  <c r="BT377" i="3"/>
  <c r="BT381" i="3" s="1"/>
  <c r="BT382" i="3" s="1"/>
  <c r="BW307" i="3"/>
  <c r="BV308" i="3"/>
  <c r="BV309" i="3" s="1"/>
  <c r="BV313" i="3" s="1"/>
  <c r="BV249" i="3"/>
  <c r="BU252" i="3"/>
  <c r="BU250" i="3" s="1"/>
  <c r="BU251" i="3"/>
  <c r="BT292" i="3"/>
  <c r="BT296" i="3"/>
  <c r="BT297" i="3" s="1"/>
  <c r="BS90" i="3"/>
  <c r="BU309" i="3"/>
  <c r="BU313" i="3"/>
  <c r="BS294" i="3"/>
  <c r="BT294" i="3" s="1"/>
  <c r="BV290" i="3"/>
  <c r="BU291" i="3"/>
  <c r="BT260" i="3"/>
  <c r="BU211" i="3"/>
  <c r="BU207" i="3"/>
  <c r="BW154" i="3"/>
  <c r="BV155" i="3"/>
  <c r="BV156" i="3" s="1"/>
  <c r="BV160" i="3" s="1"/>
  <c r="BS379" i="3"/>
  <c r="BT379" i="3" s="1"/>
  <c r="BT88" i="3"/>
  <c r="BT92" i="3" s="1"/>
  <c r="BT93" i="3" s="1"/>
  <c r="BT479" i="3"/>
  <c r="BT483" i="3" s="1"/>
  <c r="BT484" i="3" s="1"/>
  <c r="BU376" i="3"/>
  <c r="BV375" i="3"/>
  <c r="BW205" i="3"/>
  <c r="BV206" i="3"/>
  <c r="BV86" i="3"/>
  <c r="BU87" i="3"/>
  <c r="BV477" i="3"/>
  <c r="BU478" i="3"/>
  <c r="BS501" i="3"/>
  <c r="BS498" i="3"/>
  <c r="BT450" i="3"/>
  <c r="BT447" i="3"/>
  <c r="BS433" i="3"/>
  <c r="BS430" i="3"/>
  <c r="BT518" i="3"/>
  <c r="BT515" i="3"/>
  <c r="BU489" i="3"/>
  <c r="BU490" i="3"/>
  <c r="BU488" i="3" s="1"/>
  <c r="BV487" i="3"/>
  <c r="BU462" i="3"/>
  <c r="BU466" i="3" s="1"/>
  <c r="BU467" i="3" s="1"/>
  <c r="BT464" i="3"/>
  <c r="BW470" i="3"/>
  <c r="BV473" i="3"/>
  <c r="BV471" i="3" s="1"/>
  <c r="BV472" i="3"/>
  <c r="BV512" i="3"/>
  <c r="BW511" i="3"/>
  <c r="BW443" i="3"/>
  <c r="BV444" i="3"/>
  <c r="BW460" i="3"/>
  <c r="BV461" i="3"/>
  <c r="BW436" i="3"/>
  <c r="BV439" i="3"/>
  <c r="BV437" i="3" s="1"/>
  <c r="BV438" i="3"/>
  <c r="BT496" i="3"/>
  <c r="BT500" i="3" s="1"/>
  <c r="BT501" i="3" s="1"/>
  <c r="BW504" i="3"/>
  <c r="BV507" i="3"/>
  <c r="BV505" i="3" s="1"/>
  <c r="BV506" i="3"/>
  <c r="BU513" i="3"/>
  <c r="BU517" i="3" s="1"/>
  <c r="BU445" i="3"/>
  <c r="BU449" i="3" s="1"/>
  <c r="BU450" i="3" s="1"/>
  <c r="BV494" i="3"/>
  <c r="BU495" i="3"/>
  <c r="BW453" i="3"/>
  <c r="BV456" i="3"/>
  <c r="BV454" i="3" s="1"/>
  <c r="BV455" i="3"/>
  <c r="BV422" i="3"/>
  <c r="BV420" i="3" s="1"/>
  <c r="BV421" i="3"/>
  <c r="BW419" i="3"/>
  <c r="BT428" i="3"/>
  <c r="BT432" i="3" s="1"/>
  <c r="BT433" i="3" s="1"/>
  <c r="BU427" i="3"/>
  <c r="BV426" i="3"/>
  <c r="BS331" i="3"/>
  <c r="BS328" i="3"/>
  <c r="BV314" i="3"/>
  <c r="BT348" i="3"/>
  <c r="BT345" i="3"/>
  <c r="BT330" i="3"/>
  <c r="BT331" i="3" s="1"/>
  <c r="BT326" i="3"/>
  <c r="BU388" i="3"/>
  <c r="BU386" i="3" s="1"/>
  <c r="BV385" i="3"/>
  <c r="BU387" i="3"/>
  <c r="BW300" i="3"/>
  <c r="BV303" i="3"/>
  <c r="BV301" i="3" s="1"/>
  <c r="BV302" i="3"/>
  <c r="BW410" i="3"/>
  <c r="BX409" i="3"/>
  <c r="BV368" i="3"/>
  <c r="BU370" i="3"/>
  <c r="BU371" i="3"/>
  <c r="BU369" i="3" s="1"/>
  <c r="BW402" i="3"/>
  <c r="BV405" i="3"/>
  <c r="BV403" i="3" s="1"/>
  <c r="BV404" i="3"/>
  <c r="BV317" i="3"/>
  <c r="BU320" i="3"/>
  <c r="BU319" i="3"/>
  <c r="BU318" i="3"/>
  <c r="BU343" i="3"/>
  <c r="BU347" i="3"/>
  <c r="BU348" i="3" s="1"/>
  <c r="BU394" i="3"/>
  <c r="BU398" i="3" s="1"/>
  <c r="BU399" i="3" s="1"/>
  <c r="BV257" i="3"/>
  <c r="BW256" i="3"/>
  <c r="BW266" i="3"/>
  <c r="BV269" i="3"/>
  <c r="BV267" i="3" s="1"/>
  <c r="BV268" i="3"/>
  <c r="BU224" i="3"/>
  <c r="BU228" i="3" s="1"/>
  <c r="BW222" i="3"/>
  <c r="BV223" i="3"/>
  <c r="BU360" i="3"/>
  <c r="BU364" i="3" s="1"/>
  <c r="BU337" i="3"/>
  <c r="BU335" i="3" s="1"/>
  <c r="BU336" i="3"/>
  <c r="BV334" i="3"/>
  <c r="BT362" i="3"/>
  <c r="BW341" i="3"/>
  <c r="BV342" i="3"/>
  <c r="BV393" i="3"/>
  <c r="BW392" i="3"/>
  <c r="BV275" i="3"/>
  <c r="BV279" i="3" s="1"/>
  <c r="BV280" i="3" s="1"/>
  <c r="BU258" i="3"/>
  <c r="BU262" i="3" s="1"/>
  <c r="BV354" i="3"/>
  <c r="BV352" i="3" s="1"/>
  <c r="BW351" i="3"/>
  <c r="BV353" i="3"/>
  <c r="BU241" i="3"/>
  <c r="BU245" i="3" s="1"/>
  <c r="BU246" i="3" s="1"/>
  <c r="BU325" i="3"/>
  <c r="BV324" i="3"/>
  <c r="BW358" i="3"/>
  <c r="BV359" i="3"/>
  <c r="BW283" i="3"/>
  <c r="BV286" i="3"/>
  <c r="BV284" i="3" s="1"/>
  <c r="BV285" i="3"/>
  <c r="BU413" i="3"/>
  <c r="BV415" i="3"/>
  <c r="BV416" i="3" s="1"/>
  <c r="BV411" i="3"/>
  <c r="BW274" i="3"/>
  <c r="BX273" i="3"/>
  <c r="BX215" i="3"/>
  <c r="BW217" i="3"/>
  <c r="BX232" i="3"/>
  <c r="BW234" i="3"/>
  <c r="BT396" i="3"/>
  <c r="BW239" i="3"/>
  <c r="BV240" i="3"/>
  <c r="BU178" i="3"/>
  <c r="BU175" i="3"/>
  <c r="BV161" i="3"/>
  <c r="BV158" i="3"/>
  <c r="BW181" i="3"/>
  <c r="BV184" i="3"/>
  <c r="BV182" i="3" s="1"/>
  <c r="BV183" i="3"/>
  <c r="BW198" i="3"/>
  <c r="BV201" i="3"/>
  <c r="BV199" i="3" s="1"/>
  <c r="BV200" i="3"/>
  <c r="BX188" i="3"/>
  <c r="BW189" i="3"/>
  <c r="BX167" i="3"/>
  <c r="BX165" i="3" s="1"/>
  <c r="BX166" i="3"/>
  <c r="BY164" i="3"/>
  <c r="BV173" i="3"/>
  <c r="BV177" i="3" s="1"/>
  <c r="BV178" i="3" s="1"/>
  <c r="BU192" i="3"/>
  <c r="BV190" i="3"/>
  <c r="BV194" i="3" s="1"/>
  <c r="BV149" i="3"/>
  <c r="BW147" i="3"/>
  <c r="BV150" i="3"/>
  <c r="BV148" i="3" s="1"/>
  <c r="BW172" i="3"/>
  <c r="BX171" i="3"/>
  <c r="BT127" i="3"/>
  <c r="BT124" i="3"/>
  <c r="BT144" i="3"/>
  <c r="BT141" i="3"/>
  <c r="BU139" i="3"/>
  <c r="BU143" i="3" s="1"/>
  <c r="BV98" i="3"/>
  <c r="BV99" i="3"/>
  <c r="BV97" i="3" s="1"/>
  <c r="BW96" i="3"/>
  <c r="BV105" i="3"/>
  <c r="BV109" i="3" s="1"/>
  <c r="BW137" i="3"/>
  <c r="BV138" i="3"/>
  <c r="BV79" i="3"/>
  <c r="BU82" i="3"/>
  <c r="BU80" i="3" s="1"/>
  <c r="BU81" i="3"/>
  <c r="BU122" i="3"/>
  <c r="BU126" i="3" s="1"/>
  <c r="BX103" i="3"/>
  <c r="BW104" i="3"/>
  <c r="BU133" i="3"/>
  <c r="BU131" i="3" s="1"/>
  <c r="BV130" i="3"/>
  <c r="BU132" i="3"/>
  <c r="BW120" i="3"/>
  <c r="BV121" i="3"/>
  <c r="BU107" i="3"/>
  <c r="BS76" i="3"/>
  <c r="BS73" i="3"/>
  <c r="BU70" i="3"/>
  <c r="BV69" i="3"/>
  <c r="BV65" i="3"/>
  <c r="BV64" i="3"/>
  <c r="BV63" i="3"/>
  <c r="BW62" i="3"/>
  <c r="BT71" i="3"/>
  <c r="BT75" i="3" s="1"/>
  <c r="BT59" i="3"/>
  <c r="BT56" i="3"/>
  <c r="BW48" i="3"/>
  <c r="BW46" i="3" s="1"/>
  <c r="BX45" i="3"/>
  <c r="BW47" i="3"/>
  <c r="BU58" i="3"/>
  <c r="BU59" i="3" s="1"/>
  <c r="BU54" i="3"/>
  <c r="BW52" i="3"/>
  <c r="BV53" i="3"/>
  <c r="BW35" i="3"/>
  <c r="BV36" i="3"/>
  <c r="BU31" i="3"/>
  <c r="BU29" i="3" s="1"/>
  <c r="BU30" i="3"/>
  <c r="BV28" i="3"/>
  <c r="AX13" i="15"/>
  <c r="AY11" i="15"/>
  <c r="AX14" i="15"/>
  <c r="AX12" i="15" s="1"/>
  <c r="AP18" i="15"/>
  <c r="AP20" i="15" s="1"/>
  <c r="Q14" i="3"/>
  <c r="Q11" i="3"/>
  <c r="BU233" i="3" l="1"/>
  <c r="BV235" i="3"/>
  <c r="BU216" i="3"/>
  <c r="BV218" i="3"/>
  <c r="BV116" i="3"/>
  <c r="BV114" i="3" s="1"/>
  <c r="BV115" i="3"/>
  <c r="BW113" i="3"/>
  <c r="BR25" i="15"/>
  <c r="BS27" i="15"/>
  <c r="BS143" i="15"/>
  <c r="BS144" i="15"/>
  <c r="BS142" i="15" s="1"/>
  <c r="BT141" i="15"/>
  <c r="BS378" i="15"/>
  <c r="BS376" i="15" s="1"/>
  <c r="BT375" i="15"/>
  <c r="BS377" i="15"/>
  <c r="BS40" i="15"/>
  <c r="BS38" i="15" s="1"/>
  <c r="BS39" i="15"/>
  <c r="BT37" i="15"/>
  <c r="BS313" i="15"/>
  <c r="BS311" i="15" s="1"/>
  <c r="BS312" i="15"/>
  <c r="BT310" i="15"/>
  <c r="BW297" i="15"/>
  <c r="BV300" i="15"/>
  <c r="BV298" i="15" s="1"/>
  <c r="BV299" i="15"/>
  <c r="BV391" i="15"/>
  <c r="BV389" i="15" s="1"/>
  <c r="BV390" i="15"/>
  <c r="BW388" i="15"/>
  <c r="BV362" i="15"/>
  <c r="BU364" i="15"/>
  <c r="BU365" i="15"/>
  <c r="BU363" i="15" s="1"/>
  <c r="BV336" i="15"/>
  <c r="BU339" i="15"/>
  <c r="BU337" i="15" s="1"/>
  <c r="BU338" i="15"/>
  <c r="BT235" i="15"/>
  <c r="BT233" i="15" s="1"/>
  <c r="BT234" i="15"/>
  <c r="BU232" i="15"/>
  <c r="BT287" i="15"/>
  <c r="BT285" i="15" s="1"/>
  <c r="BT286" i="15"/>
  <c r="BU284" i="15"/>
  <c r="BT274" i="15"/>
  <c r="BT272" i="15" s="1"/>
  <c r="BT273" i="15"/>
  <c r="BU271" i="15"/>
  <c r="BT222" i="15"/>
  <c r="BT220" i="15" s="1"/>
  <c r="BT221" i="15"/>
  <c r="BU219" i="15"/>
  <c r="BV245" i="15"/>
  <c r="BU248" i="15"/>
  <c r="BU246" i="15" s="1"/>
  <c r="BU247" i="15"/>
  <c r="BU323" i="15"/>
  <c r="BT326" i="15"/>
  <c r="BT324" i="15" s="1"/>
  <c r="BT325" i="15"/>
  <c r="BU349" i="15"/>
  <c r="BT352" i="15"/>
  <c r="BT350" i="15" s="1"/>
  <c r="BT351" i="15"/>
  <c r="BU258" i="15"/>
  <c r="BT261" i="15"/>
  <c r="BT259" i="15" s="1"/>
  <c r="BT260" i="15"/>
  <c r="BS131" i="15"/>
  <c r="BS129" i="15" s="1"/>
  <c r="BS130" i="15"/>
  <c r="BT128" i="15"/>
  <c r="BT182" i="15"/>
  <c r="BT183" i="15"/>
  <c r="BT181" i="15" s="1"/>
  <c r="BU180" i="15"/>
  <c r="BT157" i="15"/>
  <c r="BT155" i="15" s="1"/>
  <c r="BT156" i="15"/>
  <c r="BU154" i="15"/>
  <c r="BT118" i="15"/>
  <c r="BT116" i="15" s="1"/>
  <c r="BT117" i="15"/>
  <c r="BU115" i="15"/>
  <c r="BS209" i="15"/>
  <c r="BS207" i="15" s="1"/>
  <c r="BS208" i="15"/>
  <c r="BT206" i="15"/>
  <c r="BU167" i="15"/>
  <c r="BT169" i="15"/>
  <c r="BT170" i="15"/>
  <c r="BT168" i="15" s="1"/>
  <c r="BT196" i="15"/>
  <c r="BT194" i="15" s="1"/>
  <c r="BT195" i="15"/>
  <c r="BU193" i="15"/>
  <c r="BT66" i="15"/>
  <c r="BT64" i="15" s="1"/>
  <c r="BU63" i="15"/>
  <c r="BT65" i="15"/>
  <c r="BS104" i="15"/>
  <c r="BS105" i="15"/>
  <c r="BS103" i="15" s="1"/>
  <c r="BT102" i="15"/>
  <c r="BV76" i="15"/>
  <c r="BU79" i="15"/>
  <c r="BU77" i="15" s="1"/>
  <c r="BU78" i="15"/>
  <c r="BU92" i="15"/>
  <c r="BU90" i="15" s="1"/>
  <c r="BU91" i="15"/>
  <c r="BV89" i="15"/>
  <c r="BT50" i="15"/>
  <c r="BS52" i="15"/>
  <c r="BS53" i="15"/>
  <c r="BS51" i="15" s="1"/>
  <c r="BV26" i="15"/>
  <c r="BW24" i="15"/>
  <c r="BT37" i="3"/>
  <c r="BO42" i="3"/>
  <c r="BO39" i="3"/>
  <c r="BP41" i="3" s="1"/>
  <c r="BU263" i="3"/>
  <c r="BU260" i="3"/>
  <c r="BU229" i="3"/>
  <c r="BU226" i="3"/>
  <c r="BU144" i="3"/>
  <c r="BU141" i="3"/>
  <c r="BV478" i="3"/>
  <c r="BW477" i="3"/>
  <c r="BW206" i="3"/>
  <c r="BW207" i="3" s="1"/>
  <c r="BW211" i="3" s="1"/>
  <c r="BX205" i="3"/>
  <c r="BU314" i="3"/>
  <c r="BU311" i="3"/>
  <c r="BV311" i="3" s="1"/>
  <c r="BU56" i="3"/>
  <c r="BU88" i="3"/>
  <c r="BU92" i="3" s="1"/>
  <c r="BU93" i="3" s="1"/>
  <c r="BW375" i="3"/>
  <c r="BV376" i="3"/>
  <c r="BT90" i="3"/>
  <c r="BX154" i="3"/>
  <c r="BW155" i="3"/>
  <c r="BU296" i="3"/>
  <c r="BU297" i="3" s="1"/>
  <c r="BU292" i="3"/>
  <c r="BW249" i="3"/>
  <c r="BV252" i="3"/>
  <c r="BV250" i="3" s="1"/>
  <c r="BV251" i="3"/>
  <c r="BW86" i="3"/>
  <c r="BV87" i="3"/>
  <c r="BU377" i="3"/>
  <c r="BU381" i="3" s="1"/>
  <c r="BU382" i="3" s="1"/>
  <c r="BW290" i="3"/>
  <c r="BV291" i="3"/>
  <c r="BU479" i="3"/>
  <c r="BU483" i="3" s="1"/>
  <c r="BU484" i="3" s="1"/>
  <c r="BV207" i="3"/>
  <c r="BV211" i="3"/>
  <c r="BV212" i="3" s="1"/>
  <c r="BV209" i="3"/>
  <c r="BT481" i="3"/>
  <c r="BU212" i="3"/>
  <c r="BU209" i="3"/>
  <c r="BW308" i="3"/>
  <c r="BW309" i="3" s="1"/>
  <c r="BW313" i="3" s="1"/>
  <c r="BX307" i="3"/>
  <c r="BU518" i="3"/>
  <c r="BU515" i="3"/>
  <c r="BU496" i="3"/>
  <c r="BU500" i="3" s="1"/>
  <c r="BX436" i="3"/>
  <c r="BW439" i="3"/>
  <c r="BW437" i="3" s="1"/>
  <c r="BW438" i="3"/>
  <c r="BV462" i="3"/>
  <c r="BV466" i="3" s="1"/>
  <c r="BW444" i="3"/>
  <c r="BX443" i="3"/>
  <c r="BX470" i="3"/>
  <c r="BW473" i="3"/>
  <c r="BW471" i="3" s="1"/>
  <c r="BW472" i="3"/>
  <c r="BW487" i="3"/>
  <c r="BV489" i="3"/>
  <c r="BV490" i="3"/>
  <c r="BV488" i="3" s="1"/>
  <c r="BW426" i="3"/>
  <c r="BV427" i="3"/>
  <c r="BX419" i="3"/>
  <c r="BW422" i="3"/>
  <c r="BW420" i="3" s="1"/>
  <c r="BW421" i="3"/>
  <c r="BU428" i="3"/>
  <c r="BU432" i="3"/>
  <c r="BU433" i="3" s="1"/>
  <c r="BV495" i="3"/>
  <c r="BW494" i="3"/>
  <c r="BW507" i="3"/>
  <c r="BW505" i="3" s="1"/>
  <c r="BW506" i="3"/>
  <c r="BX504" i="3"/>
  <c r="BW461" i="3"/>
  <c r="BX460" i="3"/>
  <c r="BX511" i="3"/>
  <c r="BW512" i="3"/>
  <c r="BU447" i="3"/>
  <c r="BV513" i="3"/>
  <c r="BV517" i="3" s="1"/>
  <c r="BT430" i="3"/>
  <c r="BX453" i="3"/>
  <c r="BW456" i="3"/>
  <c r="BW454" i="3" s="1"/>
  <c r="BW455" i="3"/>
  <c r="BT498" i="3"/>
  <c r="BV445" i="3"/>
  <c r="BV449" i="3" s="1"/>
  <c r="BU464" i="3"/>
  <c r="BW314" i="3"/>
  <c r="BW311" i="3"/>
  <c r="BU365" i="3"/>
  <c r="BU362" i="3"/>
  <c r="BY409" i="3"/>
  <c r="BX410" i="3"/>
  <c r="BW279" i="3"/>
  <c r="BW280" i="3" s="1"/>
  <c r="BW275" i="3"/>
  <c r="BX283" i="3"/>
  <c r="BW286" i="3"/>
  <c r="BW284" i="3" s="1"/>
  <c r="BW285" i="3"/>
  <c r="BU330" i="3"/>
  <c r="BU331" i="3" s="1"/>
  <c r="BU326" i="3"/>
  <c r="BW354" i="3"/>
  <c r="BW352" i="3" s="1"/>
  <c r="BW353" i="3"/>
  <c r="BX351" i="3"/>
  <c r="BW393" i="3"/>
  <c r="BX392" i="3"/>
  <c r="BW334" i="3"/>
  <c r="BV336" i="3"/>
  <c r="BV337" i="3"/>
  <c r="BV335" i="3"/>
  <c r="BX222" i="3"/>
  <c r="BW223" i="3"/>
  <c r="BV258" i="3"/>
  <c r="BV262" i="3" s="1"/>
  <c r="BW411" i="3"/>
  <c r="BW415" i="3" s="1"/>
  <c r="BX300" i="3"/>
  <c r="BW303" i="3"/>
  <c r="BW301" i="3" s="1"/>
  <c r="BW302" i="3"/>
  <c r="BY273" i="3"/>
  <c r="BX274" i="3"/>
  <c r="BX341" i="3"/>
  <c r="BW342" i="3"/>
  <c r="BV241" i="3"/>
  <c r="BV245" i="3" s="1"/>
  <c r="BW359" i="3"/>
  <c r="BX358" i="3"/>
  <c r="BX239" i="3"/>
  <c r="BW240" i="3"/>
  <c r="BU243" i="3"/>
  <c r="BV394" i="3"/>
  <c r="BV398" i="3" s="1"/>
  <c r="BT328" i="3"/>
  <c r="BV360" i="3"/>
  <c r="BV364" i="3" s="1"/>
  <c r="BW324" i="3"/>
  <c r="BV325" i="3"/>
  <c r="BV224" i="3"/>
  <c r="BV228" i="3" s="1"/>
  <c r="BW257" i="3"/>
  <c r="BX256" i="3"/>
  <c r="BY232" i="3"/>
  <c r="BX234" i="3"/>
  <c r="BY215" i="3"/>
  <c r="BX217" i="3"/>
  <c r="BV413" i="3"/>
  <c r="BV277" i="3"/>
  <c r="BV343" i="3"/>
  <c r="BV347" i="3" s="1"/>
  <c r="BV348" i="3" s="1"/>
  <c r="BX266" i="3"/>
  <c r="BW269" i="3"/>
  <c r="BW267" i="3" s="1"/>
  <c r="BW268" i="3"/>
  <c r="BU396" i="3"/>
  <c r="BU345" i="3"/>
  <c r="BV320" i="3"/>
  <c r="BV318" i="3" s="1"/>
  <c r="BV319" i="3"/>
  <c r="BW317" i="3"/>
  <c r="BX402" i="3"/>
  <c r="BW405" i="3"/>
  <c r="BW403" i="3" s="1"/>
  <c r="BW404" i="3"/>
  <c r="BW368" i="3"/>
  <c r="BV371" i="3"/>
  <c r="BV369" i="3" s="1"/>
  <c r="BV370" i="3"/>
  <c r="BW385" i="3"/>
  <c r="BV388" i="3"/>
  <c r="BV386" i="3" s="1"/>
  <c r="BV387" i="3"/>
  <c r="BW212" i="3"/>
  <c r="BW209" i="3"/>
  <c r="BV195" i="3"/>
  <c r="BV192" i="3"/>
  <c r="BW194" i="3"/>
  <c r="BW195" i="3" s="1"/>
  <c r="BW190" i="3"/>
  <c r="BW184" i="3"/>
  <c r="BW182" i="3" s="1"/>
  <c r="BW183" i="3"/>
  <c r="BX181" i="3"/>
  <c r="BW173" i="3"/>
  <c r="BW177" i="3" s="1"/>
  <c r="BZ164" i="3"/>
  <c r="BY167" i="3"/>
  <c r="BY165" i="3" s="1"/>
  <c r="BY166" i="3"/>
  <c r="BW149" i="3"/>
  <c r="BX147" i="3"/>
  <c r="BW150" i="3"/>
  <c r="BW148" i="3" s="1"/>
  <c r="BX189" i="3"/>
  <c r="BY188" i="3"/>
  <c r="BX198" i="3"/>
  <c r="BW201" i="3"/>
  <c r="BW199" i="3" s="1"/>
  <c r="BW200" i="3"/>
  <c r="BY171" i="3"/>
  <c r="BX172" i="3"/>
  <c r="BV175" i="3"/>
  <c r="BU127" i="3"/>
  <c r="BU124" i="3"/>
  <c r="BV110" i="3"/>
  <c r="BV107" i="3"/>
  <c r="BX96" i="3"/>
  <c r="BW99" i="3"/>
  <c r="BW97" i="3" s="1"/>
  <c r="BW98" i="3"/>
  <c r="BW130" i="3"/>
  <c r="BV133" i="3"/>
  <c r="BV131" i="3" s="1"/>
  <c r="BV132" i="3"/>
  <c r="BV122" i="3"/>
  <c r="BV126" i="3" s="1"/>
  <c r="BW105" i="3"/>
  <c r="BW109" i="3" s="1"/>
  <c r="BW79" i="3"/>
  <c r="BV82" i="3"/>
  <c r="BV80" i="3" s="1"/>
  <c r="BV81" i="3"/>
  <c r="BV139" i="3"/>
  <c r="BV143" i="3" s="1"/>
  <c r="BV144" i="3" s="1"/>
  <c r="BX120" i="3"/>
  <c r="BW121" i="3"/>
  <c r="BX104" i="3"/>
  <c r="BY103" i="3"/>
  <c r="BW138" i="3"/>
  <c r="BX137" i="3"/>
  <c r="BT76" i="3"/>
  <c r="BT73" i="3"/>
  <c r="BX62" i="3"/>
  <c r="BW65" i="3"/>
  <c r="BW63" i="3" s="1"/>
  <c r="BW64" i="3"/>
  <c r="BV70" i="3"/>
  <c r="BW69" i="3"/>
  <c r="BU71" i="3"/>
  <c r="BU75" i="3" s="1"/>
  <c r="BV54" i="3"/>
  <c r="BV58" i="3" s="1"/>
  <c r="BW53" i="3"/>
  <c r="BX52" i="3"/>
  <c r="BX48" i="3"/>
  <c r="BX46" i="3" s="1"/>
  <c r="BY45" i="3"/>
  <c r="BX47" i="3"/>
  <c r="BX35" i="3"/>
  <c r="BW36" i="3"/>
  <c r="BV31" i="3"/>
  <c r="BV29" i="3" s="1"/>
  <c r="BV30" i="3"/>
  <c r="BW28" i="3"/>
  <c r="AY13" i="15"/>
  <c r="AZ11" i="15"/>
  <c r="AY14" i="15"/>
  <c r="AY12" i="15" s="1"/>
  <c r="R11" i="3"/>
  <c r="S11" i="3" s="1"/>
  <c r="Q13" i="3"/>
  <c r="AP21" i="15"/>
  <c r="AP19" i="15"/>
  <c r="BW116" i="3" l="1"/>
  <c r="BW114" i="3" s="1"/>
  <c r="BW115" i="3"/>
  <c r="BX113" i="3"/>
  <c r="BV233" i="3"/>
  <c r="BW235" i="3"/>
  <c r="BV216" i="3"/>
  <c r="BW218" i="3"/>
  <c r="BS25" i="15"/>
  <c r="BT27" i="15"/>
  <c r="BT40" i="15"/>
  <c r="BT38" i="15" s="1"/>
  <c r="BU37" i="15"/>
  <c r="BT39" i="15"/>
  <c r="BT143" i="15"/>
  <c r="BU141" i="15"/>
  <c r="BT144" i="15"/>
  <c r="BT142" i="15" s="1"/>
  <c r="BT377" i="15"/>
  <c r="BU375" i="15"/>
  <c r="BT378" i="15"/>
  <c r="BT376" i="15" s="1"/>
  <c r="BU222" i="15"/>
  <c r="BU220" i="15" s="1"/>
  <c r="BU221" i="15"/>
  <c r="BV219" i="15"/>
  <c r="BU274" i="15"/>
  <c r="BU272" i="15" s="1"/>
  <c r="BU273" i="15"/>
  <c r="BV271" i="15"/>
  <c r="BU287" i="15"/>
  <c r="BU285" i="15" s="1"/>
  <c r="BV284" i="15"/>
  <c r="BU286" i="15"/>
  <c r="BT312" i="15"/>
  <c r="BU310" i="15"/>
  <c r="BT313" i="15"/>
  <c r="BT311" i="15" s="1"/>
  <c r="BV232" i="15"/>
  <c r="BU235" i="15"/>
  <c r="BU233" i="15" s="1"/>
  <c r="BU234" i="15"/>
  <c r="BW391" i="15"/>
  <c r="BW389" i="15" s="1"/>
  <c r="BX388" i="15"/>
  <c r="BW390" i="15"/>
  <c r="BU261" i="15"/>
  <c r="BU259" i="15" s="1"/>
  <c r="BU260" i="15"/>
  <c r="BV258" i="15"/>
  <c r="BU352" i="15"/>
  <c r="BU350" i="15" s="1"/>
  <c r="BU351" i="15"/>
  <c r="BV349" i="15"/>
  <c r="BU326" i="15"/>
  <c r="BU324" i="15" s="1"/>
  <c r="BU325" i="15"/>
  <c r="BV323" i="15"/>
  <c r="BV248" i="15"/>
  <c r="BV246" i="15" s="1"/>
  <c r="BV247" i="15"/>
  <c r="BW245" i="15"/>
  <c r="BW336" i="15"/>
  <c r="BV339" i="15"/>
  <c r="BV337" i="15" s="1"/>
  <c r="BV338" i="15"/>
  <c r="BW362" i="15"/>
  <c r="BV365" i="15"/>
  <c r="BV363" i="15" s="1"/>
  <c r="BV364" i="15"/>
  <c r="BW300" i="15"/>
  <c r="BW298" i="15" s="1"/>
  <c r="BW299" i="15"/>
  <c r="BX297" i="15"/>
  <c r="BU196" i="15"/>
  <c r="BU194" i="15" s="1"/>
  <c r="BU195" i="15"/>
  <c r="BV193" i="15"/>
  <c r="BT209" i="15"/>
  <c r="BT207" i="15" s="1"/>
  <c r="BT208" i="15"/>
  <c r="BU206" i="15"/>
  <c r="BU118" i="15"/>
  <c r="BU116" i="15" s="1"/>
  <c r="BV115" i="15"/>
  <c r="BU117" i="15"/>
  <c r="BV154" i="15"/>
  <c r="BU156" i="15"/>
  <c r="BU157" i="15"/>
  <c r="BU155" i="15" s="1"/>
  <c r="BV180" i="15"/>
  <c r="BU183" i="15"/>
  <c r="BU181" i="15" s="1"/>
  <c r="BU182" i="15"/>
  <c r="BU128" i="15"/>
  <c r="BT131" i="15"/>
  <c r="BT129" i="15" s="1"/>
  <c r="BT130" i="15"/>
  <c r="BV167" i="15"/>
  <c r="BU170" i="15"/>
  <c r="BU168" i="15" s="1"/>
  <c r="BU169" i="15"/>
  <c r="BV91" i="15"/>
  <c r="BV92" i="15"/>
  <c r="BV90" i="15" s="1"/>
  <c r="BW89" i="15"/>
  <c r="BT105" i="15"/>
  <c r="BT103" i="15" s="1"/>
  <c r="BT104" i="15"/>
  <c r="BU102" i="15"/>
  <c r="BV63" i="15"/>
  <c r="BU66" i="15"/>
  <c r="BU64" i="15" s="1"/>
  <c r="BU65" i="15"/>
  <c r="BV79" i="15"/>
  <c r="BV77" i="15" s="1"/>
  <c r="BV78" i="15"/>
  <c r="BW76" i="15"/>
  <c r="BT52" i="15"/>
  <c r="BT53" i="15"/>
  <c r="BT51" i="15" s="1"/>
  <c r="BU50" i="15"/>
  <c r="BW26" i="15"/>
  <c r="BX24" i="15"/>
  <c r="BP42" i="3"/>
  <c r="BP39" i="3"/>
  <c r="BQ41" i="3" s="1"/>
  <c r="BU37" i="3"/>
  <c r="BW178" i="3"/>
  <c r="BW175" i="3"/>
  <c r="BV229" i="3"/>
  <c r="BV226" i="3"/>
  <c r="BV292" i="3"/>
  <c r="BV296" i="3" s="1"/>
  <c r="BV297" i="3" s="1"/>
  <c r="BV88" i="3"/>
  <c r="BV92" i="3" s="1"/>
  <c r="BV93" i="3" s="1"/>
  <c r="BX249" i="3"/>
  <c r="BW252" i="3"/>
  <c r="BW250" i="3" s="1"/>
  <c r="BW251" i="3"/>
  <c r="BW156" i="3"/>
  <c r="BW160" i="3"/>
  <c r="BW161" i="3" s="1"/>
  <c r="BX375" i="3"/>
  <c r="BW376" i="3"/>
  <c r="BX477" i="3"/>
  <c r="BW478" i="3"/>
  <c r="BU430" i="3"/>
  <c r="BW291" i="3"/>
  <c r="BX290" i="3"/>
  <c r="BX86" i="3"/>
  <c r="BW87" i="3"/>
  <c r="BU294" i="3"/>
  <c r="BY154" i="3"/>
  <c r="BX155" i="3"/>
  <c r="BU90" i="3"/>
  <c r="BV479" i="3"/>
  <c r="BV483" i="3"/>
  <c r="BV484" i="3" s="1"/>
  <c r="BY307" i="3"/>
  <c r="BX308" i="3"/>
  <c r="BX309" i="3" s="1"/>
  <c r="BX313" i="3" s="1"/>
  <c r="BU481" i="3"/>
  <c r="BU379" i="3"/>
  <c r="BX206" i="3"/>
  <c r="BX207" i="3" s="1"/>
  <c r="BX211" i="3" s="1"/>
  <c r="BY205" i="3"/>
  <c r="BV377" i="3"/>
  <c r="BV381" i="3" s="1"/>
  <c r="BV382" i="3" s="1"/>
  <c r="BV379" i="3"/>
  <c r="BV518" i="3"/>
  <c r="BV515" i="3"/>
  <c r="BV467" i="3"/>
  <c r="BV464" i="3"/>
  <c r="BV450" i="3"/>
  <c r="BV447" i="3"/>
  <c r="BU501" i="3"/>
  <c r="BU498" i="3"/>
  <c r="BV496" i="3"/>
  <c r="BV500" i="3" s="1"/>
  <c r="BV432" i="3"/>
  <c r="BV433" i="3" s="1"/>
  <c r="BV428" i="3"/>
  <c r="BY460" i="3"/>
  <c r="BX461" i="3"/>
  <c r="BX426" i="3"/>
  <c r="BW427" i="3"/>
  <c r="BW490" i="3"/>
  <c r="BW488" i="3" s="1"/>
  <c r="BW489" i="3"/>
  <c r="BX487" i="3"/>
  <c r="BW517" i="3"/>
  <c r="BW518" i="3" s="1"/>
  <c r="BW513" i="3"/>
  <c r="BW462" i="3"/>
  <c r="BW466" i="3" s="1"/>
  <c r="BY443" i="3"/>
  <c r="BX444" i="3"/>
  <c r="BX439" i="3"/>
  <c r="BX438" i="3"/>
  <c r="BX437" i="3"/>
  <c r="BY436" i="3"/>
  <c r="BX456" i="3"/>
  <c r="BX454" i="3" s="1"/>
  <c r="BX455" i="3"/>
  <c r="BY453" i="3"/>
  <c r="BY511" i="3"/>
  <c r="BX512" i="3"/>
  <c r="BY504" i="3"/>
  <c r="BX506" i="3"/>
  <c r="BX507" i="3"/>
  <c r="BX505" i="3" s="1"/>
  <c r="BW495" i="3"/>
  <c r="BX494" i="3"/>
  <c r="BY419" i="3"/>
  <c r="BX422" i="3"/>
  <c r="BX420" i="3" s="1"/>
  <c r="BX421" i="3"/>
  <c r="BX473" i="3"/>
  <c r="BX471" i="3" s="1"/>
  <c r="BX472" i="3"/>
  <c r="BY470" i="3"/>
  <c r="BW445" i="3"/>
  <c r="BW449" i="3" s="1"/>
  <c r="BX314" i="3"/>
  <c r="BX311" i="3"/>
  <c r="BV399" i="3"/>
  <c r="BV396" i="3"/>
  <c r="BV246" i="3"/>
  <c r="BV243" i="3"/>
  <c r="BV365" i="3"/>
  <c r="BV362" i="3"/>
  <c r="BV263" i="3"/>
  <c r="BV260" i="3"/>
  <c r="BW416" i="3"/>
  <c r="BW413" i="3"/>
  <c r="BW320" i="3"/>
  <c r="BW318" i="3" s="1"/>
  <c r="BW319" i="3"/>
  <c r="BX317" i="3"/>
  <c r="BX393" i="3"/>
  <c r="BY392" i="3"/>
  <c r="BX286" i="3"/>
  <c r="BX284" i="3" s="1"/>
  <c r="BX285" i="3"/>
  <c r="BY283" i="3"/>
  <c r="BX257" i="3"/>
  <c r="BY256" i="3"/>
  <c r="BW245" i="3"/>
  <c r="BW246" i="3" s="1"/>
  <c r="BW241" i="3"/>
  <c r="BX342" i="3"/>
  <c r="BY341" i="3"/>
  <c r="BW394" i="3"/>
  <c r="BW398" i="3" s="1"/>
  <c r="BZ409" i="3"/>
  <c r="BY410" i="3"/>
  <c r="BY234" i="3"/>
  <c r="BZ232" i="3"/>
  <c r="BX411" i="3"/>
  <c r="BX415" i="3" s="1"/>
  <c r="BX269" i="3"/>
  <c r="BX267" i="3" s="1"/>
  <c r="BX268" i="3"/>
  <c r="BY266" i="3"/>
  <c r="BW262" i="3"/>
  <c r="BW263" i="3" s="1"/>
  <c r="BW260" i="3"/>
  <c r="BW258" i="3"/>
  <c r="BV326" i="3"/>
  <c r="BV330" i="3" s="1"/>
  <c r="BX240" i="3"/>
  <c r="BY239" i="3"/>
  <c r="BX275" i="3"/>
  <c r="BX279" i="3" s="1"/>
  <c r="BX280" i="3" s="1"/>
  <c r="BW224" i="3"/>
  <c r="BW228" i="3" s="1"/>
  <c r="BW277" i="3"/>
  <c r="BY217" i="3"/>
  <c r="BZ215" i="3"/>
  <c r="BW360" i="3"/>
  <c r="BW364" i="3" s="1"/>
  <c r="BW343" i="3"/>
  <c r="BW347" i="3" s="1"/>
  <c r="BW388" i="3"/>
  <c r="BW386" i="3" s="1"/>
  <c r="BW387" i="3"/>
  <c r="BX385" i="3"/>
  <c r="BX368" i="3"/>
  <c r="BW371" i="3"/>
  <c r="BW369" i="3" s="1"/>
  <c r="BW370" i="3"/>
  <c r="BX405" i="3"/>
  <c r="BX403" i="3" s="1"/>
  <c r="BX404" i="3"/>
  <c r="BY402" i="3"/>
  <c r="BV345" i="3"/>
  <c r="BX324" i="3"/>
  <c r="BW325" i="3"/>
  <c r="BY358" i="3"/>
  <c r="BX359" i="3"/>
  <c r="BZ273" i="3"/>
  <c r="BY274" i="3"/>
  <c r="BX303" i="3"/>
  <c r="BX301" i="3" s="1"/>
  <c r="BX302" i="3"/>
  <c r="BY300" i="3"/>
  <c r="BX223" i="3"/>
  <c r="BY222" i="3"/>
  <c r="BX334" i="3"/>
  <c r="BW337" i="3"/>
  <c r="BW335" i="3" s="1"/>
  <c r="BW336" i="3"/>
  <c r="BX354" i="3"/>
  <c r="BX352" i="3" s="1"/>
  <c r="BY351" i="3"/>
  <c r="BX353" i="3"/>
  <c r="BU328" i="3"/>
  <c r="BX212" i="3"/>
  <c r="BX209" i="3"/>
  <c r="BZ167" i="3"/>
  <c r="BZ165" i="3" s="1"/>
  <c r="BZ166" i="3"/>
  <c r="CA164" i="3"/>
  <c r="BX184" i="3"/>
  <c r="BX182" i="3" s="1"/>
  <c r="BX183" i="3"/>
  <c r="BY181" i="3"/>
  <c r="BX190" i="3"/>
  <c r="BX194" i="3" s="1"/>
  <c r="BX150" i="3"/>
  <c r="BX148" i="3" s="1"/>
  <c r="BX149" i="3"/>
  <c r="BY147" i="3"/>
  <c r="BX173" i="3"/>
  <c r="BX177" i="3" s="1"/>
  <c r="BX201" i="3"/>
  <c r="BX199" i="3" s="1"/>
  <c r="BX200" i="3"/>
  <c r="BY198" i="3"/>
  <c r="BY172" i="3"/>
  <c r="BZ171" i="3"/>
  <c r="BZ188" i="3"/>
  <c r="BY189" i="3"/>
  <c r="BW192" i="3"/>
  <c r="BV127" i="3"/>
  <c r="BV124" i="3"/>
  <c r="BW110" i="3"/>
  <c r="BW107" i="3"/>
  <c r="BY137" i="3"/>
  <c r="BX138" i="3"/>
  <c r="BW126" i="3"/>
  <c r="BW127" i="3" s="1"/>
  <c r="BW122" i="3"/>
  <c r="BW82" i="3"/>
  <c r="BW80" i="3" s="1"/>
  <c r="BW81" i="3"/>
  <c r="BX79" i="3"/>
  <c r="BY96" i="3"/>
  <c r="BX99" i="3"/>
  <c r="BX97" i="3" s="1"/>
  <c r="BX98" i="3"/>
  <c r="BW139" i="3"/>
  <c r="BW143" i="3" s="1"/>
  <c r="BX130" i="3"/>
  <c r="BW133" i="3"/>
  <c r="BW131" i="3" s="1"/>
  <c r="BW132" i="3"/>
  <c r="BX121" i="3"/>
  <c r="BY120" i="3"/>
  <c r="BY104" i="3"/>
  <c r="BZ103" i="3"/>
  <c r="BX105" i="3"/>
  <c r="BX109" i="3" s="1"/>
  <c r="BV141" i="3"/>
  <c r="BU76" i="3"/>
  <c r="BU73" i="3"/>
  <c r="BX69" i="3"/>
  <c r="BW70" i="3"/>
  <c r="BV71" i="3"/>
  <c r="BV75" i="3" s="1"/>
  <c r="BY62" i="3"/>
  <c r="BX65" i="3"/>
  <c r="BX63" i="3" s="1"/>
  <c r="BX64" i="3"/>
  <c r="BV59" i="3"/>
  <c r="BV56" i="3"/>
  <c r="BY47" i="3"/>
  <c r="BY48" i="3"/>
  <c r="BY46" i="3" s="1"/>
  <c r="BZ45" i="3"/>
  <c r="BW58" i="3"/>
  <c r="BW59" i="3" s="1"/>
  <c r="BW56" i="3"/>
  <c r="BW54" i="3"/>
  <c r="BY52" i="3"/>
  <c r="BX53" i="3"/>
  <c r="BW31" i="3"/>
  <c r="BW29" i="3" s="1"/>
  <c r="BW30" i="3"/>
  <c r="BX28" i="3"/>
  <c r="BX36" i="3"/>
  <c r="BY35" i="3"/>
  <c r="R13" i="3"/>
  <c r="AZ13" i="15"/>
  <c r="BA11" i="15"/>
  <c r="AZ14" i="15"/>
  <c r="AZ12" i="15" s="1"/>
  <c r="T11" i="3"/>
  <c r="S13" i="3"/>
  <c r="AQ18" i="15"/>
  <c r="AQ20" i="15" s="1"/>
  <c r="M14" i="8"/>
  <c r="L14" i="8"/>
  <c r="M12" i="8"/>
  <c r="L12" i="8"/>
  <c r="M10" i="8"/>
  <c r="L10" i="8"/>
  <c r="BW216" i="3" l="1"/>
  <c r="BX218" i="3"/>
  <c r="BY113" i="3"/>
  <c r="BX115" i="3"/>
  <c r="BX116" i="3"/>
  <c r="BX114" i="3" s="1"/>
  <c r="BW233" i="3"/>
  <c r="BX235" i="3"/>
  <c r="BT25" i="15"/>
  <c r="BU27" i="15"/>
  <c r="BV375" i="15"/>
  <c r="BU378" i="15"/>
  <c r="BU376" i="15" s="1"/>
  <c r="BU377" i="15"/>
  <c r="BU143" i="15"/>
  <c r="BV141" i="15"/>
  <c r="BU144" i="15"/>
  <c r="BU142" i="15" s="1"/>
  <c r="BV37" i="15"/>
  <c r="BU39" i="15"/>
  <c r="BU40" i="15"/>
  <c r="BU38" i="15" s="1"/>
  <c r="BX300" i="15"/>
  <c r="BX298" i="15" s="1"/>
  <c r="BY297" i="15"/>
  <c r="BX299" i="15"/>
  <c r="BW248" i="15"/>
  <c r="BW246" i="15" s="1"/>
  <c r="BX245" i="15"/>
  <c r="BW247" i="15"/>
  <c r="BV326" i="15"/>
  <c r="BV324" i="15" s="1"/>
  <c r="BW323" i="15"/>
  <c r="BV325" i="15"/>
  <c r="BV352" i="15"/>
  <c r="BV350" i="15" s="1"/>
  <c r="BW349" i="15"/>
  <c r="BV351" i="15"/>
  <c r="BV260" i="15"/>
  <c r="BV261" i="15"/>
  <c r="BV259" i="15" s="1"/>
  <c r="BW258" i="15"/>
  <c r="BW271" i="15"/>
  <c r="BV274" i="15"/>
  <c r="BV272" i="15" s="1"/>
  <c r="BV273" i="15"/>
  <c r="BW219" i="15"/>
  <c r="BV222" i="15"/>
  <c r="BV220" i="15" s="1"/>
  <c r="BV221" i="15"/>
  <c r="BV310" i="15"/>
  <c r="BU313" i="15"/>
  <c r="BU311" i="15" s="1"/>
  <c r="BU312" i="15"/>
  <c r="BX391" i="15"/>
  <c r="BX389" i="15" s="1"/>
  <c r="BY388" i="15"/>
  <c r="BX390" i="15"/>
  <c r="BV287" i="15"/>
  <c r="BV285" i="15" s="1"/>
  <c r="BW284" i="15"/>
  <c r="BV286" i="15"/>
  <c r="BX362" i="15"/>
  <c r="BW365" i="15"/>
  <c r="BW363" i="15" s="1"/>
  <c r="BW364" i="15"/>
  <c r="BX336" i="15"/>
  <c r="BW339" i="15"/>
  <c r="BW337" i="15" s="1"/>
  <c r="BW338" i="15"/>
  <c r="BW232" i="15"/>
  <c r="BV235" i="15"/>
  <c r="BV234" i="15"/>
  <c r="BV233" i="15"/>
  <c r="BU209" i="15"/>
  <c r="BU207" i="15" s="1"/>
  <c r="BU208" i="15"/>
  <c r="BV206" i="15"/>
  <c r="BW193" i="15"/>
  <c r="BV195" i="15"/>
  <c r="BV196" i="15"/>
  <c r="BV194" i="15" s="1"/>
  <c r="BW115" i="15"/>
  <c r="BV117" i="15"/>
  <c r="BV118" i="15"/>
  <c r="BV116" i="15" s="1"/>
  <c r="BV128" i="15"/>
  <c r="BU131" i="15"/>
  <c r="BU129" i="15" s="1"/>
  <c r="BU130" i="15"/>
  <c r="BV170" i="15"/>
  <c r="BV168" i="15" s="1"/>
  <c r="BV169" i="15"/>
  <c r="BW167" i="15"/>
  <c r="BW180" i="15"/>
  <c r="BV183" i="15"/>
  <c r="BV181" i="15" s="1"/>
  <c r="BV182" i="15"/>
  <c r="BW154" i="15"/>
  <c r="BV157" i="15"/>
  <c r="BV155" i="15" s="1"/>
  <c r="BV156" i="15"/>
  <c r="BW79" i="15"/>
  <c r="BW77" i="15" s="1"/>
  <c r="BX76" i="15"/>
  <c r="BW78" i="15"/>
  <c r="BU104" i="15"/>
  <c r="BV102" i="15"/>
  <c r="BU105" i="15"/>
  <c r="BU103" i="15" s="1"/>
  <c r="BW92" i="15"/>
  <c r="BW90" i="15" s="1"/>
  <c r="BW91" i="15"/>
  <c r="BX89" i="15"/>
  <c r="BW63" i="15"/>
  <c r="BV66" i="15"/>
  <c r="BV64" i="15" s="1"/>
  <c r="BV65" i="15"/>
  <c r="BU53" i="15"/>
  <c r="BU51" i="15" s="1"/>
  <c r="BU52" i="15"/>
  <c r="BV50" i="15"/>
  <c r="BX26" i="15"/>
  <c r="BY24" i="15"/>
  <c r="BV37" i="3"/>
  <c r="BQ42" i="3"/>
  <c r="BQ39" i="3"/>
  <c r="BR41" i="3" s="1"/>
  <c r="BX178" i="3"/>
  <c r="BX175" i="3"/>
  <c r="BX156" i="3"/>
  <c r="BX160" i="3" s="1"/>
  <c r="BY86" i="3"/>
  <c r="BX87" i="3"/>
  <c r="BW479" i="3"/>
  <c r="BW483" i="3" s="1"/>
  <c r="BZ154" i="3"/>
  <c r="BY155" i="3"/>
  <c r="BY290" i="3"/>
  <c r="BX291" i="3"/>
  <c r="BX478" i="3"/>
  <c r="BY477" i="3"/>
  <c r="BW515" i="3"/>
  <c r="BZ205" i="3"/>
  <c r="BY206" i="3"/>
  <c r="BY207" i="3" s="1"/>
  <c r="BY211" i="3" s="1"/>
  <c r="BV481" i="3"/>
  <c r="BW292" i="3"/>
  <c r="BW296" i="3" s="1"/>
  <c r="BW377" i="3"/>
  <c r="BW381" i="3" s="1"/>
  <c r="BW382" i="3" s="1"/>
  <c r="BW158" i="3"/>
  <c r="BX251" i="3"/>
  <c r="BY249" i="3"/>
  <c r="BX252" i="3"/>
  <c r="BX250" i="3" s="1"/>
  <c r="BV294" i="3"/>
  <c r="BZ307" i="3"/>
  <c r="BY308" i="3"/>
  <c r="BY309" i="3" s="1"/>
  <c r="BY313" i="3" s="1"/>
  <c r="BW88" i="3"/>
  <c r="BW92" i="3" s="1"/>
  <c r="BW93" i="3" s="1"/>
  <c r="BX376" i="3"/>
  <c r="BY375" i="3"/>
  <c r="BV90" i="3"/>
  <c r="BW467" i="3"/>
  <c r="BW464" i="3"/>
  <c r="BW450" i="3"/>
  <c r="BW447" i="3"/>
  <c r="BV501" i="3"/>
  <c r="BV498" i="3"/>
  <c r="BZ470" i="3"/>
  <c r="BY473" i="3"/>
  <c r="BY471" i="3" s="1"/>
  <c r="BY472" i="3"/>
  <c r="BZ443" i="3"/>
  <c r="BY444" i="3"/>
  <c r="BX490" i="3"/>
  <c r="BX488" i="3" s="1"/>
  <c r="BY487" i="3"/>
  <c r="BX489" i="3"/>
  <c r="BW428" i="3"/>
  <c r="BW432" i="3" s="1"/>
  <c r="BW433" i="3" s="1"/>
  <c r="BZ419" i="3"/>
  <c r="BY422" i="3"/>
  <c r="BY420" i="3" s="1"/>
  <c r="BY421" i="3"/>
  <c r="BZ511" i="3"/>
  <c r="BY512" i="3"/>
  <c r="BZ453" i="3"/>
  <c r="BY456" i="3"/>
  <c r="BY454" i="3" s="1"/>
  <c r="BY455" i="3"/>
  <c r="BY426" i="3"/>
  <c r="BX427" i="3"/>
  <c r="BY494" i="3"/>
  <c r="BX495" i="3"/>
  <c r="BX462" i="3"/>
  <c r="BX466" i="3" s="1"/>
  <c r="BX513" i="3"/>
  <c r="BX517" i="3" s="1"/>
  <c r="BW496" i="3"/>
  <c r="BW500" i="3"/>
  <c r="BW501" i="3" s="1"/>
  <c r="BZ504" i="3"/>
  <c r="BY507" i="3"/>
  <c r="BY505" i="3" s="1"/>
  <c r="BY506" i="3"/>
  <c r="BY438" i="3"/>
  <c r="BZ436" i="3"/>
  <c r="BY439" i="3"/>
  <c r="BY437" i="3" s="1"/>
  <c r="BX445" i="3"/>
  <c r="BX449" i="3" s="1"/>
  <c r="BZ460" i="3"/>
  <c r="BY461" i="3"/>
  <c r="BV430" i="3"/>
  <c r="BV331" i="3"/>
  <c r="BV328" i="3"/>
  <c r="BW365" i="3"/>
  <c r="BW362" i="3"/>
  <c r="BW348" i="3"/>
  <c r="BW345" i="3"/>
  <c r="BY314" i="3"/>
  <c r="BY311" i="3"/>
  <c r="BW399" i="3"/>
  <c r="BW396" i="3"/>
  <c r="BW229" i="3"/>
  <c r="BW226" i="3"/>
  <c r="BX416" i="3"/>
  <c r="BX413" i="3"/>
  <c r="CA273" i="3"/>
  <c r="BZ274" i="3"/>
  <c r="BY317" i="3"/>
  <c r="BX320" i="3"/>
  <c r="BX318" i="3" s="1"/>
  <c r="BX319" i="3"/>
  <c r="BZ222" i="3"/>
  <c r="BY223" i="3"/>
  <c r="BY324" i="3"/>
  <c r="BX325" i="3"/>
  <c r="BX277" i="3"/>
  <c r="BX343" i="3"/>
  <c r="BX347" i="3" s="1"/>
  <c r="BX348" i="3" s="1"/>
  <c r="BY257" i="3"/>
  <c r="BZ256" i="3"/>
  <c r="BW326" i="3"/>
  <c r="BW330" i="3" s="1"/>
  <c r="BZ341" i="3"/>
  <c r="BY342" i="3"/>
  <c r="BX360" i="3"/>
  <c r="BX364" i="3" s="1"/>
  <c r="BX365" i="3" s="1"/>
  <c r="BX224" i="3"/>
  <c r="BX228" i="3" s="1"/>
  <c r="BZ358" i="3"/>
  <c r="BY359" i="3"/>
  <c r="BX371" i="3"/>
  <c r="BX369" i="3" s="1"/>
  <c r="BX370" i="3"/>
  <c r="BY368" i="3"/>
  <c r="BZ239" i="3"/>
  <c r="BY240" i="3"/>
  <c r="BX258" i="3"/>
  <c r="BX262" i="3"/>
  <c r="BX263" i="3" s="1"/>
  <c r="BY334" i="3"/>
  <c r="BX337" i="3"/>
  <c r="BX335" i="3" s="1"/>
  <c r="BX336" i="3"/>
  <c r="BZ266" i="3"/>
  <c r="BY269" i="3"/>
  <c r="BY267" i="3" s="1"/>
  <c r="BY268" i="3"/>
  <c r="CA409" i="3"/>
  <c r="BZ410" i="3"/>
  <c r="BX394" i="3"/>
  <c r="BX398" i="3" s="1"/>
  <c r="BY354" i="3"/>
  <c r="BY352" i="3" s="1"/>
  <c r="BY353" i="3"/>
  <c r="BZ351" i="3"/>
  <c r="BZ300" i="3"/>
  <c r="BY303" i="3"/>
  <c r="BY301" i="3" s="1"/>
  <c r="BY302" i="3"/>
  <c r="BY275" i="3"/>
  <c r="BY279" i="3" s="1"/>
  <c r="BZ402" i="3"/>
  <c r="BY405" i="3"/>
  <c r="BY403" i="3" s="1"/>
  <c r="BY404" i="3"/>
  <c r="BY385" i="3"/>
  <c r="BX387" i="3"/>
  <c r="BX388" i="3"/>
  <c r="BX386" i="3" s="1"/>
  <c r="CA215" i="3"/>
  <c r="BZ217" i="3"/>
  <c r="BX241" i="3"/>
  <c r="BX245" i="3" s="1"/>
  <c r="CA232" i="3"/>
  <c r="BZ234" i="3"/>
  <c r="BY411" i="3"/>
  <c r="BY415" i="3" s="1"/>
  <c r="BW243" i="3"/>
  <c r="BZ283" i="3"/>
  <c r="BY286" i="3"/>
  <c r="BY284" i="3" s="1"/>
  <c r="BY285" i="3"/>
  <c r="BZ392" i="3"/>
  <c r="BY393" i="3"/>
  <c r="BX195" i="3"/>
  <c r="BX192" i="3"/>
  <c r="BY212" i="3"/>
  <c r="BY209" i="3"/>
  <c r="BZ147" i="3"/>
  <c r="BY150" i="3"/>
  <c r="BY148" i="3" s="1"/>
  <c r="BY149" i="3"/>
  <c r="BY194" i="3"/>
  <c r="BY195" i="3" s="1"/>
  <c r="BY190" i="3"/>
  <c r="BZ198" i="3"/>
  <c r="BY201" i="3"/>
  <c r="BY199" i="3" s="1"/>
  <c r="BY200" i="3"/>
  <c r="BY184" i="3"/>
  <c r="BY182" i="3" s="1"/>
  <c r="BY183" i="3"/>
  <c r="BZ181" i="3"/>
  <c r="CB164" i="3"/>
  <c r="CA167" i="3"/>
  <c r="CA165" i="3" s="1"/>
  <c r="CA166" i="3"/>
  <c r="CA171" i="3"/>
  <c r="BZ172" i="3"/>
  <c r="BY173" i="3"/>
  <c r="BY177" i="3" s="1"/>
  <c r="BZ189" i="3"/>
  <c r="CA188" i="3"/>
  <c r="BW144" i="3"/>
  <c r="BW141" i="3"/>
  <c r="BX110" i="3"/>
  <c r="BX107" i="3"/>
  <c r="BY109" i="3"/>
  <c r="BY110" i="3" s="1"/>
  <c r="BY105" i="3"/>
  <c r="BY121" i="3"/>
  <c r="BZ120" i="3"/>
  <c r="BY99" i="3"/>
  <c r="BY97" i="3" s="1"/>
  <c r="BY98" i="3"/>
  <c r="BZ96" i="3"/>
  <c r="BX139" i="3"/>
  <c r="BX143" i="3" s="1"/>
  <c r="BX144" i="3" s="1"/>
  <c r="BX122" i="3"/>
  <c r="BX126" i="3" s="1"/>
  <c r="BX127" i="3" s="1"/>
  <c r="BX133" i="3"/>
  <c r="BX131" i="3" s="1"/>
  <c r="BX132" i="3"/>
  <c r="BY130" i="3"/>
  <c r="BX82" i="3"/>
  <c r="BX80" i="3" s="1"/>
  <c r="BX81" i="3"/>
  <c r="BY79" i="3"/>
  <c r="BZ137" i="3"/>
  <c r="BY138" i="3"/>
  <c r="CA103" i="3"/>
  <c r="BZ104" i="3"/>
  <c r="BW124" i="3"/>
  <c r="BV76" i="3"/>
  <c r="BV73" i="3"/>
  <c r="BY69" i="3"/>
  <c r="BX70" i="3"/>
  <c r="BY65" i="3"/>
  <c r="BY63" i="3" s="1"/>
  <c r="BY64" i="3"/>
  <c r="BZ62" i="3"/>
  <c r="BW71" i="3"/>
  <c r="BW75" i="3" s="1"/>
  <c r="BX54" i="3"/>
  <c r="BX58" i="3" s="1"/>
  <c r="BZ52" i="3"/>
  <c r="BY53" i="3"/>
  <c r="BZ48" i="3"/>
  <c r="BZ46" i="3" s="1"/>
  <c r="CA45" i="3"/>
  <c r="BZ47" i="3"/>
  <c r="BX31" i="3"/>
  <c r="BX29" i="3" s="1"/>
  <c r="BX30" i="3"/>
  <c r="BY28" i="3"/>
  <c r="BZ35" i="3"/>
  <c r="BY36" i="3"/>
  <c r="BA13" i="15"/>
  <c r="BB11" i="15"/>
  <c r="BA14" i="15"/>
  <c r="BA12" i="15" s="1"/>
  <c r="U11" i="3"/>
  <c r="T13" i="3"/>
  <c r="AQ21" i="15"/>
  <c r="AQ19" i="15"/>
  <c r="N14" i="8"/>
  <c r="N10" i="8"/>
  <c r="N12" i="8"/>
  <c r="BW90" i="3" l="1"/>
  <c r="BX233" i="3"/>
  <c r="BY235" i="3"/>
  <c r="BY116" i="3"/>
  <c r="BY114" i="3" s="1"/>
  <c r="BY115" i="3"/>
  <c r="BZ113" i="3"/>
  <c r="BX216" i="3"/>
  <c r="BY218" i="3"/>
  <c r="BU25" i="15"/>
  <c r="BV27" i="15"/>
  <c r="BV39" i="15"/>
  <c r="BW37" i="15"/>
  <c r="BV40" i="15"/>
  <c r="BV38" i="15" s="1"/>
  <c r="BW141" i="15"/>
  <c r="BV144" i="15"/>
  <c r="BV142" i="15" s="1"/>
  <c r="BV143" i="15"/>
  <c r="BV377" i="15"/>
  <c r="BW375" i="15"/>
  <c r="BV378" i="15"/>
  <c r="BV376" i="15" s="1"/>
  <c r="BX258" i="15"/>
  <c r="BW261" i="15"/>
  <c r="BW259" i="15" s="1"/>
  <c r="BW260" i="15"/>
  <c r="BZ297" i="15"/>
  <c r="BY299" i="15"/>
  <c r="BY300" i="15"/>
  <c r="BY298" i="15" s="1"/>
  <c r="BW286" i="15"/>
  <c r="BW287" i="15"/>
  <c r="BW285" i="15" s="1"/>
  <c r="BX284" i="15"/>
  <c r="BY390" i="15"/>
  <c r="BZ388" i="15"/>
  <c r="BY391" i="15"/>
  <c r="BY389" i="15" s="1"/>
  <c r="BX349" i="15"/>
  <c r="BW352" i="15"/>
  <c r="BW350" i="15" s="1"/>
  <c r="BW351" i="15"/>
  <c r="BX323" i="15"/>
  <c r="BW326" i="15"/>
  <c r="BW324" i="15" s="1"/>
  <c r="BW325" i="15"/>
  <c r="BY245" i="15"/>
  <c r="BX247" i="15"/>
  <c r="BX248" i="15"/>
  <c r="BX246" i="15" s="1"/>
  <c r="BW235" i="15"/>
  <c r="BW233" i="15" s="1"/>
  <c r="BW234" i="15"/>
  <c r="BX232" i="15"/>
  <c r="BX339" i="15"/>
  <c r="BX337" i="15" s="1"/>
  <c r="BX338" i="15"/>
  <c r="BY336" i="15"/>
  <c r="BX365" i="15"/>
  <c r="BX363" i="15" s="1"/>
  <c r="BX364" i="15"/>
  <c r="BY362" i="15"/>
  <c r="BV313" i="15"/>
  <c r="BV311" i="15" s="1"/>
  <c r="BV312" i="15"/>
  <c r="BW310" i="15"/>
  <c r="BX219" i="15"/>
  <c r="BW222" i="15"/>
  <c r="BW220" i="15" s="1"/>
  <c r="BW221" i="15"/>
  <c r="BX271" i="15"/>
  <c r="BW274" i="15"/>
  <c r="BW272" i="15" s="1"/>
  <c r="BW273" i="15"/>
  <c r="BW170" i="15"/>
  <c r="BW168" i="15" s="1"/>
  <c r="BX167" i="15"/>
  <c r="BW169" i="15"/>
  <c r="BV209" i="15"/>
  <c r="BV207" i="15"/>
  <c r="BV208" i="15"/>
  <c r="BW206" i="15"/>
  <c r="BW157" i="15"/>
  <c r="BW155" i="15" s="1"/>
  <c r="BW156" i="15"/>
  <c r="BX154" i="15"/>
  <c r="BW183" i="15"/>
  <c r="BW181" i="15" s="1"/>
  <c r="BW182" i="15"/>
  <c r="BX180" i="15"/>
  <c r="BV131" i="15"/>
  <c r="BV129" i="15" s="1"/>
  <c r="BV130" i="15"/>
  <c r="BW128" i="15"/>
  <c r="BW118" i="15"/>
  <c r="BW116" i="15" s="1"/>
  <c r="BW117" i="15"/>
  <c r="BX115" i="15"/>
  <c r="BX193" i="15"/>
  <c r="BW195" i="15"/>
  <c r="BW196" i="15"/>
  <c r="BW194" i="15" s="1"/>
  <c r="BV105" i="15"/>
  <c r="BV103" i="15" s="1"/>
  <c r="BW102" i="15"/>
  <c r="BV104" i="15"/>
  <c r="BY89" i="15"/>
  <c r="BX91" i="15"/>
  <c r="BX92" i="15"/>
  <c r="BX90" i="15" s="1"/>
  <c r="BY76" i="15"/>
  <c r="BX78" i="15"/>
  <c r="BX79" i="15"/>
  <c r="BX77" i="15" s="1"/>
  <c r="BW66" i="15"/>
  <c r="BW64" i="15" s="1"/>
  <c r="BW65" i="15"/>
  <c r="BX63" i="15"/>
  <c r="BV53" i="15"/>
  <c r="BV51" i="15" s="1"/>
  <c r="BW50" i="15"/>
  <c r="BV52" i="15"/>
  <c r="BY26" i="15"/>
  <c r="BZ24" i="15"/>
  <c r="BR39" i="3"/>
  <c r="BS41" i="3" s="1"/>
  <c r="BR42" i="3"/>
  <c r="BW37" i="3"/>
  <c r="BX450" i="3"/>
  <c r="BX447" i="3"/>
  <c r="BX161" i="3"/>
  <c r="BX158" i="3"/>
  <c r="BX399" i="3"/>
  <c r="BX396" i="3"/>
  <c r="BW484" i="3"/>
  <c r="BW481" i="3"/>
  <c r="BW297" i="3"/>
  <c r="BW294" i="3"/>
  <c r="BX377" i="3"/>
  <c r="BX381" i="3" s="1"/>
  <c r="CA307" i="3"/>
  <c r="BZ308" i="3"/>
  <c r="BZ477" i="3"/>
  <c r="BY478" i="3"/>
  <c r="BY156" i="3"/>
  <c r="BY160" i="3"/>
  <c r="BY161" i="3" s="1"/>
  <c r="BY107" i="3"/>
  <c r="BY192" i="3"/>
  <c r="BX479" i="3"/>
  <c r="BX483" i="3" s="1"/>
  <c r="BX484" i="3" s="1"/>
  <c r="BX481" i="3"/>
  <c r="BZ155" i="3"/>
  <c r="BZ156" i="3" s="1"/>
  <c r="BZ160" i="3" s="1"/>
  <c r="CA154" i="3"/>
  <c r="BX88" i="3"/>
  <c r="BX92" i="3" s="1"/>
  <c r="BX93" i="3" s="1"/>
  <c r="CA205" i="3"/>
  <c r="BZ206" i="3"/>
  <c r="BX292" i="3"/>
  <c r="BX296" i="3" s="1"/>
  <c r="BX297" i="3" s="1"/>
  <c r="BY87" i="3"/>
  <c r="BZ86" i="3"/>
  <c r="BZ375" i="3"/>
  <c r="BY376" i="3"/>
  <c r="BZ249" i="3"/>
  <c r="BY252" i="3"/>
  <c r="BY250" i="3" s="1"/>
  <c r="BY251" i="3"/>
  <c r="BW379" i="3"/>
  <c r="BZ290" i="3"/>
  <c r="BY291" i="3"/>
  <c r="BX518" i="3"/>
  <c r="BX515" i="3"/>
  <c r="BX467" i="3"/>
  <c r="BX464" i="3"/>
  <c r="BY466" i="3"/>
  <c r="BY467" i="3" s="1"/>
  <c r="BY462" i="3"/>
  <c r="BW498" i="3"/>
  <c r="BZ494" i="3"/>
  <c r="BY495" i="3"/>
  <c r="CA453" i="3"/>
  <c r="BZ456" i="3"/>
  <c r="BZ454" i="3" s="1"/>
  <c r="BZ455" i="3"/>
  <c r="BY445" i="3"/>
  <c r="BY449" i="3" s="1"/>
  <c r="BY450" i="3" s="1"/>
  <c r="CA436" i="3"/>
  <c r="BZ439" i="3"/>
  <c r="BZ437" i="3" s="1"/>
  <c r="BZ438" i="3"/>
  <c r="BX428" i="3"/>
  <c r="BX432" i="3" s="1"/>
  <c r="BY513" i="3"/>
  <c r="BY517" i="3" s="1"/>
  <c r="CA443" i="3"/>
  <c r="BZ444" i="3"/>
  <c r="CA470" i="3"/>
  <c r="BZ473" i="3"/>
  <c r="BZ471" i="3" s="1"/>
  <c r="BZ472" i="3"/>
  <c r="CA460" i="3"/>
  <c r="BZ461" i="3"/>
  <c r="BY427" i="3"/>
  <c r="BZ426" i="3"/>
  <c r="BZ512" i="3"/>
  <c r="CA511" i="3"/>
  <c r="BZ422" i="3"/>
  <c r="BZ420" i="3" s="1"/>
  <c r="BZ421" i="3"/>
  <c r="CA419" i="3"/>
  <c r="BY490" i="3"/>
  <c r="BY488" i="3" s="1"/>
  <c r="BZ487" i="3"/>
  <c r="BY489" i="3"/>
  <c r="CA504" i="3"/>
  <c r="BZ507" i="3"/>
  <c r="BZ505" i="3" s="1"/>
  <c r="BZ506" i="3"/>
  <c r="BX500" i="3"/>
  <c r="BX501" i="3" s="1"/>
  <c r="BX496" i="3"/>
  <c r="BW430" i="3"/>
  <c r="BY416" i="3"/>
  <c r="BY413" i="3"/>
  <c r="BW331" i="3"/>
  <c r="BW328" i="3"/>
  <c r="BX246" i="3"/>
  <c r="BX243" i="3"/>
  <c r="BY280" i="3"/>
  <c r="BY277" i="3"/>
  <c r="BX229" i="3"/>
  <c r="BX226" i="3"/>
  <c r="BY387" i="3"/>
  <c r="BY388" i="3"/>
  <c r="BY386" i="3" s="1"/>
  <c r="BZ385" i="3"/>
  <c r="CA239" i="3"/>
  <c r="BZ240" i="3"/>
  <c r="CA256" i="3"/>
  <c r="BZ257" i="3"/>
  <c r="BY224" i="3"/>
  <c r="BY228" i="3" s="1"/>
  <c r="BY394" i="3"/>
  <c r="BY398" i="3" s="1"/>
  <c r="BZ368" i="3"/>
  <c r="BY370" i="3"/>
  <c r="BY371" i="3"/>
  <c r="BY369" i="3" s="1"/>
  <c r="BY343" i="3"/>
  <c r="BY347" i="3"/>
  <c r="BY348" i="3" s="1"/>
  <c r="BZ317" i="3"/>
  <c r="BY320" i="3"/>
  <c r="BY318" i="3" s="1"/>
  <c r="BY319" i="3"/>
  <c r="BZ393" i="3"/>
  <c r="CA392" i="3"/>
  <c r="CA283" i="3"/>
  <c r="BZ286" i="3"/>
  <c r="BZ284" i="3" s="1"/>
  <c r="BZ285" i="3"/>
  <c r="CB232" i="3"/>
  <c r="CA234" i="3"/>
  <c r="CB215" i="3"/>
  <c r="CA217" i="3"/>
  <c r="CA300" i="3"/>
  <c r="BZ303" i="3"/>
  <c r="BZ301" i="3" s="1"/>
  <c r="BZ302" i="3"/>
  <c r="BZ411" i="3"/>
  <c r="BZ415" i="3" s="1"/>
  <c r="BX362" i="3"/>
  <c r="CA341" i="3"/>
  <c r="BZ342" i="3"/>
  <c r="BX326" i="3"/>
  <c r="BX330" i="3" s="1"/>
  <c r="BZ275" i="3"/>
  <c r="BZ279" i="3" s="1"/>
  <c r="CA402" i="3"/>
  <c r="BZ405" i="3"/>
  <c r="BZ403" i="3" s="1"/>
  <c r="BZ404" i="3"/>
  <c r="CA358" i="3"/>
  <c r="BZ359" i="3"/>
  <c r="BX260" i="3"/>
  <c r="BY258" i="3"/>
  <c r="BY262" i="3" s="1"/>
  <c r="CA222" i="3"/>
  <c r="BZ223" i="3"/>
  <c r="BZ354" i="3"/>
  <c r="BZ352" i="3" s="1"/>
  <c r="BZ353" i="3"/>
  <c r="CA351" i="3"/>
  <c r="CA410" i="3"/>
  <c r="CB409" i="3"/>
  <c r="CA266" i="3"/>
  <c r="BZ269" i="3"/>
  <c r="BZ267" i="3" s="1"/>
  <c r="BZ268" i="3"/>
  <c r="BY337" i="3"/>
  <c r="BY335" i="3" s="1"/>
  <c r="BY336" i="3"/>
  <c r="BZ334" i="3"/>
  <c r="BY241" i="3"/>
  <c r="BY245" i="3" s="1"/>
  <c r="BY360" i="3"/>
  <c r="BY364" i="3" s="1"/>
  <c r="BX345" i="3"/>
  <c r="BY325" i="3"/>
  <c r="BZ324" i="3"/>
  <c r="CA274" i="3"/>
  <c r="CB273" i="3"/>
  <c r="BY178" i="3"/>
  <c r="BY175" i="3"/>
  <c r="BZ161" i="3"/>
  <c r="BZ150" i="3"/>
  <c r="BZ148" i="3" s="1"/>
  <c r="CA147" i="3"/>
  <c r="BZ149" i="3"/>
  <c r="CA181" i="3"/>
  <c r="BZ183" i="3"/>
  <c r="BZ184" i="3"/>
  <c r="BZ182" i="3" s="1"/>
  <c r="CB188" i="3"/>
  <c r="CA189" i="3"/>
  <c r="BZ177" i="3"/>
  <c r="BZ178" i="3" s="1"/>
  <c r="BZ173" i="3"/>
  <c r="BZ194" i="3"/>
  <c r="BZ195" i="3" s="1"/>
  <c r="BZ190" i="3"/>
  <c r="CA172" i="3"/>
  <c r="CB171" i="3"/>
  <c r="CB167" i="3"/>
  <c r="CB165" i="3" s="1"/>
  <c r="CB166" i="3"/>
  <c r="CC164" i="3"/>
  <c r="CA198" i="3"/>
  <c r="BZ201" i="3"/>
  <c r="BZ199" i="3" s="1"/>
  <c r="BZ200" i="3"/>
  <c r="BY139" i="3"/>
  <c r="BY143" i="3" s="1"/>
  <c r="CB103" i="3"/>
  <c r="CA104" i="3"/>
  <c r="CA137" i="3"/>
  <c r="BZ138" i="3"/>
  <c r="BZ99" i="3"/>
  <c r="BZ97" i="3" s="1"/>
  <c r="CA96" i="3"/>
  <c r="BZ98" i="3"/>
  <c r="BZ121" i="3"/>
  <c r="CA120" i="3"/>
  <c r="BZ105" i="3"/>
  <c r="BZ109" i="3" s="1"/>
  <c r="BZ79" i="3"/>
  <c r="BY82" i="3"/>
  <c r="BY80" i="3" s="1"/>
  <c r="BY81" i="3"/>
  <c r="BY132" i="3"/>
  <c r="BY133" i="3"/>
  <c r="BY131" i="3" s="1"/>
  <c r="BZ130" i="3"/>
  <c r="BY122" i="3"/>
  <c r="BY126" i="3"/>
  <c r="BY127" i="3" s="1"/>
  <c r="BX124" i="3"/>
  <c r="BX141" i="3"/>
  <c r="BW76" i="3"/>
  <c r="BW73" i="3"/>
  <c r="BZ64" i="3"/>
  <c r="BZ65" i="3"/>
  <c r="BZ63" i="3" s="1"/>
  <c r="CA62" i="3"/>
  <c r="BX75" i="3"/>
  <c r="BX76" i="3" s="1"/>
  <c r="BX71" i="3"/>
  <c r="BY70" i="3"/>
  <c r="BZ69" i="3"/>
  <c r="BX59" i="3"/>
  <c r="BX56" i="3"/>
  <c r="CA48" i="3"/>
  <c r="CA46" i="3" s="1"/>
  <c r="CB45" i="3"/>
  <c r="CA47" i="3"/>
  <c r="CA52" i="3"/>
  <c r="BZ53" i="3"/>
  <c r="BY54" i="3"/>
  <c r="BY58" i="3" s="1"/>
  <c r="CA35" i="3"/>
  <c r="BZ36" i="3"/>
  <c r="BY31" i="3"/>
  <c r="BY29" i="3" s="1"/>
  <c r="BY30" i="3"/>
  <c r="BZ28" i="3"/>
  <c r="BB13" i="15"/>
  <c r="BB14" i="15"/>
  <c r="BB12" i="15" s="1"/>
  <c r="BC11" i="15"/>
  <c r="V11" i="3"/>
  <c r="U13" i="3"/>
  <c r="AR18" i="15"/>
  <c r="AR20" i="15" s="1"/>
  <c r="F3" i="10"/>
  <c r="F4" i="10" s="1"/>
  <c r="G2" i="10" s="1"/>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R23" i="3"/>
  <c r="Q23" i="3"/>
  <c r="Q21" i="3"/>
  <c r="Q18" i="3"/>
  <c r="BY216" i="3" l="1"/>
  <c r="BZ218" i="3"/>
  <c r="BY233" i="3"/>
  <c r="BZ235" i="3"/>
  <c r="BZ116" i="3"/>
  <c r="BZ114" i="3" s="1"/>
  <c r="BZ115" i="3"/>
  <c r="CA113" i="3"/>
  <c r="BV25" i="15"/>
  <c r="BW27" i="15"/>
  <c r="BW143" i="15"/>
  <c r="BW144" i="15"/>
  <c r="BW142" i="15" s="1"/>
  <c r="BX141" i="15"/>
  <c r="BW378" i="15"/>
  <c r="BW376" i="15" s="1"/>
  <c r="BX375" i="15"/>
  <c r="BW377" i="15"/>
  <c r="BW39" i="15"/>
  <c r="BX37" i="15"/>
  <c r="BW40" i="15"/>
  <c r="BW38" i="15" s="1"/>
  <c r="BW313" i="15"/>
  <c r="BW311" i="15" s="1"/>
  <c r="BX310" i="15"/>
  <c r="BW312" i="15"/>
  <c r="BY365" i="15"/>
  <c r="BY363" i="15" s="1"/>
  <c r="BY364" i="15"/>
  <c r="BZ362" i="15"/>
  <c r="BY339" i="15"/>
  <c r="BY337" i="15" s="1"/>
  <c r="BY338" i="15"/>
  <c r="BZ336" i="15"/>
  <c r="BX235" i="15"/>
  <c r="BX233" i="15" s="1"/>
  <c r="BX234" i="15"/>
  <c r="BY232" i="15"/>
  <c r="BX287" i="15"/>
  <c r="BX285" i="15" s="1"/>
  <c r="BX286" i="15"/>
  <c r="BY284" i="15"/>
  <c r="BZ391" i="15"/>
  <c r="BZ389" i="15" s="1"/>
  <c r="BZ390" i="15"/>
  <c r="CA388" i="15"/>
  <c r="BX274" i="15"/>
  <c r="BX272" i="15" s="1"/>
  <c r="BX273" i="15"/>
  <c r="BY271" i="15"/>
  <c r="BX222" i="15"/>
  <c r="BX220" i="15" s="1"/>
  <c r="BX221" i="15"/>
  <c r="BY219" i="15"/>
  <c r="BZ245" i="15"/>
  <c r="BY248" i="15"/>
  <c r="BY246" i="15" s="1"/>
  <c r="BY247" i="15"/>
  <c r="BY323" i="15"/>
  <c r="BX326" i="15"/>
  <c r="BX324" i="15" s="1"/>
  <c r="BX325" i="15"/>
  <c r="BY349" i="15"/>
  <c r="BX352" i="15"/>
  <c r="BX350" i="15" s="1"/>
  <c r="BX351" i="15"/>
  <c r="CA297" i="15"/>
  <c r="BZ299" i="15"/>
  <c r="BZ300" i="15"/>
  <c r="BZ298" i="15" s="1"/>
  <c r="BY258" i="15"/>
  <c r="BX261" i="15"/>
  <c r="BX259" i="15" s="1"/>
  <c r="BX260" i="15"/>
  <c r="BX117" i="15"/>
  <c r="BY115" i="15"/>
  <c r="BX118" i="15"/>
  <c r="BX116" i="15" s="1"/>
  <c r="BW131" i="15"/>
  <c r="BW129" i="15" s="1"/>
  <c r="BX128" i="15"/>
  <c r="BW130" i="15"/>
  <c r="BY180" i="15"/>
  <c r="BX183" i="15"/>
  <c r="BX181" i="15" s="1"/>
  <c r="BX182" i="15"/>
  <c r="BY154" i="15"/>
  <c r="BX157" i="15"/>
  <c r="BX155" i="15" s="1"/>
  <c r="BX156" i="15"/>
  <c r="BW209" i="15"/>
  <c r="BW207" i="15" s="1"/>
  <c r="BW208" i="15"/>
  <c r="BX206" i="15"/>
  <c r="BY167" i="15"/>
  <c r="BX170" i="15"/>
  <c r="BX168" i="15" s="1"/>
  <c r="BX169" i="15"/>
  <c r="BX195" i="15"/>
  <c r="BX196" i="15"/>
  <c r="BX194" i="15" s="1"/>
  <c r="BY193" i="15"/>
  <c r="BX66" i="15"/>
  <c r="BX64" i="15" s="1"/>
  <c r="BY63" i="15"/>
  <c r="BX65" i="15"/>
  <c r="BW105" i="15"/>
  <c r="BW103" i="15" s="1"/>
  <c r="BX102" i="15"/>
  <c r="BW104" i="15"/>
  <c r="BZ76" i="15"/>
  <c r="BY78" i="15"/>
  <c r="BY79" i="15"/>
  <c r="BY77" i="15" s="1"/>
  <c r="BY92" i="15"/>
  <c r="BY90" i="15" s="1"/>
  <c r="BY91" i="15"/>
  <c r="BZ89" i="15"/>
  <c r="BX50" i="15"/>
  <c r="BW52" i="15"/>
  <c r="BW53" i="15"/>
  <c r="BW51" i="15" s="1"/>
  <c r="CA24" i="15"/>
  <c r="BZ26" i="15"/>
  <c r="BX37" i="3"/>
  <c r="BS42" i="3"/>
  <c r="BS39" i="3"/>
  <c r="BT41" i="3" s="1"/>
  <c r="BZ110" i="3"/>
  <c r="BZ107" i="3"/>
  <c r="BY229" i="3"/>
  <c r="BY226" i="3"/>
  <c r="BX382" i="3"/>
  <c r="BX379" i="3"/>
  <c r="BY292" i="3"/>
  <c r="BY296" i="3" s="1"/>
  <c r="CA375" i="3"/>
  <c r="BZ376" i="3"/>
  <c r="CA477" i="3"/>
  <c r="BZ478" i="3"/>
  <c r="CA290" i="3"/>
  <c r="BZ291" i="3"/>
  <c r="BZ87" i="3"/>
  <c r="CA86" i="3"/>
  <c r="BZ207" i="3"/>
  <c r="BZ211" i="3"/>
  <c r="BZ212" i="3" s="1"/>
  <c r="BZ309" i="3"/>
  <c r="BZ313" i="3" s="1"/>
  <c r="BZ251" i="3"/>
  <c r="BZ252" i="3"/>
  <c r="BZ250" i="3" s="1"/>
  <c r="CA249" i="3"/>
  <c r="BY88" i="3"/>
  <c r="BY92" i="3" s="1"/>
  <c r="BY93" i="3" s="1"/>
  <c r="CA206" i="3"/>
  <c r="CA207" i="3" s="1"/>
  <c r="CA211" i="3" s="1"/>
  <c r="CA212" i="3" s="1"/>
  <c r="CB205" i="3"/>
  <c r="CA155" i="3"/>
  <c r="CB154" i="3"/>
  <c r="BY158" i="3"/>
  <c r="BZ158" i="3" s="1"/>
  <c r="CB307" i="3"/>
  <c r="CA308" i="3"/>
  <c r="BY381" i="3"/>
  <c r="BY382" i="3" s="1"/>
  <c r="BY379" i="3"/>
  <c r="BY377" i="3"/>
  <c r="BX294" i="3"/>
  <c r="BX90" i="3"/>
  <c r="BY483" i="3"/>
  <c r="BY484" i="3" s="1"/>
  <c r="BY479" i="3"/>
  <c r="BX433" i="3"/>
  <c r="BX430" i="3"/>
  <c r="BY518" i="3"/>
  <c r="BY515" i="3"/>
  <c r="CA507" i="3"/>
  <c r="CA505" i="3" s="1"/>
  <c r="CA506" i="3"/>
  <c r="CB504" i="3"/>
  <c r="CB419" i="3"/>
  <c r="CA422" i="3"/>
  <c r="CA420" i="3" s="1"/>
  <c r="CA421" i="3"/>
  <c r="CB511" i="3"/>
  <c r="CA512" i="3"/>
  <c r="BZ449" i="3"/>
  <c r="BZ450" i="3" s="1"/>
  <c r="BZ445" i="3"/>
  <c r="BY496" i="3"/>
  <c r="BY500" i="3" s="1"/>
  <c r="BY464" i="3"/>
  <c r="BZ513" i="3"/>
  <c r="BZ517" i="3" s="1"/>
  <c r="CA444" i="3"/>
  <c r="CB443" i="3"/>
  <c r="CB436" i="3"/>
  <c r="CA439" i="3"/>
  <c r="CA437" i="3" s="1"/>
  <c r="CA438" i="3"/>
  <c r="BZ495" i="3"/>
  <c r="CA494" i="3"/>
  <c r="CA426" i="3"/>
  <c r="BZ427" i="3"/>
  <c r="BZ462" i="3"/>
  <c r="BZ466" i="3" s="1"/>
  <c r="CB453" i="3"/>
  <c r="CA456" i="3"/>
  <c r="CA454" i="3" s="1"/>
  <c r="CA455" i="3"/>
  <c r="BX498" i="3"/>
  <c r="CA487" i="3"/>
  <c r="BZ489" i="3"/>
  <c r="BZ490" i="3"/>
  <c r="BZ488" i="3" s="1"/>
  <c r="BY428" i="3"/>
  <c r="BY432" i="3" s="1"/>
  <c r="BY433" i="3" s="1"/>
  <c r="CA461" i="3"/>
  <c r="CB460" i="3"/>
  <c r="CB470" i="3"/>
  <c r="CA473" i="3"/>
  <c r="CA471" i="3" s="1"/>
  <c r="CA472" i="3"/>
  <c r="BY447" i="3"/>
  <c r="BZ280" i="3"/>
  <c r="BZ277" i="3"/>
  <c r="BY399" i="3"/>
  <c r="BY396" i="3"/>
  <c r="BX331" i="3"/>
  <c r="BX328" i="3"/>
  <c r="BY263" i="3"/>
  <c r="BY260" i="3"/>
  <c r="BY246" i="3"/>
  <c r="BY243" i="3"/>
  <c r="BY365" i="3"/>
  <c r="BY362" i="3"/>
  <c r="BZ416" i="3"/>
  <c r="BZ413" i="3"/>
  <c r="CA324" i="3"/>
  <c r="BZ325" i="3"/>
  <c r="CB222" i="3"/>
  <c r="CA223" i="3"/>
  <c r="CB341" i="3"/>
  <c r="CA342" i="3"/>
  <c r="BZ394" i="3"/>
  <c r="BZ398" i="3"/>
  <c r="BZ399" i="3" s="1"/>
  <c r="BZ320" i="3"/>
  <c r="BZ318" i="3" s="1"/>
  <c r="BZ319" i="3"/>
  <c r="CA317" i="3"/>
  <c r="BZ241" i="3"/>
  <c r="BZ245" i="3" s="1"/>
  <c r="BY326" i="3"/>
  <c r="BY330" i="3" s="1"/>
  <c r="CB266" i="3"/>
  <c r="CA269" i="3"/>
  <c r="CA267" i="3" s="1"/>
  <c r="CA268" i="3"/>
  <c r="CB239" i="3"/>
  <c r="CA240" i="3"/>
  <c r="CC273" i="3"/>
  <c r="CB274" i="3"/>
  <c r="CA334" i="3"/>
  <c r="BZ336" i="3"/>
  <c r="BZ337" i="3"/>
  <c r="BZ335" i="3" s="1"/>
  <c r="CC409" i="3"/>
  <c r="CB410" i="3"/>
  <c r="CA359" i="3"/>
  <c r="CB358" i="3"/>
  <c r="CB402" i="3"/>
  <c r="CA405" i="3"/>
  <c r="CA403" i="3" s="1"/>
  <c r="CA404" i="3"/>
  <c r="CB300" i="3"/>
  <c r="CA303" i="3"/>
  <c r="CA301" i="3" s="1"/>
  <c r="CA302" i="3"/>
  <c r="CC215" i="3"/>
  <c r="CB217" i="3"/>
  <c r="CC232" i="3"/>
  <c r="CB234" i="3"/>
  <c r="CB283" i="3"/>
  <c r="CA286" i="3"/>
  <c r="CA284" i="3" s="1"/>
  <c r="CA285" i="3"/>
  <c r="BZ262" i="3"/>
  <c r="BZ263" i="3" s="1"/>
  <c r="BZ258" i="3"/>
  <c r="CA385" i="3"/>
  <c r="BZ388" i="3"/>
  <c r="BZ386" i="3" s="1"/>
  <c r="BZ387" i="3"/>
  <c r="CA354" i="3"/>
  <c r="CA352" i="3" s="1"/>
  <c r="CA353" i="3"/>
  <c r="CB351" i="3"/>
  <c r="BZ364" i="3"/>
  <c r="BZ365" i="3" s="1"/>
  <c r="BZ360" i="3"/>
  <c r="CA275" i="3"/>
  <c r="CA279" i="3" s="1"/>
  <c r="CA411" i="3"/>
  <c r="CA415" i="3" s="1"/>
  <c r="BZ228" i="3"/>
  <c r="BZ229" i="3" s="1"/>
  <c r="BZ224" i="3"/>
  <c r="BZ343" i="3"/>
  <c r="BZ347" i="3" s="1"/>
  <c r="CA393" i="3"/>
  <c r="CB392" i="3"/>
  <c r="BY345" i="3"/>
  <c r="CA368" i="3"/>
  <c r="BZ371" i="3"/>
  <c r="BZ369" i="3" s="1"/>
  <c r="BZ370" i="3"/>
  <c r="CA257" i="3"/>
  <c r="CB256" i="3"/>
  <c r="CA173" i="3"/>
  <c r="CA177" i="3" s="1"/>
  <c r="BZ192" i="3"/>
  <c r="CA190" i="3"/>
  <c r="CA194" i="3" s="1"/>
  <c r="CB198" i="3"/>
  <c r="CA201" i="3"/>
  <c r="CA199" i="3" s="1"/>
  <c r="CA200" i="3"/>
  <c r="CB189" i="3"/>
  <c r="CC188" i="3"/>
  <c r="CA184" i="3"/>
  <c r="CA182" i="3" s="1"/>
  <c r="CA183" i="3"/>
  <c r="CB181" i="3"/>
  <c r="CB147" i="3"/>
  <c r="CA149" i="3"/>
  <c r="CA150" i="3"/>
  <c r="CA148" i="3" s="1"/>
  <c r="CD164" i="3"/>
  <c r="CC167" i="3"/>
  <c r="CC165" i="3" s="1"/>
  <c r="CC166" i="3"/>
  <c r="CC171" i="3"/>
  <c r="CB172" i="3"/>
  <c r="BZ175" i="3"/>
  <c r="BY144" i="3"/>
  <c r="BY141" i="3"/>
  <c r="CA79" i="3"/>
  <c r="BZ82" i="3"/>
  <c r="BZ80" i="3" s="1"/>
  <c r="BZ81" i="3"/>
  <c r="CB120" i="3"/>
  <c r="CA121" i="3"/>
  <c r="CB104" i="3"/>
  <c r="CC103" i="3"/>
  <c r="CB96" i="3"/>
  <c r="CA99" i="3"/>
  <c r="CA97" i="3" s="1"/>
  <c r="CA98" i="3"/>
  <c r="CA130" i="3"/>
  <c r="BZ133" i="3"/>
  <c r="BZ131" i="3" s="1"/>
  <c r="BZ132" i="3"/>
  <c r="BZ122" i="3"/>
  <c r="BZ126" i="3" s="1"/>
  <c r="BZ139" i="3"/>
  <c r="BZ143" i="3" s="1"/>
  <c r="BZ144" i="3" s="1"/>
  <c r="CA138" i="3"/>
  <c r="CB137" i="3"/>
  <c r="BY124" i="3"/>
  <c r="CA105" i="3"/>
  <c r="CA109" i="3" s="1"/>
  <c r="BX73" i="3"/>
  <c r="BZ70" i="3"/>
  <c r="CA69" i="3"/>
  <c r="CA65" i="3"/>
  <c r="CA63" i="3" s="1"/>
  <c r="CA64" i="3"/>
  <c r="CB62" i="3"/>
  <c r="BY71" i="3"/>
  <c r="BY75" i="3" s="1"/>
  <c r="BY76" i="3" s="1"/>
  <c r="BY59" i="3"/>
  <c r="BY56" i="3"/>
  <c r="BZ58" i="3"/>
  <c r="BZ59" i="3" s="1"/>
  <c r="BZ56" i="3"/>
  <c r="BZ54" i="3"/>
  <c r="CA53" i="3"/>
  <c r="CB52" i="3"/>
  <c r="CB48" i="3"/>
  <c r="CB46" i="3" s="1"/>
  <c r="CC45" i="3"/>
  <c r="CB47" i="3"/>
  <c r="CB35" i="3"/>
  <c r="CA36" i="3"/>
  <c r="BZ31" i="3"/>
  <c r="BZ29" i="3" s="1"/>
  <c r="BZ30" i="3"/>
  <c r="CA28" i="3"/>
  <c r="BC13" i="15"/>
  <c r="BC14" i="15"/>
  <c r="BC12" i="15" s="1"/>
  <c r="BD11" i="15"/>
  <c r="W11" i="3"/>
  <c r="V13" i="3"/>
  <c r="AR21" i="15"/>
  <c r="AR19" i="15"/>
  <c r="G3" i="10"/>
  <c r="G4" i="10" s="1"/>
  <c r="R18" i="3"/>
  <c r="S18" i="3" s="1"/>
  <c r="Q19" i="3"/>
  <c r="Q12" i="3"/>
  <c r="BY90" i="3" l="1"/>
  <c r="BZ233" i="3"/>
  <c r="CA235" i="3"/>
  <c r="CB113" i="3"/>
  <c r="CA116" i="3"/>
  <c r="CA114" i="3" s="1"/>
  <c r="CA115" i="3"/>
  <c r="BZ216" i="3"/>
  <c r="CA218" i="3"/>
  <c r="BW25" i="15"/>
  <c r="BX27" i="15"/>
  <c r="BY141" i="15"/>
  <c r="BX144" i="15"/>
  <c r="BX142" i="15" s="1"/>
  <c r="BX143" i="15"/>
  <c r="BY37" i="15"/>
  <c r="BX39" i="15"/>
  <c r="BX40" i="15"/>
  <c r="BX38" i="15" s="1"/>
  <c r="BY375" i="15"/>
  <c r="BX377" i="15"/>
  <c r="BX378" i="15"/>
  <c r="BX376" i="15" s="1"/>
  <c r="BY222" i="15"/>
  <c r="BY220" i="15" s="1"/>
  <c r="BY221" i="15"/>
  <c r="BZ219" i="15"/>
  <c r="BZ271" i="15"/>
  <c r="BY274" i="15"/>
  <c r="BY272" i="15" s="1"/>
  <c r="BY273" i="15"/>
  <c r="BZ232" i="15"/>
  <c r="BY235" i="15"/>
  <c r="BY233" i="15" s="1"/>
  <c r="BY234" i="15"/>
  <c r="CA336" i="15"/>
  <c r="BZ338" i="15"/>
  <c r="BZ339" i="15"/>
  <c r="BZ337" i="15" s="1"/>
  <c r="CA362" i="15"/>
  <c r="BZ364" i="15"/>
  <c r="BZ365" i="15"/>
  <c r="BZ363" i="15" s="1"/>
  <c r="CA390" i="15"/>
  <c r="CB388" i="15"/>
  <c r="CA391" i="15"/>
  <c r="CA389" i="15" s="1"/>
  <c r="BY286" i="15"/>
  <c r="BZ284" i="15"/>
  <c r="BY287" i="15"/>
  <c r="BY285" i="15" s="1"/>
  <c r="BX313" i="15"/>
  <c r="BX311" i="15" s="1"/>
  <c r="BY310" i="15"/>
  <c r="BX312" i="15"/>
  <c r="BY261" i="15"/>
  <c r="BY259" i="15" s="1"/>
  <c r="BY260" i="15"/>
  <c r="BZ258" i="15"/>
  <c r="CA300" i="15"/>
  <c r="CA298" i="15" s="1"/>
  <c r="CA299" i="15"/>
  <c r="CB297" i="15"/>
  <c r="BY352" i="15"/>
  <c r="BY350" i="15" s="1"/>
  <c r="BY351" i="15"/>
  <c r="BZ349" i="15"/>
  <c r="BY326" i="15"/>
  <c r="BY324" i="15" s="1"/>
  <c r="BY325" i="15"/>
  <c r="BZ323" i="15"/>
  <c r="BZ248" i="15"/>
  <c r="BZ246" i="15" s="1"/>
  <c r="BZ247" i="15"/>
  <c r="CA245" i="15"/>
  <c r="BX209" i="15"/>
  <c r="BX207" i="15" s="1"/>
  <c r="BX208" i="15"/>
  <c r="BY206" i="15"/>
  <c r="BY196" i="15"/>
  <c r="BY194" i="15" s="1"/>
  <c r="BY195" i="15"/>
  <c r="BZ193" i="15"/>
  <c r="BX131" i="15"/>
  <c r="BX129" i="15" s="1"/>
  <c r="BX130" i="15"/>
  <c r="BY128" i="15"/>
  <c r="BY118" i="15"/>
  <c r="BY116" i="15" s="1"/>
  <c r="BY117" i="15"/>
  <c r="BZ115" i="15"/>
  <c r="BZ167" i="15"/>
  <c r="BY170" i="15"/>
  <c r="BY168" i="15" s="1"/>
  <c r="BY169" i="15"/>
  <c r="BZ154" i="15"/>
  <c r="BY157" i="15"/>
  <c r="BY155" i="15" s="1"/>
  <c r="BY156" i="15"/>
  <c r="BZ180" i="15"/>
  <c r="BY183" i="15"/>
  <c r="BY181" i="15" s="1"/>
  <c r="BY182" i="15"/>
  <c r="CA89" i="15"/>
  <c r="BZ91" i="15"/>
  <c r="BZ92" i="15"/>
  <c r="BZ90" i="15" s="1"/>
  <c r="BZ63" i="15"/>
  <c r="BY65" i="15"/>
  <c r="BY66" i="15"/>
  <c r="BY64" i="15" s="1"/>
  <c r="BX105" i="15"/>
  <c r="BX103" i="15" s="1"/>
  <c r="BX104" i="15"/>
  <c r="BY102" i="15"/>
  <c r="BZ79" i="15"/>
  <c r="BZ77" i="15" s="1"/>
  <c r="BZ78" i="15"/>
  <c r="CA76" i="15"/>
  <c r="BX52" i="15"/>
  <c r="BX53" i="15"/>
  <c r="BX51" i="15" s="1"/>
  <c r="BY50" i="15"/>
  <c r="CA26" i="15"/>
  <c r="CB24" i="15"/>
  <c r="BT42" i="3"/>
  <c r="BT39" i="3"/>
  <c r="BU41" i="3" s="1"/>
  <c r="BZ467" i="3"/>
  <c r="BZ464" i="3"/>
  <c r="BY297" i="3"/>
  <c r="BY294" i="3"/>
  <c r="BZ314" i="3"/>
  <c r="BZ311" i="3"/>
  <c r="BZ396" i="3"/>
  <c r="BZ447" i="3"/>
  <c r="CB155" i="3"/>
  <c r="CB156" i="3" s="1"/>
  <c r="CB160" i="3" s="1"/>
  <c r="CC154" i="3"/>
  <c r="BZ296" i="3"/>
  <c r="BZ297" i="3" s="1"/>
  <c r="BZ292" i="3"/>
  <c r="BZ377" i="3"/>
  <c r="BZ381" i="3" s="1"/>
  <c r="BZ382" i="3" s="1"/>
  <c r="BZ379" i="3"/>
  <c r="BZ88" i="3"/>
  <c r="BZ92" i="3" s="1"/>
  <c r="BZ93" i="3" s="1"/>
  <c r="CA478" i="3"/>
  <c r="CB477" i="3"/>
  <c r="BY481" i="3"/>
  <c r="CA309" i="3"/>
  <c r="CA313" i="3"/>
  <c r="CA314" i="3" s="1"/>
  <c r="CA156" i="3"/>
  <c r="CA160" i="3" s="1"/>
  <c r="BZ209" i="3"/>
  <c r="CA209" i="3" s="1"/>
  <c r="CA291" i="3"/>
  <c r="CB290" i="3"/>
  <c r="CA376" i="3"/>
  <c r="CB375" i="3"/>
  <c r="BZ362" i="3"/>
  <c r="BZ260" i="3"/>
  <c r="CC307" i="3"/>
  <c r="CB308" i="3"/>
  <c r="CC205" i="3"/>
  <c r="CB206" i="3"/>
  <c r="CB207" i="3" s="1"/>
  <c r="CB211" i="3" s="1"/>
  <c r="CA252" i="3"/>
  <c r="CA250" i="3" s="1"/>
  <c r="CA251" i="3"/>
  <c r="CB249" i="3"/>
  <c r="CB86" i="3"/>
  <c r="CA87" i="3"/>
  <c r="BZ479" i="3"/>
  <c r="BZ483" i="3"/>
  <c r="BZ484" i="3" s="1"/>
  <c r="BZ518" i="3"/>
  <c r="BZ515" i="3"/>
  <c r="BY501" i="3"/>
  <c r="BY498" i="3"/>
  <c r="CC460" i="3"/>
  <c r="CB461" i="3"/>
  <c r="CA490" i="3"/>
  <c r="CA488" i="3" s="1"/>
  <c r="CA489" i="3"/>
  <c r="CB487" i="3"/>
  <c r="CB456" i="3"/>
  <c r="CB454" i="3" s="1"/>
  <c r="CB455" i="3"/>
  <c r="CC453" i="3"/>
  <c r="CA466" i="3"/>
  <c r="CA467" i="3" s="1"/>
  <c r="CA462" i="3"/>
  <c r="CB494" i="3"/>
  <c r="CA495" i="3"/>
  <c r="CB439" i="3"/>
  <c r="CB437" i="3" s="1"/>
  <c r="CB438" i="3"/>
  <c r="CC436" i="3"/>
  <c r="BY430" i="3"/>
  <c r="BZ428" i="3"/>
  <c r="BZ432" i="3" s="1"/>
  <c r="BZ496" i="3"/>
  <c r="BZ500" i="3" s="1"/>
  <c r="CC443" i="3"/>
  <c r="CB444" i="3"/>
  <c r="CA513" i="3"/>
  <c r="CA517" i="3" s="1"/>
  <c r="CC504" i="3"/>
  <c r="CB507" i="3"/>
  <c r="CB506" i="3"/>
  <c r="CB505" i="3"/>
  <c r="CB473" i="3"/>
  <c r="CB471" i="3" s="1"/>
  <c r="CB472" i="3"/>
  <c r="CC470" i="3"/>
  <c r="CB426" i="3"/>
  <c r="CA427" i="3"/>
  <c r="CA445" i="3"/>
  <c r="CA449" i="3" s="1"/>
  <c r="CC511" i="3"/>
  <c r="CB512" i="3"/>
  <c r="CC419" i="3"/>
  <c r="CB422" i="3"/>
  <c r="CB420" i="3" s="1"/>
  <c r="CB421" i="3"/>
  <c r="BZ348" i="3"/>
  <c r="BZ345" i="3"/>
  <c r="BY331" i="3"/>
  <c r="BY328" i="3"/>
  <c r="BZ246" i="3"/>
  <c r="BZ243" i="3"/>
  <c r="CA280" i="3"/>
  <c r="CA277" i="3"/>
  <c r="CA416" i="3"/>
  <c r="CA413" i="3"/>
  <c r="CB405" i="3"/>
  <c r="CB404" i="3"/>
  <c r="CB403" i="3"/>
  <c r="CC402" i="3"/>
  <c r="CA224" i="3"/>
  <c r="CA228" i="3" s="1"/>
  <c r="CB286" i="3"/>
  <c r="CB284" i="3" s="1"/>
  <c r="CB285" i="3"/>
  <c r="CC283" i="3"/>
  <c r="CC234" i="3"/>
  <c r="CD232" i="3"/>
  <c r="CC217" i="3"/>
  <c r="CD215" i="3"/>
  <c r="CB303" i="3"/>
  <c r="CB301" i="3" s="1"/>
  <c r="CB302" i="3"/>
  <c r="CC300" i="3"/>
  <c r="CC358" i="3"/>
  <c r="CB359" i="3"/>
  <c r="CB275" i="3"/>
  <c r="CB279" i="3" s="1"/>
  <c r="CB223" i="3"/>
  <c r="CC222" i="3"/>
  <c r="CB354" i="3"/>
  <c r="CB352" i="3" s="1"/>
  <c r="CB353" i="3"/>
  <c r="CC351" i="3"/>
  <c r="CB393" i="3"/>
  <c r="CC392" i="3"/>
  <c r="CB257" i="3"/>
  <c r="CC256" i="3"/>
  <c r="CA394" i="3"/>
  <c r="CA398" i="3"/>
  <c r="CA399" i="3" s="1"/>
  <c r="CA388" i="3"/>
  <c r="CA386" i="3" s="1"/>
  <c r="CA387" i="3"/>
  <c r="CB385" i="3"/>
  <c r="CA364" i="3"/>
  <c r="CA365" i="3" s="1"/>
  <c r="CA360" i="3"/>
  <c r="CD273" i="3"/>
  <c r="CC274" i="3"/>
  <c r="CA343" i="3"/>
  <c r="CA347" i="3" s="1"/>
  <c r="BZ326" i="3"/>
  <c r="BZ330" i="3" s="1"/>
  <c r="BZ331" i="3" s="1"/>
  <c r="CD409" i="3"/>
  <c r="CC410" i="3"/>
  <c r="CB334" i="3"/>
  <c r="CA337" i="3"/>
  <c r="CA335" i="3" s="1"/>
  <c r="CA336" i="3"/>
  <c r="CB240" i="3"/>
  <c r="CC239" i="3"/>
  <c r="CB269" i="3"/>
  <c r="CB267" i="3" s="1"/>
  <c r="CB268" i="3"/>
  <c r="CC266" i="3"/>
  <c r="CA258" i="3"/>
  <c r="CA262" i="3" s="1"/>
  <c r="CB368" i="3"/>
  <c r="CA371" i="3"/>
  <c r="CA369" i="3" s="1"/>
  <c r="CA370" i="3"/>
  <c r="BZ226" i="3"/>
  <c r="CB411" i="3"/>
  <c r="CB415" i="3" s="1"/>
  <c r="CA241" i="3"/>
  <c r="CA245" i="3" s="1"/>
  <c r="CA320" i="3"/>
  <c r="CA318" i="3" s="1"/>
  <c r="CA319" i="3"/>
  <c r="CB317" i="3"/>
  <c r="CB342" i="3"/>
  <c r="CC341" i="3"/>
  <c r="CB324" i="3"/>
  <c r="CA325" i="3"/>
  <c r="CB161" i="3"/>
  <c r="CA178" i="3"/>
  <c r="CA175" i="3"/>
  <c r="CA195" i="3"/>
  <c r="CA192" i="3"/>
  <c r="CB212" i="3"/>
  <c r="CB209" i="3"/>
  <c r="CB173" i="3"/>
  <c r="CB177" i="3" s="1"/>
  <c r="CB178" i="3" s="1"/>
  <c r="CC172" i="3"/>
  <c r="CD171" i="3"/>
  <c r="CD167" i="3"/>
  <c r="CD165" i="3" s="1"/>
  <c r="CD166" i="3"/>
  <c r="CE164" i="3"/>
  <c r="CB150" i="3"/>
  <c r="CB148" i="3" s="1"/>
  <c r="CB149" i="3"/>
  <c r="CC147" i="3"/>
  <c r="CC181" i="3"/>
  <c r="CB184" i="3"/>
  <c r="CB182" i="3" s="1"/>
  <c r="CB183" i="3"/>
  <c r="CD188" i="3"/>
  <c r="CC189" i="3"/>
  <c r="CB194" i="3"/>
  <c r="CB195" i="3" s="1"/>
  <c r="CB192" i="3"/>
  <c r="CB190" i="3"/>
  <c r="CB201" i="3"/>
  <c r="CB199" i="3" s="1"/>
  <c r="CB200" i="3"/>
  <c r="CC198" i="3"/>
  <c r="CA110" i="3"/>
  <c r="CA107" i="3"/>
  <c r="BZ127" i="3"/>
  <c r="BZ124" i="3"/>
  <c r="CA139" i="3"/>
  <c r="CA143" i="3" s="1"/>
  <c r="CB105" i="3"/>
  <c r="CB109" i="3" s="1"/>
  <c r="CB110" i="3" s="1"/>
  <c r="CD103" i="3"/>
  <c r="CC104" i="3"/>
  <c r="CA122" i="3"/>
  <c r="CA126" i="3" s="1"/>
  <c r="CA127" i="3" s="1"/>
  <c r="CC137" i="3"/>
  <c r="CB138" i="3"/>
  <c r="BZ141" i="3"/>
  <c r="CB130" i="3"/>
  <c r="CA133" i="3"/>
  <c r="CA131" i="3" s="1"/>
  <c r="CA132" i="3"/>
  <c r="CC96" i="3"/>
  <c r="CB99" i="3"/>
  <c r="CB97" i="3" s="1"/>
  <c r="CB98" i="3"/>
  <c r="CB121" i="3"/>
  <c r="CC120" i="3"/>
  <c r="CA82" i="3"/>
  <c r="CA80" i="3" s="1"/>
  <c r="CA81" i="3"/>
  <c r="CB79" i="3"/>
  <c r="CB69" i="3"/>
  <c r="CA70" i="3"/>
  <c r="CC62" i="3"/>
  <c r="CB65" i="3"/>
  <c r="CB63" i="3" s="1"/>
  <c r="CB64" i="3"/>
  <c r="BZ71" i="3"/>
  <c r="BZ75" i="3" s="1"/>
  <c r="BY73" i="3"/>
  <c r="CB53" i="3"/>
  <c r="CC52" i="3"/>
  <c r="CA54" i="3"/>
  <c r="CA58" i="3" s="1"/>
  <c r="CC48" i="3"/>
  <c r="CC46" i="3" s="1"/>
  <c r="CC47" i="3"/>
  <c r="CD45" i="3"/>
  <c r="CA31" i="3"/>
  <c r="CA29" i="3" s="1"/>
  <c r="CA30" i="3"/>
  <c r="CB28" i="3"/>
  <c r="CB36" i="3"/>
  <c r="CC35" i="3"/>
  <c r="BD13" i="15"/>
  <c r="BD14" i="15"/>
  <c r="BD12" i="15" s="1"/>
  <c r="BE11" i="15"/>
  <c r="X11" i="3"/>
  <c r="W13" i="3"/>
  <c r="AS18" i="15"/>
  <c r="AS20" i="15" s="1"/>
  <c r="Q24" i="3"/>
  <c r="Q25" i="3" s="1"/>
  <c r="Q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R19" i="3"/>
  <c r="T18" i="3"/>
  <c r="R14" i="3"/>
  <c r="R12" i="3" s="1"/>
  <c r="BZ90" i="3" l="1"/>
  <c r="CA216" i="3"/>
  <c r="CB218" i="3"/>
  <c r="CB115" i="3"/>
  <c r="CB116" i="3"/>
  <c r="CB114" i="3" s="1"/>
  <c r="CC113" i="3"/>
  <c r="CA233" i="3"/>
  <c r="CB235" i="3"/>
  <c r="BX25" i="15"/>
  <c r="BY27" i="15"/>
  <c r="BZ141" i="15"/>
  <c r="BY144" i="15"/>
  <c r="BY142" i="15" s="1"/>
  <c r="BY143" i="15"/>
  <c r="BZ375" i="15"/>
  <c r="BY378" i="15"/>
  <c r="BY376" i="15" s="1"/>
  <c r="BY377" i="15"/>
  <c r="BY40" i="15"/>
  <c r="BY38" i="15" s="1"/>
  <c r="BZ37" i="15"/>
  <c r="BY39" i="15"/>
  <c r="CA248" i="15"/>
  <c r="CA246" i="15" s="1"/>
  <c r="CB245" i="15"/>
  <c r="CA247" i="15"/>
  <c r="BZ325" i="15"/>
  <c r="CA323" i="15"/>
  <c r="BZ326" i="15"/>
  <c r="BZ324" i="15" s="1"/>
  <c r="BZ351" i="15"/>
  <c r="BZ352" i="15"/>
  <c r="BZ350" i="15" s="1"/>
  <c r="CA349" i="15"/>
  <c r="CB300" i="15"/>
  <c r="CB298" i="15" s="1"/>
  <c r="CC297" i="15"/>
  <c r="CB299" i="15"/>
  <c r="BZ261" i="15"/>
  <c r="BZ259" i="15" s="1"/>
  <c r="CA258" i="15"/>
  <c r="BZ260" i="15"/>
  <c r="CA219" i="15"/>
  <c r="BZ222" i="15"/>
  <c r="BZ220" i="15" s="1"/>
  <c r="BZ221" i="15"/>
  <c r="CA284" i="15"/>
  <c r="BZ287" i="15"/>
  <c r="BZ285" i="15" s="1"/>
  <c r="BZ286" i="15"/>
  <c r="CC388" i="15"/>
  <c r="CB391" i="15"/>
  <c r="CB389" i="15" s="1"/>
  <c r="CB390" i="15"/>
  <c r="BZ310" i="15"/>
  <c r="BY313" i="15"/>
  <c r="BY311" i="15" s="1"/>
  <c r="BY312" i="15"/>
  <c r="CB362" i="15"/>
  <c r="CA365" i="15"/>
  <c r="CA363" i="15" s="1"/>
  <c r="CA364" i="15"/>
  <c r="CB336" i="15"/>
  <c r="CA339" i="15"/>
  <c r="CA337" i="15" s="1"/>
  <c r="CA338" i="15"/>
  <c r="CA232" i="15"/>
  <c r="BZ235" i="15"/>
  <c r="BZ233" i="15" s="1"/>
  <c r="BZ234" i="15"/>
  <c r="CA271" i="15"/>
  <c r="BZ274" i="15"/>
  <c r="BZ272" i="15" s="1"/>
  <c r="BZ273" i="15"/>
  <c r="CA115" i="15"/>
  <c r="BZ118" i="15"/>
  <c r="BZ116" i="15" s="1"/>
  <c r="BZ117" i="15"/>
  <c r="BZ128" i="15"/>
  <c r="BY131" i="15"/>
  <c r="BY129" i="15" s="1"/>
  <c r="BY130" i="15"/>
  <c r="BY209" i="15"/>
  <c r="BY207" i="15" s="1"/>
  <c r="BY208" i="15"/>
  <c r="BZ206" i="15"/>
  <c r="BZ196" i="15"/>
  <c r="BZ194" i="15" s="1"/>
  <c r="CA193" i="15"/>
  <c r="BZ195" i="15"/>
  <c r="CA180" i="15"/>
  <c r="BZ183" i="15"/>
  <c r="BZ181" i="15" s="1"/>
  <c r="BZ182" i="15"/>
  <c r="CA154" i="15"/>
  <c r="BZ157" i="15"/>
  <c r="BZ155" i="15" s="1"/>
  <c r="BZ156" i="15"/>
  <c r="BZ170" i="15"/>
  <c r="BZ168" i="15" s="1"/>
  <c r="BZ169" i="15"/>
  <c r="CA167" i="15"/>
  <c r="CA79" i="15"/>
  <c r="CA77" i="15" s="1"/>
  <c r="CA78" i="15"/>
  <c r="CB76" i="15"/>
  <c r="BZ102" i="15"/>
  <c r="BY104" i="15"/>
  <c r="BY105" i="15"/>
  <c r="BY103" i="15" s="1"/>
  <c r="CA63" i="15"/>
  <c r="BZ65" i="15"/>
  <c r="BZ66" i="15"/>
  <c r="BZ64" i="15" s="1"/>
  <c r="CA91" i="15"/>
  <c r="CA92" i="15"/>
  <c r="CA90" i="15" s="1"/>
  <c r="CB89" i="15"/>
  <c r="BY53" i="15"/>
  <c r="BY51" i="15" s="1"/>
  <c r="BY52" i="15"/>
  <c r="BZ50" i="15"/>
  <c r="CB26" i="15"/>
  <c r="CC24" i="15"/>
  <c r="BU39" i="3"/>
  <c r="BV41" i="3" s="1"/>
  <c r="BU42" i="3"/>
  <c r="CA161" i="3"/>
  <c r="CA158" i="3"/>
  <c r="CB158" i="3" s="1"/>
  <c r="CA59" i="3"/>
  <c r="CA56" i="3"/>
  <c r="CD205" i="3"/>
  <c r="CC206" i="3"/>
  <c r="CC207" i="3" s="1"/>
  <c r="CC211" i="3" s="1"/>
  <c r="CB309" i="3"/>
  <c r="CB313" i="3"/>
  <c r="CB314" i="3" s="1"/>
  <c r="CC375" i="3"/>
  <c r="CB376" i="3"/>
  <c r="CA479" i="3"/>
  <c r="CA483" i="3" s="1"/>
  <c r="CC155" i="3"/>
  <c r="CC156" i="3" s="1"/>
  <c r="CC160" i="3" s="1"/>
  <c r="CD154" i="3"/>
  <c r="CC249" i="3"/>
  <c r="CB252" i="3"/>
  <c r="CB250" i="3" s="1"/>
  <c r="CB251" i="3"/>
  <c r="CA292" i="3"/>
  <c r="CA296" i="3" s="1"/>
  <c r="CA297" i="3" s="1"/>
  <c r="CC477" i="3"/>
  <c r="CB478" i="3"/>
  <c r="CA88" i="3"/>
  <c r="CA92" i="3" s="1"/>
  <c r="CA93" i="3" s="1"/>
  <c r="CC308" i="3"/>
  <c r="CD307" i="3"/>
  <c r="CA377" i="3"/>
  <c r="CA381" i="3" s="1"/>
  <c r="CA382" i="3" s="1"/>
  <c r="CA379" i="3"/>
  <c r="CA311" i="3"/>
  <c r="BZ294" i="3"/>
  <c r="BZ481" i="3"/>
  <c r="CC86" i="3"/>
  <c r="CB87" i="3"/>
  <c r="CC290" i="3"/>
  <c r="CB291" i="3"/>
  <c r="CA518" i="3"/>
  <c r="CA515" i="3"/>
  <c r="BZ433" i="3"/>
  <c r="BZ430" i="3"/>
  <c r="CA450" i="3"/>
  <c r="CA447" i="3"/>
  <c r="BZ501" i="3"/>
  <c r="BZ498" i="3"/>
  <c r="CD511" i="3"/>
  <c r="CC512" i="3"/>
  <c r="CD470" i="3"/>
  <c r="CC472" i="3"/>
  <c r="CC473" i="3"/>
  <c r="CC471" i="3" s="1"/>
  <c r="CD443" i="3"/>
  <c r="CC444" i="3"/>
  <c r="CA496" i="3"/>
  <c r="CA500" i="3" s="1"/>
  <c r="CA464" i="3"/>
  <c r="CB489" i="3"/>
  <c r="CB490" i="3"/>
  <c r="CB488" i="3" s="1"/>
  <c r="CC487" i="3"/>
  <c r="CB462" i="3"/>
  <c r="CB466" i="3" s="1"/>
  <c r="CC494" i="3"/>
  <c r="CB495" i="3"/>
  <c r="CD460" i="3"/>
  <c r="CC461" i="3"/>
  <c r="CA432" i="3"/>
  <c r="CA433" i="3" s="1"/>
  <c r="CA428" i="3"/>
  <c r="CD419" i="3"/>
  <c r="CC422" i="3"/>
  <c r="CC420" i="3" s="1"/>
  <c r="CC421" i="3"/>
  <c r="CC426" i="3"/>
  <c r="CB427" i="3"/>
  <c r="CD436" i="3"/>
  <c r="CC439" i="3"/>
  <c r="CC437" i="3" s="1"/>
  <c r="CC438" i="3"/>
  <c r="CB513" i="3"/>
  <c r="CB517" i="3" s="1"/>
  <c r="CB518" i="3" s="1"/>
  <c r="CD504" i="3"/>
  <c r="CC507" i="3"/>
  <c r="CC505" i="3" s="1"/>
  <c r="CC506" i="3"/>
  <c r="CB445" i="3"/>
  <c r="CB449" i="3" s="1"/>
  <c r="CD453" i="3"/>
  <c r="CC456" i="3"/>
  <c r="CC454" i="3" s="1"/>
  <c r="CC455" i="3"/>
  <c r="CB280" i="3"/>
  <c r="CB277" i="3"/>
  <c r="CA246" i="3"/>
  <c r="CA243" i="3"/>
  <c r="CA348" i="3"/>
  <c r="CA345" i="3"/>
  <c r="CB416" i="3"/>
  <c r="CB413" i="3"/>
  <c r="CA263" i="3"/>
  <c r="CA260" i="3"/>
  <c r="CA229" i="3"/>
  <c r="CA226" i="3"/>
  <c r="CC415" i="3"/>
  <c r="CC416" i="3" s="1"/>
  <c r="CC411" i="3"/>
  <c r="CB258" i="3"/>
  <c r="CB262" i="3" s="1"/>
  <c r="CB263" i="3" s="1"/>
  <c r="CD402" i="3"/>
  <c r="CC405" i="3"/>
  <c r="CC403" i="3" s="1"/>
  <c r="CC404" i="3"/>
  <c r="CE409" i="3"/>
  <c r="CD410" i="3"/>
  <c r="CD392" i="3"/>
  <c r="CC393" i="3"/>
  <c r="CB224" i="3"/>
  <c r="CB228" i="3" s="1"/>
  <c r="CB229" i="3" s="1"/>
  <c r="CD300" i="3"/>
  <c r="CC303" i="3"/>
  <c r="CC301" i="3" s="1"/>
  <c r="CC302" i="3"/>
  <c r="CE215" i="3"/>
  <c r="CD217" i="3"/>
  <c r="CE232" i="3"/>
  <c r="CD234" i="3"/>
  <c r="CD283" i="3"/>
  <c r="CC285" i="3"/>
  <c r="CC286" i="3"/>
  <c r="CC284" i="3" s="1"/>
  <c r="CC317" i="3"/>
  <c r="CB320" i="3"/>
  <c r="CB318" i="3" s="1"/>
  <c r="CB319" i="3"/>
  <c r="CE273" i="3"/>
  <c r="CD274" i="3"/>
  <c r="CB388" i="3"/>
  <c r="CB386" i="3" s="1"/>
  <c r="CC385" i="3"/>
  <c r="CB387" i="3"/>
  <c r="CD222" i="3"/>
  <c r="CC223" i="3"/>
  <c r="CD358" i="3"/>
  <c r="CC359" i="3"/>
  <c r="CA330" i="3"/>
  <c r="CA331" i="3" s="1"/>
  <c r="CA326" i="3"/>
  <c r="CD341" i="3"/>
  <c r="CC342" i="3"/>
  <c r="CB371" i="3"/>
  <c r="CB369" i="3" s="1"/>
  <c r="CB370" i="3"/>
  <c r="CC368" i="3"/>
  <c r="CD266" i="3"/>
  <c r="CC269" i="3"/>
  <c r="CC267" i="3" s="1"/>
  <c r="CC268" i="3"/>
  <c r="CD239" i="3"/>
  <c r="CC240" i="3"/>
  <c r="CA362" i="3"/>
  <c r="CA396" i="3"/>
  <c r="CB394" i="3"/>
  <c r="CB398" i="3" s="1"/>
  <c r="CC324" i="3"/>
  <c r="CB325" i="3"/>
  <c r="CB347" i="3"/>
  <c r="CB348" i="3" s="1"/>
  <c r="CB343" i="3"/>
  <c r="CB241" i="3"/>
  <c r="CB245" i="3" s="1"/>
  <c r="CC334" i="3"/>
  <c r="CB337" i="3"/>
  <c r="CB335" i="3" s="1"/>
  <c r="CB336" i="3"/>
  <c r="BZ328" i="3"/>
  <c r="CC275" i="3"/>
  <c r="CC279" i="3" s="1"/>
  <c r="CC257" i="3"/>
  <c r="CD256" i="3"/>
  <c r="CC354" i="3"/>
  <c r="CC352" i="3" s="1"/>
  <c r="CD351" i="3"/>
  <c r="CC353" i="3"/>
  <c r="CB360" i="3"/>
  <c r="CB364" i="3"/>
  <c r="CB365" i="3" s="1"/>
  <c r="CC212" i="3"/>
  <c r="CC209" i="3"/>
  <c r="CC161" i="3"/>
  <c r="CC158" i="3"/>
  <c r="CC190" i="3"/>
  <c r="CC194" i="3" s="1"/>
  <c r="CC149" i="3"/>
  <c r="CC150" i="3"/>
  <c r="CC148" i="3" s="1"/>
  <c r="CD147" i="3"/>
  <c r="CF164" i="3"/>
  <c r="CE167" i="3"/>
  <c r="CE165" i="3" s="1"/>
  <c r="CE166" i="3"/>
  <c r="CE171" i="3"/>
  <c r="CD172" i="3"/>
  <c r="CD198" i="3"/>
  <c r="CC200" i="3"/>
  <c r="CC201" i="3"/>
  <c r="CC199" i="3" s="1"/>
  <c r="CD189" i="3"/>
  <c r="CE188" i="3"/>
  <c r="CC184" i="3"/>
  <c r="CC182" i="3" s="1"/>
  <c r="CC183" i="3"/>
  <c r="CD181" i="3"/>
  <c r="CC173" i="3"/>
  <c r="CC177" i="3" s="1"/>
  <c r="CC178" i="3" s="1"/>
  <c r="CB175" i="3"/>
  <c r="CA144" i="3"/>
  <c r="CA141" i="3"/>
  <c r="CB139" i="3"/>
  <c r="CB143" i="3" s="1"/>
  <c r="CD137" i="3"/>
  <c r="CC138" i="3"/>
  <c r="CC105" i="3"/>
  <c r="CC109" i="3" s="1"/>
  <c r="CC110" i="3" s="1"/>
  <c r="CC121" i="3"/>
  <c r="CD120" i="3"/>
  <c r="CB122" i="3"/>
  <c r="CB126" i="3" s="1"/>
  <c r="CC99" i="3"/>
  <c r="CC97" i="3" s="1"/>
  <c r="CC98" i="3"/>
  <c r="CD96" i="3"/>
  <c r="CB133" i="3"/>
  <c r="CB131" i="3" s="1"/>
  <c r="CB132" i="3"/>
  <c r="CC130" i="3"/>
  <c r="CA124" i="3"/>
  <c r="CE103" i="3"/>
  <c r="CD104" i="3"/>
  <c r="CB82" i="3"/>
  <c r="CB80" i="3" s="1"/>
  <c r="CB81" i="3"/>
  <c r="CC79" i="3"/>
  <c r="CB107" i="3"/>
  <c r="BZ76" i="3"/>
  <c r="BZ73" i="3"/>
  <c r="CA71" i="3"/>
  <c r="CA75" i="3" s="1"/>
  <c r="CA76" i="3" s="1"/>
  <c r="CC69" i="3"/>
  <c r="CB70" i="3"/>
  <c r="CC65" i="3"/>
  <c r="CC63" i="3" s="1"/>
  <c r="CC64" i="3"/>
  <c r="CD62" i="3"/>
  <c r="CD52" i="3"/>
  <c r="CC53" i="3"/>
  <c r="CE45" i="3"/>
  <c r="CD48" i="3"/>
  <c r="CD46" i="3" s="1"/>
  <c r="CD47" i="3"/>
  <c r="CB54" i="3"/>
  <c r="CB58" i="3"/>
  <c r="CB59" i="3" s="1"/>
  <c r="CD35" i="3"/>
  <c r="CC36" i="3"/>
  <c r="CB31" i="3"/>
  <c r="CB29" i="3" s="1"/>
  <c r="CB30" i="3"/>
  <c r="CC28" i="3"/>
  <c r="BE13" i="15"/>
  <c r="BF11" i="15"/>
  <c r="BE14" i="15"/>
  <c r="BE12" i="15" s="1"/>
  <c r="Y11" i="3"/>
  <c r="X13" i="3"/>
  <c r="AS21" i="15"/>
  <c r="AS19" i="15"/>
  <c r="Q22" i="3"/>
  <c r="R20" i="3"/>
  <c r="O3" i="10"/>
  <c r="O4" i="10" s="1"/>
  <c r="P2" i="10" s="1"/>
  <c r="R21" i="3"/>
  <c r="S19" i="3"/>
  <c r="U18" i="3"/>
  <c r="S14" i="3"/>
  <c r="S12" i="3" s="1"/>
  <c r="CA90" i="3" l="1"/>
  <c r="CB233" i="3"/>
  <c r="CC235" i="3"/>
  <c r="CB216" i="3"/>
  <c r="CC218" i="3"/>
  <c r="CD113" i="3"/>
  <c r="CC115" i="3"/>
  <c r="CC116" i="3"/>
  <c r="CC114" i="3" s="1"/>
  <c r="BY25" i="15"/>
  <c r="BZ27" i="15"/>
  <c r="CA37" i="15"/>
  <c r="BZ40" i="15"/>
  <c r="BZ38" i="15" s="1"/>
  <c r="BZ39" i="15"/>
  <c r="CA375" i="15"/>
  <c r="BZ378" i="15"/>
  <c r="BZ376" i="15" s="1"/>
  <c r="BZ377" i="15"/>
  <c r="BZ144" i="15"/>
  <c r="BZ142" i="15" s="1"/>
  <c r="BZ143" i="15"/>
  <c r="CA141" i="15"/>
  <c r="CB349" i="15"/>
  <c r="CA352" i="15"/>
  <c r="CA350" i="15" s="1"/>
  <c r="CA351" i="15"/>
  <c r="CC300" i="15"/>
  <c r="CC298" i="15"/>
  <c r="CD297" i="15"/>
  <c r="CC299" i="15"/>
  <c r="CB323" i="15"/>
  <c r="CA326" i="15"/>
  <c r="CA324" i="15" s="1"/>
  <c r="CA325" i="15"/>
  <c r="CB258" i="15"/>
  <c r="CA261" i="15"/>
  <c r="CA260" i="15"/>
  <c r="CA259" i="15"/>
  <c r="CC245" i="15"/>
  <c r="CB248" i="15"/>
  <c r="CB246" i="15" s="1"/>
  <c r="CB247" i="15"/>
  <c r="CB271" i="15"/>
  <c r="CA274" i="15"/>
  <c r="CA273" i="15"/>
  <c r="CA272" i="15"/>
  <c r="CA235" i="15"/>
  <c r="CA233" i="15" s="1"/>
  <c r="CA234" i="15"/>
  <c r="CB232" i="15"/>
  <c r="CB339" i="15"/>
  <c r="CB337" i="15" s="1"/>
  <c r="CB338" i="15"/>
  <c r="CC336" i="15"/>
  <c r="CB365" i="15"/>
  <c r="CB363" i="15" s="1"/>
  <c r="CB364" i="15"/>
  <c r="CC362" i="15"/>
  <c r="BZ313" i="15"/>
  <c r="BZ311" i="15" s="1"/>
  <c r="BZ312" i="15"/>
  <c r="CA310" i="15"/>
  <c r="CC391" i="15"/>
  <c r="CC389" i="15" s="1"/>
  <c r="CC390" i="15"/>
  <c r="CD388" i="15"/>
  <c r="CA287" i="15"/>
  <c r="CA285" i="15" s="1"/>
  <c r="CB284" i="15"/>
  <c r="CA286" i="15"/>
  <c r="CB219" i="15"/>
  <c r="CA222" i="15"/>
  <c r="CA220" i="15" s="1"/>
  <c r="CA221" i="15"/>
  <c r="CA170" i="15"/>
  <c r="CA168" i="15" s="1"/>
  <c r="CB167" i="15"/>
  <c r="CA169" i="15"/>
  <c r="CA206" i="15"/>
  <c r="BZ209" i="15"/>
  <c r="BZ207" i="15" s="1"/>
  <c r="BZ208" i="15"/>
  <c r="CB193" i="15"/>
  <c r="CA196" i="15"/>
  <c r="CA194" i="15" s="1"/>
  <c r="CA195" i="15"/>
  <c r="CA157" i="15"/>
  <c r="CA156" i="15"/>
  <c r="CA155" i="15"/>
  <c r="CB154" i="15"/>
  <c r="CA183" i="15"/>
  <c r="CA182" i="15"/>
  <c r="CA181" i="15"/>
  <c r="CB180" i="15"/>
  <c r="BZ131" i="15"/>
  <c r="BZ130" i="15"/>
  <c r="BZ129" i="15"/>
  <c r="CA128" i="15"/>
  <c r="CA118" i="15"/>
  <c r="CA117" i="15"/>
  <c r="CA116" i="15"/>
  <c r="CB115" i="15"/>
  <c r="CC89" i="15"/>
  <c r="CB92" i="15"/>
  <c r="CB90" i="15" s="1"/>
  <c r="CB91" i="15"/>
  <c r="CB79" i="15"/>
  <c r="CB77" i="15" s="1"/>
  <c r="CC76" i="15"/>
  <c r="CB78" i="15"/>
  <c r="CA65" i="15"/>
  <c r="CA66" i="15"/>
  <c r="CA64" i="15" s="1"/>
  <c r="CB63" i="15"/>
  <c r="BZ104" i="15"/>
  <c r="BZ105" i="15"/>
  <c r="BZ103" i="15" s="1"/>
  <c r="CA102" i="15"/>
  <c r="BZ52" i="15"/>
  <c r="BZ53" i="15"/>
  <c r="BZ51" i="15" s="1"/>
  <c r="CA50" i="15"/>
  <c r="CC26" i="15"/>
  <c r="CD24" i="15"/>
  <c r="BV42" i="3"/>
  <c r="BV39" i="3"/>
  <c r="BW41" i="3" s="1"/>
  <c r="CA484" i="3"/>
  <c r="CA481" i="3"/>
  <c r="CE154" i="3"/>
  <c r="CD155" i="3"/>
  <c r="CD156" i="3" s="1"/>
  <c r="CD160" i="3" s="1"/>
  <c r="CB88" i="3"/>
  <c r="CB92" i="3" s="1"/>
  <c r="CB93" i="3" s="1"/>
  <c r="CC313" i="3"/>
  <c r="CC309" i="3"/>
  <c r="CB479" i="3"/>
  <c r="CB483" i="3" s="1"/>
  <c r="CB377" i="3"/>
  <c r="CB381" i="3" s="1"/>
  <c r="CB382" i="3" s="1"/>
  <c r="CC291" i="3"/>
  <c r="CD290" i="3"/>
  <c r="CD308" i="3"/>
  <c r="CE307" i="3"/>
  <c r="CD86" i="3"/>
  <c r="CC87" i="3"/>
  <c r="CD477" i="3"/>
  <c r="CC478" i="3"/>
  <c r="CD375" i="3"/>
  <c r="CC376" i="3"/>
  <c r="CB296" i="3"/>
  <c r="CB297" i="3" s="1"/>
  <c r="CB292" i="3"/>
  <c r="CA294" i="3"/>
  <c r="CC251" i="3"/>
  <c r="CD249" i="3"/>
  <c r="CC252" i="3"/>
  <c r="CC250" i="3" s="1"/>
  <c r="CB311" i="3"/>
  <c r="CE205" i="3"/>
  <c r="CD206" i="3"/>
  <c r="CD207" i="3" s="1"/>
  <c r="CD211" i="3" s="1"/>
  <c r="CB450" i="3"/>
  <c r="CB447" i="3"/>
  <c r="CB467" i="3"/>
  <c r="CB464" i="3"/>
  <c r="CA501" i="3"/>
  <c r="CA498" i="3"/>
  <c r="CE436" i="3"/>
  <c r="CD439" i="3"/>
  <c r="CD437" i="3" s="1"/>
  <c r="CD438" i="3"/>
  <c r="CC427" i="3"/>
  <c r="CD426" i="3"/>
  <c r="CD422" i="3"/>
  <c r="CD420" i="3" s="1"/>
  <c r="CD421" i="3"/>
  <c r="CE419" i="3"/>
  <c r="CC462" i="3"/>
  <c r="CC466" i="3" s="1"/>
  <c r="CC467" i="3" s="1"/>
  <c r="CE443" i="3"/>
  <c r="CD444" i="3"/>
  <c r="CE453" i="3"/>
  <c r="CD456" i="3"/>
  <c r="CD454" i="3" s="1"/>
  <c r="CD455" i="3"/>
  <c r="CE460" i="3"/>
  <c r="CD461" i="3"/>
  <c r="CE470" i="3"/>
  <c r="CD473" i="3"/>
  <c r="CD471" i="3" s="1"/>
  <c r="CD472" i="3"/>
  <c r="CE504" i="3"/>
  <c r="CD507" i="3"/>
  <c r="CD505" i="3" s="1"/>
  <c r="CD506" i="3"/>
  <c r="CB515" i="3"/>
  <c r="CA430" i="3"/>
  <c r="CB496" i="3"/>
  <c r="CB500" i="3" s="1"/>
  <c r="CB501" i="3" s="1"/>
  <c r="CC490" i="3"/>
  <c r="CC488" i="3" s="1"/>
  <c r="CD487" i="3"/>
  <c r="CC489" i="3"/>
  <c r="CC513" i="3"/>
  <c r="CC517" i="3" s="1"/>
  <c r="CB428" i="3"/>
  <c r="CB432" i="3"/>
  <c r="CB433" i="3" s="1"/>
  <c r="CD494" i="3"/>
  <c r="CC495" i="3"/>
  <c r="CC449" i="3"/>
  <c r="CC450" i="3" s="1"/>
  <c r="CC447" i="3"/>
  <c r="CC445" i="3"/>
  <c r="CD512" i="3"/>
  <c r="CE511" i="3"/>
  <c r="CB399" i="3"/>
  <c r="CB396" i="3"/>
  <c r="CC280" i="3"/>
  <c r="CC277" i="3"/>
  <c r="CB246" i="3"/>
  <c r="CB243" i="3"/>
  <c r="CE341" i="3"/>
  <c r="CD342" i="3"/>
  <c r="CD275" i="3"/>
  <c r="CD279" i="3" s="1"/>
  <c r="CD257" i="3"/>
  <c r="CE256" i="3"/>
  <c r="CB330" i="3"/>
  <c r="CB331" i="3" s="1"/>
  <c r="CB326" i="3"/>
  <c r="CC241" i="3"/>
  <c r="CC245" i="3" s="1"/>
  <c r="CE358" i="3"/>
  <c r="CD359" i="3"/>
  <c r="CD385" i="3"/>
  <c r="CC387" i="3"/>
  <c r="CC388" i="3"/>
  <c r="CC386" i="3" s="1"/>
  <c r="CE274" i="3"/>
  <c r="CF273" i="3"/>
  <c r="CD317" i="3"/>
  <c r="CC320" i="3"/>
  <c r="CC318" i="3" s="1"/>
  <c r="CC319" i="3"/>
  <c r="CE283" i="3"/>
  <c r="CD286" i="3"/>
  <c r="CD284" i="3" s="1"/>
  <c r="CD285" i="3"/>
  <c r="CF232" i="3"/>
  <c r="CE234" i="3"/>
  <c r="CF215" i="3"/>
  <c r="CE217" i="3"/>
  <c r="CE300" i="3"/>
  <c r="CD303" i="3"/>
  <c r="CD301" i="3" s="1"/>
  <c r="CD302" i="3"/>
  <c r="CC394" i="3"/>
  <c r="CC398" i="3" s="1"/>
  <c r="CB260" i="3"/>
  <c r="CC364" i="3"/>
  <c r="CC365" i="3" s="1"/>
  <c r="CC360" i="3"/>
  <c r="CB362" i="3"/>
  <c r="CD354" i="3"/>
  <c r="CD352" i="3" s="1"/>
  <c r="CD353" i="3"/>
  <c r="CE351" i="3"/>
  <c r="CC262" i="3"/>
  <c r="CC263" i="3" s="1"/>
  <c r="CC258" i="3"/>
  <c r="CC337" i="3"/>
  <c r="CC335" i="3" s="1"/>
  <c r="CC336" i="3"/>
  <c r="CD334" i="3"/>
  <c r="CC325" i="3"/>
  <c r="CD324" i="3"/>
  <c r="CE239" i="3"/>
  <c r="CD240" i="3"/>
  <c r="CE266" i="3"/>
  <c r="CD269" i="3"/>
  <c r="CD267" i="3" s="1"/>
  <c r="CD268" i="3"/>
  <c r="CA328" i="3"/>
  <c r="CC224" i="3"/>
  <c r="CC228" i="3"/>
  <c r="CC229" i="3" s="1"/>
  <c r="CD393" i="3"/>
  <c r="CE392" i="3"/>
  <c r="CE402" i="3"/>
  <c r="CD405" i="3"/>
  <c r="CD403" i="3" s="1"/>
  <c r="CD404" i="3"/>
  <c r="CE410" i="3"/>
  <c r="CF409" i="3"/>
  <c r="CB345" i="3"/>
  <c r="CD368" i="3"/>
  <c r="CC371" i="3"/>
  <c r="CC369" i="3" s="1"/>
  <c r="CC370" i="3"/>
  <c r="CC343" i="3"/>
  <c r="CC347" i="3" s="1"/>
  <c r="CE222" i="3"/>
  <c r="CD223" i="3"/>
  <c r="CB226" i="3"/>
  <c r="CD411" i="3"/>
  <c r="CD415" i="3" s="1"/>
  <c r="CD416" i="3" s="1"/>
  <c r="CC413" i="3"/>
  <c r="CD212" i="3"/>
  <c r="CD209" i="3"/>
  <c r="CD161" i="3"/>
  <c r="CD158" i="3"/>
  <c r="CC195" i="3"/>
  <c r="CC192" i="3"/>
  <c r="CE172" i="3"/>
  <c r="CF171" i="3"/>
  <c r="CF167" i="3"/>
  <c r="CF165" i="3" s="1"/>
  <c r="CF166" i="3"/>
  <c r="CG164" i="3"/>
  <c r="CD194" i="3"/>
  <c r="CD195" i="3" s="1"/>
  <c r="CD190" i="3"/>
  <c r="CE198" i="3"/>
  <c r="CD201" i="3"/>
  <c r="CD199" i="3" s="1"/>
  <c r="CD200" i="3"/>
  <c r="CD150" i="3"/>
  <c r="CD148" i="3" s="1"/>
  <c r="CE147" i="3"/>
  <c r="CD149" i="3"/>
  <c r="CE181" i="3"/>
  <c r="CD184" i="3"/>
  <c r="CD182" i="3" s="1"/>
  <c r="CD183" i="3"/>
  <c r="CF188" i="3"/>
  <c r="CE189" i="3"/>
  <c r="CC175" i="3"/>
  <c r="CD173" i="3"/>
  <c r="CD177" i="3" s="1"/>
  <c r="CB127" i="3"/>
  <c r="CB124" i="3"/>
  <c r="CB144" i="3"/>
  <c r="CB141" i="3"/>
  <c r="CC143" i="3"/>
  <c r="CC144" i="3" s="1"/>
  <c r="CC139" i="3"/>
  <c r="CD121" i="3"/>
  <c r="CE120" i="3"/>
  <c r="CE137" i="3"/>
  <c r="CD138" i="3"/>
  <c r="CF103" i="3"/>
  <c r="CE104" i="3"/>
  <c r="CC132" i="3"/>
  <c r="CD130" i="3"/>
  <c r="CC133" i="3"/>
  <c r="CC131" i="3" s="1"/>
  <c r="CD98" i="3"/>
  <c r="CD99" i="3"/>
  <c r="CD97" i="3" s="1"/>
  <c r="CE96" i="3"/>
  <c r="CC122" i="3"/>
  <c r="CC126" i="3" s="1"/>
  <c r="CC107" i="3"/>
  <c r="CD79" i="3"/>
  <c r="CC82" i="3"/>
  <c r="CC80" i="3" s="1"/>
  <c r="CC81" i="3"/>
  <c r="CD105" i="3"/>
  <c r="CD109" i="3" s="1"/>
  <c r="CD110" i="3" s="1"/>
  <c r="CA73" i="3"/>
  <c r="CC70" i="3"/>
  <c r="CD69" i="3"/>
  <c r="CD65" i="3"/>
  <c r="CD63" i="3" s="1"/>
  <c r="CD64" i="3"/>
  <c r="CE62" i="3"/>
  <c r="CB71" i="3"/>
  <c r="CB75" i="3" s="1"/>
  <c r="CB56" i="3"/>
  <c r="CE48" i="3"/>
  <c r="CE46" i="3" s="1"/>
  <c r="CF45" i="3"/>
  <c r="CE47" i="3"/>
  <c r="CC54" i="3"/>
  <c r="CC58" i="3" s="1"/>
  <c r="CE52" i="3"/>
  <c r="CD53" i="3"/>
  <c r="CC31" i="3"/>
  <c r="CC29" i="3" s="1"/>
  <c r="CC30" i="3"/>
  <c r="CD28" i="3"/>
  <c r="CE35" i="3"/>
  <c r="CD36" i="3"/>
  <c r="BF13" i="15"/>
  <c r="BG11" i="15"/>
  <c r="BF14" i="15"/>
  <c r="BF12" i="15" s="1"/>
  <c r="Z11" i="3"/>
  <c r="Y13" i="3"/>
  <c r="AT18" i="15"/>
  <c r="S20" i="3"/>
  <c r="P3" i="10"/>
  <c r="P4" i="10" s="1"/>
  <c r="Q2" i="10" s="1"/>
  <c r="T19" i="3"/>
  <c r="U19" i="3" s="1"/>
  <c r="S21" i="3"/>
  <c r="V18" i="3"/>
  <c r="T14" i="3"/>
  <c r="T12" i="3" s="1"/>
  <c r="CC216" i="3" l="1"/>
  <c r="CD218" i="3"/>
  <c r="CC233" i="3"/>
  <c r="CD235" i="3"/>
  <c r="CE113" i="3"/>
  <c r="CD115" i="3"/>
  <c r="CD116" i="3"/>
  <c r="CD114" i="3" s="1"/>
  <c r="BZ25" i="15"/>
  <c r="CA27" i="15"/>
  <c r="CA143" i="15"/>
  <c r="CA144" i="15"/>
  <c r="CA142" i="15" s="1"/>
  <c r="CB141" i="15"/>
  <c r="CA377" i="15"/>
  <c r="CB375" i="15"/>
  <c r="CA378" i="15"/>
  <c r="CA376" i="15" s="1"/>
  <c r="CA39" i="15"/>
  <c r="CB37" i="15"/>
  <c r="CA40" i="15"/>
  <c r="CA38" i="15"/>
  <c r="CD391" i="15"/>
  <c r="CD389" i="15" s="1"/>
  <c r="CD390" i="15"/>
  <c r="CE388" i="15"/>
  <c r="CA313" i="15"/>
  <c r="CA311" i="15" s="1"/>
  <c r="CA312" i="15"/>
  <c r="CB310" i="15"/>
  <c r="CD362" i="15"/>
  <c r="CC365" i="15"/>
  <c r="CC363" i="15" s="1"/>
  <c r="CC364" i="15"/>
  <c r="CD336" i="15"/>
  <c r="CC338" i="15"/>
  <c r="CC339" i="15"/>
  <c r="CC337" i="15" s="1"/>
  <c r="CC232" i="15"/>
  <c r="CB235" i="15"/>
  <c r="CB233" i="15" s="1"/>
  <c r="CB234" i="15"/>
  <c r="CB287" i="15"/>
  <c r="CB285" i="15" s="1"/>
  <c r="CB286" i="15"/>
  <c r="CC284" i="15"/>
  <c r="CE297" i="15"/>
  <c r="CD299" i="15"/>
  <c r="CD300" i="15"/>
  <c r="CD298" i="15" s="1"/>
  <c r="CB222" i="15"/>
  <c r="CB221" i="15"/>
  <c r="CB220" i="15"/>
  <c r="CC219" i="15"/>
  <c r="CB274" i="15"/>
  <c r="CB273" i="15"/>
  <c r="CB272" i="15"/>
  <c r="CC271" i="15"/>
  <c r="CD245" i="15"/>
  <c r="CC248" i="15"/>
  <c r="CC246" i="15" s="1"/>
  <c r="CC247" i="15"/>
  <c r="CC258" i="15"/>
  <c r="CB261" i="15"/>
  <c r="CB259" i="15" s="1"/>
  <c r="CB260" i="15"/>
  <c r="CC323" i="15"/>
  <c r="CB326" i="15"/>
  <c r="CB324" i="15" s="1"/>
  <c r="CB325" i="15"/>
  <c r="CC349" i="15"/>
  <c r="CB352" i="15"/>
  <c r="CB350" i="15" s="1"/>
  <c r="CB351" i="15"/>
  <c r="CC180" i="15"/>
  <c r="CB182" i="15"/>
  <c r="CB183" i="15"/>
  <c r="CB181" i="15" s="1"/>
  <c r="CB157" i="15"/>
  <c r="CB155" i="15" s="1"/>
  <c r="CB156" i="15"/>
  <c r="CC154" i="15"/>
  <c r="CC115" i="15"/>
  <c r="CB117" i="15"/>
  <c r="CB118" i="15"/>
  <c r="CB116" i="15" s="1"/>
  <c r="CA209" i="15"/>
  <c r="CA207" i="15" s="1"/>
  <c r="CA208" i="15"/>
  <c r="CB206" i="15"/>
  <c r="CC167" i="15"/>
  <c r="CB169" i="15"/>
  <c r="CB170" i="15"/>
  <c r="CB168" i="15" s="1"/>
  <c r="CA131" i="15"/>
  <c r="CA129" i="15" s="1"/>
  <c r="CA130" i="15"/>
  <c r="CB128" i="15"/>
  <c r="CB195" i="15"/>
  <c r="CC193" i="15"/>
  <c r="CB196" i="15"/>
  <c r="CB194" i="15" s="1"/>
  <c r="CD76" i="15"/>
  <c r="CC78" i="15"/>
  <c r="CC79" i="15"/>
  <c r="CC77" i="15" s="1"/>
  <c r="CB66" i="15"/>
  <c r="CB64" i="15" s="1"/>
  <c r="CC63" i="15"/>
  <c r="CB65" i="15"/>
  <c r="CA105" i="15"/>
  <c r="CA103" i="15" s="1"/>
  <c r="CA104" i="15"/>
  <c r="CB102" i="15"/>
  <c r="CC92" i="15"/>
  <c r="CC90" i="15" s="1"/>
  <c r="CC91" i="15"/>
  <c r="CD89" i="15"/>
  <c r="CA53" i="15"/>
  <c r="CA51" i="15" s="1"/>
  <c r="CB50" i="15"/>
  <c r="CA52" i="15"/>
  <c r="CD26" i="15"/>
  <c r="CE24" i="15"/>
  <c r="BW42" i="3"/>
  <c r="BW39" i="3"/>
  <c r="BX41" i="3" s="1"/>
  <c r="AT20" i="15"/>
  <c r="AT21" i="15" s="1"/>
  <c r="CD178" i="3"/>
  <c r="CD175" i="3"/>
  <c r="CB484" i="3"/>
  <c r="CB481" i="3"/>
  <c r="CC377" i="3"/>
  <c r="CC381" i="3" s="1"/>
  <c r="CC382" i="3" s="1"/>
  <c r="CC88" i="3"/>
  <c r="CC92" i="3" s="1"/>
  <c r="CC93" i="3" s="1"/>
  <c r="CD291" i="3"/>
  <c r="CE290" i="3"/>
  <c r="CC314" i="3"/>
  <c r="CC311" i="3"/>
  <c r="CB294" i="3"/>
  <c r="CE375" i="3"/>
  <c r="CD376" i="3"/>
  <c r="CD87" i="3"/>
  <c r="CE86" i="3"/>
  <c r="CC292" i="3"/>
  <c r="CC296" i="3" s="1"/>
  <c r="CB90" i="3"/>
  <c r="CE155" i="3"/>
  <c r="CE156" i="3" s="1"/>
  <c r="CE160" i="3" s="1"/>
  <c r="CF154" i="3"/>
  <c r="CC362" i="3"/>
  <c r="CB430" i="3"/>
  <c r="CF205" i="3"/>
  <c r="CE206" i="3"/>
  <c r="CE207" i="3" s="1"/>
  <c r="CE211" i="3" s="1"/>
  <c r="CE249" i="3"/>
  <c r="CD251" i="3"/>
  <c r="CD252" i="3"/>
  <c r="CD250" i="3" s="1"/>
  <c r="CC479" i="3"/>
  <c r="CC483" i="3" s="1"/>
  <c r="CE308" i="3"/>
  <c r="CF307" i="3"/>
  <c r="CB379" i="3"/>
  <c r="CC141" i="3"/>
  <c r="CD192" i="3"/>
  <c r="CC260" i="3"/>
  <c r="CD478" i="3"/>
  <c r="CE477" i="3"/>
  <c r="CD313" i="3"/>
  <c r="CD309" i="3"/>
  <c r="CC518" i="3"/>
  <c r="CC515" i="3"/>
  <c r="CC496" i="3"/>
  <c r="CC500" i="3" s="1"/>
  <c r="CE461" i="3"/>
  <c r="CF460" i="3"/>
  <c r="CD445" i="3"/>
  <c r="CD449" i="3" s="1"/>
  <c r="CD450" i="3" s="1"/>
  <c r="CF511" i="3"/>
  <c r="CE512" i="3"/>
  <c r="CD495" i="3"/>
  <c r="CE494" i="3"/>
  <c r="CF453" i="3"/>
  <c r="CE456" i="3"/>
  <c r="CE454" i="3" s="1"/>
  <c r="CE455" i="3"/>
  <c r="CE444" i="3"/>
  <c r="CF443" i="3"/>
  <c r="CF419" i="3"/>
  <c r="CE422" i="3"/>
  <c r="CE420" i="3" s="1"/>
  <c r="CE421" i="3"/>
  <c r="CE426" i="3"/>
  <c r="CD427" i="3"/>
  <c r="CF470" i="3"/>
  <c r="CE473" i="3"/>
  <c r="CE471" i="3" s="1"/>
  <c r="CE472" i="3"/>
  <c r="CC428" i="3"/>
  <c r="CC432" i="3" s="1"/>
  <c r="CF436" i="3"/>
  <c r="CE439" i="3"/>
  <c r="CE437" i="3" s="1"/>
  <c r="CE438" i="3"/>
  <c r="CD513" i="3"/>
  <c r="CD517" i="3" s="1"/>
  <c r="CE487" i="3"/>
  <c r="CD490" i="3"/>
  <c r="CD488" i="3" s="1"/>
  <c r="CD489" i="3"/>
  <c r="CB498" i="3"/>
  <c r="CE507" i="3"/>
  <c r="CE505" i="3" s="1"/>
  <c r="CE506" i="3"/>
  <c r="CF504" i="3"/>
  <c r="CD462" i="3"/>
  <c r="CD466" i="3" s="1"/>
  <c r="CC464" i="3"/>
  <c r="CC348" i="3"/>
  <c r="CC345" i="3"/>
  <c r="CD280" i="3"/>
  <c r="CD277" i="3"/>
  <c r="CC399" i="3"/>
  <c r="CC396" i="3"/>
  <c r="CC246" i="3"/>
  <c r="CC243" i="3"/>
  <c r="CD398" i="3"/>
  <c r="CD399" i="3" s="1"/>
  <c r="CD394" i="3"/>
  <c r="CD245" i="3"/>
  <c r="CD246" i="3" s="1"/>
  <c r="CD241" i="3"/>
  <c r="CE324" i="3"/>
  <c r="CD325" i="3"/>
  <c r="CE275" i="3"/>
  <c r="CE279" i="3" s="1"/>
  <c r="CE280" i="3" s="1"/>
  <c r="CE385" i="3"/>
  <c r="CD387" i="3"/>
  <c r="CD388" i="3"/>
  <c r="CD386" i="3" s="1"/>
  <c r="CE257" i="3"/>
  <c r="CF256" i="3"/>
  <c r="CF266" i="3"/>
  <c r="CE269" i="3"/>
  <c r="CE267" i="3" s="1"/>
  <c r="CE268" i="3"/>
  <c r="CG273" i="3"/>
  <c r="CF274" i="3"/>
  <c r="CG409" i="3"/>
  <c r="CF410" i="3"/>
  <c r="CD224" i="3"/>
  <c r="CD228" i="3" s="1"/>
  <c r="CE368" i="3"/>
  <c r="CD371" i="3"/>
  <c r="CD369" i="3" s="1"/>
  <c r="CD370" i="3"/>
  <c r="CE411" i="3"/>
  <c r="CE415" i="3" s="1"/>
  <c r="CF239" i="3"/>
  <c r="CE240" i="3"/>
  <c r="CC326" i="3"/>
  <c r="CC330" i="3" s="1"/>
  <c r="CD360" i="3"/>
  <c r="CD364" i="3" s="1"/>
  <c r="CD258" i="3"/>
  <c r="CD262" i="3" s="1"/>
  <c r="CD347" i="3"/>
  <c r="CD348" i="3" s="1"/>
  <c r="CD343" i="3"/>
  <c r="CD413" i="3"/>
  <c r="CF222" i="3"/>
  <c r="CE223" i="3"/>
  <c r="CF402" i="3"/>
  <c r="CE405" i="3"/>
  <c r="CE403" i="3" s="1"/>
  <c r="CE404" i="3"/>
  <c r="CF392" i="3"/>
  <c r="CE393" i="3"/>
  <c r="CC226" i="3"/>
  <c r="CE334" i="3"/>
  <c r="CD337" i="3"/>
  <c r="CD335" i="3" s="1"/>
  <c r="CD336" i="3"/>
  <c r="CE354" i="3"/>
  <c r="CE352" i="3" s="1"/>
  <c r="CE353" i="3"/>
  <c r="CF351" i="3"/>
  <c r="CF300" i="3"/>
  <c r="CE303" i="3"/>
  <c r="CE301" i="3" s="1"/>
  <c r="CE302" i="3"/>
  <c r="CG215" i="3"/>
  <c r="CF217" i="3"/>
  <c r="CG232" i="3"/>
  <c r="CF234" i="3"/>
  <c r="CF283" i="3"/>
  <c r="CE286" i="3"/>
  <c r="CE284" i="3" s="1"/>
  <c r="CE285" i="3"/>
  <c r="CD320" i="3"/>
  <c r="CD318" i="3" s="1"/>
  <c r="CD319" i="3"/>
  <c r="CE317" i="3"/>
  <c r="CE359" i="3"/>
  <c r="CF358" i="3"/>
  <c r="CB328" i="3"/>
  <c r="CF341" i="3"/>
  <c r="CE342" i="3"/>
  <c r="CE212" i="3"/>
  <c r="CE209" i="3"/>
  <c r="CE161" i="3"/>
  <c r="CE158" i="3"/>
  <c r="CE150" i="3"/>
  <c r="CE148" i="3" s="1"/>
  <c r="CF147" i="3"/>
  <c r="CE149" i="3"/>
  <c r="CF198" i="3"/>
  <c r="CE201" i="3"/>
  <c r="CE199" i="3" s="1"/>
  <c r="CE200" i="3"/>
  <c r="CH164" i="3"/>
  <c r="CG167" i="3"/>
  <c r="CG165" i="3" s="1"/>
  <c r="CG166" i="3"/>
  <c r="CG171" i="3"/>
  <c r="CF172" i="3"/>
  <c r="CE194" i="3"/>
  <c r="CE195" i="3" s="1"/>
  <c r="CE192" i="3"/>
  <c r="CE190" i="3"/>
  <c r="CE173" i="3"/>
  <c r="CE177" i="3" s="1"/>
  <c r="CF189" i="3"/>
  <c r="CG188" i="3"/>
  <c r="CE184" i="3"/>
  <c r="CE182" i="3" s="1"/>
  <c r="CE183" i="3"/>
  <c r="CF181" i="3"/>
  <c r="CC127" i="3"/>
  <c r="CC124" i="3"/>
  <c r="CE79" i="3"/>
  <c r="CD82" i="3"/>
  <c r="CD80" i="3" s="1"/>
  <c r="CD81" i="3"/>
  <c r="CE138" i="3"/>
  <c r="CF137" i="3"/>
  <c r="CE105" i="3"/>
  <c r="CE109" i="3" s="1"/>
  <c r="CE110" i="3" s="1"/>
  <c r="CF120" i="3"/>
  <c r="CE121" i="3"/>
  <c r="CF104" i="3"/>
  <c r="CG103" i="3"/>
  <c r="CD122" i="3"/>
  <c r="CD126" i="3" s="1"/>
  <c r="CD127" i="3" s="1"/>
  <c r="CF96" i="3"/>
  <c r="CE99" i="3"/>
  <c r="CE97" i="3" s="1"/>
  <c r="CE98" i="3"/>
  <c r="CD107" i="3"/>
  <c r="CE130" i="3"/>
  <c r="CD133" i="3"/>
  <c r="CD131" i="3" s="1"/>
  <c r="CD132" i="3"/>
  <c r="CD139" i="3"/>
  <c r="CD143" i="3" s="1"/>
  <c r="CB76" i="3"/>
  <c r="CB73" i="3"/>
  <c r="CE65" i="3"/>
  <c r="CE63" i="3" s="1"/>
  <c r="CF62" i="3"/>
  <c r="CE64" i="3"/>
  <c r="CE69" i="3"/>
  <c r="CD70" i="3"/>
  <c r="CC71" i="3"/>
  <c r="CC75" i="3" s="1"/>
  <c r="CC76" i="3" s="1"/>
  <c r="CC59" i="3"/>
  <c r="CC56" i="3"/>
  <c r="CF48" i="3"/>
  <c r="CF46" i="3" s="1"/>
  <c r="CG45" i="3"/>
  <c r="CF47" i="3"/>
  <c r="CD54" i="3"/>
  <c r="CD58" i="3" s="1"/>
  <c r="CE53" i="3"/>
  <c r="CF52" i="3"/>
  <c r="CF35" i="3"/>
  <c r="CE36" i="3"/>
  <c r="CD31" i="3"/>
  <c r="CD29" i="3" s="1"/>
  <c r="CD30" i="3"/>
  <c r="CE28" i="3"/>
  <c r="BG13" i="15"/>
  <c r="BH11" i="15"/>
  <c r="BG14" i="15"/>
  <c r="BG12" i="15" s="1"/>
  <c r="AA11" i="3"/>
  <c r="Z13" i="3"/>
  <c r="AT19" i="15"/>
  <c r="Q3" i="10"/>
  <c r="Q4" i="10" s="1"/>
  <c r="R2" i="10" s="1"/>
  <c r="T20" i="3"/>
  <c r="U20" i="3" s="1"/>
  <c r="T21" i="3"/>
  <c r="U21" i="3" s="1"/>
  <c r="V19" i="3"/>
  <c r="W18" i="3"/>
  <c r="U14" i="3"/>
  <c r="U12" i="3" s="1"/>
  <c r="CC90" i="3" l="1"/>
  <c r="CD216" i="3"/>
  <c r="CE218" i="3"/>
  <c r="CD233" i="3"/>
  <c r="CE235" i="3"/>
  <c r="CE116" i="3"/>
  <c r="CE114" i="3" s="1"/>
  <c r="CF113" i="3"/>
  <c r="CE115" i="3"/>
  <c r="CA25" i="15"/>
  <c r="CB27" i="15"/>
  <c r="CC141" i="15"/>
  <c r="CB144" i="15"/>
  <c r="CB142" i="15" s="1"/>
  <c r="CB143" i="15"/>
  <c r="CB377" i="15"/>
  <c r="CC375" i="15"/>
  <c r="CB378" i="15"/>
  <c r="CB376" i="15" s="1"/>
  <c r="CB39" i="15"/>
  <c r="CC37" i="15"/>
  <c r="CB40" i="15"/>
  <c r="CB38" i="15" s="1"/>
  <c r="CC274" i="15"/>
  <c r="CC272" i="15" s="1"/>
  <c r="CC273" i="15"/>
  <c r="CD271" i="15"/>
  <c r="CC222" i="15"/>
  <c r="CC220" i="15" s="1"/>
  <c r="CC221" i="15"/>
  <c r="CD219" i="15"/>
  <c r="CC286" i="15"/>
  <c r="CD284" i="15"/>
  <c r="CC287" i="15"/>
  <c r="CC285" i="15" s="1"/>
  <c r="CB312" i="15"/>
  <c r="CC310" i="15"/>
  <c r="CB313" i="15"/>
  <c r="CB311" i="15" s="1"/>
  <c r="CE390" i="15"/>
  <c r="CF388" i="15"/>
  <c r="CE391" i="15"/>
  <c r="CE389" i="15" s="1"/>
  <c r="CD232" i="15"/>
  <c r="CC235" i="15"/>
  <c r="CC233" i="15" s="1"/>
  <c r="CC234" i="15"/>
  <c r="CC352" i="15"/>
  <c r="CC350" i="15" s="1"/>
  <c r="CC351" i="15"/>
  <c r="CD349" i="15"/>
  <c r="CC326" i="15"/>
  <c r="CC324" i="15" s="1"/>
  <c r="CC325" i="15"/>
  <c r="CD323" i="15"/>
  <c r="CC261" i="15"/>
  <c r="CC259" i="15" s="1"/>
  <c r="CC260" i="15"/>
  <c r="CD258" i="15"/>
  <c r="CD248" i="15"/>
  <c r="CD246" i="15" s="1"/>
  <c r="CD247" i="15"/>
  <c r="CE245" i="15"/>
  <c r="CE300" i="15"/>
  <c r="CE298" i="15" s="1"/>
  <c r="CE299" i="15"/>
  <c r="CF297" i="15"/>
  <c r="CE336" i="15"/>
  <c r="CD339" i="15"/>
  <c r="CD337" i="15" s="1"/>
  <c r="CD338" i="15"/>
  <c r="CE362" i="15"/>
  <c r="CD365" i="15"/>
  <c r="CD363" i="15" s="1"/>
  <c r="CD364" i="15"/>
  <c r="CC128" i="15"/>
  <c r="CB131" i="15"/>
  <c r="CB129" i="15" s="1"/>
  <c r="CB130" i="15"/>
  <c r="CB209" i="15"/>
  <c r="CB207" i="15" s="1"/>
  <c r="CB208" i="15"/>
  <c r="CC206" i="15"/>
  <c r="CD154" i="15"/>
  <c r="CC156" i="15"/>
  <c r="CC157" i="15"/>
  <c r="CC155" i="15" s="1"/>
  <c r="CC196" i="15"/>
  <c r="CC194" i="15" s="1"/>
  <c r="CC195" i="15"/>
  <c r="CD193" i="15"/>
  <c r="CD180" i="15"/>
  <c r="CC182" i="15"/>
  <c r="CC183" i="15"/>
  <c r="CC181" i="15" s="1"/>
  <c r="CD167" i="15"/>
  <c r="CC170" i="15"/>
  <c r="CC168" i="15" s="1"/>
  <c r="CC169" i="15"/>
  <c r="CC117" i="15"/>
  <c r="CC118" i="15"/>
  <c r="CC116" i="15" s="1"/>
  <c r="CD115" i="15"/>
  <c r="CE89" i="15"/>
  <c r="CD91" i="15"/>
  <c r="CD92" i="15"/>
  <c r="CD90" i="15" s="1"/>
  <c r="CB105" i="15"/>
  <c r="CB103" i="15" s="1"/>
  <c r="CB104" i="15"/>
  <c r="CC102" i="15"/>
  <c r="CC66" i="15"/>
  <c r="CC64" i="15" s="1"/>
  <c r="CD63" i="15"/>
  <c r="CC65" i="15"/>
  <c r="CD79" i="15"/>
  <c r="CD77" i="15" s="1"/>
  <c r="CD78" i="15"/>
  <c r="CE76" i="15"/>
  <c r="CB53" i="15"/>
  <c r="CB51" i="15" s="1"/>
  <c r="CC50" i="15"/>
  <c r="CB52" i="15"/>
  <c r="CE26" i="15"/>
  <c r="CF24" i="15"/>
  <c r="BX42" i="3"/>
  <c r="BX39" i="3"/>
  <c r="CC331" i="3"/>
  <c r="CC328" i="3"/>
  <c r="CC484" i="3"/>
  <c r="CC481" i="3"/>
  <c r="CD229" i="3"/>
  <c r="CD226" i="3"/>
  <c r="CC297" i="3"/>
  <c r="CC294" i="3"/>
  <c r="CD479" i="3"/>
  <c r="CD483" i="3" s="1"/>
  <c r="CD484" i="3" s="1"/>
  <c r="CF249" i="3"/>
  <c r="CE252" i="3"/>
  <c r="CE250" i="3" s="1"/>
  <c r="CE251" i="3"/>
  <c r="CD88" i="3"/>
  <c r="CD92" i="3" s="1"/>
  <c r="CD93" i="3" s="1"/>
  <c r="CD243" i="3"/>
  <c r="CG307" i="3"/>
  <c r="CF308" i="3"/>
  <c r="CF309" i="3" s="1"/>
  <c r="CF313" i="3" s="1"/>
  <c r="CF155" i="3"/>
  <c r="CG154" i="3"/>
  <c r="CD377" i="3"/>
  <c r="CD381" i="3" s="1"/>
  <c r="CD382" i="3" s="1"/>
  <c r="CD314" i="3"/>
  <c r="CD311" i="3"/>
  <c r="CE309" i="3"/>
  <c r="CE313" i="3"/>
  <c r="CE314" i="3" s="1"/>
  <c r="CG205" i="3"/>
  <c r="CF206" i="3"/>
  <c r="CF207" i="3" s="1"/>
  <c r="CF211" i="3" s="1"/>
  <c r="CE376" i="3"/>
  <c r="CF375" i="3"/>
  <c r="CE291" i="3"/>
  <c r="CF290" i="3"/>
  <c r="CC379" i="3"/>
  <c r="CD379" i="3" s="1"/>
  <c r="CD396" i="3"/>
  <c r="CE478" i="3"/>
  <c r="CF477" i="3"/>
  <c r="CF86" i="3"/>
  <c r="CE87" i="3"/>
  <c r="CE89" i="3" s="1"/>
  <c r="CD292" i="3"/>
  <c r="CD296" i="3" s="1"/>
  <c r="CD297" i="3" s="1"/>
  <c r="CD294" i="3"/>
  <c r="CD467" i="3"/>
  <c r="CD464" i="3"/>
  <c r="CD518" i="3"/>
  <c r="CD515" i="3"/>
  <c r="CC433" i="3"/>
  <c r="CC430" i="3"/>
  <c r="CC501" i="3"/>
  <c r="CC498" i="3"/>
  <c r="CF473" i="3"/>
  <c r="CF471" i="3" s="1"/>
  <c r="CF472" i="3"/>
  <c r="CG470" i="3"/>
  <c r="CD428" i="3"/>
  <c r="CD432" i="3" s="1"/>
  <c r="CE513" i="3"/>
  <c r="CE517" i="3" s="1"/>
  <c r="CG504" i="3"/>
  <c r="CF507" i="3"/>
  <c r="CF505" i="3" s="1"/>
  <c r="CF506" i="3"/>
  <c r="CF439" i="3"/>
  <c r="CF437" i="3" s="1"/>
  <c r="CF438" i="3"/>
  <c r="CG436" i="3"/>
  <c r="CF426" i="3"/>
  <c r="CE427" i="3"/>
  <c r="CG419" i="3"/>
  <c r="CF422" i="3"/>
  <c r="CF420" i="3" s="1"/>
  <c r="CF421" i="3"/>
  <c r="CG511" i="3"/>
  <c r="CF512" i="3"/>
  <c r="CG460" i="3"/>
  <c r="CF461" i="3"/>
  <c r="CE490" i="3"/>
  <c r="CE488" i="3" s="1"/>
  <c r="CE489" i="3"/>
  <c r="CF487" i="3"/>
  <c r="CG443" i="3"/>
  <c r="CF444" i="3"/>
  <c r="CE495" i="3"/>
  <c r="CF494" i="3"/>
  <c r="CE462" i="3"/>
  <c r="CE466" i="3" s="1"/>
  <c r="CE445" i="3"/>
  <c r="CE449" i="3" s="1"/>
  <c r="CF456" i="3"/>
  <c r="CF454" i="3" s="1"/>
  <c r="CF455" i="3"/>
  <c r="CG453" i="3"/>
  <c r="CD496" i="3"/>
  <c r="CD500" i="3" s="1"/>
  <c r="CD447" i="3"/>
  <c r="CD365" i="3"/>
  <c r="CD362" i="3"/>
  <c r="CD263" i="3"/>
  <c r="CD260" i="3"/>
  <c r="CF314" i="3"/>
  <c r="CE416" i="3"/>
  <c r="CE413" i="3"/>
  <c r="CF342" i="3"/>
  <c r="CG341" i="3"/>
  <c r="CF354" i="3"/>
  <c r="CF352" i="3" s="1"/>
  <c r="CF353" i="3"/>
  <c r="CG351" i="3"/>
  <c r="CF405" i="3"/>
  <c r="CF403" i="3" s="1"/>
  <c r="CF404" i="3"/>
  <c r="CG402" i="3"/>
  <c r="CF257" i="3"/>
  <c r="CG256" i="3"/>
  <c r="CE224" i="3"/>
  <c r="CE228" i="3" s="1"/>
  <c r="CH273" i="3"/>
  <c r="CG274" i="3"/>
  <c r="CF269" i="3"/>
  <c r="CF267" i="3" s="1"/>
  <c r="CF268" i="3"/>
  <c r="CG266" i="3"/>
  <c r="CE262" i="3"/>
  <c r="CE263" i="3" s="1"/>
  <c r="CE258" i="3"/>
  <c r="CE388" i="3"/>
  <c r="CE386" i="3" s="1"/>
  <c r="CE387" i="3"/>
  <c r="CF385" i="3"/>
  <c r="CD326" i="3"/>
  <c r="CD330" i="3" s="1"/>
  <c r="CE320" i="3"/>
  <c r="CE318" i="3" s="1"/>
  <c r="CE319" i="3"/>
  <c r="CF317" i="3"/>
  <c r="CF393" i="3"/>
  <c r="CG392" i="3"/>
  <c r="CF275" i="3"/>
  <c r="CF279" i="3" s="1"/>
  <c r="CF334" i="3"/>
  <c r="CE337" i="3"/>
  <c r="CE335" i="3" s="1"/>
  <c r="CE336" i="3"/>
  <c r="CF223" i="3"/>
  <c r="CG222" i="3"/>
  <c r="CE241" i="3"/>
  <c r="CE245" i="3" s="1"/>
  <c r="CF368" i="3"/>
  <c r="CE371" i="3"/>
  <c r="CE369" i="3" s="1"/>
  <c r="CE370" i="3"/>
  <c r="CF411" i="3"/>
  <c r="CF415" i="3" s="1"/>
  <c r="CF324" i="3"/>
  <c r="CE325" i="3"/>
  <c r="CG358" i="3"/>
  <c r="CF359" i="3"/>
  <c r="CE343" i="3"/>
  <c r="CE347" i="3" s="1"/>
  <c r="CE364" i="3"/>
  <c r="CE365" i="3" s="1"/>
  <c r="CE360" i="3"/>
  <c r="CF286" i="3"/>
  <c r="CF284" i="3" s="1"/>
  <c r="CF285" i="3"/>
  <c r="CG283" i="3"/>
  <c r="CG234" i="3"/>
  <c r="CH232" i="3"/>
  <c r="CG217" i="3"/>
  <c r="CH215" i="3"/>
  <c r="CF303" i="3"/>
  <c r="CF301" i="3" s="1"/>
  <c r="CF302" i="3"/>
  <c r="CG300" i="3"/>
  <c r="CE398" i="3"/>
  <c r="CE399" i="3" s="1"/>
  <c r="CE394" i="3"/>
  <c r="CD345" i="3"/>
  <c r="CF240" i="3"/>
  <c r="CG239" i="3"/>
  <c r="CH409" i="3"/>
  <c r="CG410" i="3"/>
  <c r="CE277" i="3"/>
  <c r="CE178" i="3"/>
  <c r="CE175" i="3"/>
  <c r="CF212" i="3"/>
  <c r="CF209" i="3"/>
  <c r="CF184" i="3"/>
  <c r="CF182" i="3" s="1"/>
  <c r="CF183" i="3"/>
  <c r="CG181" i="3"/>
  <c r="CH188" i="3"/>
  <c r="CG189" i="3"/>
  <c r="CG172" i="3"/>
  <c r="CH171" i="3"/>
  <c r="CH167" i="3"/>
  <c r="CH165" i="3" s="1"/>
  <c r="CH166" i="3"/>
  <c r="CI164" i="3"/>
  <c r="CF201" i="3"/>
  <c r="CF199" i="3" s="1"/>
  <c r="CF200" i="3"/>
  <c r="CG198" i="3"/>
  <c r="CF190" i="3"/>
  <c r="CF194" i="3" s="1"/>
  <c r="CF173" i="3"/>
  <c r="CF177" i="3" s="1"/>
  <c r="CF150" i="3"/>
  <c r="CF148" i="3" s="1"/>
  <c r="CF149" i="3"/>
  <c r="CG147" i="3"/>
  <c r="CD144" i="3"/>
  <c r="CD141" i="3"/>
  <c r="CF121" i="3"/>
  <c r="CG120" i="3"/>
  <c r="CG137" i="3"/>
  <c r="CF138" i="3"/>
  <c r="CF130" i="3"/>
  <c r="CE133" i="3"/>
  <c r="CE132" i="3"/>
  <c r="CE131" i="3"/>
  <c r="CG104" i="3"/>
  <c r="CH103" i="3"/>
  <c r="CE143" i="3"/>
  <c r="CE144" i="3" s="1"/>
  <c r="CE139" i="3"/>
  <c r="CE82" i="3"/>
  <c r="CE80" i="3" s="1"/>
  <c r="CE81" i="3"/>
  <c r="CF79" i="3"/>
  <c r="CG96" i="3"/>
  <c r="CF99" i="3"/>
  <c r="CF97" i="3" s="1"/>
  <c r="CF98" i="3"/>
  <c r="CF105" i="3"/>
  <c r="CF109" i="3" s="1"/>
  <c r="CE107" i="3"/>
  <c r="CD124" i="3"/>
  <c r="CE122" i="3"/>
  <c r="CE126" i="3" s="1"/>
  <c r="CE127" i="3" s="1"/>
  <c r="CD71" i="3"/>
  <c r="CD75" i="3" s="1"/>
  <c r="CF69" i="3"/>
  <c r="CE70" i="3"/>
  <c r="CC73" i="3"/>
  <c r="CG62" i="3"/>
  <c r="CF65" i="3"/>
  <c r="CF63" i="3" s="1"/>
  <c r="CF64" i="3"/>
  <c r="CD59" i="3"/>
  <c r="CD56" i="3"/>
  <c r="CG52" i="3"/>
  <c r="CF53" i="3"/>
  <c r="CG47" i="3"/>
  <c r="CG48" i="3"/>
  <c r="CG46" i="3" s="1"/>
  <c r="CH45" i="3"/>
  <c r="CE54" i="3"/>
  <c r="CE58" i="3" s="1"/>
  <c r="CE59" i="3" s="1"/>
  <c r="CE31" i="3"/>
  <c r="CE29" i="3" s="1"/>
  <c r="CE30" i="3"/>
  <c r="CF28" i="3"/>
  <c r="CF36" i="3"/>
  <c r="CG35" i="3"/>
  <c r="BH13" i="15"/>
  <c r="BH14" i="15"/>
  <c r="BH12" i="15" s="1"/>
  <c r="BI11" i="15"/>
  <c r="AB11" i="3"/>
  <c r="AA13" i="3"/>
  <c r="AU18" i="15"/>
  <c r="AU20" i="15" s="1"/>
  <c r="R3" i="10"/>
  <c r="R4" i="10" s="1"/>
  <c r="S2" i="10" s="1"/>
  <c r="V20" i="3"/>
  <c r="W19" i="3"/>
  <c r="X18" i="3"/>
  <c r="V21" i="3"/>
  <c r="V14" i="3"/>
  <c r="V12" i="3" s="1"/>
  <c r="CD90" i="3" l="1"/>
  <c r="CE233" i="3"/>
  <c r="CF235" i="3"/>
  <c r="CF116" i="3"/>
  <c r="CF114" i="3" s="1"/>
  <c r="CF115" i="3"/>
  <c r="CG113" i="3"/>
  <c r="CE216" i="3"/>
  <c r="CF218" i="3"/>
  <c r="CB25" i="15"/>
  <c r="CC27" i="15"/>
  <c r="CD37" i="15"/>
  <c r="CC39" i="15"/>
  <c r="CC40" i="15"/>
  <c r="CC38" i="15" s="1"/>
  <c r="CC377" i="15"/>
  <c r="CD375" i="15"/>
  <c r="CC378" i="15"/>
  <c r="CC376" i="15" s="1"/>
  <c r="CD141" i="15"/>
  <c r="CC144" i="15"/>
  <c r="CC142" i="15" s="1"/>
  <c r="CC143" i="15"/>
  <c r="CF299" i="15"/>
  <c r="CF300" i="15"/>
  <c r="CF298" i="15" s="1"/>
  <c r="CE248" i="15"/>
  <c r="CE246" i="15" s="1"/>
  <c r="CF245" i="15"/>
  <c r="CE247" i="15"/>
  <c r="CD260" i="15"/>
  <c r="CD261" i="15"/>
  <c r="CD259" i="15" s="1"/>
  <c r="CE258" i="15"/>
  <c r="CD326" i="15"/>
  <c r="CD324" i="15" s="1"/>
  <c r="CE323" i="15"/>
  <c r="CD325" i="15"/>
  <c r="CD352" i="15"/>
  <c r="CD350" i="15" s="1"/>
  <c r="CE349" i="15"/>
  <c r="CD351" i="15"/>
  <c r="CE219" i="15"/>
  <c r="CD222" i="15"/>
  <c r="CD220" i="15" s="1"/>
  <c r="CD221" i="15"/>
  <c r="CE271" i="15"/>
  <c r="CD274" i="15"/>
  <c r="CD272" i="15" s="1"/>
  <c r="CD273" i="15"/>
  <c r="CD310" i="15"/>
  <c r="CC313" i="15"/>
  <c r="CC311" i="15" s="1"/>
  <c r="CC312" i="15"/>
  <c r="CF390" i="15"/>
  <c r="CF391" i="15"/>
  <c r="CF389" i="15" s="1"/>
  <c r="CD286" i="15"/>
  <c r="CE284" i="15"/>
  <c r="CD287" i="15"/>
  <c r="CD285" i="15" s="1"/>
  <c r="CF362" i="15"/>
  <c r="CE365" i="15"/>
  <c r="CE363" i="15" s="1"/>
  <c r="CE364" i="15"/>
  <c r="CF336" i="15"/>
  <c r="CE339" i="15"/>
  <c r="CE337" i="15" s="1"/>
  <c r="CE338" i="15"/>
  <c r="CE232" i="15"/>
  <c r="CD235" i="15"/>
  <c r="CD233" i="15" s="1"/>
  <c r="CD234" i="15"/>
  <c r="CC209" i="15"/>
  <c r="CC207" i="15" s="1"/>
  <c r="CC208" i="15"/>
  <c r="CD206" i="15"/>
  <c r="CD195" i="15"/>
  <c r="CD196" i="15"/>
  <c r="CD194" i="15" s="1"/>
  <c r="CE193" i="15"/>
  <c r="CE115" i="15"/>
  <c r="CD118" i="15"/>
  <c r="CD116" i="15" s="1"/>
  <c r="CD117" i="15"/>
  <c r="CD170" i="15"/>
  <c r="CD168" i="15" s="1"/>
  <c r="CD169" i="15"/>
  <c r="CE167" i="15"/>
  <c r="CE180" i="15"/>
  <c r="CD183" i="15"/>
  <c r="CD181" i="15" s="1"/>
  <c r="CD182" i="15"/>
  <c r="CE154" i="15"/>
  <c r="CD157" i="15"/>
  <c r="CD155" i="15" s="1"/>
  <c r="CD156" i="15"/>
  <c r="CD128" i="15"/>
  <c r="CC131" i="15"/>
  <c r="CC129" i="15" s="1"/>
  <c r="CC130" i="15"/>
  <c r="CE63" i="15"/>
  <c r="CD65" i="15"/>
  <c r="CD66" i="15"/>
  <c r="CD64" i="15" s="1"/>
  <c r="CF89" i="15"/>
  <c r="CE91" i="15"/>
  <c r="CE92" i="15"/>
  <c r="CE90" i="15" s="1"/>
  <c r="CE78" i="15"/>
  <c r="CE79" i="15"/>
  <c r="CE77" i="15" s="1"/>
  <c r="CF76" i="15"/>
  <c r="CC105" i="15"/>
  <c r="CC103" i="15" s="1"/>
  <c r="CD102" i="15"/>
  <c r="CC104" i="15"/>
  <c r="CC53" i="15"/>
  <c r="CC51" i="15" s="1"/>
  <c r="CC52" i="15"/>
  <c r="CD50" i="15"/>
  <c r="CF26" i="15"/>
  <c r="BY37" i="3"/>
  <c r="BY41" i="3" s="1"/>
  <c r="CE450" i="3"/>
  <c r="CE447" i="3"/>
  <c r="CD433" i="3"/>
  <c r="CD430" i="3"/>
  <c r="CF110" i="3"/>
  <c r="CF107" i="3"/>
  <c r="CE88" i="3"/>
  <c r="CE92" i="3" s="1"/>
  <c r="CE93" i="3" s="1"/>
  <c r="CG375" i="3"/>
  <c r="CF376" i="3"/>
  <c r="CE311" i="3"/>
  <c r="CF311" i="3" s="1"/>
  <c r="CF156" i="3"/>
  <c r="CF160" i="3"/>
  <c r="CE141" i="3"/>
  <c r="CG86" i="3"/>
  <c r="CF87" i="3"/>
  <c r="CF89" i="3" s="1"/>
  <c r="CE377" i="3"/>
  <c r="CE381" i="3" s="1"/>
  <c r="CG249" i="3"/>
  <c r="CF252" i="3"/>
  <c r="CF250" i="3" s="1"/>
  <c r="CF251" i="3"/>
  <c r="CF478" i="3"/>
  <c r="CG477" i="3"/>
  <c r="CF291" i="3"/>
  <c r="CG290" i="3"/>
  <c r="CG308" i="3"/>
  <c r="CG309" i="3" s="1"/>
  <c r="CG313" i="3" s="1"/>
  <c r="CH307" i="3"/>
  <c r="CD481" i="3"/>
  <c r="CE481" i="3"/>
  <c r="CE483" i="3"/>
  <c r="CE484" i="3" s="1"/>
  <c r="CE479" i="3"/>
  <c r="CE292" i="3"/>
  <c r="CE296" i="3" s="1"/>
  <c r="CH205" i="3"/>
  <c r="CG206" i="3"/>
  <c r="CG155" i="3"/>
  <c r="CH154" i="3"/>
  <c r="CE467" i="3"/>
  <c r="CE464" i="3"/>
  <c r="CD501" i="3"/>
  <c r="CD498" i="3"/>
  <c r="CE518" i="3"/>
  <c r="CE515" i="3"/>
  <c r="CE496" i="3"/>
  <c r="CE500" i="3" s="1"/>
  <c r="CF489" i="3"/>
  <c r="CF490" i="3"/>
  <c r="CF488" i="3" s="1"/>
  <c r="CG487" i="3"/>
  <c r="CF462" i="3"/>
  <c r="CF466" i="3" s="1"/>
  <c r="CF467" i="3" s="1"/>
  <c r="CH419" i="3"/>
  <c r="CG422" i="3"/>
  <c r="CG420" i="3" s="1"/>
  <c r="CG421" i="3"/>
  <c r="CF449" i="3"/>
  <c r="CF450" i="3" s="1"/>
  <c r="CF445" i="3"/>
  <c r="CH460" i="3"/>
  <c r="CG461" i="3"/>
  <c r="CE432" i="3"/>
  <c r="CE433" i="3" s="1"/>
  <c r="CE428" i="3"/>
  <c r="CH443" i="3"/>
  <c r="CG444" i="3"/>
  <c r="CF513" i="3"/>
  <c r="CF517" i="3" s="1"/>
  <c r="CF518" i="3" s="1"/>
  <c r="CG426" i="3"/>
  <c r="CF427" i="3"/>
  <c r="CH436" i="3"/>
  <c r="CG439" i="3"/>
  <c r="CG437" i="3"/>
  <c r="CG438" i="3"/>
  <c r="CH504" i="3"/>
  <c r="CG507" i="3"/>
  <c r="CG506" i="3"/>
  <c r="CG505" i="3"/>
  <c r="CH470" i="3"/>
  <c r="CG472" i="3"/>
  <c r="CG473" i="3"/>
  <c r="CG471" i="3" s="1"/>
  <c r="CH453" i="3"/>
  <c r="CG455" i="3"/>
  <c r="CG456" i="3"/>
  <c r="CG454" i="3" s="1"/>
  <c r="CG494" i="3"/>
  <c r="CF495" i="3"/>
  <c r="CH511" i="3"/>
  <c r="CG512" i="3"/>
  <c r="CG314" i="3"/>
  <c r="CG311" i="3"/>
  <c r="CE229" i="3"/>
  <c r="CE226" i="3"/>
  <c r="CE246" i="3"/>
  <c r="CE243" i="3"/>
  <c r="CE348" i="3"/>
  <c r="CE345" i="3"/>
  <c r="CF416" i="3"/>
  <c r="CF413" i="3"/>
  <c r="CF280" i="3"/>
  <c r="CF277" i="3"/>
  <c r="CD331" i="3"/>
  <c r="CD328" i="3"/>
  <c r="CF241" i="3"/>
  <c r="CF245" i="3" s="1"/>
  <c r="CH358" i="3"/>
  <c r="CG359" i="3"/>
  <c r="CG324" i="3"/>
  <c r="CF325" i="3"/>
  <c r="CG317" i="3"/>
  <c r="CF320" i="3"/>
  <c r="CF318" i="3" s="1"/>
  <c r="CF319" i="3"/>
  <c r="CG257" i="3"/>
  <c r="CH256" i="3"/>
  <c r="CG415" i="3"/>
  <c r="CG416" i="3" s="1"/>
  <c r="CG411" i="3"/>
  <c r="CH300" i="3"/>
  <c r="CG302" i="3"/>
  <c r="CG303" i="3"/>
  <c r="CG301" i="3" s="1"/>
  <c r="CI215" i="3"/>
  <c r="CH217" i="3"/>
  <c r="CI232" i="3"/>
  <c r="CH234" i="3"/>
  <c r="CH283" i="3"/>
  <c r="CG285" i="3"/>
  <c r="CG286" i="3"/>
  <c r="CG284" i="3" s="1"/>
  <c r="CH266" i="3"/>
  <c r="CG268" i="3"/>
  <c r="CG269" i="3"/>
  <c r="CG267" i="3" s="1"/>
  <c r="CG275" i="3"/>
  <c r="CG279" i="3" s="1"/>
  <c r="CF258" i="3"/>
  <c r="CF262" i="3" s="1"/>
  <c r="CI409" i="3"/>
  <c r="CH410" i="3"/>
  <c r="CE362" i="3"/>
  <c r="CF371" i="3"/>
  <c r="CF369" i="3" s="1"/>
  <c r="CF370" i="3"/>
  <c r="CG368" i="3"/>
  <c r="CH222" i="3"/>
  <c r="CG223" i="3"/>
  <c r="CH392" i="3"/>
  <c r="CG393" i="3"/>
  <c r="CF388" i="3"/>
  <c r="CF386" i="3"/>
  <c r="CG385" i="3"/>
  <c r="CF387" i="3"/>
  <c r="CI273" i="3"/>
  <c r="CH274" i="3"/>
  <c r="CH402" i="3"/>
  <c r="CG405" i="3"/>
  <c r="CG403" i="3" s="1"/>
  <c r="CG404" i="3"/>
  <c r="CH341" i="3"/>
  <c r="CG342" i="3"/>
  <c r="CH239" i="3"/>
  <c r="CG240" i="3"/>
  <c r="CE396" i="3"/>
  <c r="CF360" i="3"/>
  <c r="CF364" i="3" s="1"/>
  <c r="CE330" i="3"/>
  <c r="CE331" i="3" s="1"/>
  <c r="CE326" i="3"/>
  <c r="CF224" i="3"/>
  <c r="CF228" i="3" s="1"/>
  <c r="CG334" i="3"/>
  <c r="CF337" i="3"/>
  <c r="CF335" i="3" s="1"/>
  <c r="CF336" i="3"/>
  <c r="CF394" i="3"/>
  <c r="CF398" i="3" s="1"/>
  <c r="CE260" i="3"/>
  <c r="CG354" i="3"/>
  <c r="CG352" i="3" s="1"/>
  <c r="CG353" i="3"/>
  <c r="CH351" i="3"/>
  <c r="CF343" i="3"/>
  <c r="CF347" i="3" s="1"/>
  <c r="CF348" i="3" s="1"/>
  <c r="CF195" i="3"/>
  <c r="CF192" i="3"/>
  <c r="CF178" i="3"/>
  <c r="CF175" i="3"/>
  <c r="CH198" i="3"/>
  <c r="CG200" i="3"/>
  <c r="CG201" i="3"/>
  <c r="CG199" i="3" s="1"/>
  <c r="CI171" i="3"/>
  <c r="CH172" i="3"/>
  <c r="CG173" i="3"/>
  <c r="CG177" i="3" s="1"/>
  <c r="CG194" i="3"/>
  <c r="CG195" i="3" s="1"/>
  <c r="CG190" i="3"/>
  <c r="CH189" i="3"/>
  <c r="CI188" i="3"/>
  <c r="CJ164" i="3"/>
  <c r="CI167" i="3"/>
  <c r="CI165" i="3" s="1"/>
  <c r="CI166" i="3"/>
  <c r="CH147" i="3"/>
  <c r="CG149" i="3"/>
  <c r="CG150" i="3"/>
  <c r="CG148" i="3" s="1"/>
  <c r="CG184" i="3"/>
  <c r="CG182" i="3" s="1"/>
  <c r="CG183" i="3"/>
  <c r="CH181" i="3"/>
  <c r="CG99" i="3"/>
  <c r="CG97" i="3" s="1"/>
  <c r="CG98" i="3"/>
  <c r="CH96" i="3"/>
  <c r="CH137" i="3"/>
  <c r="CG138" i="3"/>
  <c r="CF139" i="3"/>
  <c r="CF143" i="3" s="1"/>
  <c r="CE124" i="3"/>
  <c r="CI103" i="3"/>
  <c r="CH104" i="3"/>
  <c r="CH120" i="3"/>
  <c r="CG121" i="3"/>
  <c r="CF82" i="3"/>
  <c r="CF80" i="3" s="1"/>
  <c r="CF81" i="3"/>
  <c r="CG79" i="3"/>
  <c r="CG105" i="3"/>
  <c r="CG109" i="3" s="1"/>
  <c r="CF133" i="3"/>
  <c r="CF131" i="3" s="1"/>
  <c r="CF132" i="3"/>
  <c r="CG130" i="3"/>
  <c r="CF122" i="3"/>
  <c r="CF126" i="3" s="1"/>
  <c r="CF127" i="3" s="1"/>
  <c r="CD76" i="3"/>
  <c r="CD73" i="3"/>
  <c r="CG69" i="3"/>
  <c r="CF70" i="3"/>
  <c r="CG65" i="3"/>
  <c r="CG63" i="3" s="1"/>
  <c r="CG64" i="3"/>
  <c r="CH62" i="3"/>
  <c r="CE75" i="3"/>
  <c r="CE76" i="3" s="1"/>
  <c r="CE71" i="3"/>
  <c r="CH48" i="3"/>
  <c r="CH46" i="3" s="1"/>
  <c r="CI45" i="3"/>
  <c r="CH47" i="3"/>
  <c r="CH52" i="3"/>
  <c r="CG53" i="3"/>
  <c r="CF58" i="3"/>
  <c r="CF59" i="3" s="1"/>
  <c r="CF54" i="3"/>
  <c r="CE56" i="3"/>
  <c r="CH35" i="3"/>
  <c r="CG36" i="3"/>
  <c r="CF31" i="3"/>
  <c r="CF29" i="3" s="1"/>
  <c r="CF30" i="3"/>
  <c r="CG28" i="3"/>
  <c r="BI13" i="15"/>
  <c r="BJ11" i="15"/>
  <c r="BI14" i="15"/>
  <c r="BI12" i="15" s="1"/>
  <c r="AC11" i="3"/>
  <c r="AB13" i="3"/>
  <c r="AU21" i="15"/>
  <c r="AU19" i="15"/>
  <c r="W20" i="3"/>
  <c r="S3" i="10"/>
  <c r="S4" i="10" s="1"/>
  <c r="T2" i="10" s="1"/>
  <c r="X19" i="3"/>
  <c r="W21" i="3"/>
  <c r="Y18" i="3"/>
  <c r="W14" i="3"/>
  <c r="W12" i="3" s="1"/>
  <c r="CF216" i="3" l="1"/>
  <c r="CG218" i="3"/>
  <c r="CF233" i="3"/>
  <c r="CG235" i="3"/>
  <c r="CG116" i="3"/>
  <c r="CG114" i="3" s="1"/>
  <c r="CH113" i="3"/>
  <c r="CG115" i="3"/>
  <c r="BZ37" i="3"/>
  <c r="CA37" i="3" s="1"/>
  <c r="CB37" i="3" s="1"/>
  <c r="CC25" i="15"/>
  <c r="CD27" i="15"/>
  <c r="CE375" i="15"/>
  <c r="CD378" i="15"/>
  <c r="CD376" i="15" s="1"/>
  <c r="CD377" i="15"/>
  <c r="CD144" i="15"/>
  <c r="CD143" i="15"/>
  <c r="CD142" i="15"/>
  <c r="CE141" i="15"/>
  <c r="CE37" i="15"/>
  <c r="CD39" i="15"/>
  <c r="CD40" i="15"/>
  <c r="CD38" i="15" s="1"/>
  <c r="CE287" i="15"/>
  <c r="CE285" i="15" s="1"/>
  <c r="CE286" i="15"/>
  <c r="CF284" i="15"/>
  <c r="CD313" i="15"/>
  <c r="CD311" i="15" s="1"/>
  <c r="CD312" i="15"/>
  <c r="CE310" i="15"/>
  <c r="CF219" i="15"/>
  <c r="CE222" i="15"/>
  <c r="CE220" i="15" s="1"/>
  <c r="CE221" i="15"/>
  <c r="CF258" i="15"/>
  <c r="CE260" i="15"/>
  <c r="CE261" i="15"/>
  <c r="CE259" i="15" s="1"/>
  <c r="CF271" i="15"/>
  <c r="CE274" i="15"/>
  <c r="CE272" i="15" s="1"/>
  <c r="CE273" i="15"/>
  <c r="CE235" i="15"/>
  <c r="CE233" i="15" s="1"/>
  <c r="CE234" i="15"/>
  <c r="CF232" i="15"/>
  <c r="CF339" i="15"/>
  <c r="CF337" i="15" s="1"/>
  <c r="CF338" i="15"/>
  <c r="CF365" i="15"/>
  <c r="CF363" i="15" s="1"/>
  <c r="CF364" i="15"/>
  <c r="CF349" i="15"/>
  <c r="CE352" i="15"/>
  <c r="CE350" i="15" s="1"/>
  <c r="CE351" i="15"/>
  <c r="CF323" i="15"/>
  <c r="CE326" i="15"/>
  <c r="CE324" i="15" s="1"/>
  <c r="CE325" i="15"/>
  <c r="CF247" i="15"/>
  <c r="CF248" i="15"/>
  <c r="CF246" i="15" s="1"/>
  <c r="CE170" i="15"/>
  <c r="CE168" i="15" s="1"/>
  <c r="CF167" i="15"/>
  <c r="CE169" i="15"/>
  <c r="CD209" i="15"/>
  <c r="CD207" i="15" s="1"/>
  <c r="CD208" i="15"/>
  <c r="CE206" i="15"/>
  <c r="CE196" i="15"/>
  <c r="CE194" i="15" s="1"/>
  <c r="CF193" i="15"/>
  <c r="CE195" i="15"/>
  <c r="CD131" i="15"/>
  <c r="CD129" i="15" s="1"/>
  <c r="CD130" i="15"/>
  <c r="CE128" i="15"/>
  <c r="CE157" i="15"/>
  <c r="CE155" i="15" s="1"/>
  <c r="CE156" i="15"/>
  <c r="CF154" i="15"/>
  <c r="CE183" i="15"/>
  <c r="CE181" i="15" s="1"/>
  <c r="CE182" i="15"/>
  <c r="CF180" i="15"/>
  <c r="CE118" i="15"/>
  <c r="CE116" i="15" s="1"/>
  <c r="CE117" i="15"/>
  <c r="CF115" i="15"/>
  <c r="CF79" i="15"/>
  <c r="CF77" i="15" s="1"/>
  <c r="CF78" i="15"/>
  <c r="CD104" i="15"/>
  <c r="CD105" i="15"/>
  <c r="CD103" i="15" s="1"/>
  <c r="CE102" i="15"/>
  <c r="CF91" i="15"/>
  <c r="CF92" i="15"/>
  <c r="CF90" i="15"/>
  <c r="CE65" i="15"/>
  <c r="CE66" i="15"/>
  <c r="CE64" i="15" s="1"/>
  <c r="CF63" i="15"/>
  <c r="CD52" i="15"/>
  <c r="CE50" i="15"/>
  <c r="CD53" i="15"/>
  <c r="CD51" i="15" s="1"/>
  <c r="BY42" i="3"/>
  <c r="BY39" i="3"/>
  <c r="CF144" i="3"/>
  <c r="CF141" i="3"/>
  <c r="CE297" i="3"/>
  <c r="CE294" i="3"/>
  <c r="CE382" i="3"/>
  <c r="CE379" i="3"/>
  <c r="CG156" i="3"/>
  <c r="CG160" i="3" s="1"/>
  <c r="CG161" i="3" s="1"/>
  <c r="CH290" i="3"/>
  <c r="CG291" i="3"/>
  <c r="CH86" i="3"/>
  <c r="CG87" i="3"/>
  <c r="CG89" i="3" s="1"/>
  <c r="CG211" i="3"/>
  <c r="CG207" i="3"/>
  <c r="CF292" i="3"/>
  <c r="CF296" i="3" s="1"/>
  <c r="CF297" i="3" s="1"/>
  <c r="CF294" i="3"/>
  <c r="CF377" i="3"/>
  <c r="CF381" i="3"/>
  <c r="CF382" i="3" s="1"/>
  <c r="CE73" i="3"/>
  <c r="CG192" i="3"/>
  <c r="CI205" i="3"/>
  <c r="CH206" i="3"/>
  <c r="CI307" i="3"/>
  <c r="CH308" i="3"/>
  <c r="CH309" i="3" s="1"/>
  <c r="CH313" i="3" s="1"/>
  <c r="CG478" i="3"/>
  <c r="CH477" i="3"/>
  <c r="CH249" i="3"/>
  <c r="CG252" i="3"/>
  <c r="CG250" i="3" s="1"/>
  <c r="CG251" i="3"/>
  <c r="CF161" i="3"/>
  <c r="CF158" i="3"/>
  <c r="CH375" i="3"/>
  <c r="CG376" i="3"/>
  <c r="CE328" i="3"/>
  <c r="CG413" i="3"/>
  <c r="CI154" i="3"/>
  <c r="CH155" i="3"/>
  <c r="CH156" i="3" s="1"/>
  <c r="CH160" i="3" s="1"/>
  <c r="CF479" i="3"/>
  <c r="CF483" i="3" s="1"/>
  <c r="CF484" i="3" s="1"/>
  <c r="CF88" i="3"/>
  <c r="CE90" i="3"/>
  <c r="CE501" i="3"/>
  <c r="CE498" i="3"/>
  <c r="CI470" i="3"/>
  <c r="CH473" i="3"/>
  <c r="CH471" i="3" s="1"/>
  <c r="CH472" i="3"/>
  <c r="CI504" i="3"/>
  <c r="CH507" i="3"/>
  <c r="CH505" i="3" s="1"/>
  <c r="CH506" i="3"/>
  <c r="CG427" i="3"/>
  <c r="CH426" i="3"/>
  <c r="CG445" i="3"/>
  <c r="CG449" i="3" s="1"/>
  <c r="CG450" i="3" s="1"/>
  <c r="CH512" i="3"/>
  <c r="CI511" i="3"/>
  <c r="CF496" i="3"/>
  <c r="CF500" i="3" s="1"/>
  <c r="CF501" i="3" s="1"/>
  <c r="CF515" i="3"/>
  <c r="CI443" i="3"/>
  <c r="CH444" i="3"/>
  <c r="CG462" i="3"/>
  <c r="CG466" i="3" s="1"/>
  <c r="CG467" i="3" s="1"/>
  <c r="CF447" i="3"/>
  <c r="CH422" i="3"/>
  <c r="CH420" i="3" s="1"/>
  <c r="CH421" i="3"/>
  <c r="CI419" i="3"/>
  <c r="CG489" i="3"/>
  <c r="CG490" i="3"/>
  <c r="CG488" i="3" s="1"/>
  <c r="CH487" i="3"/>
  <c r="CG513" i="3"/>
  <c r="CG517" i="3" s="1"/>
  <c r="CG518" i="3" s="1"/>
  <c r="CH494" i="3"/>
  <c r="CG495" i="3"/>
  <c r="CI436" i="3"/>
  <c r="CH439" i="3"/>
  <c r="CH437" i="3" s="1"/>
  <c r="CH438" i="3"/>
  <c r="CI460" i="3"/>
  <c r="CH461" i="3"/>
  <c r="CF464" i="3"/>
  <c r="CI453" i="3"/>
  <c r="CH456" i="3"/>
  <c r="CH454" i="3" s="1"/>
  <c r="CH455" i="3"/>
  <c r="CF428" i="3"/>
  <c r="CF432" i="3" s="1"/>
  <c r="CE430" i="3"/>
  <c r="CF263" i="3"/>
  <c r="CF260" i="3"/>
  <c r="CF399" i="3"/>
  <c r="CF396" i="3"/>
  <c r="CG280" i="3"/>
  <c r="CG277" i="3"/>
  <c r="CF229" i="3"/>
  <c r="CF226" i="3"/>
  <c r="CF246" i="3"/>
  <c r="CF243" i="3"/>
  <c r="CF365" i="3"/>
  <c r="CF362" i="3"/>
  <c r="CH314" i="3"/>
  <c r="CH311" i="3"/>
  <c r="CH275" i="3"/>
  <c r="CH279" i="3" s="1"/>
  <c r="CH280" i="3" s="1"/>
  <c r="CI410" i="3"/>
  <c r="CJ409" i="3"/>
  <c r="CJ410" i="3" s="1"/>
  <c r="CG325" i="3"/>
  <c r="CH324" i="3"/>
  <c r="CI341" i="3"/>
  <c r="CH342" i="3"/>
  <c r="CG388" i="3"/>
  <c r="CG386" i="3" s="1"/>
  <c r="CH385" i="3"/>
  <c r="CG387" i="3"/>
  <c r="CG241" i="3"/>
  <c r="CG245" i="3" s="1"/>
  <c r="CI274" i="3"/>
  <c r="CJ273" i="3"/>
  <c r="CJ274" i="3" s="1"/>
  <c r="CI222" i="3"/>
  <c r="CH223" i="3"/>
  <c r="CI283" i="3"/>
  <c r="CH286" i="3"/>
  <c r="CH284" i="3" s="1"/>
  <c r="CH285" i="3"/>
  <c r="CJ232" i="3"/>
  <c r="CI234" i="3"/>
  <c r="CJ215" i="3"/>
  <c r="CI217" i="3"/>
  <c r="CI300" i="3"/>
  <c r="CH303" i="3"/>
  <c r="CH301" i="3" s="1"/>
  <c r="CH302" i="3"/>
  <c r="CI256" i="3"/>
  <c r="CH257" i="3"/>
  <c r="CG364" i="3"/>
  <c r="CG365" i="3" s="1"/>
  <c r="CG362" i="3"/>
  <c r="CG360" i="3"/>
  <c r="CI402" i="3"/>
  <c r="CH405" i="3"/>
  <c r="CH403" i="3" s="1"/>
  <c r="CH404" i="3"/>
  <c r="CH393" i="3"/>
  <c r="CI392" i="3"/>
  <c r="CH411" i="3"/>
  <c r="CH415" i="3" s="1"/>
  <c r="CF326" i="3"/>
  <c r="CF330" i="3" s="1"/>
  <c r="CH354" i="3"/>
  <c r="CH353" i="3"/>
  <c r="CI351" i="3"/>
  <c r="CH352" i="3"/>
  <c r="CG224" i="3"/>
  <c r="CG228" i="3" s="1"/>
  <c r="CG229" i="3" s="1"/>
  <c r="CF345" i="3"/>
  <c r="CG337" i="3"/>
  <c r="CG335" i="3" s="1"/>
  <c r="CG336" i="3"/>
  <c r="CH334" i="3"/>
  <c r="CI239" i="3"/>
  <c r="CH240" i="3"/>
  <c r="CG343" i="3"/>
  <c r="CG347" i="3" s="1"/>
  <c r="CG394" i="3"/>
  <c r="CG398" i="3" s="1"/>
  <c r="CH368" i="3"/>
  <c r="CG371" i="3"/>
  <c r="CG369" i="3" s="1"/>
  <c r="CG370" i="3"/>
  <c r="CI266" i="3"/>
  <c r="CH269" i="3"/>
  <c r="CH267" i="3" s="1"/>
  <c r="CH268" i="3"/>
  <c r="CG258" i="3"/>
  <c r="CG262" i="3" s="1"/>
  <c r="CH317" i="3"/>
  <c r="CG320" i="3"/>
  <c r="CG318" i="3" s="1"/>
  <c r="CG319" i="3"/>
  <c r="CI358" i="3"/>
  <c r="CH359" i="3"/>
  <c r="CG178" i="3"/>
  <c r="CG175" i="3"/>
  <c r="CH161" i="3"/>
  <c r="CI181" i="3"/>
  <c r="CH183" i="3"/>
  <c r="CH182" i="3"/>
  <c r="CH184" i="3"/>
  <c r="CJ188" i="3"/>
  <c r="CJ189" i="3" s="1"/>
  <c r="CI189" i="3"/>
  <c r="CH149" i="3"/>
  <c r="CI147" i="3"/>
  <c r="CH150" i="3"/>
  <c r="CH148" i="3" s="1"/>
  <c r="CJ167" i="3"/>
  <c r="CJ165" i="3" s="1"/>
  <c r="CJ166" i="3"/>
  <c r="CH194" i="3"/>
  <c r="CH195" i="3" s="1"/>
  <c r="CH190" i="3"/>
  <c r="CH173" i="3"/>
  <c r="CH177" i="3" s="1"/>
  <c r="CH178" i="3" s="1"/>
  <c r="CI172" i="3"/>
  <c r="CJ171" i="3"/>
  <c r="CJ172" i="3" s="1"/>
  <c r="CI198" i="3"/>
  <c r="CH201" i="3"/>
  <c r="CH199" i="3" s="1"/>
  <c r="CH200" i="3"/>
  <c r="CG110" i="3"/>
  <c r="CG107" i="3"/>
  <c r="CH79" i="3"/>
  <c r="CG82" i="3"/>
  <c r="CG80" i="3" s="1"/>
  <c r="CG81" i="3"/>
  <c r="CG122" i="3"/>
  <c r="CG126" i="3" s="1"/>
  <c r="CG133" i="3"/>
  <c r="CG131" i="3" s="1"/>
  <c r="CG132" i="3"/>
  <c r="CH130" i="3"/>
  <c r="CH121" i="3"/>
  <c r="CI120" i="3"/>
  <c r="CH99" i="3"/>
  <c r="CH97" i="3" s="1"/>
  <c r="CI96" i="3"/>
  <c r="CH98" i="3"/>
  <c r="CH105" i="3"/>
  <c r="CH109" i="3" s="1"/>
  <c r="CG139" i="3"/>
  <c r="CG143" i="3" s="1"/>
  <c r="CG144" i="3" s="1"/>
  <c r="CF124" i="3"/>
  <c r="CJ103" i="3"/>
  <c r="CJ104" i="3" s="1"/>
  <c r="CI104" i="3"/>
  <c r="CI137" i="3"/>
  <c r="CH138" i="3"/>
  <c r="CH64" i="3"/>
  <c r="CI62" i="3"/>
  <c r="CH65" i="3"/>
  <c r="CH63" i="3" s="1"/>
  <c r="CF75" i="3"/>
  <c r="CF76" i="3" s="1"/>
  <c r="CF71" i="3"/>
  <c r="CG70" i="3"/>
  <c r="CH69" i="3"/>
  <c r="CF56" i="3"/>
  <c r="CG54" i="3"/>
  <c r="CG58" i="3" s="1"/>
  <c r="CI48" i="3"/>
  <c r="CI46" i="3" s="1"/>
  <c r="CJ45" i="3"/>
  <c r="CI47" i="3"/>
  <c r="CI52" i="3"/>
  <c r="CH53" i="3"/>
  <c r="CG31" i="3"/>
  <c r="CG29" i="3" s="1"/>
  <c r="CG30" i="3"/>
  <c r="CH28" i="3"/>
  <c r="CI35" i="3"/>
  <c r="CH36" i="3"/>
  <c r="BJ13" i="15"/>
  <c r="BK11" i="15"/>
  <c r="BJ14" i="15"/>
  <c r="BJ12" i="15" s="1"/>
  <c r="AD11" i="3"/>
  <c r="AC13" i="3"/>
  <c r="AV18" i="15"/>
  <c r="AV20" i="15" s="1"/>
  <c r="X20" i="3"/>
  <c r="T3" i="10"/>
  <c r="T4" i="10" s="1"/>
  <c r="Y19" i="3"/>
  <c r="X21" i="3"/>
  <c r="Z18" i="3"/>
  <c r="X14" i="3"/>
  <c r="X12" i="3" s="1"/>
  <c r="CF92" i="3" l="1"/>
  <c r="CF93" i="3" s="1"/>
  <c r="CG233" i="3"/>
  <c r="CH235" i="3"/>
  <c r="CH115" i="3"/>
  <c r="CH116" i="3"/>
  <c r="CH114" i="3" s="1"/>
  <c r="CI113" i="3"/>
  <c r="CG216" i="3"/>
  <c r="CH218" i="3"/>
  <c r="BZ41" i="3"/>
  <c r="BZ42" i="3" s="1"/>
  <c r="CD25" i="15"/>
  <c r="CE27" i="15"/>
  <c r="CE144" i="15"/>
  <c r="CE142" i="15" s="1"/>
  <c r="CF141" i="15"/>
  <c r="CE143" i="15"/>
  <c r="CF37" i="15"/>
  <c r="CE39" i="15"/>
  <c r="CE40" i="15"/>
  <c r="CE38" i="15" s="1"/>
  <c r="CE378" i="15"/>
  <c r="CE376" i="15" s="1"/>
  <c r="CF375" i="15"/>
  <c r="CE377" i="15"/>
  <c r="CF235" i="15"/>
  <c r="CF233" i="15" s="1"/>
  <c r="CF234" i="15"/>
  <c r="CF310" i="15"/>
  <c r="CE313" i="15"/>
  <c r="CE311" i="15" s="1"/>
  <c r="CE312" i="15"/>
  <c r="CF287" i="15"/>
  <c r="CF285" i="15" s="1"/>
  <c r="CF286" i="15"/>
  <c r="CF326" i="15"/>
  <c r="CF324" i="15" s="1"/>
  <c r="CF325" i="15"/>
  <c r="CF352" i="15"/>
  <c r="CF350" i="15" s="1"/>
  <c r="CF351" i="15"/>
  <c r="CF274" i="15"/>
  <c r="CF272" i="15" s="1"/>
  <c r="CF273" i="15"/>
  <c r="CF261" i="15"/>
  <c r="CF259" i="15" s="1"/>
  <c r="CF260" i="15"/>
  <c r="CF222" i="15"/>
  <c r="CF220" i="15" s="1"/>
  <c r="CF221" i="15"/>
  <c r="CF118" i="15"/>
  <c r="CF116" i="15" s="1"/>
  <c r="CF117" i="15"/>
  <c r="CF183" i="15"/>
  <c r="CF181" i="15" s="1"/>
  <c r="CF182" i="15"/>
  <c r="CF157" i="15"/>
  <c r="CF155" i="15" s="1"/>
  <c r="CF156" i="15"/>
  <c r="CE131" i="15"/>
  <c r="CE130" i="15"/>
  <c r="CE129" i="15"/>
  <c r="CF128" i="15"/>
  <c r="CE209" i="15"/>
  <c r="CE208" i="15"/>
  <c r="CE207" i="15"/>
  <c r="CF206" i="15"/>
  <c r="CF170" i="15"/>
  <c r="CF169" i="15"/>
  <c r="CF168" i="15"/>
  <c r="CF195" i="15"/>
  <c r="CF196" i="15"/>
  <c r="CF194" i="15" s="1"/>
  <c r="CF66" i="15"/>
  <c r="CF64" i="15" s="1"/>
  <c r="CF65" i="15"/>
  <c r="CE104" i="15"/>
  <c r="CE105" i="15"/>
  <c r="CE103" i="15" s="1"/>
  <c r="CF102" i="15"/>
  <c r="CE52" i="15"/>
  <c r="CF50" i="15"/>
  <c r="CE53" i="15"/>
  <c r="CE51" i="15" s="1"/>
  <c r="BZ39" i="3"/>
  <c r="CA41" i="3" s="1"/>
  <c r="CC37" i="3"/>
  <c r="CG348" i="3"/>
  <c r="CG345" i="3"/>
  <c r="CH416" i="3"/>
  <c r="CH413" i="3"/>
  <c r="CF481" i="3"/>
  <c r="CG158" i="3"/>
  <c r="CH158" i="3" s="1"/>
  <c r="CH251" i="3"/>
  <c r="CH252" i="3"/>
  <c r="CH250" i="3" s="1"/>
  <c r="CI249" i="3"/>
  <c r="CI308" i="3"/>
  <c r="CJ307" i="3"/>
  <c r="CJ308" i="3" s="1"/>
  <c r="CJ309" i="3" s="1"/>
  <c r="CJ313" i="3" s="1"/>
  <c r="CG88" i="3"/>
  <c r="CH478" i="3"/>
  <c r="CI477" i="3"/>
  <c r="CH211" i="3"/>
  <c r="CH207" i="3"/>
  <c r="CI86" i="3"/>
  <c r="CH87" i="3"/>
  <c r="CH89" i="3" s="1"/>
  <c r="CG377" i="3"/>
  <c r="CG381" i="3" s="1"/>
  <c r="CG483" i="3"/>
  <c r="CG479" i="3"/>
  <c r="CJ205" i="3"/>
  <c r="CJ206" i="3" s="1"/>
  <c r="CJ207" i="3" s="1"/>
  <c r="CJ211" i="3" s="1"/>
  <c r="CI206" i="3"/>
  <c r="CI207" i="3" s="1"/>
  <c r="CI211" i="3" s="1"/>
  <c r="CF379" i="3"/>
  <c r="CG292" i="3"/>
  <c r="CG296" i="3"/>
  <c r="CJ154" i="3"/>
  <c r="CJ155" i="3" s="1"/>
  <c r="CJ156" i="3" s="1"/>
  <c r="CJ160" i="3" s="1"/>
  <c r="CI155" i="3"/>
  <c r="CI375" i="3"/>
  <c r="CH376" i="3"/>
  <c r="CG212" i="3"/>
  <c r="CG209" i="3"/>
  <c r="CI290" i="3"/>
  <c r="CH291" i="3"/>
  <c r="CF433" i="3"/>
  <c r="CF430" i="3"/>
  <c r="CI461" i="3"/>
  <c r="CJ460" i="3"/>
  <c r="CJ461" i="3" s="1"/>
  <c r="CJ436" i="3"/>
  <c r="CI439" i="3"/>
  <c r="CI437" i="3" s="1"/>
  <c r="CI438" i="3"/>
  <c r="CH495" i="3"/>
  <c r="CI494" i="3"/>
  <c r="CH449" i="3"/>
  <c r="CH450" i="3" s="1"/>
  <c r="CH445" i="3"/>
  <c r="CI426" i="3"/>
  <c r="CH427" i="3"/>
  <c r="CJ453" i="3"/>
  <c r="CI456" i="3"/>
  <c r="CI455" i="3"/>
  <c r="CI454" i="3"/>
  <c r="CI487" i="3"/>
  <c r="CH490" i="3"/>
  <c r="CH488" i="3"/>
  <c r="CH489" i="3"/>
  <c r="CJ419" i="3"/>
  <c r="CI422" i="3"/>
  <c r="CI421" i="3"/>
  <c r="CI420" i="3"/>
  <c r="CI444" i="3"/>
  <c r="CJ443" i="3"/>
  <c r="CJ444" i="3" s="1"/>
  <c r="CJ511" i="3"/>
  <c r="CJ512" i="3" s="1"/>
  <c r="CI512" i="3"/>
  <c r="CG428" i="3"/>
  <c r="CG432" i="3" s="1"/>
  <c r="CG433" i="3" s="1"/>
  <c r="CI507" i="3"/>
  <c r="CI505" i="3" s="1"/>
  <c r="CI506" i="3"/>
  <c r="CJ504" i="3"/>
  <c r="CJ470" i="3"/>
  <c r="CI473" i="3"/>
  <c r="CI471" i="3" s="1"/>
  <c r="CI472" i="3"/>
  <c r="CG515" i="3"/>
  <c r="CG464" i="3"/>
  <c r="CH513" i="3"/>
  <c r="CH517" i="3" s="1"/>
  <c r="CG447" i="3"/>
  <c r="CH462" i="3"/>
  <c r="CH466" i="3" s="1"/>
  <c r="CG496" i="3"/>
  <c r="CG500" i="3" s="1"/>
  <c r="CF498" i="3"/>
  <c r="CG263" i="3"/>
  <c r="CG260" i="3"/>
  <c r="CJ314" i="3"/>
  <c r="CG399" i="3"/>
  <c r="CG396" i="3"/>
  <c r="CF331" i="3"/>
  <c r="CF328" i="3"/>
  <c r="CG246" i="3"/>
  <c r="CG243" i="3"/>
  <c r="CH320" i="3"/>
  <c r="CH318" i="3" s="1"/>
  <c r="CH319" i="3"/>
  <c r="CI317" i="3"/>
  <c r="CI411" i="3"/>
  <c r="CI415" i="3" s="1"/>
  <c r="CI416" i="3" s="1"/>
  <c r="CJ222" i="3"/>
  <c r="CJ223" i="3" s="1"/>
  <c r="CI223" i="3"/>
  <c r="CI324" i="3"/>
  <c r="CH325" i="3"/>
  <c r="CI359" i="3"/>
  <c r="CJ358" i="3"/>
  <c r="CJ359" i="3" s="1"/>
  <c r="CI334" i="3"/>
  <c r="CH336" i="3"/>
  <c r="CH337" i="3"/>
  <c r="CH335" i="3" s="1"/>
  <c r="CI385" i="3"/>
  <c r="CH387" i="3"/>
  <c r="CH388" i="3"/>
  <c r="CH386" i="3" s="1"/>
  <c r="CJ341" i="3"/>
  <c r="CJ342" i="3" s="1"/>
  <c r="CI342" i="3"/>
  <c r="CH241" i="3"/>
  <c r="CH245" i="3" s="1"/>
  <c r="CI393" i="3"/>
  <c r="CJ392" i="3"/>
  <c r="CJ393" i="3" s="1"/>
  <c r="CH262" i="3"/>
  <c r="CH263" i="3" s="1"/>
  <c r="CH258" i="3"/>
  <c r="CJ275" i="3"/>
  <c r="CJ279" i="3" s="1"/>
  <c r="CG326" i="3"/>
  <c r="CG330" i="3" s="1"/>
  <c r="CH277" i="3"/>
  <c r="CH224" i="3"/>
  <c r="CH228" i="3" s="1"/>
  <c r="CI354" i="3"/>
  <c r="CI352" i="3" s="1"/>
  <c r="CI353" i="3"/>
  <c r="CJ351" i="3"/>
  <c r="CH364" i="3"/>
  <c r="CH365" i="3" s="1"/>
  <c r="CH360" i="3"/>
  <c r="CJ266" i="3"/>
  <c r="CI269" i="3"/>
  <c r="CI267" i="3" s="1"/>
  <c r="CI268" i="3"/>
  <c r="CI368" i="3"/>
  <c r="CH371" i="3"/>
  <c r="CH369" i="3" s="1"/>
  <c r="CH370" i="3"/>
  <c r="CJ239" i="3"/>
  <c r="CJ240" i="3" s="1"/>
  <c r="CI240" i="3"/>
  <c r="CG226" i="3"/>
  <c r="CH394" i="3"/>
  <c r="CH398" i="3" s="1"/>
  <c r="CJ402" i="3"/>
  <c r="CI405" i="3"/>
  <c r="CI403" i="3" s="1"/>
  <c r="CI404" i="3"/>
  <c r="CI257" i="3"/>
  <c r="CJ256" i="3"/>
  <c r="CJ257" i="3" s="1"/>
  <c r="CJ300" i="3"/>
  <c r="CI303" i="3"/>
  <c r="CI301" i="3" s="1"/>
  <c r="CI302" i="3"/>
  <c r="CJ217" i="3"/>
  <c r="CJ234" i="3"/>
  <c r="CJ283" i="3"/>
  <c r="CI286" i="3"/>
  <c r="CI284" i="3" s="1"/>
  <c r="CI285" i="3"/>
  <c r="CI275" i="3"/>
  <c r="CI279" i="3" s="1"/>
  <c r="CH343" i="3"/>
  <c r="CH347" i="3" s="1"/>
  <c r="CH348" i="3" s="1"/>
  <c r="CJ415" i="3"/>
  <c r="CJ411" i="3"/>
  <c r="CJ212" i="3"/>
  <c r="CK203" i="3"/>
  <c r="CN203" i="3" s="1"/>
  <c r="CJ161" i="3"/>
  <c r="CI212" i="3"/>
  <c r="CJ190" i="3"/>
  <c r="CJ194" i="3" s="1"/>
  <c r="CJ198" i="3"/>
  <c r="CI201" i="3"/>
  <c r="CI199" i="3" s="1"/>
  <c r="CI200" i="3"/>
  <c r="CH192" i="3"/>
  <c r="CJ147" i="3"/>
  <c r="CI150" i="3"/>
  <c r="CI148" i="3" s="1"/>
  <c r="CI149" i="3"/>
  <c r="CI184" i="3"/>
  <c r="CI182" i="3" s="1"/>
  <c r="CI183" i="3"/>
  <c r="CJ181" i="3"/>
  <c r="CJ173" i="3"/>
  <c r="CJ177" i="3" s="1"/>
  <c r="CI173" i="3"/>
  <c r="CI177" i="3" s="1"/>
  <c r="CH175" i="3"/>
  <c r="CI190" i="3"/>
  <c r="CI194" i="3" s="1"/>
  <c r="CI195" i="3" s="1"/>
  <c r="CG127" i="3"/>
  <c r="CG124" i="3"/>
  <c r="CH110" i="3"/>
  <c r="CH107" i="3"/>
  <c r="CJ105" i="3"/>
  <c r="CJ109" i="3" s="1"/>
  <c r="CJ120" i="3"/>
  <c r="CJ121" i="3" s="1"/>
  <c r="CI121" i="3"/>
  <c r="CI79" i="3"/>
  <c r="CH82" i="3"/>
  <c r="CH80" i="3" s="1"/>
  <c r="CH81" i="3"/>
  <c r="CH139" i="3"/>
  <c r="CH143" i="3" s="1"/>
  <c r="CH126" i="3"/>
  <c r="CH127" i="3" s="1"/>
  <c r="CH122" i="3"/>
  <c r="CI138" i="3"/>
  <c r="CJ137" i="3"/>
  <c r="CJ138" i="3" s="1"/>
  <c r="CJ96" i="3"/>
  <c r="CI99" i="3"/>
  <c r="CI97" i="3" s="1"/>
  <c r="CI98" i="3"/>
  <c r="CI130" i="3"/>
  <c r="CH133" i="3"/>
  <c r="CH131" i="3" s="1"/>
  <c r="CH132" i="3"/>
  <c r="CI105" i="3"/>
  <c r="CI109" i="3" s="1"/>
  <c r="CG141" i="3"/>
  <c r="CG71" i="3"/>
  <c r="CG75" i="3" s="1"/>
  <c r="CH70" i="3"/>
  <c r="CI69" i="3"/>
  <c r="CF73" i="3"/>
  <c r="CI65" i="3"/>
  <c r="CI63" i="3" s="1"/>
  <c r="CI64" i="3"/>
  <c r="CJ62" i="3"/>
  <c r="CG59" i="3"/>
  <c r="CG56" i="3"/>
  <c r="CH58" i="3"/>
  <c r="CH59" i="3" s="1"/>
  <c r="CH54" i="3"/>
  <c r="CJ48" i="3"/>
  <c r="CJ46" i="3" s="1"/>
  <c r="CJ47" i="3"/>
  <c r="CI53" i="3"/>
  <c r="CJ52" i="3"/>
  <c r="CJ53" i="3" s="1"/>
  <c r="CJ35" i="3"/>
  <c r="CI36" i="3"/>
  <c r="CH31" i="3"/>
  <c r="CH29" i="3" s="1"/>
  <c r="CH30" i="3"/>
  <c r="CI28" i="3"/>
  <c r="BK13" i="15"/>
  <c r="BK14" i="15"/>
  <c r="BK12" i="15" s="1"/>
  <c r="BL11" i="15"/>
  <c r="AE11" i="3"/>
  <c r="AD13" i="3"/>
  <c r="AV21" i="15"/>
  <c r="AV19" i="15"/>
  <c r="Y20" i="3"/>
  <c r="Z19" i="3"/>
  <c r="Y21" i="3"/>
  <c r="AA18" i="3"/>
  <c r="Y14" i="3"/>
  <c r="Y12" i="3" s="1"/>
  <c r="CF90" i="3" l="1"/>
  <c r="CH216" i="3"/>
  <c r="CI218" i="3"/>
  <c r="CH233" i="3"/>
  <c r="CI235" i="3"/>
  <c r="CI116" i="3"/>
  <c r="CI114" i="3" s="1"/>
  <c r="CJ113" i="3"/>
  <c r="CI115" i="3"/>
  <c r="CE25" i="15"/>
  <c r="CF27" i="15"/>
  <c r="CF25" i="15" s="1"/>
  <c r="CF40" i="15"/>
  <c r="CF39" i="15"/>
  <c r="CF38" i="15"/>
  <c r="CF144" i="15"/>
  <c r="CF142" i="15" s="1"/>
  <c r="CF143" i="15"/>
  <c r="CF377" i="15"/>
  <c r="CF378" i="15"/>
  <c r="CF376" i="15" s="1"/>
  <c r="CF313" i="15"/>
  <c r="CF311" i="15" s="1"/>
  <c r="CF312" i="15"/>
  <c r="CF209" i="15"/>
  <c r="CF207" i="15" s="1"/>
  <c r="CF208" i="15"/>
  <c r="CF131" i="15"/>
  <c r="CF129" i="15" s="1"/>
  <c r="CF130" i="15"/>
  <c r="CF105" i="15"/>
  <c r="CF103" i="15" s="1"/>
  <c r="CF104" i="15"/>
  <c r="CF53" i="15"/>
  <c r="CF51" i="15" s="1"/>
  <c r="CF52" i="15"/>
  <c r="CD37" i="3"/>
  <c r="CJ36" i="3"/>
  <c r="CA42" i="3"/>
  <c r="CA39" i="3"/>
  <c r="CB41" i="3" s="1"/>
  <c r="CH467" i="3"/>
  <c r="CH464" i="3"/>
  <c r="CG382" i="3"/>
  <c r="CG379" i="3"/>
  <c r="CH246" i="3"/>
  <c r="CH243" i="3"/>
  <c r="CH399" i="3"/>
  <c r="CH396" i="3"/>
  <c r="CH292" i="3"/>
  <c r="CH296" i="3" s="1"/>
  <c r="CH297" i="3" s="1"/>
  <c r="CH377" i="3"/>
  <c r="CH381" i="3" s="1"/>
  <c r="CG297" i="3"/>
  <c r="CG484" i="3"/>
  <c r="CH88" i="3"/>
  <c r="CI478" i="3"/>
  <c r="CJ477" i="3"/>
  <c r="CJ478" i="3" s="1"/>
  <c r="CI291" i="3"/>
  <c r="CJ290" i="3"/>
  <c r="CJ291" i="3" s="1"/>
  <c r="CI376" i="3"/>
  <c r="CJ375" i="3"/>
  <c r="CJ376" i="3" s="1"/>
  <c r="CJ86" i="3"/>
  <c r="CI87" i="3"/>
  <c r="CI89" i="3" s="1"/>
  <c r="CH479" i="3"/>
  <c r="CH483" i="3" s="1"/>
  <c r="CH484" i="3" s="1"/>
  <c r="CI309" i="3"/>
  <c r="CI313" i="3"/>
  <c r="CI311" i="3"/>
  <c r="CJ311" i="3" s="1"/>
  <c r="CI156" i="3"/>
  <c r="CI160" i="3" s="1"/>
  <c r="CG294" i="3"/>
  <c r="CH294" i="3" s="1"/>
  <c r="CG481" i="3"/>
  <c r="CH481" i="3" s="1"/>
  <c r="CJ249" i="3"/>
  <c r="CI252" i="3"/>
  <c r="CI250" i="3" s="1"/>
  <c r="CI251" i="3"/>
  <c r="CH56" i="3"/>
  <c r="CH212" i="3"/>
  <c r="CH209" i="3"/>
  <c r="CI209" i="3" s="1"/>
  <c r="CJ209" i="3" s="1"/>
  <c r="CH518" i="3"/>
  <c r="CH515" i="3"/>
  <c r="CG501" i="3"/>
  <c r="CG498" i="3"/>
  <c r="CJ507" i="3"/>
  <c r="CJ505" i="3" s="1"/>
  <c r="CJ506" i="3"/>
  <c r="CJ517" i="3"/>
  <c r="CJ513" i="3"/>
  <c r="CH428" i="3"/>
  <c r="CH432" i="3" s="1"/>
  <c r="CJ494" i="3"/>
  <c r="CJ495" i="3" s="1"/>
  <c r="CI495" i="3"/>
  <c r="CJ445" i="3"/>
  <c r="CJ449" i="3"/>
  <c r="CJ426" i="3"/>
  <c r="CJ427" i="3" s="1"/>
  <c r="CI427" i="3"/>
  <c r="CH496" i="3"/>
  <c r="CH500" i="3" s="1"/>
  <c r="CJ439" i="3"/>
  <c r="CJ437" i="3" s="1"/>
  <c r="CJ438" i="3"/>
  <c r="CG430" i="3"/>
  <c r="CI445" i="3"/>
  <c r="CI449" i="3" s="1"/>
  <c r="CJ422" i="3"/>
  <c r="CJ420" i="3" s="1"/>
  <c r="CJ421" i="3"/>
  <c r="CI490" i="3"/>
  <c r="CI488" i="3" s="1"/>
  <c r="CI489" i="3"/>
  <c r="CJ487" i="3"/>
  <c r="CJ462" i="3"/>
  <c r="CJ466" i="3" s="1"/>
  <c r="CJ473" i="3"/>
  <c r="CJ471" i="3" s="1"/>
  <c r="CJ472" i="3"/>
  <c r="CI513" i="3"/>
  <c r="CI517" i="3" s="1"/>
  <c r="CJ456" i="3"/>
  <c r="CJ454" i="3" s="1"/>
  <c r="CJ455" i="3"/>
  <c r="CH447" i="3"/>
  <c r="CI462" i="3"/>
  <c r="CI466" i="3" s="1"/>
  <c r="CI280" i="3"/>
  <c r="CI277" i="3"/>
  <c r="CJ277" i="3" s="1"/>
  <c r="CH229" i="3"/>
  <c r="CH226" i="3"/>
  <c r="CG331" i="3"/>
  <c r="CG328" i="3"/>
  <c r="CI228" i="3"/>
  <c r="CI229" i="3" s="1"/>
  <c r="CI224" i="3"/>
  <c r="CJ303" i="3"/>
  <c r="CJ301" i="3" s="1"/>
  <c r="CJ302" i="3"/>
  <c r="CJ241" i="3"/>
  <c r="CJ245" i="3" s="1"/>
  <c r="CJ394" i="3"/>
  <c r="CJ398" i="3" s="1"/>
  <c r="CI364" i="3"/>
  <c r="CI365" i="3" s="1"/>
  <c r="CI360" i="3"/>
  <c r="CJ228" i="3"/>
  <c r="CJ224" i="3"/>
  <c r="CI320" i="3"/>
  <c r="CI318" i="3" s="1"/>
  <c r="CI319" i="3"/>
  <c r="CJ317" i="3"/>
  <c r="CI241" i="3"/>
  <c r="CI245" i="3" s="1"/>
  <c r="CJ280" i="3"/>
  <c r="CL271" i="3" s="1"/>
  <c r="CK271" i="3"/>
  <c r="CN271" i="3" s="1"/>
  <c r="CJ416" i="3"/>
  <c r="CL407" i="3" s="1"/>
  <c r="CK407" i="3"/>
  <c r="CN407" i="3" s="1"/>
  <c r="CJ368" i="3"/>
  <c r="CI371" i="3"/>
  <c r="CI369" i="3" s="1"/>
  <c r="CI370" i="3"/>
  <c r="CJ269" i="3"/>
  <c r="CJ267" i="3" s="1"/>
  <c r="CJ268" i="3"/>
  <c r="CJ262" i="3"/>
  <c r="CJ258" i="3"/>
  <c r="CJ354" i="3"/>
  <c r="CJ352" i="3" s="1"/>
  <c r="CJ353" i="3"/>
  <c r="CI394" i="3"/>
  <c r="CI398" i="3" s="1"/>
  <c r="CI343" i="3"/>
  <c r="CI347" i="3" s="1"/>
  <c r="CH330" i="3"/>
  <c r="CH331" i="3" s="1"/>
  <c r="CH326" i="3"/>
  <c r="CJ360" i="3"/>
  <c r="CJ364" i="3" s="1"/>
  <c r="CH345" i="3"/>
  <c r="CJ286" i="3"/>
  <c r="CJ284" i="3" s="1"/>
  <c r="CJ285" i="3"/>
  <c r="CI258" i="3"/>
  <c r="CI262" i="3" s="1"/>
  <c r="CJ405" i="3"/>
  <c r="CJ403" i="3" s="1"/>
  <c r="CJ404" i="3"/>
  <c r="CH362" i="3"/>
  <c r="CH260" i="3"/>
  <c r="CJ343" i="3"/>
  <c r="CJ347" i="3" s="1"/>
  <c r="CI388" i="3"/>
  <c r="CI386" i="3" s="1"/>
  <c r="CI387" i="3"/>
  <c r="CJ385" i="3"/>
  <c r="CJ334" i="3"/>
  <c r="CI337" i="3"/>
  <c r="CI335" i="3" s="1"/>
  <c r="CI336" i="3"/>
  <c r="CJ324" i="3"/>
  <c r="CJ325" i="3" s="1"/>
  <c r="CI325" i="3"/>
  <c r="CI413" i="3"/>
  <c r="CJ413" i="3" s="1"/>
  <c r="CJ195" i="3"/>
  <c r="CL186" i="3" s="1"/>
  <c r="CK186" i="3"/>
  <c r="CN186" i="3" s="1"/>
  <c r="CI178" i="3"/>
  <c r="CI175" i="3"/>
  <c r="CJ178" i="3"/>
  <c r="CL169" i="3" s="1"/>
  <c r="CK169" i="3"/>
  <c r="CN169" i="3" s="1"/>
  <c r="CJ175" i="3"/>
  <c r="CJ184" i="3"/>
  <c r="CJ182" i="3" s="1"/>
  <c r="CJ183" i="3"/>
  <c r="CJ201" i="3"/>
  <c r="CJ199" i="3" s="1"/>
  <c r="CJ200" i="3"/>
  <c r="CI192" i="3"/>
  <c r="CJ192" i="3" s="1"/>
  <c r="CJ150" i="3"/>
  <c r="CJ148" i="3" s="1"/>
  <c r="CJ149" i="3"/>
  <c r="CL203" i="3"/>
  <c r="CH144" i="3"/>
  <c r="CH141" i="3"/>
  <c r="CI110" i="3"/>
  <c r="CI107" i="3"/>
  <c r="CJ107" i="3" s="1"/>
  <c r="CJ110" i="3"/>
  <c r="CK101" i="3"/>
  <c r="CN101" i="3" s="1"/>
  <c r="CJ143" i="3"/>
  <c r="CJ139" i="3"/>
  <c r="CJ122" i="3"/>
  <c r="CJ126" i="3" s="1"/>
  <c r="CI139" i="3"/>
  <c r="CI143" i="3" s="1"/>
  <c r="CJ130" i="3"/>
  <c r="CI133" i="3"/>
  <c r="CI131" i="3" s="1"/>
  <c r="CI132" i="3"/>
  <c r="CJ99" i="3"/>
  <c r="CJ97" i="3" s="1"/>
  <c r="CJ98" i="3"/>
  <c r="CH124" i="3"/>
  <c r="CI82" i="3"/>
  <c r="CI80" i="3" s="1"/>
  <c r="CI81" i="3"/>
  <c r="CJ79" i="3"/>
  <c r="CI122" i="3"/>
  <c r="CI126" i="3" s="1"/>
  <c r="CG76" i="3"/>
  <c r="CG73" i="3"/>
  <c r="CH71" i="3"/>
  <c r="CH75" i="3" s="1"/>
  <c r="CJ65" i="3"/>
  <c r="CJ63" i="3" s="1"/>
  <c r="CJ64" i="3"/>
  <c r="CJ69" i="3"/>
  <c r="CJ70" i="3" s="1"/>
  <c r="CI70" i="3"/>
  <c r="CJ54" i="3"/>
  <c r="CJ58" i="3" s="1"/>
  <c r="CI54" i="3"/>
  <c r="CI58" i="3" s="1"/>
  <c r="CI59" i="3" s="1"/>
  <c r="CI31" i="3"/>
  <c r="CI29" i="3" s="1"/>
  <c r="CI30" i="3"/>
  <c r="CJ28" i="3"/>
  <c r="BL13" i="15"/>
  <c r="BL14" i="15"/>
  <c r="BL12" i="15" s="1"/>
  <c r="BM11" i="15"/>
  <c r="AF11" i="3"/>
  <c r="AE13" i="3"/>
  <c r="AW18" i="15"/>
  <c r="AW20" i="15" s="1"/>
  <c r="Z20" i="3"/>
  <c r="AA19" i="3"/>
  <c r="AB18" i="3"/>
  <c r="Z21" i="3"/>
  <c r="Z14" i="3"/>
  <c r="Z12" i="3" s="1"/>
  <c r="CG92" i="3" l="1"/>
  <c r="CG93" i="3" s="1"/>
  <c r="CJ87" i="3"/>
  <c r="CJ89" i="3" s="1"/>
  <c r="CI233" i="3"/>
  <c r="CJ235" i="3"/>
  <c r="CJ233" i="3" s="1"/>
  <c r="CJ116" i="3"/>
  <c r="CJ114" i="3" s="1"/>
  <c r="CJ115" i="3"/>
  <c r="CI216" i="3"/>
  <c r="CJ218" i="3"/>
  <c r="CJ216" i="3" s="1"/>
  <c r="CE37" i="3"/>
  <c r="CB42" i="3"/>
  <c r="CB39" i="3"/>
  <c r="CC41" i="3" s="1"/>
  <c r="CI161" i="3"/>
  <c r="CL152" i="3" s="1"/>
  <c r="CK152" i="3"/>
  <c r="CN152" i="3" s="1"/>
  <c r="CI158" i="3"/>
  <c r="CJ158" i="3" s="1"/>
  <c r="CH382" i="3"/>
  <c r="CH379" i="3"/>
  <c r="CJ377" i="3"/>
  <c r="CJ381" i="3" s="1"/>
  <c r="CJ382" i="3" s="1"/>
  <c r="CJ479" i="3"/>
  <c r="CJ483" i="3"/>
  <c r="CJ484" i="3" s="1"/>
  <c r="CI377" i="3"/>
  <c r="CI381" i="3" s="1"/>
  <c r="CI382" i="3" s="1"/>
  <c r="CI479" i="3"/>
  <c r="CI483" i="3" s="1"/>
  <c r="CI484" i="3" s="1"/>
  <c r="CI314" i="3"/>
  <c r="CL305" i="3" s="1"/>
  <c r="CK305" i="3"/>
  <c r="CN305" i="3" s="1"/>
  <c r="CI88" i="3"/>
  <c r="CJ292" i="3"/>
  <c r="CJ296" i="3" s="1"/>
  <c r="CJ297" i="3" s="1"/>
  <c r="CJ252" i="3"/>
  <c r="CJ250" i="3" s="1"/>
  <c r="CJ251" i="3"/>
  <c r="CI292" i="3"/>
  <c r="CI296" i="3" s="1"/>
  <c r="CI297" i="3" s="1"/>
  <c r="CI294" i="3"/>
  <c r="CJ294" i="3" s="1"/>
  <c r="CK288" i="3"/>
  <c r="CN288" i="3" s="1"/>
  <c r="CI518" i="3"/>
  <c r="CI515" i="3"/>
  <c r="CH501" i="3"/>
  <c r="CH498" i="3"/>
  <c r="CI450" i="3"/>
  <c r="CI447" i="3"/>
  <c r="CI467" i="3"/>
  <c r="CI464" i="3"/>
  <c r="CH433" i="3"/>
  <c r="CH430" i="3"/>
  <c r="CJ467" i="3"/>
  <c r="CL458" i="3" s="1"/>
  <c r="CK458" i="3"/>
  <c r="CN458" i="3" s="1"/>
  <c r="CJ450" i="3"/>
  <c r="CL441" i="3" s="1"/>
  <c r="CK441" i="3"/>
  <c r="CN441" i="3" s="1"/>
  <c r="CJ518" i="3"/>
  <c r="CL509" i="3" s="1"/>
  <c r="CK509" i="3"/>
  <c r="CN509" i="3" s="1"/>
  <c r="CJ464" i="3"/>
  <c r="CJ490" i="3"/>
  <c r="CJ488" i="3" s="1"/>
  <c r="CJ489" i="3"/>
  <c r="CI428" i="3"/>
  <c r="CI432" i="3" s="1"/>
  <c r="CJ447" i="3"/>
  <c r="CI496" i="3"/>
  <c r="CI500" i="3" s="1"/>
  <c r="CJ432" i="3"/>
  <c r="CJ428" i="3"/>
  <c r="CJ500" i="3"/>
  <c r="CJ496" i="3"/>
  <c r="CJ515" i="3"/>
  <c r="CJ399" i="3"/>
  <c r="CK390" i="3"/>
  <c r="CN390" i="3" s="1"/>
  <c r="CJ348" i="3"/>
  <c r="CK339" i="3"/>
  <c r="CN339" i="3" s="1"/>
  <c r="CJ246" i="3"/>
  <c r="CK237" i="3"/>
  <c r="CN237" i="3" s="1"/>
  <c r="CI348" i="3"/>
  <c r="CI345" i="3"/>
  <c r="CJ345" i="3" s="1"/>
  <c r="CI263" i="3"/>
  <c r="CI260" i="3"/>
  <c r="CJ365" i="3"/>
  <c r="CL356" i="3" s="1"/>
  <c r="CK356" i="3"/>
  <c r="CN356" i="3" s="1"/>
  <c r="CI399" i="3"/>
  <c r="CI396" i="3"/>
  <c r="CJ396" i="3" s="1"/>
  <c r="CI246" i="3"/>
  <c r="CI243" i="3"/>
  <c r="CJ243" i="3" s="1"/>
  <c r="CJ229" i="3"/>
  <c r="CL220" i="3" s="1"/>
  <c r="CK220" i="3"/>
  <c r="CN220" i="3" s="1"/>
  <c r="CI326" i="3"/>
  <c r="CI330" i="3" s="1"/>
  <c r="CJ387" i="3"/>
  <c r="CJ388" i="3"/>
  <c r="CJ386" i="3" s="1"/>
  <c r="CJ263" i="3"/>
  <c r="CK254" i="3"/>
  <c r="CN254" i="3" s="1"/>
  <c r="CJ326" i="3"/>
  <c r="CJ330" i="3" s="1"/>
  <c r="CJ337" i="3"/>
  <c r="CJ335" i="3" s="1"/>
  <c r="CJ336" i="3"/>
  <c r="CH328" i="3"/>
  <c r="CJ260" i="3"/>
  <c r="CJ371" i="3"/>
  <c r="CJ369" i="3" s="1"/>
  <c r="CJ370" i="3"/>
  <c r="CJ320" i="3"/>
  <c r="CJ318" i="3" s="1"/>
  <c r="CJ319" i="3"/>
  <c r="CI362" i="3"/>
  <c r="CJ362" i="3" s="1"/>
  <c r="CI226" i="3"/>
  <c r="CJ226" i="3" s="1"/>
  <c r="CI127" i="3"/>
  <c r="CI124" i="3"/>
  <c r="CJ124" i="3" s="1"/>
  <c r="CI144" i="3"/>
  <c r="CI141" i="3"/>
  <c r="CJ127" i="3"/>
  <c r="CL118" i="3" s="1"/>
  <c r="CK118" i="3"/>
  <c r="CN118" i="3" s="1"/>
  <c r="CJ144" i="3"/>
  <c r="CL135" i="3" s="1"/>
  <c r="CK135" i="3"/>
  <c r="CN135" i="3" s="1"/>
  <c r="CJ82" i="3"/>
  <c r="CJ80" i="3" s="1"/>
  <c r="CJ81" i="3"/>
  <c r="CJ133" i="3"/>
  <c r="CJ131" i="3" s="1"/>
  <c r="CJ132" i="3"/>
  <c r="CJ141" i="3"/>
  <c r="CL101" i="3"/>
  <c r="CH76" i="3"/>
  <c r="CH73" i="3"/>
  <c r="CI71" i="3"/>
  <c r="CI75" i="3" s="1"/>
  <c r="CJ71" i="3"/>
  <c r="CJ75" i="3" s="1"/>
  <c r="CI56" i="3"/>
  <c r="CJ56" i="3" s="1"/>
  <c r="CJ59" i="3"/>
  <c r="CL50" i="3" s="1"/>
  <c r="CK50" i="3"/>
  <c r="CN50" i="3" s="1"/>
  <c r="CJ31" i="3"/>
  <c r="CJ29" i="3" s="1"/>
  <c r="CJ30" i="3"/>
  <c r="BM13" i="15"/>
  <c r="BM14" i="15"/>
  <c r="BM12" i="15" s="1"/>
  <c r="BN11" i="15"/>
  <c r="AG11" i="3"/>
  <c r="AF13" i="3"/>
  <c r="AW21" i="15"/>
  <c r="AW19" i="15"/>
  <c r="AA20" i="3"/>
  <c r="AB19" i="3"/>
  <c r="AC18" i="3"/>
  <c r="AA21" i="3"/>
  <c r="AA14" i="3"/>
  <c r="AA12" i="3" s="1"/>
  <c r="CG90" i="3" l="1"/>
  <c r="CH92" i="3" s="1"/>
  <c r="CJ88" i="3"/>
  <c r="CF37" i="3"/>
  <c r="CC39" i="3"/>
  <c r="CD41" i="3" s="1"/>
  <c r="CC42" i="3"/>
  <c r="E32" i="10"/>
  <c r="CI331" i="3"/>
  <c r="CI328" i="3"/>
  <c r="CJ328" i="3"/>
  <c r="CK475" i="3"/>
  <c r="CN475" i="3" s="1"/>
  <c r="CL339" i="3"/>
  <c r="CI481" i="3"/>
  <c r="CJ481" i="3"/>
  <c r="CL373" i="3"/>
  <c r="CL475" i="3"/>
  <c r="CK373" i="3"/>
  <c r="CN373" i="3" s="1"/>
  <c r="CL288" i="3"/>
  <c r="CI379" i="3"/>
  <c r="CJ379" i="3" s="1"/>
  <c r="CI433" i="3"/>
  <c r="CI430" i="3"/>
  <c r="CI501" i="3"/>
  <c r="CI498" i="3"/>
  <c r="CJ498" i="3" s="1"/>
  <c r="CJ501" i="3"/>
  <c r="CK492" i="3"/>
  <c r="CN492" i="3" s="1"/>
  <c r="CJ433" i="3"/>
  <c r="CL424" i="3" s="1"/>
  <c r="CK424" i="3"/>
  <c r="CN424" i="3" s="1"/>
  <c r="CJ430" i="3"/>
  <c r="CJ331" i="3"/>
  <c r="CL322" i="3" s="1"/>
  <c r="CK322" i="3"/>
  <c r="CN322" i="3" s="1"/>
  <c r="CL237" i="3"/>
  <c r="CL254" i="3"/>
  <c r="CL390" i="3"/>
  <c r="CI76" i="3"/>
  <c r="CI73" i="3"/>
  <c r="CJ73" i="3" s="1"/>
  <c r="CJ76" i="3"/>
  <c r="CK67" i="3"/>
  <c r="CN67" i="3" s="1"/>
  <c r="BN13" i="15"/>
  <c r="BO11" i="15"/>
  <c r="BN14" i="15"/>
  <c r="BN12" i="15" s="1"/>
  <c r="AH11" i="3"/>
  <c r="AG13" i="3"/>
  <c r="AC19" i="3"/>
  <c r="AX18" i="15"/>
  <c r="AX20" i="15" s="1"/>
  <c r="AB20" i="3"/>
  <c r="AD18" i="3"/>
  <c r="AB21" i="3"/>
  <c r="AB14" i="3"/>
  <c r="AB12" i="3" s="1"/>
  <c r="CH93" i="3" l="1"/>
  <c r="CR93" i="3" s="1"/>
  <c r="CH90" i="3"/>
  <c r="CI92" i="3" s="1"/>
  <c r="CD39" i="3"/>
  <c r="CE41" i="3" s="1"/>
  <c r="CD42" i="3"/>
  <c r="CG37" i="3"/>
  <c r="CL492" i="3"/>
  <c r="CL67" i="3"/>
  <c r="BO13" i="15"/>
  <c r="BP11" i="15"/>
  <c r="BO14" i="15"/>
  <c r="BO12" i="15" s="1"/>
  <c r="AI11" i="3"/>
  <c r="AH13" i="3"/>
  <c r="AD19" i="3"/>
  <c r="AX21" i="15"/>
  <c r="AX19" i="15"/>
  <c r="AE18" i="3"/>
  <c r="AC21" i="3"/>
  <c r="AC14" i="3"/>
  <c r="AC12" i="3" s="1"/>
  <c r="CI93" i="3" l="1"/>
  <c r="CI90" i="3"/>
  <c r="CJ92" i="3" s="1"/>
  <c r="CK84" i="3" s="1"/>
  <c r="CH37" i="3"/>
  <c r="CE39" i="3"/>
  <c r="CF41" i="3" s="1"/>
  <c r="CE42" i="3"/>
  <c r="BP13" i="15"/>
  <c r="BQ11" i="15"/>
  <c r="BP14" i="15"/>
  <c r="BP12" i="15" s="1"/>
  <c r="AJ11" i="3"/>
  <c r="AI13" i="3"/>
  <c r="AE19" i="3"/>
  <c r="AF18" i="3"/>
  <c r="AD21" i="3"/>
  <c r="AD14" i="3"/>
  <c r="AD12" i="3" s="1"/>
  <c r="CM84" i="3" l="1"/>
  <c r="E97" i="10" s="1"/>
  <c r="CN84" i="3"/>
  <c r="CJ93" i="3"/>
  <c r="CL84" i="3" s="1"/>
  <c r="CJ90" i="3"/>
  <c r="CQ93" i="3"/>
  <c r="CI37" i="3"/>
  <c r="CF42" i="3"/>
  <c r="CF39" i="3"/>
  <c r="CG41" i="3" s="1"/>
  <c r="BQ13" i="15"/>
  <c r="BR11" i="15"/>
  <c r="BQ14" i="15"/>
  <c r="BQ12" i="15" s="1"/>
  <c r="AK11" i="3"/>
  <c r="AJ13" i="3"/>
  <c r="AF19" i="3"/>
  <c r="AE21" i="3"/>
  <c r="AG18" i="3"/>
  <c r="AE14" i="3"/>
  <c r="AE12" i="3" s="1"/>
  <c r="CG42" i="3" l="1"/>
  <c r="CG39" i="3"/>
  <c r="CH41" i="3" s="1"/>
  <c r="CJ37" i="3"/>
  <c r="BR13" i="15"/>
  <c r="BR14" i="15"/>
  <c r="BR12" i="15" s="1"/>
  <c r="BS11" i="15"/>
  <c r="AG19" i="3"/>
  <c r="AL11" i="3"/>
  <c r="AK13" i="3"/>
  <c r="AF21" i="3"/>
  <c r="AH18" i="3"/>
  <c r="AF14" i="3"/>
  <c r="AF12" i="3" s="1"/>
  <c r="CH42" i="3" l="1"/>
  <c r="CH39" i="3"/>
  <c r="CI41" i="3" s="1"/>
  <c r="AH19" i="3"/>
  <c r="BS13" i="15"/>
  <c r="BT11" i="15"/>
  <c r="BS14" i="15"/>
  <c r="BS12" i="15" s="1"/>
  <c r="AM11" i="3"/>
  <c r="AL13" i="3"/>
  <c r="AG21" i="3"/>
  <c r="AI18" i="3"/>
  <c r="AG14" i="3"/>
  <c r="AG12" i="3" s="1"/>
  <c r="AH21" i="3" l="1"/>
  <c r="CI42" i="3"/>
  <c r="CI39" i="3"/>
  <c r="AI19" i="3"/>
  <c r="BT13" i="15"/>
  <c r="BT14" i="15"/>
  <c r="BT12" i="15" s="1"/>
  <c r="BU11" i="15"/>
  <c r="AN11" i="3"/>
  <c r="AM13" i="3"/>
  <c r="AJ18" i="3"/>
  <c r="AH14" i="3"/>
  <c r="AH12" i="3" s="1"/>
  <c r="AI21" i="3" l="1"/>
  <c r="CJ41" i="3"/>
  <c r="AJ19" i="3"/>
  <c r="BU13" i="15"/>
  <c r="BV11" i="15"/>
  <c r="BU14" i="15"/>
  <c r="BU12" i="15" s="1"/>
  <c r="AO11" i="3"/>
  <c r="AN13" i="3"/>
  <c r="AK18" i="3"/>
  <c r="AI14" i="3"/>
  <c r="AI12" i="3" s="1"/>
  <c r="AJ21" i="3" l="1"/>
  <c r="AK21" i="3" s="1"/>
  <c r="AK19" i="3"/>
  <c r="CJ42" i="3"/>
  <c r="CL33" i="3" s="1"/>
  <c r="CK33" i="3"/>
  <c r="CJ39" i="3"/>
  <c r="BV13" i="15"/>
  <c r="BV14" i="15"/>
  <c r="BV12" i="15" s="1"/>
  <c r="BW11" i="15"/>
  <c r="AP11" i="3"/>
  <c r="AO13" i="3"/>
  <c r="AL18" i="3"/>
  <c r="AJ14" i="3"/>
  <c r="AJ12" i="3" s="1"/>
  <c r="AL19" i="3" l="1"/>
  <c r="CM33" i="3"/>
  <c r="E25" i="10" s="1"/>
  <c r="CN33" i="3"/>
  <c r="BW13" i="15"/>
  <c r="BW14" i="15"/>
  <c r="BW12" i="15" s="1"/>
  <c r="BX11" i="15"/>
  <c r="AQ11" i="3"/>
  <c r="AP13" i="3"/>
  <c r="AL21" i="3"/>
  <c r="AM18" i="3"/>
  <c r="AK14" i="3"/>
  <c r="AK12" i="3" s="1"/>
  <c r="AM19" i="3" l="1"/>
  <c r="BX13" i="15"/>
  <c r="BY11" i="15"/>
  <c r="BX14" i="15"/>
  <c r="BX12" i="15" s="1"/>
  <c r="AR11" i="3"/>
  <c r="AQ13" i="3"/>
  <c r="AM21" i="3"/>
  <c r="AN18" i="3"/>
  <c r="AL14" i="3"/>
  <c r="AL12" i="3" s="1"/>
  <c r="AN19" i="3" l="1"/>
  <c r="BZ11" i="15"/>
  <c r="BY13" i="15"/>
  <c r="BY14" i="15"/>
  <c r="BY12" i="15"/>
  <c r="AS11" i="3"/>
  <c r="AR13" i="3"/>
  <c r="AN21" i="3"/>
  <c r="AO18" i="3"/>
  <c r="AM14" i="3"/>
  <c r="AM12" i="3" s="1"/>
  <c r="AO19" i="3" l="1"/>
  <c r="BZ13" i="15"/>
  <c r="CA11" i="15"/>
  <c r="BZ14" i="15"/>
  <c r="BZ12" i="15" s="1"/>
  <c r="AT11" i="3"/>
  <c r="AS13" i="3"/>
  <c r="AO21" i="3"/>
  <c r="AP18" i="3"/>
  <c r="AN14" i="3"/>
  <c r="AN12" i="3" s="1"/>
  <c r="AP19" i="3" l="1"/>
  <c r="CA13" i="15"/>
  <c r="CB11" i="15"/>
  <c r="CA14" i="15"/>
  <c r="CA12" i="15" s="1"/>
  <c r="AU11" i="3"/>
  <c r="AT13" i="3"/>
  <c r="AP21" i="3"/>
  <c r="AQ18" i="3"/>
  <c r="AO14" i="3"/>
  <c r="AO12" i="3" s="1"/>
  <c r="AQ19" i="3" l="1"/>
  <c r="CB13" i="15"/>
  <c r="CC11" i="15"/>
  <c r="CB14" i="15"/>
  <c r="CB12" i="15" s="1"/>
  <c r="AV11" i="3"/>
  <c r="AU13" i="3"/>
  <c r="AQ21" i="3"/>
  <c r="AR18" i="3"/>
  <c r="AP14" i="3"/>
  <c r="AP12" i="3" s="1"/>
  <c r="AR19" i="3" l="1"/>
  <c r="CC13" i="15"/>
  <c r="CD11" i="15"/>
  <c r="CC14" i="15"/>
  <c r="CC12" i="15" s="1"/>
  <c r="AR21" i="3"/>
  <c r="AW11" i="3"/>
  <c r="AV13" i="3"/>
  <c r="AS18" i="3"/>
  <c r="AQ14" i="3"/>
  <c r="AQ12" i="3" s="1"/>
  <c r="AS19" i="3" l="1"/>
  <c r="AS21" i="3"/>
  <c r="CD13" i="15"/>
  <c r="CE11" i="15"/>
  <c r="CD14" i="15"/>
  <c r="CD12" i="15" s="1"/>
  <c r="AX11" i="3"/>
  <c r="AW13" i="3"/>
  <c r="AT18" i="3"/>
  <c r="AR14" i="3"/>
  <c r="AR12" i="3" s="1"/>
  <c r="AT19" i="3" l="1"/>
  <c r="AT21" i="3"/>
  <c r="CE13" i="15"/>
  <c r="CF11" i="15"/>
  <c r="CE14" i="15"/>
  <c r="CE12" i="15" s="1"/>
  <c r="AY11" i="3"/>
  <c r="AX13" i="3"/>
  <c r="AU18" i="3"/>
  <c r="AS14" i="3"/>
  <c r="AS12" i="3" s="1"/>
  <c r="AU19" i="3" l="1"/>
  <c r="AU21" i="3"/>
  <c r="CF13" i="15"/>
  <c r="CF14" i="15"/>
  <c r="CF12" i="15" s="1"/>
  <c r="AZ11" i="3"/>
  <c r="AY13" i="3"/>
  <c r="AV18" i="3"/>
  <c r="AT14" i="3"/>
  <c r="AT12" i="3" s="1"/>
  <c r="AV19" i="3" l="1"/>
  <c r="AV21" i="3"/>
  <c r="BA11" i="3"/>
  <c r="AZ13" i="3"/>
  <c r="AW18" i="3"/>
  <c r="AU14" i="3"/>
  <c r="AU12" i="3" s="1"/>
  <c r="AW19" i="3" l="1"/>
  <c r="BB11" i="3"/>
  <c r="BA13" i="3"/>
  <c r="AW21" i="3"/>
  <c r="AX18" i="3"/>
  <c r="AV14" i="3"/>
  <c r="AV12" i="3" s="1"/>
  <c r="AX19" i="3" l="1"/>
  <c r="BC11" i="3"/>
  <c r="BB13" i="3"/>
  <c r="AX21" i="3"/>
  <c r="AY18" i="3"/>
  <c r="AW14" i="3"/>
  <c r="AW12" i="3" s="1"/>
  <c r="AY19" i="3" l="1"/>
  <c r="BD11" i="3"/>
  <c r="BC13" i="3"/>
  <c r="AY21" i="3"/>
  <c r="AZ18" i="3"/>
  <c r="AX14" i="3"/>
  <c r="AX12" i="3" s="1"/>
  <c r="AZ19" i="3" l="1"/>
  <c r="AZ21" i="3"/>
  <c r="BE11" i="3"/>
  <c r="BD13" i="3"/>
  <c r="BA18" i="3"/>
  <c r="BA19" i="3" s="1"/>
  <c r="AY14" i="3"/>
  <c r="AY12" i="3" s="1"/>
  <c r="BF11" i="3" l="1"/>
  <c r="BE13" i="3"/>
  <c r="BA21" i="3"/>
  <c r="BB18" i="3"/>
  <c r="BB19" i="3" s="1"/>
  <c r="AZ14" i="3"/>
  <c r="AZ12" i="3" s="1"/>
  <c r="BG11" i="3" l="1"/>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G21" i="3" l="1"/>
  <c r="BL11" i="3"/>
  <c r="BK13" i="3"/>
  <c r="BH18" i="3"/>
  <c r="BH19" i="3" s="1"/>
  <c r="BF14" i="3"/>
  <c r="BF12" i="3" s="1"/>
  <c r="BH21" i="3" l="1"/>
  <c r="BM11" i="3"/>
  <c r="BL13" i="3"/>
  <c r="BI18" i="3"/>
  <c r="BI19" i="3" s="1"/>
  <c r="BG14" i="3"/>
  <c r="BG12" i="3" s="1"/>
  <c r="BI21" i="3" l="1"/>
  <c r="BN11" i="3"/>
  <c r="BM13" i="3"/>
  <c r="BJ18" i="3"/>
  <c r="BJ19" i="3" s="1"/>
  <c r="BH14" i="3"/>
  <c r="BH12" i="3" s="1"/>
  <c r="BJ21" i="3" l="1"/>
  <c r="BO11" i="3"/>
  <c r="BN13" i="3"/>
  <c r="BK18" i="3"/>
  <c r="BK19" i="3" s="1"/>
  <c r="BI14" i="3"/>
  <c r="BI12" i="3" s="1"/>
  <c r="BK21" i="3" l="1"/>
  <c r="BP11" i="3"/>
  <c r="BO13" i="3"/>
  <c r="BL18" i="3"/>
  <c r="BL19" i="3" s="1"/>
  <c r="BJ14" i="3"/>
  <c r="BJ12" i="3" s="1"/>
  <c r="BL21" i="3" l="1"/>
  <c r="BQ11" i="3"/>
  <c r="BP13" i="3"/>
  <c r="BM18" i="3"/>
  <c r="BM19" i="3" s="1"/>
  <c r="BK14" i="3"/>
  <c r="BK12" i="3" s="1"/>
  <c r="BM21" i="3" l="1"/>
  <c r="BR11" i="3"/>
  <c r="BQ13" i="3"/>
  <c r="BN18" i="3"/>
  <c r="BN19" i="3" s="1"/>
  <c r="BL14" i="3"/>
  <c r="BL12" i="3" s="1"/>
  <c r="BN21" i="3" l="1"/>
  <c r="BS11" i="3"/>
  <c r="BR13" i="3"/>
  <c r="BO18" i="3"/>
  <c r="BO19" i="3" s="1"/>
  <c r="BM14" i="3"/>
  <c r="BM12" i="3" s="1"/>
  <c r="BO21" i="3" l="1"/>
  <c r="BT11" i="3"/>
  <c r="BS13" i="3"/>
  <c r="BP18" i="3"/>
  <c r="BP19" i="3" s="1"/>
  <c r="BP21" i="3" s="1"/>
  <c r="BN14" i="3"/>
  <c r="BN12" i="3" s="1"/>
  <c r="BU11" i="3" l="1"/>
  <c r="BT13" i="3"/>
  <c r="BQ18" i="3"/>
  <c r="BQ19" i="3" s="1"/>
  <c r="BQ21" i="3" s="1"/>
  <c r="BO14" i="3"/>
  <c r="BO12" i="3" s="1"/>
  <c r="BV11" i="3" l="1"/>
  <c r="BU13" i="3"/>
  <c r="BR18" i="3"/>
  <c r="BR19" i="3" s="1"/>
  <c r="BR21" i="3" s="1"/>
  <c r="BP14" i="3"/>
  <c r="BP12" i="3" s="1"/>
  <c r="BW11" i="3" l="1"/>
  <c r="BV13" i="3"/>
  <c r="BS18" i="3"/>
  <c r="BS19" i="3" s="1"/>
  <c r="BS21" i="3" s="1"/>
  <c r="BQ14" i="3"/>
  <c r="BQ12" i="3" s="1"/>
  <c r="BX11" i="3" l="1"/>
  <c r="BW13" i="3"/>
  <c r="BT18" i="3"/>
  <c r="BT19" i="3" s="1"/>
  <c r="BT21" i="3" s="1"/>
  <c r="BR14" i="3"/>
  <c r="BR12" i="3" s="1"/>
  <c r="BY11" i="3" l="1"/>
  <c r="BX13" i="3"/>
  <c r="BU18" i="3"/>
  <c r="BU19" i="3" s="1"/>
  <c r="BU21" i="3" s="1"/>
  <c r="BS14" i="3"/>
  <c r="BS12" i="3" s="1"/>
  <c r="BZ11" i="3" l="1"/>
  <c r="BY13" i="3"/>
  <c r="BV18" i="3"/>
  <c r="BV19" i="3" s="1"/>
  <c r="BV21" i="3" s="1"/>
  <c r="BT14" i="3"/>
  <c r="BT12" i="3" s="1"/>
  <c r="CA11" i="3" l="1"/>
  <c r="BZ13" i="3"/>
  <c r="BW18" i="3"/>
  <c r="BW19" i="3" s="1"/>
  <c r="BW21" i="3" s="1"/>
  <c r="BU14" i="3"/>
  <c r="BU12" i="3" s="1"/>
  <c r="CB11" i="3" l="1"/>
  <c r="CA13" i="3"/>
  <c r="BX18" i="3"/>
  <c r="BX19" i="3" s="1"/>
  <c r="BX21" i="3" s="1"/>
  <c r="BV14" i="3"/>
  <c r="BV12" i="3" s="1"/>
  <c r="CC11" i="3" l="1"/>
  <c r="CB13" i="3"/>
  <c r="BY18" i="3"/>
  <c r="BY19" i="3" s="1"/>
  <c r="BY21" i="3" s="1"/>
  <c r="BW14" i="3"/>
  <c r="BW12" i="3" s="1"/>
  <c r="CD11" i="3" l="1"/>
  <c r="CC13" i="3"/>
  <c r="BZ18" i="3"/>
  <c r="BZ19" i="3" s="1"/>
  <c r="BZ21" i="3" s="1"/>
  <c r="BX14" i="3"/>
  <c r="CD13" i="3" l="1"/>
  <c r="CE11" i="3"/>
  <c r="BY14" i="3"/>
  <c r="BY12" i="3" s="1"/>
  <c r="BX12" i="3"/>
  <c r="CA18" i="3"/>
  <c r="CA19" i="3" s="1"/>
  <c r="CA21" i="3" s="1"/>
  <c r="CE13" i="3" l="1"/>
  <c r="CF11" i="3"/>
  <c r="BZ14" i="3"/>
  <c r="BZ12" i="3" s="1"/>
  <c r="CB18" i="3"/>
  <c r="CB19" i="3" s="1"/>
  <c r="CB21" i="3" s="1"/>
  <c r="CF13" i="3" l="1"/>
  <c r="CG11" i="3"/>
  <c r="CA14" i="3"/>
  <c r="CA12" i="3" s="1"/>
  <c r="CC18" i="3"/>
  <c r="CG13" i="3" l="1"/>
  <c r="CH11" i="3"/>
  <c r="CC19" i="3"/>
  <c r="CC21" i="3" s="1"/>
  <c r="CD18" i="3"/>
  <c r="CB14" i="3"/>
  <c r="CB12" i="3" s="1"/>
  <c r="CH13" i="3" l="1"/>
  <c r="CI11" i="3"/>
  <c r="CD19" i="3"/>
  <c r="CD21" i="3" s="1"/>
  <c r="CE18" i="3"/>
  <c r="CC14" i="3"/>
  <c r="CI13" i="3" l="1"/>
  <c r="CJ11" i="3"/>
  <c r="CJ13" i="3" s="1"/>
  <c r="CE19" i="3"/>
  <c r="CE21" i="3" s="1"/>
  <c r="CF18" i="3"/>
  <c r="CC12" i="3"/>
  <c r="CD14" i="3"/>
  <c r="CF19" i="3" l="1"/>
  <c r="CF21" i="3" s="1"/>
  <c r="CG18" i="3"/>
  <c r="CD12" i="3"/>
  <c r="CE14" i="3"/>
  <c r="R24" i="3"/>
  <c r="M16" i="3"/>
  <c r="D25" i="8" l="1"/>
  <c r="I25" i="8" s="1"/>
  <c r="R25" i="3"/>
  <c r="CH18" i="3"/>
  <c r="CG19" i="3"/>
  <c r="CG21" i="3" s="1"/>
  <c r="CE12" i="3"/>
  <c r="CF14" i="3"/>
  <c r="R22" i="3"/>
  <c r="S24" i="3" s="1"/>
  <c r="S25" i="3" s="1"/>
  <c r="C11" i="10" l="1"/>
  <c r="C13" i="10" s="1"/>
  <c r="CI18" i="3"/>
  <c r="CH19" i="3"/>
  <c r="CH21" i="3" s="1"/>
  <c r="CF12" i="3"/>
  <c r="CG14" i="3"/>
  <c r="S22" i="3"/>
  <c r="T24" i="3" s="1"/>
  <c r="T25" i="3" s="1"/>
  <c r="CJ18" i="3" l="1"/>
  <c r="CI19" i="3"/>
  <c r="CI21" i="3" s="1"/>
  <c r="CH14" i="3"/>
  <c r="CG12" i="3"/>
  <c r="T22" i="3"/>
  <c r="CJ19" i="3" l="1"/>
  <c r="CJ21" i="3" s="1"/>
  <c r="CI14" i="3"/>
  <c r="CH12" i="3"/>
  <c r="U24" i="3"/>
  <c r="U25" i="3" s="1"/>
  <c r="CJ14" i="3" l="1"/>
  <c r="CJ12" i="3" s="1"/>
  <c r="CI12" i="3"/>
  <c r="U22" i="3"/>
  <c r="V24" i="3" s="1"/>
  <c r="V25" i="3" s="1"/>
  <c r="V22" i="3" l="1"/>
  <c r="W24" i="3" s="1"/>
  <c r="W25" i="3" s="1"/>
  <c r="W22" i="3" l="1"/>
  <c r="X24" i="3" s="1"/>
  <c r="X25" i="3" s="1"/>
  <c r="X22" i="3" l="1"/>
  <c r="Y24" i="3" s="1"/>
  <c r="Y25" i="3" s="1"/>
  <c r="Y22" i="3" l="1"/>
  <c r="Z24" i="3" s="1"/>
  <c r="Z25" i="3" s="1"/>
  <c r="Z22" i="3" l="1"/>
  <c r="AA24" i="3" s="1"/>
  <c r="AA25" i="3" s="1"/>
  <c r="AA22" i="3" l="1"/>
  <c r="AB24" i="3" s="1"/>
  <c r="AB25" i="3" s="1"/>
  <c r="CQ25" i="3" s="1"/>
  <c r="G5" i="10" s="1"/>
  <c r="AB22" i="3" l="1"/>
  <c r="AC20" i="3" l="1"/>
  <c r="AD20" i="3" s="1"/>
  <c r="AC24" i="3" l="1"/>
  <c r="AC25" i="3" s="1"/>
  <c r="CM20" i="15" l="1"/>
  <c r="H6" i="10" s="1"/>
  <c r="CN20" i="15"/>
  <c r="I6" i="10" s="1"/>
  <c r="CO20" i="15"/>
  <c r="J6" i="10" s="1"/>
  <c r="CP20" i="15"/>
  <c r="K6" i="10" s="1"/>
  <c r="CQ20" i="15"/>
  <c r="L6" i="10" s="1"/>
  <c r="AC22" i="3"/>
  <c r="AD24" i="3" s="1"/>
  <c r="AD25" i="3" s="1"/>
  <c r="AD22" i="3" l="1"/>
  <c r="AE20" i="3" l="1"/>
  <c r="AE24" i="3" l="1"/>
  <c r="AE25" i="3" l="1"/>
  <c r="AE22" i="3"/>
  <c r="AF20" i="3" l="1"/>
  <c r="AG20" i="3" s="1"/>
  <c r="AH20" i="3" s="1"/>
  <c r="AI20" i="3" s="1"/>
  <c r="AJ20" i="3" s="1"/>
  <c r="AK20" i="3" s="1"/>
  <c r="AL20" i="3" s="1"/>
  <c r="AM20" i="3" s="1"/>
  <c r="AN20" i="3" s="1"/>
  <c r="AF24" i="3" l="1"/>
  <c r="AF22" i="3" l="1"/>
  <c r="AG24" i="3" s="1"/>
  <c r="AF25" i="3"/>
  <c r="AG25" i="3" l="1"/>
  <c r="CR25" i="3" s="1"/>
  <c r="H5" i="10" s="1"/>
  <c r="H7" i="10" s="1"/>
  <c r="AG22" i="3"/>
  <c r="AH24" i="3" s="1"/>
  <c r="AH25" i="3" l="1"/>
  <c r="AH22" i="3"/>
  <c r="AI24" i="3" s="1"/>
  <c r="AI25" i="3" l="1"/>
  <c r="AI22" i="3"/>
  <c r="AJ24" i="3" s="1"/>
  <c r="AJ25" i="3" l="1"/>
  <c r="AJ22" i="3"/>
  <c r="AK24" i="3" s="1"/>
  <c r="AK25" i="3" l="1"/>
  <c r="AK22" i="3"/>
  <c r="AL24" i="3" s="1"/>
  <c r="AL25" i="3" l="1"/>
  <c r="CS25" i="3" s="1"/>
  <c r="AL22" i="3"/>
  <c r="AM24" i="3" s="1"/>
  <c r="I5" i="10" l="1"/>
  <c r="I7" i="10" s="1"/>
  <c r="AM25" i="3"/>
  <c r="AM22" i="3"/>
  <c r="AN24" i="3" s="1"/>
  <c r="AN25" i="3" l="1"/>
  <c r="AN22" i="3"/>
  <c r="B187" i="4"/>
  <c r="B188" i="4" s="1"/>
  <c r="B189" i="4" s="1"/>
  <c r="B190" i="4" s="1"/>
  <c r="B191" i="4" s="1"/>
  <c r="B192" i="4" s="1"/>
  <c r="B193" i="4" s="1"/>
  <c r="B194" i="4" s="1"/>
  <c r="B195" i="4" s="1"/>
  <c r="B196" i="4" s="1"/>
  <c r="B197" i="4" s="1"/>
  <c r="B198" i="4" s="1"/>
  <c r="B199" i="4" s="1"/>
  <c r="B200" i="4" s="1"/>
  <c r="B201" i="4" s="1"/>
  <c r="B202" i="4" s="1"/>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AO20" i="3" l="1"/>
  <c r="AP20" i="3" s="1"/>
  <c r="AO24" i="3" l="1"/>
  <c r="I27" i="8"/>
  <c r="AO25" i="3" l="1"/>
  <c r="AO22" i="3"/>
  <c r="AP24" i="3" s="1"/>
  <c r="AP25" i="3" l="1"/>
  <c r="AP22" i="3"/>
  <c r="AQ20" i="3" s="1"/>
  <c r="AQ24" i="3" s="1"/>
  <c r="AQ25" i="3" l="1"/>
  <c r="AQ22" i="3"/>
  <c r="AR20" i="3"/>
  <c r="AS20" i="3" s="1"/>
  <c r="AT20" i="3" s="1"/>
  <c r="AU20" i="3" s="1"/>
  <c r="AV20" i="3" s="1"/>
  <c r="AW20" i="3" s="1"/>
  <c r="AX20" i="3" s="1"/>
  <c r="AY20" i="3" s="1"/>
  <c r="AZ20" i="3" s="1"/>
  <c r="AR24" i="3" l="1"/>
  <c r="AR25" i="3" s="1"/>
  <c r="CT25" i="3" s="1"/>
  <c r="J5" i="10" l="1"/>
  <c r="J7" i="10" s="1"/>
  <c r="AR22" i="3"/>
  <c r="AS24" i="3" s="1"/>
  <c r="AS25" i="3" s="1"/>
  <c r="AS22" i="3" l="1"/>
  <c r="AT24" i="3" s="1"/>
  <c r="AT25" i="3" s="1"/>
  <c r="AT22" i="3" l="1"/>
  <c r="AU24" i="3" s="1"/>
  <c r="AU25" i="3" s="1"/>
  <c r="AU22" i="3" l="1"/>
  <c r="AV24" i="3" s="1"/>
  <c r="AV22" i="3" s="1"/>
  <c r="AW24" i="3" s="1"/>
  <c r="AV25" i="3" l="1"/>
  <c r="AW22" i="3"/>
  <c r="AX24" i="3" s="1"/>
  <c r="AW25" i="3"/>
  <c r="AX25" i="3" l="1"/>
  <c r="CU25" i="3" s="1"/>
  <c r="AX22" i="3"/>
  <c r="AY24" i="3" s="1"/>
  <c r="K5" i="10" l="1"/>
  <c r="K7" i="10" s="1"/>
  <c r="AY22" i="3"/>
  <c r="AZ24" i="3" s="1"/>
  <c r="AY25" i="3"/>
  <c r="AZ22" i="3" l="1"/>
  <c r="AZ25" i="3"/>
  <c r="BA20" i="3" l="1"/>
  <c r="BB20" i="3" s="1"/>
  <c r="BA24" i="3" l="1"/>
  <c r="BA25" i="3" l="1"/>
  <c r="BA22" i="3"/>
  <c r="BB24" i="3" s="1"/>
  <c r="BB25" i="3" l="1"/>
  <c r="BB22" i="3"/>
  <c r="BC20" i="3" s="1"/>
  <c r="BC24" i="3" s="1"/>
  <c r="BC25" i="3" l="1"/>
  <c r="BC22" i="3"/>
  <c r="BD20" i="3"/>
  <c r="BE20" i="3" s="1"/>
  <c r="BF20" i="3" s="1"/>
  <c r="BG20" i="3" s="1"/>
  <c r="BH20" i="3" s="1"/>
  <c r="BI20" i="3" s="1"/>
  <c r="BJ20" i="3" s="1"/>
  <c r="BK20" i="3" s="1"/>
  <c r="BL20" i="3" s="1"/>
  <c r="BD24" i="3" l="1"/>
  <c r="BD22" i="3" s="1"/>
  <c r="BE24" i="3" s="1"/>
  <c r="BD25" i="3" l="1"/>
  <c r="BE25" i="3"/>
  <c r="BE22" i="3"/>
  <c r="BF24" i="3" s="1"/>
  <c r="BF25" i="3" l="1"/>
  <c r="BF22" i="3"/>
  <c r="BG24" i="3" s="1"/>
  <c r="BG25" i="3" l="1"/>
  <c r="BG22" i="3"/>
  <c r="BH24" i="3" s="1"/>
  <c r="CW25" i="3"/>
  <c r="M5" i="10" l="1"/>
  <c r="BH25" i="3"/>
  <c r="BH22" i="3"/>
  <c r="BI24" i="3" s="1"/>
  <c r="BI25" i="3" l="1"/>
  <c r="BI22" i="3"/>
  <c r="BJ24" i="3" s="1"/>
  <c r="BJ25" i="3" l="1"/>
  <c r="BJ22" i="3"/>
  <c r="BK24" i="3" s="1"/>
  <c r="BK25" i="3" l="1"/>
  <c r="BK22" i="3"/>
  <c r="BL24" i="3" s="1"/>
  <c r="BL25" i="3" l="1"/>
  <c r="BL22" i="3"/>
  <c r="BM20" i="3" l="1"/>
  <c r="BM24" i="3" s="1"/>
  <c r="BN20" i="3" l="1"/>
  <c r="BO20" i="3" s="1"/>
  <c r="BM25" i="3"/>
  <c r="BM22" i="3"/>
  <c r="BN24" i="3" l="1"/>
  <c r="BN25" i="3" s="1"/>
  <c r="BN22" i="3" l="1"/>
  <c r="BO24" i="3" s="1"/>
  <c r="BO25" i="3" s="1"/>
  <c r="BO22" i="3" l="1"/>
  <c r="BP20" i="3"/>
  <c r="BQ20" i="3" s="1"/>
  <c r="BR20" i="3" s="1"/>
  <c r="BS20" i="3" s="1"/>
  <c r="BT20" i="3" s="1"/>
  <c r="BU20" i="3" s="1"/>
  <c r="BV20" i="3" s="1"/>
  <c r="BW20" i="3" s="1"/>
  <c r="BX20" i="3" s="1"/>
  <c r="CX25" i="3"/>
  <c r="N5" i="10" l="1"/>
  <c r="BP24" i="3"/>
  <c r="BP25" i="3" l="1"/>
  <c r="BP22" i="3"/>
  <c r="BQ24" i="3" s="1"/>
  <c r="BQ22" i="3" l="1"/>
  <c r="BR24" i="3" s="1"/>
  <c r="BQ25" i="3"/>
  <c r="BR22" i="3" l="1"/>
  <c r="BS24" i="3" s="1"/>
  <c r="BR25" i="3"/>
  <c r="BS25" i="3" l="1"/>
  <c r="BS22" i="3"/>
  <c r="BT24" i="3" s="1"/>
  <c r="BT25" i="3" l="1"/>
  <c r="BT22" i="3"/>
  <c r="BU24" i="3" s="1"/>
  <c r="BU25" i="3" l="1"/>
  <c r="BU22" i="3"/>
  <c r="BV24" i="3" s="1"/>
  <c r="BV25" i="3" l="1"/>
  <c r="CY25" i="3" s="1"/>
  <c r="BV22" i="3"/>
  <c r="BW24" i="3" s="1"/>
  <c r="O5" i="10" l="1"/>
  <c r="BW25" i="3"/>
  <c r="BW22" i="3"/>
  <c r="BX24" i="3" s="1"/>
  <c r="BX25" i="3" l="1"/>
  <c r="BX22" i="3"/>
  <c r="BY20" i="3" l="1"/>
  <c r="BY24" i="3" s="1"/>
  <c r="BY22" i="3" l="1"/>
  <c r="BY25" i="3"/>
  <c r="BZ20" i="3"/>
  <c r="BZ24" i="3" l="1"/>
  <c r="BZ22" i="3" l="1"/>
  <c r="CA20" i="3" s="1"/>
  <c r="CA24" i="3" s="1"/>
  <c r="BZ25" i="3"/>
  <c r="CZ25" i="3"/>
  <c r="P5" i="10" l="1"/>
  <c r="CB20" i="3"/>
  <c r="CC20" i="3" s="1"/>
  <c r="CD20" i="3" s="1"/>
  <c r="CE20" i="3" s="1"/>
  <c r="CF20" i="3" s="1"/>
  <c r="CG20" i="3" s="1"/>
  <c r="CA22" i="3"/>
  <c r="CA25" i="3"/>
  <c r="CB24" i="3" l="1"/>
  <c r="CB22" i="3" s="1"/>
  <c r="CC24" i="3" s="1"/>
  <c r="CB25" i="3" l="1"/>
  <c r="CC25" i="3"/>
  <c r="CC22" i="3"/>
  <c r="CD24" i="3" s="1"/>
  <c r="CD22" i="3" l="1"/>
  <c r="CE24" i="3" s="1"/>
  <c r="CD25" i="3"/>
  <c r="CE25" i="3" l="1"/>
  <c r="CE22" i="3"/>
  <c r="CF24" i="3" s="1"/>
  <c r="CF25" i="3" l="1"/>
  <c r="CF22" i="3"/>
  <c r="CG24" i="3" s="1"/>
  <c r="CG25" i="3" s="1"/>
  <c r="CG22" i="3" l="1"/>
  <c r="CH20" i="3"/>
  <c r="CH24" i="3" s="1"/>
  <c r="CH25" i="3" s="1"/>
  <c r="CH22" i="3" l="1"/>
  <c r="CI20" i="3" l="1"/>
  <c r="CI24" i="3" s="1"/>
  <c r="CI25" i="3" s="1"/>
  <c r="CI22" i="3" l="1"/>
  <c r="CJ20" i="3" s="1"/>
  <c r="CJ24" i="3" s="1"/>
  <c r="CJ25" i="3" s="1"/>
  <c r="DB25" i="3" l="1"/>
  <c r="DC25" i="3"/>
  <c r="DD25" i="3"/>
  <c r="CP25" i="3"/>
  <c r="CV25" i="3"/>
  <c r="DA25" i="3"/>
  <c r="CL16" i="3"/>
  <c r="CJ22" i="3"/>
  <c r="CK16" i="3"/>
  <c r="CN16" i="3" l="1"/>
  <c r="CM16" i="3"/>
  <c r="F5" i="10"/>
  <c r="T5" i="10"/>
  <c r="Q5" i="10"/>
  <c r="S5" i="10"/>
  <c r="L5" i="10"/>
  <c r="R5" i="10"/>
  <c r="E78" i="10" l="1"/>
  <c r="E28" i="10"/>
  <c r="D11" i="10"/>
  <c r="E24" i="10"/>
  <c r="E21" i="10"/>
  <c r="E31" i="10"/>
  <c r="E40" i="10"/>
  <c r="E20" i="10"/>
  <c r="E39" i="10"/>
  <c r="L7" i="10"/>
  <c r="D5" i="10"/>
  <c r="F7" i="10"/>
  <c r="E11" i="10" l="1"/>
  <c r="E5" i="10"/>
  <c r="V5" i="10"/>
  <c r="AY18" i="15"/>
  <c r="AY20" i="15" s="1"/>
  <c r="AY19" i="15" l="1"/>
  <c r="AZ18" i="15" l="1"/>
  <c r="AZ20" i="15" s="1"/>
  <c r="AY21" i="15"/>
  <c r="AZ19" i="15" l="1"/>
  <c r="BA18" i="15" l="1"/>
  <c r="BA20" i="15" s="1"/>
  <c r="AZ21" i="15"/>
  <c r="BA21" i="15" l="1"/>
  <c r="BA19" i="15"/>
  <c r="BB18" i="15" l="1"/>
  <c r="BB20" i="15" s="1"/>
  <c r="BB19" i="15" l="1"/>
  <c r="BC18" i="15" l="1"/>
  <c r="BC20" i="15" s="1"/>
  <c r="BB21" i="15"/>
  <c r="CR20" i="15"/>
  <c r="M6" i="10" s="1"/>
  <c r="M7" i="10" l="1"/>
  <c r="BC19" i="15"/>
  <c r="BD18" i="15" l="1"/>
  <c r="BD20" i="15" s="1"/>
  <c r="BC21" i="15"/>
  <c r="BD21" i="15" l="1"/>
  <c r="BD19" i="15"/>
  <c r="BE18" i="15" l="1"/>
  <c r="BE20" i="15" l="1"/>
  <c r="BE21" i="15" s="1"/>
  <c r="BE19" i="15"/>
  <c r="BF18" i="15" l="1"/>
  <c r="BF20" i="15" s="1"/>
  <c r="BF21" i="15" l="1"/>
  <c r="BF19" i="15"/>
  <c r="BG18" i="15" l="1"/>
  <c r="CS20" i="15" l="1"/>
  <c r="N6" i="10" s="1"/>
  <c r="BG20" i="15"/>
  <c r="BG21" i="15" s="1"/>
  <c r="BG19" i="15"/>
  <c r="N7" i="10" l="1"/>
  <c r="BH18" i="15"/>
  <c r="BH20" i="15" l="1"/>
  <c r="BH21" i="15" s="1"/>
  <c r="BH19" i="15"/>
  <c r="BI18" i="15" l="1"/>
  <c r="BI20" i="15" s="1"/>
  <c r="BI21" i="15" l="1"/>
  <c r="BI19" i="15"/>
  <c r="BJ18" i="15" l="1"/>
  <c r="BJ20" i="15" l="1"/>
  <c r="BJ21" i="15" s="1"/>
  <c r="BJ19" i="15"/>
  <c r="BK18" i="15" l="1"/>
  <c r="BK20" i="15" l="1"/>
  <c r="BK21" i="15" s="1"/>
  <c r="BK19" i="15"/>
  <c r="BL18" i="15" l="1"/>
  <c r="BL20" i="15" l="1"/>
  <c r="BL21" i="15" s="1"/>
  <c r="BL19" i="15"/>
  <c r="BM18" i="15" l="1"/>
  <c r="BM20" i="15" s="1"/>
  <c r="CU20" i="15" l="1"/>
  <c r="P6" i="10" s="1"/>
  <c r="BM21" i="15"/>
  <c r="BM19" i="15"/>
  <c r="P7" i="10" l="1"/>
  <c r="BN18" i="15"/>
  <c r="BN20" i="15" l="1"/>
  <c r="BN21" i="15" s="1"/>
  <c r="BN19" i="15"/>
  <c r="BO18" i="15" l="1"/>
  <c r="BO20" i="15" s="1"/>
  <c r="BO21" i="15" l="1"/>
  <c r="BO19" i="15"/>
  <c r="BP18" i="15" l="1"/>
  <c r="BP20" i="15" l="1"/>
  <c r="BP21" i="15" s="1"/>
  <c r="BP19" i="15"/>
  <c r="BQ18" i="15" l="1"/>
  <c r="BQ20" i="15" l="1"/>
  <c r="BQ21" i="15" s="1"/>
  <c r="BQ19" i="15"/>
  <c r="BR18" i="15" l="1"/>
  <c r="BR20" i="15" s="1"/>
  <c r="BR21" i="15" l="1"/>
  <c r="BR19" i="15"/>
  <c r="BS18" i="15" l="1"/>
  <c r="BS20" i="15" l="1"/>
  <c r="BS21" i="15" s="1"/>
  <c r="BS19" i="15"/>
  <c r="BT18" i="15" l="1"/>
  <c r="BT20" i="15" s="1"/>
  <c r="BT21" i="15" l="1"/>
  <c r="CW20" i="15"/>
  <c r="R6" i="10" s="1"/>
  <c r="BT19" i="15"/>
  <c r="R7" i="10" l="1"/>
  <c r="BU18" i="15"/>
  <c r="BU20" i="15" l="1"/>
  <c r="BU21" i="15" s="1"/>
  <c r="BU19" i="15"/>
  <c r="BV18" i="15" l="1"/>
  <c r="BV20" i="15" s="1"/>
  <c r="BV21" i="15" l="1"/>
  <c r="BV19" i="15"/>
  <c r="BW18" i="15" l="1"/>
  <c r="BW20" i="15" l="1"/>
  <c r="BW21" i="15" s="1"/>
  <c r="BW19" i="15"/>
  <c r="BX18" i="15" l="1"/>
  <c r="BX20" i="15" l="1"/>
  <c r="BX21" i="15" s="1"/>
  <c r="BX19" i="15"/>
  <c r="BY18" i="15" l="1"/>
  <c r="BY20" i="15" l="1"/>
  <c r="BY21" i="15" s="1"/>
  <c r="BY19" i="15"/>
  <c r="BZ18" i="15" l="1"/>
  <c r="BZ20" i="15" l="1"/>
  <c r="BZ21" i="15" s="1"/>
  <c r="BZ19" i="15"/>
  <c r="CA18" i="15" l="1"/>
  <c r="CA20" i="15" s="1"/>
  <c r="CA21" i="15" l="1"/>
  <c r="CA19" i="15"/>
  <c r="CB18" i="15" l="1"/>
  <c r="CB20" i="15" l="1"/>
  <c r="CB21" i="15" s="1"/>
  <c r="CB19" i="15"/>
  <c r="CC18" i="15" l="1"/>
  <c r="CC20" i="15" s="1"/>
  <c r="CC21" i="15" l="1"/>
  <c r="CC19" i="15"/>
  <c r="CD18" i="15" l="1"/>
  <c r="CD20" i="15" l="1"/>
  <c r="CD21" i="15" s="1"/>
  <c r="CD19" i="15"/>
  <c r="CE18" i="15" l="1"/>
  <c r="CE20" i="15" l="1"/>
  <c r="CE21" i="15" s="1"/>
  <c r="CE19" i="15"/>
  <c r="CF18" i="15" l="1"/>
  <c r="CF20" i="15" s="1"/>
  <c r="CL20" i="15" s="1"/>
  <c r="G6" i="10" s="1"/>
  <c r="G7" i="10" s="1"/>
  <c r="CG16" i="15" l="1"/>
  <c r="CF19" i="15"/>
  <c r="CI16" i="15" l="1"/>
  <c r="F190" i="10" s="1"/>
  <c r="CH16" i="15"/>
  <c r="CT20" i="15"/>
  <c r="O6" i="10" s="1"/>
  <c r="CV20" i="15"/>
  <c r="Q6" i="10" s="1"/>
  <c r="CX20" i="15"/>
  <c r="S6" i="10" s="1"/>
  <c r="CY20" i="15"/>
  <c r="T6" i="10" s="1"/>
  <c r="CF21" i="15"/>
  <c r="D12" i="10" l="1"/>
  <c r="F29" i="10"/>
  <c r="F27" i="10"/>
  <c r="F26" i="10"/>
  <c r="F21" i="10"/>
  <c r="S7" i="10"/>
  <c r="T7" i="10"/>
  <c r="Q7" i="10"/>
  <c r="F20" i="10"/>
  <c r="F30" i="10"/>
  <c r="O7" i="10" l="1"/>
  <c r="D6" i="10"/>
  <c r="V6" i="10" s="1"/>
  <c r="E12" i="10"/>
  <c r="D13" i="10"/>
  <c r="E13" i="10" s="1"/>
  <c r="E6" i="10" l="1"/>
  <c r="E7" i="10" s="1"/>
  <c r="D7" i="10"/>
  <c r="V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sharedStrings.xml><?xml version="1.0" encoding="utf-8"?>
<sst xmlns="http://schemas.openxmlformats.org/spreadsheetml/2006/main" count="7859" uniqueCount="420">
  <si>
    <t>Příjezdy</t>
  </si>
  <si>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</si>
  <si>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</si>
  <si>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</si>
  <si>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</si>
  <si>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</si>
  <si>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</si>
  <si>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</si>
  <si>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</si>
  <si>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</si>
  <si>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</si>
  <si>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</si>
  <si>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</si>
  <si>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</si>
  <si>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</si>
  <si>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</si>
  <si>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</si>
  <si>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</si>
  <si>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</si>
  <si>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</si>
  <si>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</si>
  <si>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</si>
  <si>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</si>
  <si>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</si>
  <si>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</si>
  <si>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</si>
  <si>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</si>
  <si>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</si>
  <si>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</si>
  <si>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</si>
  <si>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</si>
  <si>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</si>
  <si>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</si>
  <si>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</si>
  <si>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</si>
  <si>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</si>
  <si>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</si>
  <si>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</si>
  <si>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</si>
  <si>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</si>
  <si>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</si>
  <si>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</si>
  <si>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</si>
  <si>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</si>
  <si>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</si>
  <si>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</si>
  <si>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</si>
  <si>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</si>
  <si>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</si>
  <si>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</si>
  <si>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</si>
  <si>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</si>
  <si>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</si>
  <si>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</si>
  <si>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Jednotkový náklad:</t>
  </si>
  <si>
    <t>Příspěvěk na rodinu:</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</si>
  <si>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</si>
  <si>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</si>
  <si>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</si>
  <si>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</si>
  <si>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</si>
  <si>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</si>
  <si>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</si>
  <si>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</si>
  <si>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</si>
  <si>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</si>
  <si>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</si>
  <si>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</si>
  <si>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</si>
  <si>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</si>
  <si>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</si>
  <si>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</si>
  <si>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</si>
  <si>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</si>
  <si>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</si>
  <si>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</si>
  <si>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</si>
  <si>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</si>
  <si>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</si>
  <si>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Myanmar</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</si>
  <si>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</si>
  <si>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</si>
  <si>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</si>
  <si>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</si>
  <si>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</si>
  <si>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</si>
  <si>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</si>
  <si>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</si>
  <si>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</si>
  <si>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</si>
  <si>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</si>
  <si>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</si>
  <si>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</si>
  <si>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</si>
  <si>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</si>
  <si>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</si>
  <si>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</si>
  <si>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</si>
  <si>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0,5 - 1</t>
  </si>
  <si>
    <t>S rodinou</t>
  </si>
  <si>
    <t>vyberte Ano/Ne</t>
  </si>
  <si>
    <t>Indikátor</t>
  </si>
  <si>
    <t>Délka mobility</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</si>
  <si>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</si>
  <si>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</si>
  <si>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</si>
  <si>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</si>
  <si>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</si>
  <si>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</si>
  <si>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</si>
  <si>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</si>
  <si>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</si>
  <si>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</si>
  <si>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</si>
  <si>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</si>
  <si>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</si>
  <si>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</si>
  <si>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</si>
  <si>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</si>
  <si>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</si>
  <si>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</si>
  <si>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</si>
  <si>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</si>
  <si>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</si>
  <si>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Projektová žádost</t>
  </si>
  <si>
    <t>Realizováno</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</si>
  <si>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</si>
  <si>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</si>
  <si>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</si>
  <si>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</si>
  <si>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</si>
  <si>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</si>
  <si>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</si>
  <si>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</si>
  <si>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</si>
  <si>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51.</t>
  </si>
  <si>
    <t>52.</t>
  </si>
  <si>
    <t>53.</t>
  </si>
  <si>
    <t>54.</t>
  </si>
  <si>
    <t>55.</t>
  </si>
  <si>
    <t>56.</t>
  </si>
  <si>
    <t>57.</t>
  </si>
  <si>
    <t>58.</t>
  </si>
  <si>
    <t>59.</t>
  </si>
  <si>
    <t>60.</t>
  </si>
  <si>
    <t>61.</t>
  </si>
  <si>
    <t>62.</t>
  </si>
  <si>
    <t>63.</t>
  </si>
  <si>
    <t>64.</t>
  </si>
  <si>
    <t>65.</t>
  </si>
  <si>
    <t>66.</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</si>
  <si>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</si>
  <si>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</si>
  <si>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</si>
  <si>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</si>
  <si>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</si>
  <si>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</si>
  <si>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</si>
  <si>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</si>
  <si>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</si>
  <si>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</si>
  <si>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</si>
  <si>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</si>
  <si>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</si>
  <si>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</si>
  <si>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</si>
  <si>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</si>
  <si>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</si>
  <si>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</si>
  <si>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</si>
  <si>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</si>
  <si>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</si>
  <si>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</si>
  <si>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</si>
  <si>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</si>
  <si>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</si>
  <si>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</si>
  <si>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</si>
  <si>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</si>
  <si>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</si>
  <si>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</si>
  <si>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</si>
  <si>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</si>
  <si>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</si>
  <si>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</si>
  <si>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</si>
  <si>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</si>
  <si>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</si>
  <si>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</si>
  <si>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</si>
  <si>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</si>
  <si>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</si>
  <si>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</si>
  <si>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</si>
  <si>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</si>
  <si>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</si>
  <si>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</si>
  <si>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</si>
  <si>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</si>
  <si>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</si>
  <si>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</si>
  <si>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</si>
  <si>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KA6 Výjezdy z ČR</t>
  </si>
  <si>
    <t>KA6 Příjezdy do ČR</t>
  </si>
  <si>
    <t>KA6: Příjezdy do ČR</t>
  </si>
  <si>
    <t>KA6: Výjezdy z ČR</t>
  </si>
  <si>
    <t>208 002 Mobility - počet příjezdů</t>
  </si>
  <si>
    <t>204 032 Mobility - počet výjezdů</t>
  </si>
  <si>
    <t>Počet pracovních dní mobility</t>
  </si>
  <si>
    <t xml:space="preserve">výzvy č. 02_22_008 Špičkový výzkum </t>
  </si>
  <si>
    <t>Povinná příloha ZoR projektu – výzva 02_22_008 Špičkový výzkum</t>
  </si>
  <si>
    <t>Outgoing</t>
  </si>
  <si>
    <t xml:space="preserve">Destination correction coefficient value </t>
  </si>
  <si>
    <t>Calculating the amount per day - outgoings</t>
  </si>
  <si>
    <t>Ammount per day</t>
  </si>
  <si>
    <t>0,480 – 0,799</t>
  </si>
  <si>
    <t>4364 CZK x 0,75</t>
  </si>
  <si>
    <t>3273 CZK</t>
  </si>
  <si>
    <t>1</t>
  </si>
  <si>
    <t>0,8 – 0,999</t>
  </si>
  <si>
    <t>4364 CZK x 0,875</t>
  </si>
  <si>
    <t>3818 CZK</t>
  </si>
  <si>
    <t>2</t>
  </si>
  <si>
    <t>1,0 – 1,520</t>
  </si>
  <si>
    <t>4364 CZK</t>
  </si>
  <si>
    <t>3</t>
  </si>
  <si>
    <t>Destination</t>
  </si>
  <si>
    <t>Destination correction coefficient value  ((MSCA 2018–2020))</t>
  </si>
  <si>
    <t>CHECK</t>
  </si>
  <si>
    <t>Skupina</t>
  </si>
  <si>
    <t>Incoming - mobility duration</t>
  </si>
  <si>
    <t xml:space="preserve">Albania </t>
  </si>
  <si>
    <t>Algeria</t>
  </si>
  <si>
    <t xml:space="preserve">Argentina </t>
  </si>
  <si>
    <t>Armenia</t>
  </si>
  <si>
    <t xml:space="preserve">Australia </t>
  </si>
  <si>
    <t xml:space="preserve">Austria </t>
  </si>
  <si>
    <t>Azerbaijan</t>
  </si>
  <si>
    <t>Bangladesh</t>
  </si>
  <si>
    <t>Belarus</t>
  </si>
  <si>
    <t xml:space="preserve">Belgium </t>
  </si>
  <si>
    <t>Bermuda</t>
  </si>
  <si>
    <t>Bolivia</t>
  </si>
  <si>
    <t xml:space="preserve">Bosnia and Herzegovina </t>
  </si>
  <si>
    <t xml:space="preserve">Brazil </t>
  </si>
  <si>
    <t xml:space="preserve">Bulgaria </t>
  </si>
  <si>
    <t>Cambodia</t>
  </si>
  <si>
    <t>Cameroon</t>
  </si>
  <si>
    <t xml:space="preserve">Canada </t>
  </si>
  <si>
    <t>Cape Verde</t>
  </si>
  <si>
    <t>Central African Republic</t>
  </si>
  <si>
    <t>Colombia</t>
  </si>
  <si>
    <t>Comoros</t>
  </si>
  <si>
    <t>Congo</t>
  </si>
  <si>
    <t>Costa Rica</t>
  </si>
  <si>
    <t>Côte d'Ivoire</t>
  </si>
  <si>
    <t xml:space="preserve">Croatia </t>
  </si>
  <si>
    <t>Cuba</t>
  </si>
  <si>
    <t xml:space="preserve">Cyprus </t>
  </si>
  <si>
    <t>Czech Republic</t>
  </si>
  <si>
    <t>Democratic Republic of Congo</t>
  </si>
  <si>
    <t xml:space="preserve">Denmark </t>
  </si>
  <si>
    <t>Djibouti</t>
  </si>
  <si>
    <t>Dominican Republic</t>
  </si>
  <si>
    <t>East Timor</t>
  </si>
  <si>
    <t>Ecuador</t>
  </si>
  <si>
    <t>El Salvador</t>
  </si>
  <si>
    <t xml:space="preserve">Estonia </t>
  </si>
  <si>
    <t>Ethiopia</t>
  </si>
  <si>
    <t xml:space="preserve">Faroe Islands </t>
  </si>
  <si>
    <t>Fiji</t>
  </si>
  <si>
    <t xml:space="preserve">Finland </t>
  </si>
  <si>
    <t xml:space="preserve">France </t>
  </si>
  <si>
    <t>Gambia</t>
  </si>
  <si>
    <t>Georgia</t>
  </si>
  <si>
    <t>Germany</t>
  </si>
  <si>
    <t xml:space="preserve">Greece </t>
  </si>
  <si>
    <t>Hong Kong</t>
  </si>
  <si>
    <t xml:space="preserve">Hungary </t>
  </si>
  <si>
    <t>Chad</t>
  </si>
  <si>
    <t xml:space="preserve">China </t>
  </si>
  <si>
    <t>Iceland</t>
  </si>
  <si>
    <t xml:space="preserve">India </t>
  </si>
  <si>
    <t xml:space="preserve">Indonesia </t>
  </si>
  <si>
    <t xml:space="preserve">Ireland </t>
  </si>
  <si>
    <t xml:space="preserve">Israel </t>
  </si>
  <si>
    <t xml:space="preserve">Italy </t>
  </si>
  <si>
    <t>Jamaica</t>
  </si>
  <si>
    <t xml:space="preserve">Japan </t>
  </si>
  <si>
    <t>Jordan</t>
  </si>
  <si>
    <t>Kazakhstan</t>
  </si>
  <si>
    <t>Kenya</t>
  </si>
  <si>
    <t>Kyrgyzstan</t>
  </si>
  <si>
    <t xml:space="preserve">Latvia </t>
  </si>
  <si>
    <t>Lebanon</t>
  </si>
  <si>
    <t>Liberia</t>
  </si>
  <si>
    <t>Libya</t>
  </si>
  <si>
    <t>Liechtenstein</t>
  </si>
  <si>
    <t>Lithuania</t>
  </si>
  <si>
    <t xml:space="preserve">Luxembourg </t>
  </si>
  <si>
    <t xml:space="preserve">Macedonia </t>
  </si>
  <si>
    <t>Madagascar</t>
  </si>
  <si>
    <t>Malaysia</t>
  </si>
  <si>
    <t xml:space="preserve">Malta </t>
  </si>
  <si>
    <t>Mauritania</t>
  </si>
  <si>
    <t>Mauritius</t>
  </si>
  <si>
    <t>Mexico</t>
  </si>
  <si>
    <t xml:space="preserve">Montenegro </t>
  </si>
  <si>
    <t>Morocco</t>
  </si>
  <si>
    <t>Mozambique</t>
  </si>
  <si>
    <t>Namibia</t>
  </si>
  <si>
    <t>Nepal</t>
  </si>
  <si>
    <t xml:space="preserve">Netherlands </t>
  </si>
  <si>
    <t>New Caledonia</t>
  </si>
  <si>
    <t>New Zealand</t>
  </si>
  <si>
    <t>Nicaragua</t>
  </si>
  <si>
    <t>Nigeria</t>
  </si>
  <si>
    <t xml:space="preserve">Norway </t>
  </si>
  <si>
    <t>Pakistan</t>
  </si>
  <si>
    <t>Palestinian Autonomous Territories</t>
  </si>
  <si>
    <t>Papua New Guinea</t>
  </si>
  <si>
    <t>Philippines</t>
  </si>
  <si>
    <t xml:space="preserve">Poland </t>
  </si>
  <si>
    <t>Portugal</t>
  </si>
  <si>
    <t>Republic of Kosovo</t>
  </si>
  <si>
    <t>Republic of Moldova</t>
  </si>
  <si>
    <t xml:space="preserve">Republic of Serbia </t>
  </si>
  <si>
    <t xml:space="preserve">Romania </t>
  </si>
  <si>
    <t xml:space="preserve">Russia </t>
  </si>
  <si>
    <t>Saudi Arabia</t>
  </si>
  <si>
    <t>Singapore</t>
  </si>
  <si>
    <t xml:space="preserve">Slovakia </t>
  </si>
  <si>
    <t xml:space="preserve">Slovenia </t>
  </si>
  <si>
    <t>Solomon Islands</t>
  </si>
  <si>
    <t xml:space="preserve">South Africa </t>
  </si>
  <si>
    <t>South Korea</t>
  </si>
  <si>
    <t xml:space="preserve">Spain </t>
  </si>
  <si>
    <t>Sri Lanka</t>
  </si>
  <si>
    <t>Sudan</t>
  </si>
  <si>
    <t>Suriname</t>
  </si>
  <si>
    <t>Swaziland</t>
  </si>
  <si>
    <t xml:space="preserve">Sweden </t>
  </si>
  <si>
    <t xml:space="preserve">Switzerland </t>
  </si>
  <si>
    <t>Syria</t>
  </si>
  <si>
    <t>Taiwan</t>
  </si>
  <si>
    <t>Tajikistan</t>
  </si>
  <si>
    <t>Tanzania</t>
  </si>
  <si>
    <t>Thailand</t>
  </si>
  <si>
    <t>Trinidad and Tobago</t>
  </si>
  <si>
    <t>Tunisia</t>
  </si>
  <si>
    <t xml:space="preserve">Turkey </t>
  </si>
  <si>
    <t>Turkmenistan</t>
  </si>
  <si>
    <t>Ukraine</t>
  </si>
  <si>
    <t>United Arab Emirates</t>
  </si>
  <si>
    <t xml:space="preserve">United Kingdom </t>
  </si>
  <si>
    <t xml:space="preserve">USA </t>
  </si>
  <si>
    <t>Uzbekistan</t>
  </si>
  <si>
    <t xml:space="preserve">Vietnam </t>
  </si>
  <si>
    <t>Yemen</t>
  </si>
  <si>
    <t>Zambia</t>
  </si>
  <si>
    <t>Částka vykázaná v ŽoP kumulativně</t>
  </si>
  <si>
    <t>20 - 120</t>
  </si>
  <si>
    <t>67.</t>
  </si>
  <si>
    <t>68.</t>
  </si>
  <si>
    <t>69.</t>
  </si>
  <si>
    <t>70.</t>
  </si>
  <si>
    <t>71.</t>
  </si>
  <si>
    <t>72.</t>
  </si>
  <si>
    <t>13. ZoR</t>
  </si>
  <si>
    <t>14. ZoR</t>
  </si>
  <si>
    <t>15. ZoR</t>
  </si>
  <si>
    <t>KA6 Příjezdy do ČR
Celkem (v Kč)</t>
  </si>
  <si>
    <t>KA6 Výjezdy z ČR
Celkem (v Kč)</t>
  </si>
  <si>
    <t>Celkem (v Kč)</t>
  </si>
  <si>
    <t>1 - 24</t>
  </si>
  <si>
    <t>Příjezd ze země</t>
  </si>
  <si>
    <t>vyberte ze seznamu</t>
  </si>
  <si>
    <t>Gender</t>
  </si>
  <si>
    <t>Žena</t>
  </si>
  <si>
    <t>Muž</t>
  </si>
  <si>
    <t>Nebinární</t>
  </si>
  <si>
    <t>Částka rozpočtu</t>
  </si>
  <si>
    <t>Plnění indikátoru
204 032 (kumulativně)</t>
  </si>
  <si>
    <t>Počet produktivních hodin zbývajících k naplnění min. délky mobility (143 produktivních hodin při úvazku 1,0 - při nižším úvazku se alikvotně krátí)</t>
  </si>
  <si>
    <t>KA6 - Příjezdy do ČR</t>
  </si>
  <si>
    <t>KA6 - Výjezdy z ČR</t>
  </si>
  <si>
    <t>Na tomto listu jsou uvedeny souhrnné údaje:
- o dosažených způsobilých jednotkových nákladech v jednotlivých sledovaných obdobích,
- o dosažených hodnotách indikátorů,
- o počtu mobilit v dělení podle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</si>
  <si>
    <t>List "KA6 - příjezdy do ČR"</t>
  </si>
  <si>
    <t>Počet pracovních dní mobility (skutečnost)</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</si>
  <si>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</si>
  <si>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</si>
  <si>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</si>
  <si>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</si>
  <si>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</si>
  <si>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</si>
  <si>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</si>
  <si>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</si>
  <si>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</si>
  <si>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Výjezd do země</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</si>
  <si>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</si>
  <si>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</si>
  <si>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</si>
  <si>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</si>
  <si>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t>Částka alokovaná na "příjezdy do ČR" dle rozpočtu projektu</t>
  </si>
  <si>
    <t>Částka alokovaná na "výjezdy z ČR" dle rozpočtu projektu</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</si>
  <si>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</si>
  <si>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</si>
  <si>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Počet pracovních dní vykázaných v ŽoP (kumulativně)</t>
  </si>
  <si>
    <t>Počet pracovních dní mobility, které lze vykázat v ŽoP</t>
  </si>
  <si>
    <t>Počet pracovních dní mobility vykázaných v ŽoP kumulativně</t>
  </si>
  <si>
    <t>Max. limit způsobilých produktivních hodin (nárok kumulativně za 12 měsíců)</t>
  </si>
  <si>
    <t>Částky vykázané v jednotlivých ZoR</t>
  </si>
  <si>
    <t>Celkem za ZoR</t>
  </si>
  <si>
    <t>Plnění indikátoru celkem</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</si>
  <si>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 xml:space="preserve">Celkové způsobilé náklady na mobilitu se vypočítají jako součin počtu produktivních hodin a nákladu na 1 produktivní hodinu (blíže viz PpŽP - specifická část, kap. 5.7).
</t>
    </r>
    <r>
      <rPr>
        <b/>
        <sz val="10"/>
        <color theme="1"/>
        <rFont val="Segoe UI"/>
        <family val="2"/>
        <charset val="238"/>
      </rPr>
      <t xml:space="preserve">U výjezdových mobilit je pro vyčíslení jednotkových nákladů souvisejících s realizovanými mobilitami a k výpočtu dosažených hodnot indikátorů používán princip "pracovních dní mobility" (blíže viz také PpŽP - specifická část, kap. 5.7):
</t>
    </r>
    <r>
      <rPr>
        <u/>
        <sz val="10"/>
        <rFont val="Segoe UI"/>
        <family val="2"/>
        <charset val="238"/>
      </rPr>
      <t>Pracovní den mobility (člověkoden)</t>
    </r>
    <r>
      <rPr>
        <sz val="10"/>
        <rFont val="Segoe UI"/>
        <family val="2"/>
        <charset val="238"/>
      </rPr>
      <t xml:space="preserve"> = pracovní den, ve kterém pracovník v rámci výjezdové mobility odpracuje alespoň 4 hodiny.</t>
    </r>
    <r>
      <rPr>
        <sz val="10"/>
        <color rgb="FFFF0000"/>
        <rFont val="Segoe UI"/>
        <family val="2"/>
        <charset val="238"/>
      </rPr>
      <t xml:space="preserve"> </t>
    </r>
  </si>
  <si>
    <r>
      <t xml:space="preserve">Příjemce nejprve vyplní pole - </t>
    </r>
    <r>
      <rPr>
        <b/>
        <sz val="10"/>
        <rFont val="Segoe UI"/>
        <family val="2"/>
        <charset val="238"/>
      </rPr>
      <t xml:space="preserve">Částka alokovaná na "příjezdy do ČR" dle rozpočtu projektu.
Dále pro každou příjezdovou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 gender, počet měsíců mobility, úvazek a informace o čerpání příspěvku na rodinu. Na základě vyplnění těchto hodnot dochází k výpočtu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 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podkladů pro zúčtování mzdy, popř. údajů mzdového účetnictví, tj., např. z výplatního lístku, mzdového listu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</si>
  <si>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r>
      <t xml:space="preserve">Příjemce nejprve vyplní pole - </t>
    </r>
    <r>
      <rPr>
        <b/>
        <sz val="10"/>
        <rFont val="Segoe UI"/>
        <family val="2"/>
        <charset val="238"/>
      </rPr>
      <t>Částka alokovaná na "výjezdy z ČR" dle rozpočtu projektu.
Dále pro každou výjezdovou mobilitu příjemce vyplňuje tyto údaje:</t>
    </r>
    <r>
      <rPr>
        <sz val="10"/>
        <rFont val="Segoe UI"/>
        <family val="2"/>
        <charset val="238"/>
      </rPr>
      <t xml:space="preserve">
- </t>
    </r>
    <r>
      <rPr>
        <b/>
        <sz val="10"/>
        <rFont val="Segoe UI"/>
        <family val="2"/>
        <charset val="238"/>
      </rPr>
      <t>identifikace mobility</t>
    </r>
    <r>
      <rPr>
        <sz val="10"/>
        <rFont val="Segoe UI"/>
        <family val="2"/>
        <charset val="238"/>
      </rPr>
      <t xml:space="preserve"> + název země výjezdu, gender a počet pracovních dní mobility. Na základě vyplnění těchto údajů dochází k výpočtu částky za mobilitu, kterou je možné čerpat,
- </t>
    </r>
    <r>
      <rPr>
        <b/>
        <sz val="10"/>
        <rFont val="Segoe UI"/>
        <family val="2"/>
        <charset val="238"/>
      </rPr>
      <t>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počet pracovních dní mobility (skutečnost)</t>
    </r>
    <r>
      <rPr>
        <sz val="10"/>
        <rFont val="Segoe UI"/>
        <family val="2"/>
        <charset val="238"/>
      </rPr>
      <t xml:space="preserve"> za každý měsíc, v němž probíhala mobilita. Počet pracovních dní mobility příjemce stanoví na základě podkladů pro zúčtování mzdy, popř. údajů mzdového účetnictví, tj., např. z výplatního lístku, mzdového listu apod.; definice pracovního dne mobility je uvedena výše,
- </t>
    </r>
    <r>
      <rPr>
        <b/>
        <sz val="10"/>
        <rFont val="Segoe UI"/>
        <family val="2"/>
        <charset val="238"/>
      </rPr>
      <t>úvazek</t>
    </r>
    <r>
      <rPr>
        <sz val="10"/>
        <rFont val="Segoe UI"/>
        <family val="2"/>
        <charset val="238"/>
      </rPr>
      <t xml:space="preserve"> (dodržení výše úvazku je podmínkou pro způsobilost výdajů za mobilitu, blíže viz kap. 5.7 Pravidel pro žadatele a příjemce - specifická část).
Po vyplnění všech výše požadovaných údajů provede kalkulačka mobilit automaticky výpočet počtu pracovních dní mobility,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pracovních dní mobility zbývá vykázat ke splnění minimální délky mobility.</t>
    </r>
  </si>
  <si>
    <t>List "KA6 - výjezdy z ČR"</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</si>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</sst>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č&quot;_-;\-* #,##0.00\ &quot;Kč&quot;_-;_-* &quot;-&quot;??\ &quot;Kč&quot;_-;_-@_-"/>
    <numFmt numFmtId="164" formatCode="_-* #,##0.00\ [$Kč-405]_-;\-* #,##0.00\ [$Kč-405]_-;_-* &quot;-&quot;??\ [$Kč-405]_-;_-@_-"/>
    <numFmt numFmtId="165" formatCode="#,##0.00\ &quot;Kč&quot;"/>
    <numFmt numFmtId="166" formatCode="0.000"/>
    <numFmt numFmtId="167" formatCode="_-* #,##0\ &quot;Kč&quot;_-;\-* #,##0\ &quot;Kč&quot;_-;_-* &quot;-&quot;??\ &quot;Kč&quot;_-;_-@_-"/>
    <numFmt numFmtId="168" formatCode="_-* #,##0.00\ [$CZK]_-;\-* #,##0.00\ [$CZK]_-;_-* &quot;-&quot;??\ [$CZK]_-;_-@_-"/>
    <numFmt numFmtId="169" formatCode="#,##0.00\ [$CZK]"/>
    <numFmt numFmtId="170" formatCode="#,##0.00\ [$Kč-405];\-#,##0.00\ [$Kč-405]"/>
    <numFmt numFmtId="171" formatCode="#,##0.0000"/>
    <numFmt numFmtId="172" formatCode="0.0000"/>
  </numFmts>
  <fonts count="56"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b/>
      <sz val="11"/>
      <color rgb="FF00000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theme="1" tint="0.34998626667073579"/>
      <name val="Calibri"/>
      <family val="2"/>
      <charset val="238"/>
      <scheme val="minor"/>
    </font>
    <font>
      <sz val="11"/>
      <color rgb="FFFF0000"/>
      <name val="Calibri"/>
      <family val="2"/>
      <charset val="238"/>
      <scheme val="minor"/>
    </font>
    <font>
      <b/>
      <sz val="11"/>
      <color rgb="FFFF0000"/>
      <name val="Arial"/>
      <family val="2"/>
      <charset val="238"/>
    </font>
    <font>
      <b/>
      <u/>
      <sz val="14"/>
      <name val="Calibri"/>
      <family val="2"/>
      <charset val="238"/>
      <scheme val="minor"/>
    </font>
    <font>
      <u/>
      <sz val="10"/>
      <name val="Segoe UI"/>
      <family val="2"/>
      <charset val="238"/>
    </font>
    <font>
      <b/>
      <sz val="11"/>
      <color rgb="FFFF0000"/>
      <name val="Calibri"/>
      <family val="2"/>
      <charset val="238"/>
      <scheme val="minor"/>
    </font>
  </fonts>
  <fills count="21">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rgb="FFBDDEFF"/>
        <bgColor indexed="64"/>
      </patternFill>
    </fill>
    <fill>
      <patternFill patternType="solid">
        <fgColor theme="0"/>
        <bgColor indexed="64"/>
      </patternFill>
    </fill>
    <fill>
      <patternFill patternType="solid">
        <fgColor rgb="FFE8D1FF"/>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E7E6E6"/>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left style="medium">
        <color theme="1"/>
      </left>
      <right style="medium">
        <color theme="1"/>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s>
  <cellStyleXfs count="2">
    <xf numFmtId="0" fontId="0" fillId="0" borderId="0"/>
    <xf numFmtId="0" fontId="28" fillId="0" borderId="0" applyNumberFormat="0" applyFill="0" applyBorder="0" applyAlignment="0" applyProtection="0"/>
  </cellStyleXfs>
  <cellXfs count="388">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2"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4"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4" borderId="29" xfId="0" applyFont="1" applyFill="1" applyBorder="1" applyAlignment="1" applyProtection="1">
      <alignment horizontal="center" vertical="center" wrapText="1"/>
      <protection hidden="1"/>
    </xf>
    <xf numFmtId="4" fontId="16" fillId="0" borderId="0" xfId="0" applyNumberFormat="1" applyFont="1" applyProtection="1">
      <protection hidden="1"/>
    </xf>
    <xf numFmtId="4" fontId="14" fillId="0" borderId="0" xfId="0" applyNumberFormat="1" applyFont="1" applyProtection="1">
      <protection hidden="1"/>
    </xf>
    <xf numFmtId="0" fontId="7" fillId="0" borderId="0" xfId="0" applyFont="1" applyProtection="1">
      <protection hidden="1"/>
    </xf>
    <xf numFmtId="4" fontId="16" fillId="0" borderId="0" xfId="0" applyNumberFormat="1" applyFont="1" applyAlignment="1" applyProtection="1">
      <alignment vertical="center"/>
      <protection hidden="1"/>
    </xf>
    <xf numFmtId="4" fontId="14" fillId="0" borderId="0" xfId="0" applyNumberFormat="1" applyFont="1" applyAlignment="1" applyProtection="1">
      <alignment vertical="center"/>
      <protection hidden="1"/>
    </xf>
    <xf numFmtId="3" fontId="16" fillId="0" borderId="0" xfId="0" applyNumberFormat="1" applyFont="1" applyAlignment="1" applyProtection="1">
      <alignment vertical="center"/>
      <protection hidden="1"/>
    </xf>
    <xf numFmtId="3" fontId="14" fillId="0" borderId="0" xfId="0" applyNumberFormat="1" applyFont="1" applyAlignment="1" applyProtection="1">
      <alignment vertical="center"/>
      <protection hidden="1"/>
    </xf>
    <xf numFmtId="3" fontId="0" fillId="0" borderId="0" xfId="0" applyNumberFormat="1" applyProtection="1">
      <protection hidden="1"/>
    </xf>
    <xf numFmtId="4" fontId="16" fillId="9" borderId="28" xfId="0" applyNumberFormat="1" applyFont="1" applyFill="1" applyBorder="1" applyAlignment="1" applyProtection="1">
      <alignment vertical="center"/>
      <protection hidden="1"/>
    </xf>
    <xf numFmtId="3" fontId="16" fillId="9" borderId="28" xfId="0" applyNumberFormat="1" applyFont="1" applyFill="1" applyBorder="1" applyAlignment="1" applyProtection="1">
      <alignment vertical="center" wrapText="1"/>
      <protection hidden="1"/>
    </xf>
    <xf numFmtId="3" fontId="16" fillId="11" borderId="28" xfId="0" applyNumberFormat="1" applyFont="1" applyFill="1" applyBorder="1" applyAlignment="1" applyProtection="1">
      <alignment vertical="center" wrapText="1"/>
      <protection hidden="1"/>
    </xf>
    <xf numFmtId="4" fontId="16" fillId="11" borderId="28" xfId="0" applyNumberFormat="1" applyFont="1" applyFill="1" applyBorder="1" applyAlignment="1" applyProtection="1">
      <alignment vertical="center"/>
      <protection hidden="1"/>
    </xf>
    <xf numFmtId="0" fontId="0" fillId="0" borderId="30" xfId="0" applyBorder="1" applyProtection="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0" fontId="0" fillId="0" borderId="34" xfId="0" applyBorder="1" applyProtection="1">
      <protection hidden="1"/>
    </xf>
    <xf numFmtId="0" fontId="13" fillId="0" borderId="34" xfId="0" applyFont="1" applyBorder="1" applyAlignment="1" applyProtection="1">
      <alignment vertical="center"/>
      <protection hidden="1"/>
    </xf>
    <xf numFmtId="0" fontId="14" fillId="0" borderId="33" xfId="0" applyFont="1" applyBorder="1" applyAlignment="1" applyProtection="1">
      <alignment horizontal="center" vertical="center" wrapText="1"/>
      <protection hidden="1"/>
    </xf>
    <xf numFmtId="0" fontId="14" fillId="0" borderId="34" xfId="0" applyFont="1" applyBorder="1" applyAlignment="1" applyProtection="1">
      <alignment horizontal="center" vertical="center" wrapText="1"/>
      <protection hidden="1"/>
    </xf>
    <xf numFmtId="0" fontId="0" fillId="0" borderId="33" xfId="0" applyBorder="1" applyAlignment="1" applyProtection="1">
      <alignment vertical="center"/>
      <protection hidden="1"/>
    </xf>
    <xf numFmtId="0" fontId="0" fillId="0" borderId="34" xfId="0" applyBorder="1" applyAlignment="1" applyProtection="1">
      <alignment vertical="center"/>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35" xfId="0" applyBorder="1" applyProtection="1">
      <protection hidden="1"/>
    </xf>
    <xf numFmtId="0" fontId="0" fillId="0" borderId="36" xfId="0" applyBorder="1" applyProtection="1">
      <protection hidden="1"/>
    </xf>
    <xf numFmtId="0" fontId="0" fillId="0" borderId="37" xfId="0" applyBorder="1" applyProtection="1">
      <protection hidden="1"/>
    </xf>
    <xf numFmtId="0" fontId="26" fillId="0" borderId="0" xfId="0" applyFont="1" applyProtection="1">
      <protection hidden="1"/>
    </xf>
    <xf numFmtId="4" fontId="0" fillId="13" borderId="18" xfId="0" applyNumberFormat="1" applyFill="1" applyBorder="1" applyProtection="1">
      <protection hidden="1"/>
    </xf>
    <xf numFmtId="4" fontId="0" fillId="6" borderId="18" xfId="0" applyNumberFormat="1" applyFill="1" applyBorder="1" applyProtection="1">
      <protection hidden="1"/>
    </xf>
    <xf numFmtId="3" fontId="0" fillId="13"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3"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3"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9" fillId="0" borderId="0" xfId="0" applyFont="1" applyAlignment="1" applyProtection="1">
      <alignment horizontal="center" vertical="center" wrapText="1"/>
      <protection hidden="1"/>
    </xf>
    <xf numFmtId="0" fontId="29" fillId="3" borderId="28" xfId="1" applyFont="1" applyFill="1" applyBorder="1" applyAlignment="1" applyProtection="1">
      <alignment horizontal="center" vertical="center" wrapText="1"/>
      <protection hidden="1"/>
    </xf>
    <xf numFmtId="0" fontId="29" fillId="5" borderId="28" xfId="1" applyFont="1" applyFill="1" applyBorder="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3" fillId="15" borderId="2" xfId="0" applyFont="1" applyFill="1" applyBorder="1" applyAlignment="1" applyProtection="1">
      <alignment horizontal="center"/>
      <protection hidden="1"/>
    </xf>
    <xf numFmtId="0" fontId="34" fillId="15" borderId="2" xfId="0" applyFont="1" applyFill="1" applyBorder="1" applyProtection="1">
      <protection hidden="1"/>
    </xf>
    <xf numFmtId="0" fontId="32" fillId="15" borderId="2" xfId="0" applyFont="1" applyFill="1" applyBorder="1" applyProtection="1">
      <protection hidden="1"/>
    </xf>
    <xf numFmtId="0" fontId="33" fillId="15" borderId="13" xfId="0" applyFont="1" applyFill="1" applyBorder="1" applyAlignment="1" applyProtection="1">
      <alignment horizontal="center"/>
      <protection hidden="1"/>
    </xf>
    <xf numFmtId="0" fontId="34" fillId="15" borderId="13" xfId="0" applyFont="1" applyFill="1" applyBorder="1" applyProtection="1">
      <protection hidden="1"/>
    </xf>
    <xf numFmtId="0" fontId="32" fillId="15" borderId="13" xfId="0" applyFont="1" applyFill="1" applyBorder="1" applyProtection="1">
      <protection hidden="1"/>
    </xf>
    <xf numFmtId="0" fontId="35" fillId="15" borderId="4" xfId="0" applyFont="1" applyFill="1" applyBorder="1" applyAlignment="1" applyProtection="1">
      <alignment horizontal="right" vertical="center"/>
      <protection hidden="1"/>
    </xf>
    <xf numFmtId="0" fontId="23" fillId="17" borderId="18" xfId="0" applyFont="1" applyFill="1" applyBorder="1" applyAlignment="1" applyProtection="1">
      <alignment horizontal="center" vertical="center"/>
      <protection hidden="1"/>
    </xf>
    <xf numFmtId="0" fontId="23" fillId="16" borderId="18" xfId="0" applyFont="1" applyFill="1" applyBorder="1" applyAlignment="1" applyProtection="1">
      <alignment horizontal="center" vertical="center"/>
      <protection hidden="1"/>
    </xf>
    <xf numFmtId="164" fontId="0" fillId="16" borderId="46" xfId="0" applyNumberFormat="1" applyFill="1" applyBorder="1" applyProtection="1">
      <protection hidden="1"/>
    </xf>
    <xf numFmtId="0" fontId="2" fillId="2" borderId="45" xfId="0" applyFont="1" applyFill="1" applyBorder="1" applyProtection="1">
      <protection hidden="1"/>
    </xf>
    <xf numFmtId="49" fontId="1" fillId="16" borderId="17" xfId="0" applyNumberFormat="1" applyFont="1" applyFill="1" applyBorder="1" applyAlignment="1" applyProtection="1">
      <alignment horizontal="center" vertical="center" wrapText="1"/>
      <protection hidden="1"/>
    </xf>
    <xf numFmtId="164" fontId="0" fillId="16" borderId="9" xfId="0" applyNumberFormat="1" applyFill="1" applyBorder="1" applyProtection="1">
      <protection hidden="1"/>
    </xf>
    <xf numFmtId="49" fontId="38" fillId="16" borderId="17" xfId="0" applyNumberFormat="1" applyFont="1" applyFill="1" applyBorder="1" applyAlignment="1" applyProtection="1">
      <alignment horizontal="center" vertical="center" wrapText="1"/>
      <protection hidden="1"/>
    </xf>
    <xf numFmtId="1" fontId="23" fillId="17" borderId="18" xfId="0" applyNumberFormat="1" applyFont="1" applyFill="1" applyBorder="1" applyAlignment="1" applyProtection="1">
      <alignment horizontal="center" vertical="center"/>
      <protection hidden="1"/>
    </xf>
    <xf numFmtId="2" fontId="23" fillId="17" borderId="18" xfId="0" applyNumberFormat="1" applyFont="1" applyFill="1" applyBorder="1" applyAlignment="1" applyProtection="1">
      <alignment horizontal="center" vertical="center"/>
      <protection hidden="1"/>
    </xf>
    <xf numFmtId="2" fontId="23" fillId="16" borderId="18" xfId="0" applyNumberFormat="1" applyFont="1" applyFill="1" applyBorder="1" applyAlignment="1" applyProtection="1">
      <alignment horizontal="center" vertical="center"/>
      <protection hidden="1"/>
    </xf>
    <xf numFmtId="4" fontId="0" fillId="16" borderId="13" xfId="0" applyNumberFormat="1" applyFill="1" applyBorder="1" applyProtection="1">
      <protection hidden="1"/>
    </xf>
    <xf numFmtId="164" fontId="0" fillId="16" borderId="14" xfId="0" applyNumberFormat="1" applyFill="1" applyBorder="1" applyProtection="1">
      <protection hidden="1"/>
    </xf>
    <xf numFmtId="3" fontId="0" fillId="0" borderId="0" xfId="0" applyNumberFormat="1"/>
    <xf numFmtId="167" fontId="23" fillId="16" borderId="27" xfId="0" applyNumberFormat="1" applyFont="1" applyFill="1" applyBorder="1" applyAlignment="1" applyProtection="1">
      <alignment horizontal="center" vertical="center"/>
      <protection hidden="1"/>
    </xf>
    <xf numFmtId="0" fontId="23" fillId="17" borderId="41" xfId="0" applyFont="1" applyFill="1" applyBorder="1" applyAlignment="1" applyProtection="1">
      <alignment horizontal="center" vertical="center"/>
      <protection hidden="1"/>
    </xf>
    <xf numFmtId="0" fontId="23" fillId="17" borderId="48"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22" xfId="0" applyFont="1" applyFill="1" applyBorder="1" applyAlignment="1" applyProtection="1">
      <alignment horizontal="center" vertical="center"/>
      <protection hidden="1"/>
    </xf>
    <xf numFmtId="0" fontId="24" fillId="15" borderId="4" xfId="0" applyFont="1" applyFill="1" applyBorder="1" applyAlignment="1" applyProtection="1">
      <alignment vertical="center"/>
      <protection hidden="1"/>
    </xf>
    <xf numFmtId="0" fontId="23" fillId="16" borderId="5" xfId="0" applyFont="1" applyFill="1" applyBorder="1" applyAlignment="1" applyProtection="1">
      <alignment horizontal="center" vertical="center"/>
      <protection hidden="1"/>
    </xf>
    <xf numFmtId="0" fontId="23" fillId="16" borderId="8" xfId="0" applyFont="1" applyFill="1" applyBorder="1" applyAlignment="1" applyProtection="1">
      <alignment horizontal="center" vertical="center"/>
      <protection hidden="1"/>
    </xf>
    <xf numFmtId="4" fontId="0" fillId="16" borderId="0" xfId="0" applyNumberFormat="1" applyFill="1" applyProtection="1">
      <protection hidden="1"/>
    </xf>
    <xf numFmtId="0" fontId="23" fillId="16" borderId="3" xfId="0" applyFont="1" applyFill="1" applyBorder="1" applyAlignment="1" applyProtection="1">
      <alignment horizontal="center" vertical="center"/>
      <protection hidden="1"/>
    </xf>
    <xf numFmtId="0" fontId="23" fillId="16" borderId="9" xfId="0" applyFont="1" applyFill="1" applyBorder="1" applyAlignment="1" applyProtection="1">
      <alignment horizontal="center" vertical="center"/>
      <protection hidden="1"/>
    </xf>
    <xf numFmtId="0" fontId="31" fillId="15" borderId="2" xfId="0" applyFont="1" applyFill="1" applyBorder="1" applyAlignment="1" applyProtection="1">
      <alignment horizontal="center" vertical="center"/>
      <protection hidden="1"/>
    </xf>
    <xf numFmtId="0" fontId="24" fillId="15" borderId="8" xfId="0" applyFont="1" applyFill="1" applyBorder="1" applyAlignment="1" applyProtection="1">
      <alignment vertical="center"/>
      <protection hidden="1"/>
    </xf>
    <xf numFmtId="0" fontId="40" fillId="0" borderId="0" xfId="0" applyFont="1" applyProtection="1">
      <protection hidden="1"/>
    </xf>
    <xf numFmtId="0" fontId="40" fillId="10" borderId="0" xfId="0" applyFont="1" applyFill="1" applyProtection="1">
      <protection hidden="1"/>
    </xf>
    <xf numFmtId="0" fontId="40" fillId="10" borderId="0" xfId="0" applyFont="1" applyFill="1" applyAlignment="1" applyProtection="1">
      <alignment horizontal="center" vertical="center"/>
      <protection hidden="1"/>
    </xf>
    <xf numFmtId="0" fontId="45" fillId="0" borderId="0" xfId="0" applyFont="1" applyAlignment="1" applyProtection="1">
      <alignment horizontal="center" vertical="center" wrapText="1" shrinkToFit="1"/>
      <protection hidden="1"/>
    </xf>
    <xf numFmtId="4" fontId="24" fillId="15" borderId="27" xfId="0" applyNumberFormat="1" applyFont="1" applyFill="1" applyBorder="1" applyProtection="1">
      <protection hidden="1"/>
    </xf>
    <xf numFmtId="3" fontId="24" fillId="15" borderId="43" xfId="0" applyNumberFormat="1" applyFont="1" applyFill="1" applyBorder="1" applyProtection="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0" fontId="49" fillId="15" borderId="18" xfId="0" applyFont="1" applyFill="1" applyBorder="1" applyAlignment="1" applyProtection="1">
      <alignment horizontal="center" vertical="center"/>
      <protection hidden="1"/>
    </xf>
    <xf numFmtId="0" fontId="33" fillId="15" borderId="1" xfId="0" applyFont="1" applyFill="1" applyBorder="1" applyProtection="1">
      <protection hidden="1"/>
    </xf>
    <xf numFmtId="0" fontId="33" fillId="15" borderId="9" xfId="0" applyFont="1" applyFill="1" applyBorder="1" applyAlignment="1" applyProtection="1">
      <alignment horizontal="center" vertical="center"/>
      <protection hidden="1"/>
    </xf>
    <xf numFmtId="0" fontId="33" fillId="15" borderId="4" xfId="0" applyFont="1" applyFill="1" applyBorder="1" applyProtection="1">
      <protection hidden="1"/>
    </xf>
    <xf numFmtId="0" fontId="33" fillId="15" borderId="12" xfId="0" applyFont="1" applyFill="1" applyBorder="1" applyProtection="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14" fontId="15" fillId="15" borderId="17" xfId="0" applyNumberFormat="1" applyFont="1" applyFill="1" applyBorder="1" applyAlignment="1" applyProtection="1">
      <alignment horizontal="left" vertical="center"/>
      <protection hidden="1"/>
    </xf>
    <xf numFmtId="14" fontId="9" fillId="15" borderId="18" xfId="0" applyNumberFormat="1" applyFont="1" applyFill="1" applyBorder="1" applyAlignment="1" applyProtection="1">
      <alignment horizontal="center" vertical="center" wrapText="1"/>
      <protection hidden="1"/>
    </xf>
    <xf numFmtId="0" fontId="15" fillId="15" borderId="17" xfId="0" applyFont="1" applyFill="1" applyBorder="1" applyAlignment="1" applyProtection="1">
      <alignment horizontal="left" vertical="center"/>
      <protection hidden="1"/>
    </xf>
    <xf numFmtId="0" fontId="9" fillId="15" borderId="18" xfId="0" applyFont="1" applyFill="1" applyBorder="1" applyAlignment="1" applyProtection="1">
      <alignment horizontal="center" vertical="center" wrapText="1"/>
      <protection hidden="1"/>
    </xf>
    <xf numFmtId="0" fontId="9" fillId="15" borderId="38" xfId="0" applyFont="1" applyFill="1" applyBorder="1" applyAlignment="1" applyProtection="1">
      <alignment horizontal="center" vertical="center" wrapText="1"/>
      <protection hidden="1"/>
    </xf>
    <xf numFmtId="0" fontId="9" fillId="15" borderId="2" xfId="0" applyFont="1" applyFill="1" applyBorder="1" applyAlignment="1" applyProtection="1">
      <alignment horizontal="center" vertical="center" wrapText="1"/>
      <protection hidden="1"/>
    </xf>
    <xf numFmtId="0" fontId="0" fillId="2" borderId="0" xfId="0" applyFill="1" applyProtection="1">
      <protection hidden="1"/>
    </xf>
    <xf numFmtId="0" fontId="0" fillId="14" borderId="0" xfId="0" applyFill="1" applyProtection="1">
      <protection hidden="1"/>
    </xf>
    <xf numFmtId="0" fontId="21" fillId="15" borderId="1" xfId="0" applyFont="1" applyFill="1" applyBorder="1" applyAlignment="1" applyProtection="1">
      <alignment horizontal="center" vertical="center"/>
      <protection hidden="1"/>
    </xf>
    <xf numFmtId="0" fontId="20" fillId="15" borderId="2" xfId="0" applyFont="1" applyFill="1" applyBorder="1" applyProtection="1">
      <protection hidden="1"/>
    </xf>
    <xf numFmtId="0" fontId="1" fillId="15" borderId="2" xfId="0" applyFont="1" applyFill="1" applyBorder="1" applyProtection="1">
      <protection hidden="1"/>
    </xf>
    <xf numFmtId="0" fontId="24" fillId="15" borderId="3" xfId="0" applyFont="1" applyFill="1" applyBorder="1" applyAlignment="1" applyProtection="1">
      <alignment horizontal="center"/>
      <protection hidden="1"/>
    </xf>
    <xf numFmtId="0" fontId="22" fillId="2" borderId="0" xfId="0" applyFont="1" applyFill="1" applyProtection="1">
      <protection hidden="1"/>
    </xf>
    <xf numFmtId="0" fontId="24" fillId="15" borderId="5" xfId="0" applyFont="1" applyFill="1" applyBorder="1" applyAlignment="1" applyProtection="1">
      <alignment horizontal="center"/>
      <protection hidden="1"/>
    </xf>
    <xf numFmtId="0" fontId="4" fillId="15" borderId="4" xfId="0" applyFont="1" applyFill="1" applyBorder="1" applyAlignment="1" applyProtection="1">
      <alignment horizontal="center" vertical="center"/>
      <protection hidden="1"/>
    </xf>
    <xf numFmtId="0" fontId="37" fillId="15" borderId="0" xfId="0" applyFont="1" applyFill="1" applyAlignment="1" applyProtection="1">
      <alignment horizontal="center" vertical="center" wrapText="1"/>
      <protection hidden="1"/>
    </xf>
    <xf numFmtId="0" fontId="4" fillId="15" borderId="12" xfId="0" applyFont="1" applyFill="1" applyBorder="1" applyAlignment="1" applyProtection="1">
      <alignment horizontal="center" vertical="center"/>
      <protection hidden="1"/>
    </xf>
    <xf numFmtId="0" fontId="37" fillId="15" borderId="13" xfId="0" applyFont="1" applyFill="1" applyBorder="1" applyAlignment="1" applyProtection="1">
      <alignment horizontal="center" vertical="center" wrapText="1"/>
      <protection hidden="1"/>
    </xf>
    <xf numFmtId="0" fontId="5" fillId="15" borderId="13" xfId="0" applyFont="1" applyFill="1" applyBorder="1" applyAlignment="1" applyProtection="1">
      <alignment horizontal="center" vertical="center" wrapText="1"/>
      <protection hidden="1"/>
    </xf>
    <xf numFmtId="0" fontId="0" fillId="15" borderId="14" xfId="0" applyFill="1" applyBorder="1" applyProtection="1">
      <protection hidden="1"/>
    </xf>
    <xf numFmtId="3" fontId="15" fillId="15" borderId="10" xfId="0" applyNumberFormat="1" applyFont="1" applyFill="1" applyBorder="1" applyAlignment="1" applyProtection="1">
      <alignment wrapText="1"/>
      <protection hidden="1"/>
    </xf>
    <xf numFmtId="0" fontId="8" fillId="15" borderId="1" xfId="0" applyFont="1" applyFill="1" applyBorder="1" applyAlignment="1" applyProtection="1">
      <alignment horizontal="center" vertical="center"/>
      <protection hidden="1"/>
    </xf>
    <xf numFmtId="0" fontId="9" fillId="15" borderId="2" xfId="0" applyFont="1" applyFill="1" applyBorder="1" applyAlignment="1" applyProtection="1">
      <alignment vertical="center"/>
      <protection hidden="1"/>
    </xf>
    <xf numFmtId="0" fontId="24" fillId="15" borderId="2" xfId="0" applyFont="1" applyFill="1" applyBorder="1" applyAlignment="1" applyProtection="1">
      <alignment vertical="center" wrapText="1"/>
      <protection hidden="1"/>
    </xf>
    <xf numFmtId="0" fontId="24" fillId="15" borderId="3" xfId="0" applyFont="1" applyFill="1" applyBorder="1" applyAlignment="1" applyProtection="1">
      <alignment vertical="center" wrapText="1"/>
      <protection hidden="1"/>
    </xf>
    <xf numFmtId="3" fontId="15" fillId="15" borderId="8" xfId="0" applyNumberFormat="1" applyFont="1" applyFill="1" applyBorder="1" applyAlignment="1" applyProtection="1">
      <alignment horizontal="center" vertical="center" wrapText="1"/>
      <protection hidden="1"/>
    </xf>
    <xf numFmtId="0" fontId="9" fillId="15" borderId="0" xfId="0" applyFont="1" applyFill="1" applyAlignment="1" applyProtection="1">
      <alignment horizontal="center" vertical="center"/>
      <protection hidden="1"/>
    </xf>
    <xf numFmtId="0" fontId="0" fillId="16" borderId="44" xfId="0" applyFill="1" applyBorder="1" applyProtection="1">
      <protection hidden="1"/>
    </xf>
    <xf numFmtId="0" fontId="0" fillId="14" borderId="45" xfId="0" applyFill="1" applyBorder="1" applyProtection="1">
      <protection hidden="1"/>
    </xf>
    <xf numFmtId="0" fontId="0" fillId="16" borderId="4" xfId="0" applyFill="1" applyBorder="1" applyProtection="1">
      <protection hidden="1"/>
    </xf>
    <xf numFmtId="0" fontId="0" fillId="16" borderId="12" xfId="0" applyFill="1" applyBorder="1" applyProtection="1">
      <protection hidden="1"/>
    </xf>
    <xf numFmtId="0" fontId="0" fillId="2" borderId="0" xfId="0" applyFill="1" applyAlignment="1" applyProtection="1">
      <alignment horizontal="left"/>
      <protection hidden="1"/>
    </xf>
    <xf numFmtId="0" fontId="24" fillId="15" borderId="2" xfId="0" applyFont="1" applyFill="1" applyBorder="1" applyAlignment="1" applyProtection="1">
      <alignment horizontal="center" vertical="center" wrapText="1"/>
      <protection hidden="1"/>
    </xf>
    <xf numFmtId="14" fontId="48" fillId="0" borderId="0" xfId="0" applyNumberFormat="1" applyFont="1" applyProtection="1">
      <protection hidden="1"/>
    </xf>
    <xf numFmtId="0" fontId="1" fillId="0" borderId="0" xfId="0" applyFont="1"/>
    <xf numFmtId="0" fontId="24" fillId="15" borderId="6" xfId="0" applyFont="1" applyFill="1" applyBorder="1" applyAlignment="1" applyProtection="1">
      <alignment vertical="center" wrapText="1"/>
      <protection hidden="1"/>
    </xf>
    <xf numFmtId="0" fontId="24" fillId="15" borderId="7" xfId="0" applyFont="1" applyFill="1" applyBorder="1" applyAlignment="1" applyProtection="1">
      <alignment vertical="center" wrapText="1"/>
      <protection hidden="1"/>
    </xf>
    <xf numFmtId="49" fontId="48" fillId="0" borderId="0" xfId="0" applyNumberFormat="1" applyFont="1" applyProtection="1">
      <protection hidden="1"/>
    </xf>
    <xf numFmtId="49" fontId="1" fillId="16" borderId="0" xfId="0" applyNumberFormat="1" applyFont="1" applyFill="1" applyAlignment="1" applyProtection="1">
      <alignment horizontal="center" vertical="center" wrapText="1"/>
      <protection hidden="1"/>
    </xf>
    <xf numFmtId="0" fontId="24" fillId="15" borderId="3" xfId="0" applyFont="1" applyFill="1" applyBorder="1" applyAlignment="1" applyProtection="1">
      <alignment horizontal="center" vertical="center" wrapText="1"/>
      <protection hidden="1"/>
    </xf>
    <xf numFmtId="0" fontId="34" fillId="15" borderId="3" xfId="0" applyFont="1" applyFill="1" applyBorder="1" applyProtection="1">
      <protection hidden="1"/>
    </xf>
    <xf numFmtId="0" fontId="35" fillId="15" borderId="0" xfId="0" applyFont="1" applyFill="1" applyAlignment="1" applyProtection="1">
      <alignment horizontal="right" vertical="center"/>
      <protection hidden="1"/>
    </xf>
    <xf numFmtId="0" fontId="34" fillId="15" borderId="9" xfId="0" applyFont="1" applyFill="1" applyBorder="1" applyProtection="1">
      <protection hidden="1"/>
    </xf>
    <xf numFmtId="0" fontId="36" fillId="15" borderId="0" xfId="0" applyFont="1" applyFill="1" applyProtection="1">
      <protection hidden="1"/>
    </xf>
    <xf numFmtId="0" fontId="33" fillId="15" borderId="0" xfId="0" applyFont="1" applyFill="1" applyProtection="1">
      <protection hidden="1"/>
    </xf>
    <xf numFmtId="0" fontId="34" fillId="15" borderId="0" xfId="0" applyFont="1" applyFill="1" applyProtection="1">
      <protection hidden="1"/>
    </xf>
    <xf numFmtId="0" fontId="35" fillId="15" borderId="0" xfId="0" applyFont="1" applyFill="1" applyAlignment="1" applyProtection="1">
      <alignment horizontal="center" vertical="center"/>
      <protection hidden="1"/>
    </xf>
    <xf numFmtId="0" fontId="35" fillId="15" borderId="9" xfId="0" applyFont="1" applyFill="1" applyBorder="1" applyAlignment="1" applyProtection="1">
      <alignment horizontal="center" vertical="center"/>
      <protection hidden="1"/>
    </xf>
    <xf numFmtId="0" fontId="34" fillId="15" borderId="14" xfId="0" applyFont="1" applyFill="1" applyBorder="1" applyProtection="1">
      <protection hidden="1"/>
    </xf>
    <xf numFmtId="168" fontId="0" fillId="0" borderId="0" xfId="0" applyNumberFormat="1"/>
    <xf numFmtId="0" fontId="10" fillId="0" borderId="18" xfId="0" applyFont="1" applyBorder="1" applyAlignment="1">
      <alignment horizontal="left" vertical="center"/>
    </xf>
    <xf numFmtId="0" fontId="10" fillId="0" borderId="18" xfId="0" applyFont="1" applyBorder="1" applyAlignment="1">
      <alignment horizontal="center" vertical="center"/>
    </xf>
    <xf numFmtId="0" fontId="11" fillId="0" borderId="10"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horizontal="right"/>
    </xf>
    <xf numFmtId="169" fontId="0" fillId="0" borderId="0" xfId="0" applyNumberFormat="1" applyAlignment="1">
      <alignment horizontal="left"/>
    </xf>
    <xf numFmtId="0" fontId="24" fillId="19" borderId="18" xfId="0" applyFont="1" applyFill="1" applyBorder="1" applyAlignment="1">
      <alignment horizontal="center" vertical="center"/>
    </xf>
    <xf numFmtId="0" fontId="24" fillId="19" borderId="18" xfId="0" applyFont="1" applyFill="1" applyBorder="1" applyAlignment="1">
      <alignment horizontal="center" vertical="center" wrapText="1"/>
    </xf>
    <xf numFmtId="0" fontId="24" fillId="19" borderId="0" xfId="0" applyFont="1" applyFill="1" applyAlignment="1">
      <alignment horizontal="center"/>
    </xf>
    <xf numFmtId="0" fontId="24" fillId="19" borderId="0" xfId="0" applyFont="1" applyFill="1"/>
    <xf numFmtId="0" fontId="24" fillId="4" borderId="18" xfId="0" applyFont="1" applyFill="1" applyBorder="1" applyAlignment="1">
      <alignment horizontal="center" vertical="center"/>
    </xf>
    <xf numFmtId="165" fontId="24" fillId="4" borderId="18" xfId="0" applyNumberFormat="1" applyFont="1" applyFill="1" applyBorder="1" applyAlignment="1">
      <alignment horizontal="center" vertical="center" wrapText="1"/>
    </xf>
    <xf numFmtId="0" fontId="0" fillId="0" borderId="18" xfId="0" applyBorder="1"/>
    <xf numFmtId="0" fontId="11" fillId="0" borderId="18" xfId="0" applyFont="1" applyBorder="1" applyAlignment="1">
      <alignment horizontal="center" vertical="center"/>
    </xf>
    <xf numFmtId="0" fontId="50" fillId="0" borderId="0" xfId="0" applyFont="1" applyAlignment="1">
      <alignment horizontal="center"/>
    </xf>
    <xf numFmtId="169" fontId="0" fillId="0" borderId="0" xfId="0" applyNumberFormat="1"/>
    <xf numFmtId="0" fontId="11" fillId="0" borderId="0" xfId="0" applyFont="1" applyAlignment="1">
      <alignment vertical="center"/>
    </xf>
    <xf numFmtId="0" fontId="11" fillId="0" borderId="0" xfId="0" applyFont="1" applyAlignment="1">
      <alignment horizontal="center" vertical="center"/>
    </xf>
    <xf numFmtId="0" fontId="0" fillId="16" borderId="8" xfId="0" applyFill="1" applyBorder="1" applyAlignment="1" applyProtection="1">
      <alignment horizontal="center" vertical="top"/>
      <protection hidden="1"/>
    </xf>
    <xf numFmtId="0" fontId="0" fillId="16" borderId="15" xfId="0" applyFill="1" applyBorder="1" applyAlignment="1" applyProtection="1">
      <alignment horizontal="center"/>
      <protection hidden="1"/>
    </xf>
    <xf numFmtId="166" fontId="23" fillId="16" borderId="18" xfId="0" applyNumberFormat="1" applyFont="1" applyFill="1" applyBorder="1" applyAlignment="1" applyProtection="1">
      <alignment horizontal="center" vertical="center"/>
      <protection hidden="1"/>
    </xf>
    <xf numFmtId="165" fontId="0" fillId="16" borderId="18" xfId="0" applyNumberFormat="1" applyFill="1" applyBorder="1" applyAlignment="1" applyProtection="1">
      <alignment horizontal="center"/>
      <protection hidden="1"/>
    </xf>
    <xf numFmtId="3" fontId="15" fillId="15" borderId="5" xfId="0" applyNumberFormat="1" applyFont="1" applyFill="1" applyBorder="1" applyAlignment="1" applyProtection="1">
      <alignment horizontal="center" vertical="center" wrapText="1"/>
      <protection hidden="1"/>
    </xf>
    <xf numFmtId="0" fontId="0" fillId="16" borderId="0" xfId="0" applyFill="1" applyAlignment="1" applyProtection="1">
      <alignment horizontal="left"/>
      <protection hidden="1"/>
    </xf>
    <xf numFmtId="0" fontId="0" fillId="16" borderId="0" xfId="0" applyFill="1" applyProtection="1">
      <protection hidden="1"/>
    </xf>
    <xf numFmtId="0" fontId="0" fillId="16" borderId="9" xfId="0" applyFill="1" applyBorder="1" applyProtection="1">
      <protection hidden="1"/>
    </xf>
    <xf numFmtId="0" fontId="0" fillId="16" borderId="13" xfId="0" applyFill="1" applyBorder="1" applyAlignment="1" applyProtection="1">
      <alignment horizontal="left"/>
      <protection hidden="1"/>
    </xf>
    <xf numFmtId="0" fontId="0" fillId="16" borderId="14" xfId="0" applyFill="1" applyBorder="1" applyProtection="1">
      <protection hidden="1"/>
    </xf>
    <xf numFmtId="0" fontId="0" fillId="16" borderId="8" xfId="0" applyFill="1" applyBorder="1" applyProtection="1">
      <protection hidden="1"/>
    </xf>
    <xf numFmtId="0" fontId="0" fillId="16" borderId="10" xfId="0" applyFill="1" applyBorder="1" applyProtection="1">
      <protection hidden="1"/>
    </xf>
    <xf numFmtId="0" fontId="51" fillId="14" borderId="0" xfId="0" applyFont="1" applyFill="1" applyProtection="1">
      <protection hidden="1"/>
    </xf>
    <xf numFmtId="165" fontId="0" fillId="16" borderId="0" xfId="0" applyNumberFormat="1" applyFill="1" applyProtection="1">
      <protection hidden="1"/>
    </xf>
    <xf numFmtId="0" fontId="23" fillId="16" borderId="18" xfId="0" applyFont="1" applyFill="1" applyBorder="1" applyAlignment="1" applyProtection="1">
      <alignment horizontal="center" vertical="center" wrapText="1"/>
      <protection hidden="1"/>
    </xf>
    <xf numFmtId="0" fontId="51" fillId="2" borderId="0" xfId="0" applyFont="1" applyFill="1" applyProtection="1">
      <protection hidden="1"/>
    </xf>
    <xf numFmtId="14" fontId="29" fillId="0" borderId="18" xfId="0" applyNumberFormat="1"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52" fillId="10" borderId="0" xfId="0" applyFont="1" applyFill="1" applyAlignment="1" applyProtection="1">
      <alignment horizontal="left" vertical="top"/>
      <protection hidden="1"/>
    </xf>
    <xf numFmtId="4" fontId="16" fillId="0" borderId="51" xfId="0" applyNumberFormat="1" applyFont="1" applyBorder="1" applyAlignment="1" applyProtection="1">
      <alignment vertical="center"/>
      <protection hidden="1"/>
    </xf>
    <xf numFmtId="3" fontId="16" fillId="0" borderId="51" xfId="0" applyNumberFormat="1" applyFont="1" applyBorder="1" applyAlignment="1" applyProtection="1">
      <alignment vertical="center" wrapText="1"/>
      <protection hidden="1"/>
    </xf>
    <xf numFmtId="3" fontId="16" fillId="0" borderId="0" xfId="0" applyNumberFormat="1" applyFont="1" applyAlignment="1" applyProtection="1">
      <alignment vertical="center" wrapText="1"/>
      <protection hidden="1"/>
    </xf>
    <xf numFmtId="0" fontId="0" fillId="0" borderId="57" xfId="0" applyBorder="1" applyAlignment="1" applyProtection="1">
      <alignment vertical="center"/>
      <protection hidden="1"/>
    </xf>
    <xf numFmtId="0" fontId="0" fillId="0" borderId="57" xfId="0" applyBorder="1" applyAlignment="1" applyProtection="1">
      <alignment wrapText="1"/>
      <protection hidden="1"/>
    </xf>
    <xf numFmtId="4" fontId="16" fillId="0" borderId="57" xfId="0" applyNumberFormat="1" applyFont="1" applyBorder="1" applyAlignment="1" applyProtection="1">
      <alignment vertical="center"/>
      <protection hidden="1"/>
    </xf>
    <xf numFmtId="3" fontId="16" fillId="0" borderId="57" xfId="0" applyNumberFormat="1" applyFont="1" applyBorder="1" applyAlignment="1" applyProtection="1">
      <alignment vertical="center" wrapText="1"/>
      <protection hidden="1"/>
    </xf>
    <xf numFmtId="3" fontId="24" fillId="15" borderId="19" xfId="0" applyNumberFormat="1" applyFont="1" applyFill="1" applyBorder="1" applyAlignment="1" applyProtection="1">
      <alignment vertical="center"/>
      <protection hidden="1"/>
    </xf>
    <xf numFmtId="0" fontId="9" fillId="15" borderId="6" xfId="0" applyFont="1" applyFill="1" applyBorder="1" applyAlignment="1" applyProtection="1">
      <alignment vertical="center" wrapText="1"/>
      <protection hidden="1"/>
    </xf>
    <xf numFmtId="0" fontId="9" fillId="15" borderId="7" xfId="0" applyFont="1" applyFill="1" applyBorder="1" applyAlignment="1" applyProtection="1">
      <alignment vertical="center" wrapText="1"/>
      <protection hidden="1"/>
    </xf>
    <xf numFmtId="0" fontId="0" fillId="16" borderId="58" xfId="0" applyFill="1" applyBorder="1" applyAlignment="1" applyProtection="1">
      <alignment horizontal="center"/>
      <protection hidden="1"/>
    </xf>
    <xf numFmtId="1" fontId="0" fillId="16" borderId="18" xfId="0" applyNumberFormat="1" applyFill="1" applyBorder="1" applyAlignment="1" applyProtection="1">
      <alignment horizontal="center"/>
      <protection hidden="1"/>
    </xf>
    <xf numFmtId="1" fontId="0" fillId="16" borderId="24" xfId="0" applyNumberFormat="1" applyFill="1" applyBorder="1" applyAlignment="1" applyProtection="1">
      <alignment horizontal="center"/>
      <protection hidden="1"/>
    </xf>
    <xf numFmtId="49" fontId="12" fillId="16" borderId="18" xfId="0" applyNumberFormat="1" applyFont="1" applyFill="1" applyBorder="1" applyAlignment="1" applyProtection="1">
      <alignment vertical="center"/>
      <protection hidden="1"/>
    </xf>
    <xf numFmtId="0" fontId="0" fillId="16" borderId="8" xfId="0" applyFill="1" applyBorder="1" applyAlignment="1" applyProtection="1">
      <alignment vertical="top"/>
      <protection hidden="1"/>
    </xf>
    <xf numFmtId="0" fontId="0" fillId="16" borderId="10" xfId="0" applyFill="1" applyBorder="1" applyAlignment="1" applyProtection="1">
      <alignment vertical="top"/>
      <protection hidden="1"/>
    </xf>
    <xf numFmtId="0" fontId="24" fillId="15" borderId="1" xfId="0" applyFont="1" applyFill="1" applyBorder="1" applyAlignment="1" applyProtection="1">
      <alignment horizontal="center" vertical="center"/>
      <protection hidden="1"/>
    </xf>
    <xf numFmtId="0" fontId="0" fillId="16" borderId="9" xfId="0" applyFill="1" applyBorder="1" applyAlignment="1" applyProtection="1">
      <alignment vertical="center"/>
      <protection hidden="1"/>
    </xf>
    <xf numFmtId="44" fontId="0" fillId="16" borderId="8" xfId="0" applyNumberFormat="1" applyFill="1" applyBorder="1" applyAlignment="1" applyProtection="1">
      <alignment vertical="center"/>
      <protection hidden="1"/>
    </xf>
    <xf numFmtId="0" fontId="0" fillId="16" borderId="8" xfId="0" applyFill="1" applyBorder="1" applyAlignment="1" applyProtection="1">
      <alignment vertical="center"/>
      <protection hidden="1"/>
    </xf>
    <xf numFmtId="44" fontId="0" fillId="16" borderId="40" xfId="0" applyNumberFormat="1" applyFill="1" applyBorder="1" applyAlignment="1" applyProtection="1">
      <alignment vertical="center"/>
      <protection hidden="1"/>
    </xf>
    <xf numFmtId="0" fontId="0" fillId="16" borderId="40" xfId="0" applyFill="1" applyBorder="1" applyAlignment="1" applyProtection="1">
      <alignment vertical="center"/>
      <protection hidden="1"/>
    </xf>
    <xf numFmtId="0" fontId="0" fillId="16" borderId="39" xfId="0" applyFill="1" applyBorder="1" applyProtection="1">
      <protection hidden="1"/>
    </xf>
    <xf numFmtId="1" fontId="0" fillId="16" borderId="39" xfId="0" applyNumberFormat="1" applyFill="1" applyBorder="1" applyAlignment="1" applyProtection="1">
      <alignment vertical="center"/>
      <protection hidden="1"/>
    </xf>
    <xf numFmtId="1" fontId="0" fillId="16" borderId="40" xfId="0" applyNumberFormat="1" applyFill="1" applyBorder="1" applyAlignment="1" applyProtection="1">
      <alignment vertical="center"/>
      <protection hidden="1"/>
    </xf>
    <xf numFmtId="4" fontId="0" fillId="16" borderId="45" xfId="0" applyNumberFormat="1" applyFill="1" applyBorder="1" applyAlignment="1" applyProtection="1">
      <alignment horizontal="center"/>
      <protection hidden="1"/>
    </xf>
    <xf numFmtId="0" fontId="0" fillId="14" borderId="15" xfId="0" applyFill="1" applyBorder="1" applyProtection="1">
      <protection hidden="1"/>
    </xf>
    <xf numFmtId="4" fontId="0" fillId="16" borderId="45" xfId="0" applyNumberFormat="1" applyFill="1" applyBorder="1" applyProtection="1">
      <protection hidden="1"/>
    </xf>
    <xf numFmtId="49" fontId="12" fillId="0" borderId="0" xfId="0" applyNumberFormat="1" applyFont="1" applyAlignment="1" applyProtection="1">
      <alignment vertical="center" wrapText="1"/>
      <protection hidden="1"/>
    </xf>
    <xf numFmtId="0" fontId="7" fillId="16" borderId="15" xfId="0" applyFont="1" applyFill="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7" fillId="16" borderId="8" xfId="0" applyFont="1" applyFill="1" applyBorder="1" applyAlignment="1" applyProtection="1">
      <alignment horizontal="center" vertical="center"/>
      <protection hidden="1"/>
    </xf>
    <xf numFmtId="164" fontId="7" fillId="15" borderId="9" xfId="0" applyNumberFormat="1" applyFont="1" applyFill="1" applyBorder="1" applyAlignment="1" applyProtection="1">
      <alignment vertical="center" wrapText="1"/>
      <protection hidden="1"/>
    </xf>
    <xf numFmtId="164" fontId="7" fillId="16" borderId="56" xfId="0" applyNumberFormat="1" applyFont="1" applyFill="1" applyBorder="1" applyAlignment="1" applyProtection="1">
      <alignment vertical="center" wrapText="1"/>
      <protection hidden="1"/>
    </xf>
    <xf numFmtId="0" fontId="37" fillId="15" borderId="0" xfId="0" applyFont="1" applyFill="1" applyAlignment="1" applyProtection="1">
      <alignment horizontal="left" vertical="center" wrapText="1"/>
      <protection hidden="1"/>
    </xf>
    <xf numFmtId="0" fontId="6" fillId="15" borderId="0" xfId="0" applyFont="1" applyFill="1" applyAlignment="1" applyProtection="1">
      <alignment horizontal="left" vertical="center"/>
      <protection hidden="1"/>
    </xf>
    <xf numFmtId="0" fontId="7" fillId="15" borderId="8" xfId="0" applyFont="1" applyFill="1" applyBorder="1" applyAlignment="1" applyProtection="1">
      <alignment horizontal="center" vertical="center"/>
      <protection hidden="1"/>
    </xf>
    <xf numFmtId="0" fontId="6" fillId="15" borderId="4" xfId="0" applyFont="1" applyFill="1" applyBorder="1" applyAlignment="1" applyProtection="1">
      <alignment vertical="center" wrapText="1"/>
      <protection hidden="1"/>
    </xf>
    <xf numFmtId="0" fontId="6" fillId="15" borderId="0" xfId="0" applyFont="1" applyFill="1" applyAlignment="1" applyProtection="1">
      <alignment vertical="center" wrapText="1"/>
      <protection hidden="1"/>
    </xf>
    <xf numFmtId="170" fontId="7" fillId="15" borderId="9" xfId="0" applyNumberFormat="1" applyFont="1" applyFill="1" applyBorder="1" applyAlignment="1" applyProtection="1">
      <alignment vertical="center" wrapText="1"/>
      <protection hidden="1"/>
    </xf>
    <xf numFmtId="170" fontId="7" fillId="16" borderId="56" xfId="0" applyNumberFormat="1" applyFont="1" applyFill="1" applyBorder="1" applyAlignment="1" applyProtection="1">
      <alignment vertical="center" wrapText="1"/>
      <protection hidden="1"/>
    </xf>
    <xf numFmtId="49" fontId="1" fillId="16" borderId="26" xfId="0" applyNumberFormat="1" applyFont="1" applyFill="1" applyBorder="1" applyAlignment="1" applyProtection="1">
      <alignment horizontal="center" vertical="center" wrapText="1"/>
      <protection hidden="1"/>
    </xf>
    <xf numFmtId="165" fontId="1" fillId="16" borderId="0" xfId="0" applyNumberFormat="1" applyFont="1" applyFill="1" applyProtection="1">
      <protection hidden="1"/>
    </xf>
    <xf numFmtId="0" fontId="1" fillId="2" borderId="0" xfId="0" applyFont="1" applyFill="1" applyProtection="1">
      <protection hidden="1"/>
    </xf>
    <xf numFmtId="1" fontId="7" fillId="16" borderId="15" xfId="0" applyNumberFormat="1" applyFont="1" applyFill="1" applyBorder="1" applyAlignment="1" applyProtection="1">
      <alignment horizontal="center" vertical="center"/>
      <protection hidden="1"/>
    </xf>
    <xf numFmtId="0" fontId="0" fillId="16" borderId="63" xfId="0" applyFill="1" applyBorder="1" applyProtection="1">
      <protection hidden="1"/>
    </xf>
    <xf numFmtId="0" fontId="0" fillId="16" borderId="62" xfId="0" applyFill="1" applyBorder="1" applyAlignment="1" applyProtection="1">
      <alignment horizontal="left"/>
      <protection hidden="1"/>
    </xf>
    <xf numFmtId="0" fontId="0" fillId="16" borderId="50" xfId="0" applyFill="1" applyBorder="1" applyProtection="1">
      <protection hidden="1"/>
    </xf>
    <xf numFmtId="0" fontId="0" fillId="16" borderId="11" xfId="0" applyFill="1" applyBorder="1" applyProtection="1">
      <protection hidden="1"/>
    </xf>
    <xf numFmtId="0" fontId="1" fillId="16" borderId="0" xfId="0" applyFont="1" applyFill="1" applyAlignment="1" applyProtection="1">
      <alignment horizontal="center"/>
      <protection hidden="1"/>
    </xf>
    <xf numFmtId="0" fontId="0" fillId="16" borderId="8" xfId="0" applyFill="1" applyBorder="1" applyAlignment="1" applyProtection="1">
      <alignment horizontal="center"/>
      <protection hidden="1"/>
    </xf>
    <xf numFmtId="1" fontId="1" fillId="16" borderId="0" xfId="0" applyNumberFormat="1" applyFont="1" applyFill="1" applyAlignment="1" applyProtection="1">
      <alignment horizontal="center"/>
      <protection hidden="1"/>
    </xf>
    <xf numFmtId="3" fontId="16" fillId="0" borderId="20" xfId="0" applyNumberFormat="1" applyFont="1" applyBorder="1" applyAlignment="1" applyProtection="1">
      <alignment vertical="center" wrapText="1"/>
      <protection locked="0"/>
    </xf>
    <xf numFmtId="3" fontId="16" fillId="0" borderId="28" xfId="0" applyNumberFormat="1" applyFont="1" applyBorder="1" applyAlignment="1" applyProtection="1">
      <alignment vertical="center" wrapText="1"/>
      <protection locked="0"/>
    </xf>
    <xf numFmtId="0" fontId="40" fillId="0" borderId="0" xfId="0" applyFont="1" applyProtection="1">
      <protection locked="0"/>
    </xf>
    <xf numFmtId="0" fontId="40" fillId="10" borderId="0" xfId="0" applyFont="1" applyFill="1" applyProtection="1">
      <protection locked="0"/>
    </xf>
    <xf numFmtId="0" fontId="32" fillId="0" borderId="0" xfId="0" applyFont="1" applyProtection="1">
      <protection locked="0"/>
    </xf>
    <xf numFmtId="0" fontId="0" fillId="0" borderId="0" xfId="0" applyProtection="1">
      <protection locked="0"/>
    </xf>
    <xf numFmtId="14" fontId="0" fillId="0" borderId="0" xfId="0" applyNumberFormat="1" applyProtection="1">
      <protection locked="0"/>
    </xf>
    <xf numFmtId="0" fontId="23" fillId="18" borderId="0" xfId="0" applyFont="1" applyFill="1" applyProtection="1">
      <protection locked="0"/>
    </xf>
    <xf numFmtId="0" fontId="14"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51" fillId="0" borderId="0" xfId="0" applyFont="1" applyProtection="1">
      <protection locked="0"/>
    </xf>
    <xf numFmtId="0" fontId="0" fillId="0" borderId="0" xfId="0" applyAlignment="1" applyProtection="1">
      <alignment wrapText="1"/>
      <protection locked="0"/>
    </xf>
    <xf numFmtId="0" fontId="27" fillId="10" borderId="0" xfId="0" applyFont="1" applyFill="1" applyProtection="1">
      <protection locked="0"/>
    </xf>
    <xf numFmtId="0" fontId="9" fillId="0" borderId="0" xfId="0" applyFont="1" applyAlignment="1" applyProtection="1">
      <alignment horizontal="center" vertical="center" wrapText="1"/>
      <protection locked="0"/>
    </xf>
    <xf numFmtId="14" fontId="9" fillId="0" borderId="0" xfId="0" applyNumberFormat="1" applyFont="1" applyAlignment="1" applyProtection="1">
      <alignment horizontal="center" vertical="center" wrapText="1"/>
      <protection locked="0"/>
    </xf>
    <xf numFmtId="0" fontId="9" fillId="18" borderId="0" xfId="0" applyFont="1" applyFill="1" applyAlignment="1" applyProtection="1">
      <alignment horizontal="center" vertical="center" wrapText="1"/>
      <protection locked="0"/>
    </xf>
    <xf numFmtId="0" fontId="24" fillId="0" borderId="0" xfId="0" applyFont="1" applyProtection="1">
      <protection locked="0"/>
    </xf>
    <xf numFmtId="0" fontId="0" fillId="0" borderId="0" xfId="0" applyAlignment="1" applyProtection="1">
      <alignment horizontal="center"/>
      <protection locked="0"/>
    </xf>
    <xf numFmtId="0" fontId="51" fillId="0" borderId="0" xfId="0" applyFont="1" applyAlignment="1" applyProtection="1">
      <alignment vertical="center"/>
      <protection locked="0"/>
    </xf>
    <xf numFmtId="0" fontId="51" fillId="0" borderId="55" xfId="0" applyFont="1" applyBorder="1" applyProtection="1">
      <protection locked="0"/>
    </xf>
    <xf numFmtId="0" fontId="9" fillId="0" borderId="0" xfId="0" applyFont="1" applyAlignment="1" applyProtection="1">
      <alignment vertical="center" wrapText="1"/>
      <protection locked="0"/>
    </xf>
    <xf numFmtId="0" fontId="0" fillId="0" borderId="55" xfId="0" applyBorder="1" applyProtection="1">
      <protection locked="0"/>
    </xf>
    <xf numFmtId="0" fontId="0" fillId="0" borderId="55" xfId="0" applyBorder="1" applyAlignment="1" applyProtection="1">
      <alignment horizontal="center"/>
      <protection locked="0"/>
    </xf>
    <xf numFmtId="0" fontId="0" fillId="16" borderId="18" xfId="0" applyFill="1" applyBorder="1" applyAlignment="1" applyProtection="1">
      <alignment wrapText="1"/>
      <protection hidden="1"/>
    </xf>
    <xf numFmtId="0" fontId="0" fillId="2" borderId="0" xfId="0" applyFill="1" applyProtection="1">
      <protection locked="0"/>
    </xf>
    <xf numFmtId="0" fontId="2" fillId="2" borderId="0" xfId="0" applyFont="1" applyFill="1" applyProtection="1">
      <protection locked="0"/>
    </xf>
    <xf numFmtId="0" fontId="0" fillId="14" borderId="0" xfId="0" applyFill="1" applyProtection="1">
      <protection locked="0"/>
    </xf>
    <xf numFmtId="0" fontId="20" fillId="2" borderId="0" xfId="0" applyFont="1" applyFill="1" applyProtection="1">
      <protection locked="0"/>
    </xf>
    <xf numFmtId="0" fontId="3" fillId="2" borderId="0" xfId="0" applyFont="1" applyFill="1" applyProtection="1">
      <protection locked="0"/>
    </xf>
    <xf numFmtId="164" fontId="7" fillId="0" borderId="56" xfId="0" applyNumberFormat="1" applyFont="1" applyBorder="1" applyAlignment="1" applyProtection="1">
      <alignment vertical="center" wrapText="1"/>
      <protection locked="0"/>
    </xf>
    <xf numFmtId="0" fontId="3"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3" fillId="2" borderId="0" xfId="0" applyFont="1" applyFill="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72" fontId="23" fillId="0" borderId="16" xfId="0" applyNumberFormat="1" applyFont="1" applyBorder="1" applyAlignment="1" applyProtection="1">
      <alignment horizontal="center" vertical="center"/>
      <protection locked="0"/>
    </xf>
    <xf numFmtId="2" fontId="23" fillId="0" borderId="18" xfId="0" applyNumberFormat="1" applyFont="1" applyBorder="1" applyAlignment="1" applyProtection="1">
      <alignment horizontal="center" vertical="center"/>
      <protection locked="0"/>
    </xf>
    <xf numFmtId="0" fontId="0" fillId="2" borderId="0" xfId="0" applyFill="1" applyAlignment="1" applyProtection="1">
      <alignment horizontal="left"/>
      <protection locked="0"/>
    </xf>
    <xf numFmtId="170" fontId="7" fillId="0" borderId="56" xfId="0" applyNumberFormat="1" applyFont="1" applyBorder="1" applyAlignment="1" applyProtection="1">
      <alignment vertical="center" wrapText="1"/>
      <protection locked="0"/>
    </xf>
    <xf numFmtId="0" fontId="23" fillId="0" borderId="18" xfId="0" applyFont="1" applyBorder="1" applyAlignment="1" applyProtection="1">
      <alignment horizontal="center" vertical="center"/>
      <protection locked="0"/>
    </xf>
    <xf numFmtId="0" fontId="0" fillId="0" borderId="0" xfId="0" applyAlignment="1" applyProtection="1">
      <alignment horizontal="left"/>
      <protection locked="0"/>
    </xf>
    <xf numFmtId="166" fontId="23" fillId="0" borderId="18" xfId="0" applyNumberFormat="1" applyFont="1" applyBorder="1" applyAlignment="1" applyProtection="1">
      <alignment horizontal="center" vertical="center"/>
      <protection locked="0"/>
    </xf>
    <xf numFmtId="0" fontId="55" fillId="14" borderId="0" xfId="0" applyFont="1" applyFill="1" applyProtection="1">
      <protection hidden="1"/>
    </xf>
    <xf numFmtId="0" fontId="0" fillId="20" borderId="24" xfId="0" applyFill="1" applyBorder="1" applyAlignment="1" applyProtection="1">
      <alignment horizontal="left" vertical="center" wrapText="1"/>
      <protection hidden="1"/>
    </xf>
    <xf numFmtId="0" fontId="0" fillId="20" borderId="25" xfId="0" applyFill="1" applyBorder="1" applyAlignment="1" applyProtection="1">
      <alignment horizontal="left" vertical="center" wrapText="1"/>
      <protection hidden="1"/>
    </xf>
    <xf numFmtId="0" fontId="32" fillId="2" borderId="24" xfId="0" applyFont="1" applyFill="1" applyBorder="1" applyAlignment="1" applyProtection="1">
      <alignment horizontal="left" vertical="center" wrapText="1"/>
      <protection hidden="1"/>
    </xf>
    <xf numFmtId="0" fontId="32" fillId="2" borderId="25" xfId="0" applyFont="1" applyFill="1" applyBorder="1" applyAlignment="1" applyProtection="1">
      <alignment horizontal="left" vertical="center" wrapText="1"/>
      <protection hidden="1"/>
    </xf>
    <xf numFmtId="0" fontId="35" fillId="15" borderId="24" xfId="0" applyFont="1" applyFill="1" applyBorder="1" applyAlignment="1" applyProtection="1">
      <alignment horizontal="center" vertical="top"/>
      <protection hidden="1"/>
    </xf>
    <xf numFmtId="0" fontId="35" fillId="15" borderId="49" xfId="0" applyFont="1" applyFill="1" applyBorder="1" applyAlignment="1" applyProtection="1">
      <alignment horizontal="center" vertical="top"/>
      <protection hidden="1"/>
    </xf>
    <xf numFmtId="0" fontId="35" fillId="15" borderId="25" xfId="0" applyFont="1" applyFill="1" applyBorder="1" applyAlignment="1" applyProtection="1">
      <alignment horizontal="center" vertical="top"/>
      <protection hidden="1"/>
    </xf>
    <xf numFmtId="0" fontId="35" fillId="15" borderId="24" xfId="0" applyFont="1" applyFill="1" applyBorder="1" applyAlignment="1" applyProtection="1">
      <alignment horizontal="center" vertical="center"/>
      <protection hidden="1"/>
    </xf>
    <xf numFmtId="0" fontId="35" fillId="15" borderId="49" xfId="0" applyFont="1" applyFill="1" applyBorder="1" applyAlignment="1" applyProtection="1">
      <alignment horizontal="center" vertical="center"/>
      <protection hidden="1"/>
    </xf>
    <xf numFmtId="0" fontId="35" fillId="15" borderId="25" xfId="0" applyFont="1" applyFill="1" applyBorder="1" applyAlignment="1" applyProtection="1">
      <alignment horizontal="center" vertical="center"/>
      <protection hidden="1"/>
    </xf>
    <xf numFmtId="0" fontId="46" fillId="2" borderId="24" xfId="0" applyFont="1" applyFill="1" applyBorder="1" applyAlignment="1" applyProtection="1">
      <alignment horizontal="left" vertical="center" wrapText="1"/>
      <protection hidden="1"/>
    </xf>
    <xf numFmtId="0" fontId="46" fillId="2" borderId="49" xfId="0" applyFont="1" applyFill="1" applyBorder="1" applyAlignment="1" applyProtection="1">
      <alignment horizontal="left" vertical="center" wrapText="1"/>
      <protection hidden="1"/>
    </xf>
    <xf numFmtId="0" fontId="46" fillId="2" borderId="25" xfId="0" applyFont="1" applyFill="1" applyBorder="1" applyAlignment="1" applyProtection="1">
      <alignment horizontal="left" vertical="center" wrapText="1"/>
      <protection hidden="1"/>
    </xf>
    <xf numFmtId="0" fontId="43" fillId="16" borderId="18" xfId="0" applyFont="1" applyFill="1" applyBorder="1" applyAlignment="1" applyProtection="1">
      <alignment horizontal="center" vertical="center"/>
      <protection hidden="1"/>
    </xf>
    <xf numFmtId="0" fontId="43" fillId="16" borderId="18" xfId="0" applyFont="1" applyFill="1" applyBorder="1" applyAlignment="1" applyProtection="1">
      <alignment horizontal="center" vertical="center" wrapText="1"/>
      <protection hidden="1"/>
    </xf>
    <xf numFmtId="2" fontId="32" fillId="2" borderId="18" xfId="0" applyNumberFormat="1" applyFont="1" applyFill="1" applyBorder="1" applyAlignment="1" applyProtection="1">
      <alignment horizontal="left" vertical="center" wrapText="1"/>
      <protection hidden="1"/>
    </xf>
    <xf numFmtId="0" fontId="46" fillId="2" borderId="18" xfId="0" applyFont="1" applyFill="1" applyBorder="1" applyAlignment="1" applyProtection="1">
      <alignment horizontal="left" vertical="center" wrapText="1"/>
      <protection hidden="1"/>
    </xf>
    <xf numFmtId="0" fontId="43" fillId="16" borderId="24" xfId="0" applyFont="1" applyFill="1" applyBorder="1" applyAlignment="1" applyProtection="1">
      <alignment horizontal="center" vertical="center" wrapText="1"/>
      <protection hidden="1"/>
    </xf>
    <xf numFmtId="0" fontId="40" fillId="0" borderId="0" xfId="0" applyFont="1" applyAlignment="1" applyProtection="1">
      <alignment horizontal="center"/>
      <protection hidden="1"/>
    </xf>
    <xf numFmtId="0" fontId="40" fillId="10" borderId="0" xfId="0" applyFont="1" applyFill="1" applyAlignment="1" applyProtection="1">
      <alignment horizontal="center"/>
      <protection hidden="1"/>
    </xf>
    <xf numFmtId="0" fontId="41" fillId="10" borderId="0" xfId="0" applyFont="1" applyFill="1" applyAlignment="1" applyProtection="1">
      <alignment horizontal="center" vertical="top"/>
      <protection hidden="1"/>
    </xf>
    <xf numFmtId="0" fontId="42" fillId="10" borderId="0" xfId="0" applyFont="1" applyFill="1" applyAlignment="1" applyProtection="1">
      <alignment horizontal="center" vertical="center" wrapText="1" shrinkToFit="1"/>
      <protection hidden="1"/>
    </xf>
    <xf numFmtId="0" fontId="32" fillId="2" borderId="18" xfId="0" applyFont="1" applyFill="1" applyBorder="1" applyAlignment="1" applyProtection="1">
      <alignment horizontal="left" vertical="center" wrapText="1"/>
      <protection hidden="1"/>
    </xf>
    <xf numFmtId="0" fontId="32" fillId="2" borderId="24" xfId="0" applyFont="1" applyFill="1" applyBorder="1" applyAlignment="1" applyProtection="1">
      <alignment horizontal="center" vertical="center"/>
      <protection hidden="1"/>
    </xf>
    <xf numFmtId="0" fontId="32" fillId="2" borderId="25" xfId="0" applyFont="1" applyFill="1" applyBorder="1" applyAlignment="1" applyProtection="1">
      <alignment horizontal="center" vertical="center"/>
      <protection hidden="1"/>
    </xf>
    <xf numFmtId="0" fontId="32" fillId="2" borderId="49" xfId="0" applyFont="1" applyFill="1" applyBorder="1" applyAlignment="1" applyProtection="1">
      <alignment horizontal="left" vertical="center" wrapText="1"/>
      <protection hidden="1"/>
    </xf>
    <xf numFmtId="0" fontId="15" fillId="4" borderId="51" xfId="1" applyFont="1" applyFill="1" applyBorder="1" applyAlignment="1" applyProtection="1">
      <alignment horizontal="center" vertical="center" wrapText="1"/>
      <protection hidden="1"/>
    </xf>
    <xf numFmtId="0" fontId="15" fillId="4" borderId="0" xfId="1" applyFont="1" applyFill="1" applyBorder="1" applyAlignment="1" applyProtection="1">
      <alignment horizontal="center" vertical="center" wrapText="1"/>
      <protection hidden="1"/>
    </xf>
    <xf numFmtId="4" fontId="15" fillId="12" borderId="0" xfId="0" applyNumberFormat="1" applyFont="1" applyFill="1" applyAlignment="1" applyProtection="1">
      <alignment horizontal="center" vertical="center"/>
      <protection hidden="1"/>
    </xf>
    <xf numFmtId="3" fontId="15" fillId="12" borderId="6" xfId="0" applyNumberFormat="1" applyFont="1" applyFill="1" applyBorder="1" applyAlignment="1" applyProtection="1">
      <alignment horizontal="center" vertical="center" wrapText="1"/>
      <protection hidden="1"/>
    </xf>
    <xf numFmtId="3" fontId="15" fillId="12" borderId="56" xfId="0" applyNumberFormat="1" applyFont="1" applyFill="1" applyBorder="1" applyAlignment="1" applyProtection="1">
      <alignment horizontal="center" vertical="center" wrapText="1"/>
      <protection hidden="1"/>
    </xf>
    <xf numFmtId="0" fontId="17" fillId="10" borderId="33" xfId="0" applyFont="1" applyFill="1" applyBorder="1" applyAlignment="1" applyProtection="1">
      <alignment horizontal="center" vertical="top"/>
      <protection hidden="1"/>
    </xf>
    <xf numFmtId="0" fontId="17" fillId="10" borderId="0" xfId="0" applyFont="1" applyFill="1" applyAlignment="1" applyProtection="1">
      <alignment horizontal="center" vertical="top"/>
      <protection hidden="1"/>
    </xf>
    <xf numFmtId="0" fontId="17" fillId="10" borderId="34" xfId="0" applyFont="1" applyFill="1" applyBorder="1" applyAlignment="1" applyProtection="1">
      <alignment horizontal="center" vertical="top"/>
      <protection hidden="1"/>
    </xf>
    <xf numFmtId="0" fontId="18"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35" fillId="15" borderId="4" xfId="0" applyFont="1" applyFill="1" applyBorder="1" applyAlignment="1" applyProtection="1">
      <alignment horizontal="right" vertical="center"/>
      <protection hidden="1"/>
    </xf>
    <xf numFmtId="0" fontId="35" fillId="15" borderId="0" xfId="0" applyFont="1" applyFill="1" applyAlignment="1" applyProtection="1">
      <alignment horizontal="right" vertical="center"/>
      <protection hidden="1"/>
    </xf>
    <xf numFmtId="0" fontId="33" fillId="0" borderId="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14" fontId="33" fillId="0" borderId="0" xfId="0" applyNumberFormat="1" applyFont="1" applyAlignment="1" applyProtection="1">
      <alignment horizontal="center" vertical="center"/>
      <protection locked="0"/>
    </xf>
    <xf numFmtId="0" fontId="9" fillId="15" borderId="6" xfId="0" applyFont="1" applyFill="1" applyBorder="1" applyAlignment="1" applyProtection="1">
      <alignment horizontal="center" vertical="center" wrapText="1"/>
      <protection hidden="1"/>
    </xf>
    <xf numFmtId="0" fontId="9" fillId="15" borderId="7" xfId="0" applyFont="1" applyFill="1" applyBorder="1" applyAlignment="1" applyProtection="1">
      <alignment horizontal="center" vertical="center" wrapText="1"/>
      <protection hidden="1"/>
    </xf>
    <xf numFmtId="49" fontId="24" fillId="15" borderId="18" xfId="0" applyNumberFormat="1" applyFont="1" applyFill="1" applyBorder="1" applyAlignment="1" applyProtection="1">
      <alignment horizontal="left"/>
      <protection hidden="1"/>
    </xf>
    <xf numFmtId="49" fontId="24" fillId="15" borderId="39"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9" fillId="15" borderId="1" xfId="0" applyFont="1" applyFill="1" applyBorder="1" applyAlignment="1" applyProtection="1">
      <alignment horizontal="center" vertical="center" wrapText="1"/>
      <protection hidden="1"/>
    </xf>
    <xf numFmtId="0" fontId="9" fillId="15" borderId="3" xfId="0" applyFont="1" applyFill="1" applyBorder="1" applyAlignment="1" applyProtection="1">
      <alignment horizontal="center" vertical="center" wrapText="1"/>
      <protection hidden="1"/>
    </xf>
    <xf numFmtId="0" fontId="9" fillId="15" borderId="4" xfId="0" applyFont="1" applyFill="1" applyBorder="1" applyAlignment="1" applyProtection="1">
      <alignment horizontal="center" vertical="center" wrapText="1"/>
      <protection hidden="1"/>
    </xf>
    <xf numFmtId="0" fontId="9" fillId="15" borderId="9" xfId="0" applyFont="1" applyFill="1" applyBorder="1" applyAlignment="1" applyProtection="1">
      <alignment horizontal="center" vertical="center" wrapText="1"/>
      <protection hidden="1"/>
    </xf>
    <xf numFmtId="0" fontId="24" fillId="15" borderId="42" xfId="0" applyFont="1" applyFill="1" applyBorder="1" applyAlignment="1" applyProtection="1">
      <alignment horizontal="center" vertical="center"/>
      <protection hidden="1"/>
    </xf>
    <xf numFmtId="0" fontId="24" fillId="15" borderId="43" xfId="0" applyFont="1" applyFill="1" applyBorder="1" applyAlignment="1" applyProtection="1">
      <alignment horizontal="center" vertical="center"/>
      <protection hidden="1"/>
    </xf>
    <xf numFmtId="0" fontId="9" fillId="15" borderId="47" xfId="0" applyFont="1" applyFill="1" applyBorder="1" applyAlignment="1" applyProtection="1">
      <alignment horizontal="center" vertical="center" wrapText="1"/>
      <protection hidden="1"/>
    </xf>
    <xf numFmtId="0" fontId="9" fillId="15" borderId="40" xfId="0" applyFont="1" applyFill="1" applyBorder="1" applyAlignment="1" applyProtection="1">
      <alignment horizontal="center" vertical="center" wrapText="1"/>
      <protection hidden="1"/>
    </xf>
    <xf numFmtId="0" fontId="9" fillId="15" borderId="16" xfId="0" applyFont="1" applyFill="1" applyBorder="1" applyAlignment="1" applyProtection="1">
      <alignment horizontal="center" vertical="center" wrapText="1"/>
      <protection hidden="1"/>
    </xf>
    <xf numFmtId="0" fontId="9" fillId="15" borderId="21" xfId="0" applyFont="1" applyFill="1" applyBorder="1" applyAlignment="1" applyProtection="1">
      <alignment horizontal="center" vertical="center" wrapText="1"/>
      <protection hidden="1"/>
    </xf>
    <xf numFmtId="0" fontId="9" fillId="15" borderId="22" xfId="0" applyFont="1" applyFill="1" applyBorder="1" applyAlignment="1" applyProtection="1">
      <alignment horizontal="center" vertical="center" wrapText="1"/>
      <protection hidden="1"/>
    </xf>
    <xf numFmtId="0" fontId="9" fillId="15" borderId="23" xfId="0" applyFont="1" applyFill="1" applyBorder="1" applyAlignment="1" applyProtection="1">
      <alignment horizontal="center" vertical="center" wrapText="1"/>
      <protection hidden="1"/>
    </xf>
    <xf numFmtId="0" fontId="0" fillId="3" borderId="52"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2"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4" fillId="15" borderId="53" xfId="0" applyFont="1" applyFill="1" applyBorder="1" applyAlignment="1" applyProtection="1">
      <alignment horizontal="center"/>
      <protection hidden="1"/>
    </xf>
    <xf numFmtId="0" fontId="24" fillId="15" borderId="54" xfId="0" applyFont="1" applyFill="1" applyBorder="1" applyAlignment="1" applyProtection="1">
      <alignment horizontal="center"/>
      <protection hidden="1"/>
    </xf>
    <xf numFmtId="0" fontId="30" fillId="2" borderId="13" xfId="1" applyFont="1" applyFill="1" applyBorder="1" applyAlignment="1" applyProtection="1">
      <alignment horizontal="left"/>
      <protection hidden="1"/>
    </xf>
    <xf numFmtId="0" fontId="9" fillId="15" borderId="2" xfId="0" applyFont="1" applyFill="1" applyBorder="1" applyAlignment="1" applyProtection="1">
      <alignment horizontal="center" vertical="center"/>
      <protection hidden="1"/>
    </xf>
    <xf numFmtId="0" fontId="9" fillId="15" borderId="0" xfId="0" applyFont="1" applyFill="1" applyAlignment="1" applyProtection="1">
      <alignment horizontal="center" vertical="center"/>
      <protection hidden="1"/>
    </xf>
    <xf numFmtId="0" fontId="0" fillId="0" borderId="45" xfId="0" applyBorder="1" applyAlignment="1" applyProtection="1">
      <alignment horizontal="left" wrapText="1"/>
      <protection locked="0"/>
    </xf>
    <xf numFmtId="0" fontId="0" fillId="16" borderId="5" xfId="0" applyFill="1" applyBorder="1" applyAlignment="1" applyProtection="1">
      <alignment horizontal="center" vertical="center" wrapText="1"/>
      <protection hidden="1"/>
    </xf>
    <xf numFmtId="0" fontId="0" fillId="16" borderId="8" xfId="0" applyFill="1" applyBorder="1" applyAlignment="1" applyProtection="1">
      <alignment horizontal="center" vertical="center" wrapText="1"/>
      <protection hidden="1"/>
    </xf>
    <xf numFmtId="0" fontId="0" fillId="16" borderId="11" xfId="0" applyFill="1" applyBorder="1" applyAlignment="1" applyProtection="1">
      <alignment horizontal="center" vertical="center" wrapText="1"/>
      <protection hidden="1"/>
    </xf>
    <xf numFmtId="49" fontId="1" fillId="16" borderId="0" xfId="0" applyNumberFormat="1" applyFont="1" applyFill="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3" fillId="16" borderId="50" xfId="0" applyFont="1" applyFill="1" applyBorder="1" applyAlignment="1" applyProtection="1">
      <alignment horizontal="center" vertical="center" wrapText="1"/>
      <protection hidden="1"/>
    </xf>
    <xf numFmtId="0" fontId="3" fillId="16" borderId="62" xfId="0" applyFont="1" applyFill="1" applyBorder="1" applyAlignment="1" applyProtection="1">
      <alignment horizontal="center" vertical="center" wrapText="1"/>
      <protection hidden="1"/>
    </xf>
    <xf numFmtId="0" fontId="0" fillId="16" borderId="8" xfId="0" applyFill="1" applyBorder="1" applyAlignment="1" applyProtection="1">
      <alignment horizontal="center" vertical="center"/>
      <protection hidden="1"/>
    </xf>
    <xf numFmtId="0" fontId="0" fillId="16" borderId="10" xfId="0" applyFill="1" applyBorder="1" applyAlignment="1" applyProtection="1">
      <alignment horizontal="center" vertical="center"/>
      <protection hidden="1"/>
    </xf>
    <xf numFmtId="2" fontId="24" fillId="15" borderId="55" xfId="0" applyNumberFormat="1" applyFont="1" applyFill="1" applyBorder="1" applyAlignment="1" applyProtection="1">
      <alignment horizontal="center" vertical="center"/>
      <protection hidden="1"/>
    </xf>
    <xf numFmtId="2" fontId="24" fillId="15" borderId="0" xfId="0" applyNumberFormat="1" applyFont="1" applyFill="1" applyAlignment="1" applyProtection="1">
      <alignment horizontal="center" vertical="center"/>
      <protection hidden="1"/>
    </xf>
    <xf numFmtId="0" fontId="5" fillId="16" borderId="2" xfId="0" applyFont="1" applyFill="1" applyBorder="1" applyAlignment="1" applyProtection="1">
      <alignment horizontal="center" vertical="center" wrapText="1"/>
      <protection hidden="1"/>
    </xf>
    <xf numFmtId="0" fontId="5" fillId="16" borderId="0" xfId="0" applyFont="1" applyFill="1" applyAlignment="1" applyProtection="1">
      <alignment horizontal="center" vertical="center" wrapText="1"/>
      <protection hidden="1"/>
    </xf>
    <xf numFmtId="0" fontId="0" fillId="16" borderId="59" xfId="0" applyFill="1" applyBorder="1" applyAlignment="1" applyProtection="1">
      <alignment horizontal="center" vertical="center"/>
      <protection hidden="1"/>
    </xf>
    <xf numFmtId="0" fontId="0" fillId="16" borderId="60" xfId="0" applyFill="1" applyBorder="1" applyAlignment="1" applyProtection="1">
      <alignment horizontal="center" vertical="center"/>
      <protection hidden="1"/>
    </xf>
    <xf numFmtId="44" fontId="0" fillId="16" borderId="8" xfId="0" applyNumberFormat="1" applyFill="1" applyBorder="1" applyAlignment="1" applyProtection="1">
      <alignment horizontal="center" vertical="center"/>
      <protection hidden="1"/>
    </xf>
    <xf numFmtId="44" fontId="0" fillId="16" borderId="10" xfId="0" applyNumberFormat="1" applyFill="1" applyBorder="1" applyAlignment="1" applyProtection="1">
      <alignment horizontal="center" vertical="center"/>
      <protection hidden="1"/>
    </xf>
    <xf numFmtId="0" fontId="6" fillId="16" borderId="6" xfId="0" applyFont="1" applyFill="1" applyBorder="1" applyAlignment="1" applyProtection="1">
      <alignment horizontal="left" vertical="center"/>
      <protection hidden="1"/>
    </xf>
    <xf numFmtId="0" fontId="6" fillId="16" borderId="7" xfId="0" applyFont="1" applyFill="1" applyBorder="1" applyAlignment="1" applyProtection="1">
      <alignment horizontal="left" vertical="center"/>
      <protection hidden="1"/>
    </xf>
    <xf numFmtId="0" fontId="0" fillId="0" borderId="45" xfId="0" applyBorder="1" applyAlignment="1" applyProtection="1">
      <alignment horizontal="left"/>
      <protection locked="0"/>
    </xf>
    <xf numFmtId="166" fontId="0" fillId="16" borderId="40" xfId="0" applyNumberFormat="1" applyFill="1" applyBorder="1" applyAlignment="1" applyProtection="1">
      <alignment horizontal="center" vertical="center"/>
      <protection hidden="1"/>
    </xf>
    <xf numFmtId="166" fontId="0" fillId="16" borderId="16" xfId="0" applyNumberFormat="1" applyFill="1" applyBorder="1" applyAlignment="1" applyProtection="1">
      <alignment horizontal="center" vertical="center"/>
      <protection hidden="1"/>
    </xf>
    <xf numFmtId="165" fontId="0" fillId="16" borderId="40" xfId="0" applyNumberFormat="1" applyFill="1" applyBorder="1" applyAlignment="1" applyProtection="1">
      <alignment horizontal="center" vertical="center"/>
      <protection hidden="1"/>
    </xf>
    <xf numFmtId="165" fontId="0" fillId="16" borderId="16" xfId="0" applyNumberFormat="1" applyFill="1" applyBorder="1" applyAlignment="1" applyProtection="1">
      <alignment horizontal="center" vertical="center"/>
      <protection hidden="1"/>
    </xf>
    <xf numFmtId="1" fontId="0" fillId="16" borderId="40" xfId="0" applyNumberFormat="1" applyFill="1" applyBorder="1" applyAlignment="1" applyProtection="1">
      <alignment horizontal="center" vertical="center"/>
      <protection hidden="1"/>
    </xf>
    <xf numFmtId="1" fontId="0" fillId="16" borderId="16" xfId="0" applyNumberFormat="1" applyFill="1" applyBorder="1" applyAlignment="1" applyProtection="1">
      <alignment horizontal="center" vertical="center"/>
      <protection hidden="1"/>
    </xf>
    <xf numFmtId="166" fontId="0" fillId="16" borderId="61" xfId="0" applyNumberFormat="1" applyFill="1" applyBorder="1" applyAlignment="1" applyProtection="1">
      <alignment horizontal="center" vertical="center"/>
      <protection hidden="1"/>
    </xf>
    <xf numFmtId="165" fontId="0" fillId="16" borderId="61" xfId="0" applyNumberFormat="1" applyFill="1" applyBorder="1" applyAlignment="1" applyProtection="1">
      <alignment horizontal="center" vertical="center"/>
      <protection hidden="1"/>
    </xf>
    <xf numFmtId="0" fontId="6" fillId="16" borderId="6" xfId="0" applyFont="1" applyFill="1" applyBorder="1" applyAlignment="1" applyProtection="1">
      <alignment horizontal="left" vertical="center" wrapText="1"/>
      <protection hidden="1"/>
    </xf>
    <xf numFmtId="0" fontId="6" fillId="16" borderId="7" xfId="0" applyFont="1" applyFill="1" applyBorder="1" applyAlignment="1" applyProtection="1">
      <alignment horizontal="left" vertical="center" wrapText="1"/>
      <protection hidden="1"/>
    </xf>
    <xf numFmtId="0" fontId="9" fillId="4" borderId="0" xfId="0" applyFont="1" applyFill="1" applyAlignment="1">
      <alignment horizontal="center" vertical="center" wrapText="1"/>
    </xf>
  </cellXfs>
  <cellStyles count="2">
    <cellStyle name="Hypertextový odkaz" xfId="1" builtinId="8"/>
    <cellStyle name="Normální" xfId="0" builtinId="0"/>
  </cellStyles>
  <dxfs count="0"/>
  <tableStyles count="0" defaultTableStyle="TableStyleMedium2" defaultPivotStyle="PivotStyleLight16"/>
  <colors>
    <mruColors>
      <color rgb="FFB3DBD6"/>
      <color rgb="FF173271"/>
      <color rgb="FFE7E6E6"/>
      <color rgb="FFB3DBD5"/>
      <color rgb="FFEACA0C"/>
      <color rgb="FFCCFF33"/>
      <color rgb="FFCC99FF"/>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519853</xdr:colOff>
      <xdr:row>1</xdr:row>
      <xdr:rowOff>55033</xdr:rowOff>
    </xdr:from>
    <xdr:to>
      <xdr:col>15</xdr:col>
      <xdr:colOff>376651</xdr:colOff>
      <xdr:row>4</xdr:row>
      <xdr:rowOff>70273</xdr:rowOff>
    </xdr:to>
    <xdr:pic>
      <xdr:nvPicPr>
        <xdr:cNvPr id="2" name="Obrázek 1">
          <a:extLst>
            <a:ext uri="{FF2B5EF4-FFF2-40B4-BE49-F238E27FC236}">
              <a16:creationId xmlns:a16="http://schemas.microsoft.com/office/drawing/2014/main" id="{3B64E490-04A3-4D72-A7C1-A0994AC54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4520" y="232833"/>
          <a:ext cx="4123998"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30480</xdr:rowOff>
    </xdr:from>
    <xdr:to>
      <xdr:col>1</xdr:col>
      <xdr:colOff>744855</xdr:colOff>
      <xdr:row>0</xdr:row>
      <xdr:rowOff>588645</xdr:rowOff>
    </xdr:to>
    <xdr:pic>
      <xdr:nvPicPr>
        <xdr:cNvPr id="2" name="Obrázek 1">
          <a:extLst>
            <a:ext uri="{FF2B5EF4-FFF2-40B4-BE49-F238E27FC236}">
              <a16:creationId xmlns:a16="http://schemas.microsoft.com/office/drawing/2014/main" id="{7B07BC55-7252-CFF9-1A51-9FC5E0053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0480"/>
          <a:ext cx="561975" cy="561975"/>
        </a:xfrm>
        <a:prstGeom prst="rect">
          <a:avLst/>
        </a:prstGeom>
      </xdr:spPr>
    </xdr:pic>
    <xdr:clientData/>
  </xdr:twoCellAnchor>
  <xdr:twoCellAnchor>
    <xdr:from>
      <xdr:col>5</xdr:col>
      <xdr:colOff>76200</xdr:colOff>
      <xdr:row>0</xdr:row>
      <xdr:rowOff>144780</xdr:rowOff>
    </xdr:from>
    <xdr:to>
      <xdr:col>9</xdr:col>
      <xdr:colOff>38100</xdr:colOff>
      <xdr:row>0</xdr:row>
      <xdr:rowOff>510558</xdr:rowOff>
    </xdr:to>
    <xdr:pic>
      <xdr:nvPicPr>
        <xdr:cNvPr id="3" name="Obrázek 2">
          <a:extLst>
            <a:ext uri="{FF2B5EF4-FFF2-40B4-BE49-F238E27FC236}">
              <a16:creationId xmlns:a16="http://schemas.microsoft.com/office/drawing/2014/main" id="{5553FC85-5D9F-3E14-4958-73DE51A1B0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4660" y="144780"/>
          <a:ext cx="2476500" cy="36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106680</xdr:colOff>
      <xdr:row>29</xdr:row>
      <xdr:rowOff>114300</xdr:rowOff>
    </xdr:from>
    <xdr:to>
      <xdr:col>11</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35"/>
  <sheetViews>
    <sheetView showGridLines="0" zoomScaleNormal="100" workbookViewId="0">
      <selection activeCell="B5" sqref="B5"/>
    </sheetView>
  </sheetViews>
  <sheetFormatPr defaultColWidth="8.88671875" defaultRowHeight="14.4" x14ac:dyDescent="0.3"/>
  <cols>
    <col min="1" max="1" width="5.109375" style="245" customWidth="1"/>
    <col min="2" max="2" width="4.88671875" style="245" customWidth="1"/>
    <col min="3" max="3" width="20.88671875" style="245" customWidth="1"/>
    <col min="4" max="15" width="8.88671875" style="245"/>
    <col min="16" max="16" width="54.5546875" style="245" customWidth="1"/>
    <col min="17" max="17" width="18.33203125" style="245" customWidth="1"/>
    <col min="18" max="16384" width="8.88671875" style="245"/>
  </cols>
  <sheetData>
    <row r="1" spans="1:22" s="242" customFormat="1" ht="13.8" x14ac:dyDescent="0.25">
      <c r="B1" s="138" t="s">
        <v>419</v>
      </c>
      <c r="C1" s="134"/>
      <c r="D1" s="86"/>
      <c r="E1" s="86"/>
      <c r="F1" s="86"/>
      <c r="G1" s="86"/>
      <c r="H1" s="86"/>
      <c r="I1" s="86"/>
      <c r="J1" s="86"/>
      <c r="K1" s="86"/>
      <c r="L1" s="86"/>
      <c r="M1" s="86"/>
      <c r="N1" s="86"/>
      <c r="O1" s="86"/>
      <c r="P1" s="86"/>
      <c r="Q1" s="86"/>
    </row>
    <row r="2" spans="1:22" s="242" customFormat="1" ht="13.8" x14ac:dyDescent="0.25">
      <c r="B2" s="303"/>
      <c r="C2" s="303"/>
      <c r="D2" s="303"/>
      <c r="E2" s="303"/>
      <c r="F2" s="303"/>
      <c r="G2" s="303"/>
      <c r="H2" s="303"/>
      <c r="I2" s="303"/>
      <c r="J2" s="303"/>
      <c r="K2" s="303"/>
      <c r="L2" s="303"/>
      <c r="M2" s="303"/>
      <c r="N2" s="303"/>
      <c r="O2" s="303"/>
      <c r="P2" s="303"/>
      <c r="Q2" s="303"/>
    </row>
    <row r="3" spans="1:22" s="242" customFormat="1" ht="13.8" x14ac:dyDescent="0.25">
      <c r="B3" s="303"/>
      <c r="C3" s="303"/>
      <c r="D3" s="303"/>
      <c r="E3" s="303"/>
      <c r="F3" s="303"/>
      <c r="G3" s="303"/>
      <c r="H3" s="303"/>
      <c r="I3" s="303"/>
      <c r="J3" s="303"/>
      <c r="K3" s="303"/>
      <c r="L3" s="303"/>
      <c r="M3" s="303"/>
      <c r="N3" s="303"/>
      <c r="O3" s="303"/>
      <c r="P3" s="303"/>
      <c r="Q3" s="303"/>
    </row>
    <row r="4" spans="1:22" s="242" customFormat="1" ht="13.8" x14ac:dyDescent="0.25">
      <c r="B4" s="303"/>
      <c r="C4" s="303"/>
      <c r="D4" s="303"/>
      <c r="E4" s="303"/>
      <c r="F4" s="303"/>
      <c r="G4" s="303"/>
      <c r="H4" s="303"/>
      <c r="I4" s="303"/>
      <c r="J4" s="303"/>
      <c r="K4" s="303"/>
      <c r="L4" s="303"/>
      <c r="M4" s="303"/>
      <c r="N4" s="303"/>
      <c r="O4" s="303"/>
      <c r="P4" s="303"/>
      <c r="Q4" s="303"/>
      <c r="V4" s="243"/>
    </row>
    <row r="5" spans="1:22" s="242" customFormat="1" ht="13.8" x14ac:dyDescent="0.25">
      <c r="B5" s="86"/>
      <c r="C5" s="86"/>
      <c r="D5" s="86"/>
      <c r="E5" s="86"/>
      <c r="F5" s="86"/>
      <c r="G5" s="86"/>
      <c r="H5" s="86"/>
      <c r="I5" s="86"/>
      <c r="J5" s="86"/>
      <c r="K5" s="86"/>
      <c r="L5" s="86"/>
      <c r="M5" s="86"/>
      <c r="N5" s="86"/>
      <c r="O5" s="86"/>
      <c r="P5" s="86"/>
      <c r="Q5" s="86"/>
      <c r="V5" s="243"/>
    </row>
    <row r="6" spans="1:22" s="243" customFormat="1" ht="15.75" customHeight="1" x14ac:dyDescent="0.25">
      <c r="B6" s="304"/>
      <c r="C6" s="304"/>
      <c r="D6" s="304"/>
      <c r="E6" s="304"/>
      <c r="F6" s="304"/>
      <c r="G6" s="304"/>
      <c r="H6" s="304"/>
      <c r="I6" s="304"/>
      <c r="J6" s="304"/>
      <c r="K6" s="304"/>
      <c r="L6" s="304"/>
      <c r="M6" s="304"/>
      <c r="N6" s="304"/>
      <c r="O6" s="304"/>
      <c r="P6" s="304"/>
      <c r="Q6" s="304"/>
      <c r="R6" s="242"/>
      <c r="S6" s="242"/>
      <c r="T6" s="242"/>
      <c r="U6" s="242"/>
    </row>
    <row r="7" spans="1:22" s="243" customFormat="1" ht="7.5" customHeight="1" x14ac:dyDescent="0.25">
      <c r="B7" s="87"/>
      <c r="C7" s="87"/>
      <c r="D7" s="87"/>
      <c r="E7" s="87"/>
      <c r="F7" s="87"/>
      <c r="G7" s="87"/>
      <c r="H7" s="87"/>
      <c r="I7" s="87"/>
      <c r="J7" s="87"/>
      <c r="K7" s="87"/>
      <c r="L7" s="87"/>
      <c r="M7" s="87"/>
      <c r="N7" s="87"/>
      <c r="O7" s="87"/>
      <c r="P7" s="87"/>
      <c r="Q7" s="87"/>
      <c r="R7" s="242"/>
      <c r="S7" s="242"/>
      <c r="T7" s="242"/>
      <c r="U7" s="242"/>
    </row>
    <row r="8" spans="1:22" s="243" customFormat="1" ht="39.6" x14ac:dyDescent="0.25">
      <c r="B8" s="305" t="s">
        <v>200</v>
      </c>
      <c r="C8" s="305"/>
      <c r="D8" s="305"/>
      <c r="E8" s="305"/>
      <c r="F8" s="305"/>
      <c r="G8" s="305"/>
      <c r="H8" s="305"/>
      <c r="I8" s="305"/>
      <c r="J8" s="305"/>
      <c r="K8" s="305"/>
      <c r="L8" s="305"/>
      <c r="M8" s="305"/>
      <c r="N8" s="305"/>
      <c r="O8" s="305"/>
      <c r="P8" s="305"/>
      <c r="Q8" s="305"/>
      <c r="R8" s="242"/>
      <c r="S8" s="242"/>
      <c r="T8" s="242"/>
      <c r="U8" s="242"/>
    </row>
    <row r="9" spans="1:22" s="243" customFormat="1" ht="20.399999999999999" customHeight="1" x14ac:dyDescent="0.25">
      <c r="B9" s="306" t="s">
        <v>210</v>
      </c>
      <c r="C9" s="306"/>
      <c r="D9" s="306"/>
      <c r="E9" s="306"/>
      <c r="F9" s="306"/>
      <c r="G9" s="306"/>
      <c r="H9" s="306"/>
      <c r="I9" s="306"/>
      <c r="J9" s="306"/>
      <c r="K9" s="306"/>
      <c r="L9" s="306"/>
      <c r="M9" s="306"/>
      <c r="N9" s="306"/>
      <c r="O9" s="306"/>
      <c r="P9" s="306"/>
      <c r="Q9" s="306"/>
      <c r="R9" s="242"/>
      <c r="S9" s="242"/>
      <c r="T9" s="242"/>
      <c r="U9" s="242"/>
    </row>
    <row r="10" spans="1:22" s="243" customFormat="1" ht="15" customHeight="1" x14ac:dyDescent="0.25">
      <c r="B10" s="187"/>
      <c r="C10" s="88"/>
      <c r="D10" s="87"/>
      <c r="E10" s="87"/>
      <c r="F10" s="87"/>
      <c r="G10" s="87"/>
      <c r="H10" s="87"/>
      <c r="I10" s="87"/>
      <c r="J10" s="87"/>
      <c r="K10" s="87"/>
      <c r="L10" s="87"/>
      <c r="M10" s="87"/>
      <c r="N10" s="87"/>
      <c r="O10" s="87"/>
      <c r="P10" s="87"/>
      <c r="Q10" s="87"/>
      <c r="R10" s="242"/>
      <c r="S10" s="242"/>
      <c r="T10" s="242"/>
      <c r="U10" s="242"/>
    </row>
    <row r="11" spans="1:22" s="243" customFormat="1" ht="22.95" customHeight="1" x14ac:dyDescent="0.25">
      <c r="B11" s="292" t="s">
        <v>201</v>
      </c>
      <c r="C11" s="293"/>
      <c r="D11" s="293"/>
      <c r="E11" s="293"/>
      <c r="F11" s="293"/>
      <c r="G11" s="293"/>
      <c r="H11" s="293"/>
      <c r="I11" s="293"/>
      <c r="J11" s="293"/>
      <c r="K11" s="293"/>
      <c r="L11" s="293"/>
      <c r="M11" s="293"/>
      <c r="N11" s="293"/>
      <c r="O11" s="293"/>
      <c r="P11" s="293"/>
      <c r="Q11" s="294"/>
      <c r="R11" s="242"/>
      <c r="S11" s="242"/>
      <c r="T11" s="242"/>
      <c r="U11" s="242"/>
    </row>
    <row r="12" spans="1:22" s="242" customFormat="1" ht="333" customHeight="1" x14ac:dyDescent="0.25">
      <c r="A12" s="243"/>
      <c r="B12" s="307" t="s">
        <v>414</v>
      </c>
      <c r="C12" s="307"/>
      <c r="D12" s="307"/>
      <c r="E12" s="307"/>
      <c r="F12" s="307"/>
      <c r="G12" s="307"/>
      <c r="H12" s="307"/>
      <c r="I12" s="307"/>
      <c r="J12" s="307"/>
      <c r="K12" s="307"/>
      <c r="L12" s="307"/>
      <c r="M12" s="307"/>
      <c r="N12" s="307"/>
      <c r="O12" s="307"/>
      <c r="P12" s="307"/>
      <c r="Q12" s="307"/>
      <c r="V12" s="243"/>
    </row>
    <row r="13" spans="1:22" s="242" customFormat="1" ht="15" customHeight="1" x14ac:dyDescent="0.25">
      <c r="A13" s="243"/>
      <c r="B13" s="86"/>
      <c r="C13" s="86"/>
      <c r="D13" s="86"/>
      <c r="E13" s="86"/>
      <c r="F13" s="86"/>
      <c r="G13" s="86"/>
      <c r="H13" s="86"/>
      <c r="I13" s="86"/>
      <c r="J13" s="89"/>
      <c r="K13" s="89"/>
      <c r="L13" s="89"/>
      <c r="M13" s="89"/>
      <c r="N13" s="89"/>
      <c r="O13" s="89"/>
      <c r="P13" s="89"/>
      <c r="Q13" s="89"/>
    </row>
    <row r="14" spans="1:22" s="242" customFormat="1" ht="20.399999999999999" x14ac:dyDescent="0.25">
      <c r="A14" s="243"/>
      <c r="B14" s="289" t="s">
        <v>196</v>
      </c>
      <c r="C14" s="290"/>
      <c r="D14" s="290"/>
      <c r="E14" s="290"/>
      <c r="F14" s="290"/>
      <c r="G14" s="290"/>
      <c r="H14" s="290"/>
      <c r="I14" s="290"/>
      <c r="J14" s="290"/>
      <c r="K14" s="290"/>
      <c r="L14" s="290"/>
      <c r="M14" s="290"/>
      <c r="N14" s="290"/>
      <c r="O14" s="290"/>
      <c r="P14" s="290"/>
      <c r="Q14" s="291"/>
    </row>
    <row r="15" spans="1:22" s="244" customFormat="1" ht="63.6" customHeight="1" x14ac:dyDescent="0.35">
      <c r="A15" s="243"/>
      <c r="B15" s="94" t="s">
        <v>4</v>
      </c>
      <c r="C15" s="92" t="s">
        <v>187</v>
      </c>
      <c r="D15" s="300" t="s">
        <v>418</v>
      </c>
      <c r="E15" s="300"/>
      <c r="F15" s="300"/>
      <c r="G15" s="300"/>
      <c r="H15" s="300"/>
      <c r="I15" s="300"/>
      <c r="J15" s="300"/>
      <c r="K15" s="300"/>
      <c r="L15" s="300"/>
      <c r="M15" s="300"/>
      <c r="N15" s="300"/>
      <c r="O15" s="300"/>
      <c r="P15" s="300"/>
      <c r="Q15" s="300"/>
    </row>
    <row r="16" spans="1:22" s="244" customFormat="1" ht="142.19999999999999" customHeight="1" x14ac:dyDescent="0.35">
      <c r="A16" s="243"/>
      <c r="B16" s="94" t="s">
        <v>5</v>
      </c>
      <c r="C16" s="93" t="s">
        <v>188</v>
      </c>
      <c r="D16" s="301" t="s">
        <v>386</v>
      </c>
      <c r="E16" s="301"/>
      <c r="F16" s="301"/>
      <c r="G16" s="301"/>
      <c r="H16" s="301"/>
      <c r="I16" s="301"/>
      <c r="J16" s="301"/>
      <c r="K16" s="301"/>
      <c r="L16" s="301"/>
      <c r="M16" s="301"/>
      <c r="N16" s="301"/>
      <c r="O16" s="301"/>
      <c r="P16" s="301"/>
      <c r="Q16" s="301"/>
    </row>
    <row r="17" spans="1:17" s="244" customFormat="1" ht="256.2" customHeight="1" x14ac:dyDescent="0.35">
      <c r="A17" s="243"/>
      <c r="B17" s="94" t="s">
        <v>6</v>
      </c>
      <c r="C17" s="93" t="s">
        <v>387</v>
      </c>
      <c r="D17" s="295" t="s">
        <v>415</v>
      </c>
      <c r="E17" s="296"/>
      <c r="F17" s="296"/>
      <c r="G17" s="296"/>
      <c r="H17" s="296"/>
      <c r="I17" s="296"/>
      <c r="J17" s="296"/>
      <c r="K17" s="296"/>
      <c r="L17" s="296"/>
      <c r="M17" s="296"/>
      <c r="N17" s="296"/>
      <c r="O17" s="296"/>
      <c r="P17" s="296"/>
      <c r="Q17" s="297"/>
    </row>
    <row r="18" spans="1:17" s="244" customFormat="1" ht="204.6" customHeight="1" x14ac:dyDescent="0.35">
      <c r="A18" s="243"/>
      <c r="B18" s="94" t="s">
        <v>7</v>
      </c>
      <c r="C18" s="93" t="s">
        <v>417</v>
      </c>
      <c r="D18" s="301" t="s">
        <v>416</v>
      </c>
      <c r="E18" s="301"/>
      <c r="F18" s="301"/>
      <c r="G18" s="301"/>
      <c r="H18" s="301"/>
      <c r="I18" s="301"/>
      <c r="J18" s="301"/>
      <c r="K18" s="301"/>
      <c r="L18" s="301"/>
      <c r="M18" s="301"/>
      <c r="N18" s="301"/>
      <c r="O18" s="301"/>
      <c r="P18" s="301"/>
      <c r="Q18" s="301"/>
    </row>
    <row r="19" spans="1:17" x14ac:dyDescent="0.3">
      <c r="A19" s="243"/>
      <c r="B19" s="8"/>
      <c r="C19" s="8"/>
      <c r="D19" s="8"/>
      <c r="E19" s="8"/>
      <c r="F19" s="8"/>
      <c r="G19" s="8"/>
      <c r="H19" s="8"/>
      <c r="I19" s="8"/>
      <c r="J19" s="8"/>
      <c r="K19" s="8"/>
      <c r="L19" s="8"/>
      <c r="M19" s="8"/>
      <c r="N19" s="8"/>
      <c r="O19" s="8"/>
      <c r="P19" s="8"/>
      <c r="Q19" s="8"/>
    </row>
    <row r="20" spans="1:17" ht="27" customHeight="1" x14ac:dyDescent="0.3">
      <c r="A20" s="243"/>
      <c r="B20" s="292" t="s">
        <v>397</v>
      </c>
      <c r="C20" s="293"/>
      <c r="D20" s="293"/>
      <c r="E20" s="293"/>
      <c r="F20" s="293"/>
      <c r="G20" s="293"/>
      <c r="H20" s="293"/>
      <c r="I20" s="293"/>
      <c r="J20" s="293"/>
      <c r="K20" s="293"/>
      <c r="L20" s="293"/>
      <c r="M20" s="293"/>
      <c r="N20" s="293"/>
      <c r="O20" s="293"/>
      <c r="P20" s="293"/>
      <c r="Q20" s="294"/>
    </row>
    <row r="21" spans="1:17" ht="46.95" customHeight="1" x14ac:dyDescent="0.3">
      <c r="A21" s="243"/>
      <c r="B21" s="298" t="s">
        <v>189</v>
      </c>
      <c r="C21" s="298"/>
      <c r="D21" s="298"/>
      <c r="E21" s="298"/>
      <c r="F21" s="298"/>
      <c r="G21" s="298"/>
      <c r="H21" s="298"/>
      <c r="I21" s="298"/>
      <c r="J21" s="298"/>
      <c r="K21" s="298"/>
      <c r="L21" s="298"/>
      <c r="M21" s="298"/>
      <c r="N21" s="299" t="s">
        <v>199</v>
      </c>
      <c r="O21" s="302"/>
      <c r="P21" s="299" t="s">
        <v>399</v>
      </c>
      <c r="Q21" s="299"/>
    </row>
    <row r="22" spans="1:17" ht="15.6" customHeight="1" x14ac:dyDescent="0.3">
      <c r="A22" s="243"/>
      <c r="B22" s="287" t="s">
        <v>190</v>
      </c>
      <c r="C22" s="310"/>
      <c r="D22" s="310"/>
      <c r="E22" s="310"/>
      <c r="F22" s="310"/>
      <c r="G22" s="310"/>
      <c r="H22" s="310"/>
      <c r="I22" s="310"/>
      <c r="J22" s="310"/>
      <c r="K22" s="310"/>
      <c r="L22" s="310"/>
      <c r="M22" s="288"/>
      <c r="N22" s="308" t="s">
        <v>195</v>
      </c>
      <c r="O22" s="309"/>
      <c r="P22" s="285"/>
      <c r="Q22" s="286"/>
    </row>
    <row r="23" spans="1:17" ht="15.6" customHeight="1" x14ac:dyDescent="0.3">
      <c r="A23" s="243"/>
      <c r="B23" s="287" t="s">
        <v>393</v>
      </c>
      <c r="C23" s="310"/>
      <c r="D23" s="310"/>
      <c r="E23" s="310"/>
      <c r="F23" s="310"/>
      <c r="G23" s="310"/>
      <c r="H23" s="310"/>
      <c r="I23" s="310"/>
      <c r="J23" s="310"/>
      <c r="K23" s="310"/>
      <c r="L23" s="310"/>
      <c r="M23" s="288"/>
      <c r="N23" s="308" t="s">
        <v>195</v>
      </c>
      <c r="O23" s="309"/>
      <c r="P23" s="285"/>
      <c r="Q23" s="286"/>
    </row>
    <row r="24" spans="1:17" ht="15.6" customHeight="1" x14ac:dyDescent="0.3">
      <c r="A24" s="243"/>
      <c r="B24" s="287" t="s">
        <v>198</v>
      </c>
      <c r="C24" s="310"/>
      <c r="D24" s="310"/>
      <c r="E24" s="310"/>
      <c r="F24" s="310"/>
      <c r="G24" s="310"/>
      <c r="H24" s="310"/>
      <c r="I24" s="310"/>
      <c r="J24" s="310"/>
      <c r="K24" s="310"/>
      <c r="L24" s="310"/>
      <c r="M24" s="288"/>
      <c r="N24" s="308" t="s">
        <v>194</v>
      </c>
      <c r="O24" s="309"/>
      <c r="P24" s="285"/>
      <c r="Q24" s="286"/>
    </row>
    <row r="25" spans="1:17" ht="15.6" customHeight="1" x14ac:dyDescent="0.3">
      <c r="A25" s="243"/>
      <c r="B25" s="287" t="s">
        <v>193</v>
      </c>
      <c r="C25" s="310"/>
      <c r="D25" s="310"/>
      <c r="E25" s="310"/>
      <c r="F25" s="310"/>
      <c r="G25" s="310"/>
      <c r="H25" s="310"/>
      <c r="I25" s="310"/>
      <c r="J25" s="310"/>
      <c r="K25" s="310"/>
      <c r="L25" s="310"/>
      <c r="M25" s="288"/>
      <c r="N25" s="308" t="s">
        <v>195</v>
      </c>
      <c r="O25" s="309"/>
      <c r="P25" s="285"/>
      <c r="Q25" s="286"/>
    </row>
    <row r="26" spans="1:17" ht="15.6" customHeight="1" x14ac:dyDescent="0.3">
      <c r="A26" s="243"/>
      <c r="B26" s="287" t="s">
        <v>191</v>
      </c>
      <c r="C26" s="310"/>
      <c r="D26" s="310"/>
      <c r="E26" s="310"/>
      <c r="F26" s="310"/>
      <c r="G26" s="310"/>
      <c r="H26" s="310"/>
      <c r="I26" s="310"/>
      <c r="J26" s="310"/>
      <c r="K26" s="310"/>
      <c r="L26" s="310"/>
      <c r="M26" s="288"/>
      <c r="N26" s="308" t="s">
        <v>194</v>
      </c>
      <c r="O26" s="309"/>
      <c r="P26" s="285"/>
      <c r="Q26" s="286"/>
    </row>
    <row r="27" spans="1:17" ht="15.6" customHeight="1" x14ac:dyDescent="0.3">
      <c r="A27" s="243"/>
      <c r="B27" s="287" t="s">
        <v>192</v>
      </c>
      <c r="C27" s="310"/>
      <c r="D27" s="310"/>
      <c r="E27" s="310"/>
      <c r="F27" s="310"/>
      <c r="G27" s="310"/>
      <c r="H27" s="310"/>
      <c r="I27" s="310"/>
      <c r="J27" s="310"/>
      <c r="K27" s="310"/>
      <c r="L27" s="310"/>
      <c r="M27" s="288"/>
      <c r="N27" s="308" t="s">
        <v>195</v>
      </c>
      <c r="O27" s="309"/>
      <c r="P27" s="285"/>
      <c r="Q27" s="286"/>
    </row>
    <row r="28" spans="1:17" ht="31.95" customHeight="1" x14ac:dyDescent="0.3">
      <c r="A28" s="243"/>
      <c r="B28" s="287" t="s">
        <v>396</v>
      </c>
      <c r="C28" s="310"/>
      <c r="D28" s="310"/>
      <c r="E28" s="310"/>
      <c r="F28" s="310"/>
      <c r="G28" s="310"/>
      <c r="H28" s="310"/>
      <c r="I28" s="310"/>
      <c r="J28" s="310"/>
      <c r="K28" s="310"/>
      <c r="L28" s="310"/>
      <c r="M28" s="288"/>
      <c r="N28" s="308" t="s">
        <v>194</v>
      </c>
      <c r="O28" s="309"/>
      <c r="P28" s="287" t="s">
        <v>400</v>
      </c>
      <c r="Q28" s="288"/>
    </row>
    <row r="29" spans="1:17" ht="15.6" customHeight="1" x14ac:dyDescent="0.3">
      <c r="A29" s="243"/>
      <c r="B29" s="287" t="s">
        <v>394</v>
      </c>
      <c r="C29" s="310"/>
      <c r="D29" s="310"/>
      <c r="E29" s="310"/>
      <c r="F29" s="310"/>
      <c r="G29" s="310"/>
      <c r="H29" s="310"/>
      <c r="I29" s="310"/>
      <c r="J29" s="310"/>
      <c r="K29" s="310"/>
      <c r="L29" s="310"/>
      <c r="M29" s="288"/>
      <c r="N29" s="308" t="s">
        <v>195</v>
      </c>
      <c r="O29" s="309"/>
      <c r="P29" s="285"/>
      <c r="Q29" s="286"/>
    </row>
    <row r="30" spans="1:17" ht="91.95" customHeight="1" x14ac:dyDescent="0.3">
      <c r="A30" s="243"/>
      <c r="B30" s="287" t="s">
        <v>395</v>
      </c>
      <c r="C30" s="310"/>
      <c r="D30" s="310"/>
      <c r="E30" s="310"/>
      <c r="F30" s="310"/>
      <c r="G30" s="310"/>
      <c r="H30" s="310"/>
      <c r="I30" s="310"/>
      <c r="J30" s="310"/>
      <c r="K30" s="310"/>
      <c r="L30" s="310"/>
      <c r="M30" s="288"/>
      <c r="N30" s="308" t="s">
        <v>194</v>
      </c>
      <c r="O30" s="309"/>
      <c r="P30" s="287" t="s">
        <v>401</v>
      </c>
      <c r="Q30" s="288"/>
    </row>
    <row r="31" spans="1:17" ht="15.6" customHeight="1" x14ac:dyDescent="0.3">
      <c r="A31" s="243"/>
    </row>
    <row r="32" spans="1:17" ht="15.6" customHeight="1" x14ac:dyDescent="0.3">
      <c r="A32" s="243"/>
    </row>
    <row r="33" spans="1:2" ht="15.6" customHeight="1" x14ac:dyDescent="0.3">
      <c r="A33" s="243"/>
    </row>
    <row r="34" spans="1:2" ht="15" customHeight="1" x14ac:dyDescent="0.3">
      <c r="A34" s="243"/>
    </row>
    <row r="35" spans="1:2" x14ac:dyDescent="0.3">
      <c r="A35" s="243"/>
      <c r="B35" s="246"/>
    </row>
  </sheetData>
  <sheetProtection algorithmName="SHA-512" hashValue="MTck51/7lnhuUURDN3HHwsXxxkypDcDrP8hT91lI4i9gPX2n4XlTYeylcHYUiCNitE/hWJ5mYC8X2SjLIr1sLQ==" saltValue="39ICRQbaB8RScoENlkdPSg==" spinCount="100000" sheet="1" objects="1" scenarios="1"/>
  <mergeCells count="42">
    <mergeCell ref="B29:M29"/>
    <mergeCell ref="B30:M30"/>
    <mergeCell ref="B26:M26"/>
    <mergeCell ref="N29:O29"/>
    <mergeCell ref="N30:O30"/>
    <mergeCell ref="N26:O26"/>
    <mergeCell ref="N27:O27"/>
    <mergeCell ref="P22:Q22"/>
    <mergeCell ref="P23:Q23"/>
    <mergeCell ref="N25:O25"/>
    <mergeCell ref="N28:O28"/>
    <mergeCell ref="B27:M27"/>
    <mergeCell ref="B25:M25"/>
    <mergeCell ref="B28:M28"/>
    <mergeCell ref="N24:O24"/>
    <mergeCell ref="N22:O22"/>
    <mergeCell ref="N23:O23"/>
    <mergeCell ref="B24:M24"/>
    <mergeCell ref="B22:M22"/>
    <mergeCell ref="B23:M23"/>
    <mergeCell ref="B2:Q4"/>
    <mergeCell ref="B6:Q6"/>
    <mergeCell ref="B8:Q8"/>
    <mergeCell ref="B9:Q9"/>
    <mergeCell ref="B12:Q12"/>
    <mergeCell ref="B14:Q14"/>
    <mergeCell ref="B11:Q11"/>
    <mergeCell ref="D17:Q17"/>
    <mergeCell ref="B21:M21"/>
    <mergeCell ref="P21:Q21"/>
    <mergeCell ref="B20:Q20"/>
    <mergeCell ref="D15:Q15"/>
    <mergeCell ref="D16:Q16"/>
    <mergeCell ref="D18:Q18"/>
    <mergeCell ref="N21:O21"/>
    <mergeCell ref="P29:Q29"/>
    <mergeCell ref="P30:Q30"/>
    <mergeCell ref="P24:Q24"/>
    <mergeCell ref="P25:Q25"/>
    <mergeCell ref="P26:Q26"/>
    <mergeCell ref="P27:Q27"/>
    <mergeCell ref="P28:Q28"/>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O67"/>
  <sheetViews>
    <sheetView showGridLines="0" tabSelected="1" zoomScaleNormal="100" workbookViewId="0">
      <selection activeCell="Q11" sqref="Q11"/>
    </sheetView>
  </sheetViews>
  <sheetFormatPr defaultColWidth="8.33203125" defaultRowHeight="14.4" x14ac:dyDescent="0.3"/>
  <cols>
    <col min="1" max="1" width="2.109375" style="245" customWidth="1"/>
    <col min="2" max="2" width="21.109375" style="245" customWidth="1"/>
    <col min="3" max="3" width="1" style="245" customWidth="1"/>
    <col min="4" max="4" width="17.33203125" style="245" customWidth="1"/>
    <col min="5" max="5" width="1" style="245" customWidth="1"/>
    <col min="6" max="6" width="17.33203125" style="245" customWidth="1"/>
    <col min="7" max="8" width="1" style="245" customWidth="1"/>
    <col min="9" max="9" width="17.33203125" style="245" customWidth="1"/>
    <col min="10" max="10" width="3.6640625" style="245" customWidth="1"/>
    <col min="11" max="11" width="2.109375" style="245" customWidth="1"/>
    <col min="12" max="14" width="0" style="245" hidden="1" customWidth="1"/>
    <col min="15" max="16384" width="8.33203125" style="245"/>
  </cols>
  <sheetData>
    <row r="1" spans="1:14" ht="52.95" customHeight="1" thickTop="1" x14ac:dyDescent="0.3">
      <c r="A1" s="24"/>
      <c r="B1" s="25"/>
      <c r="C1" s="25"/>
      <c r="D1" s="25"/>
      <c r="E1" s="25"/>
      <c r="F1" s="25"/>
      <c r="G1" s="25"/>
      <c r="H1" s="25"/>
      <c r="I1" s="25"/>
      <c r="J1" s="25"/>
      <c r="K1" s="26"/>
    </row>
    <row r="2" spans="1:14" ht="10.199999999999999" customHeight="1" x14ac:dyDescent="0.3">
      <c r="A2" s="27"/>
      <c r="B2" s="8"/>
      <c r="C2" s="8"/>
      <c r="D2" s="8"/>
      <c r="E2" s="8"/>
      <c r="F2" s="8"/>
      <c r="G2" s="8"/>
      <c r="H2" s="8"/>
      <c r="I2" s="8"/>
      <c r="J2" s="8"/>
      <c r="K2" s="28"/>
    </row>
    <row r="3" spans="1:14" ht="37.950000000000003" customHeight="1" x14ac:dyDescent="0.3">
      <c r="A3" s="316" t="s">
        <v>104</v>
      </c>
      <c r="B3" s="317"/>
      <c r="C3" s="317"/>
      <c r="D3" s="317"/>
      <c r="E3" s="317"/>
      <c r="F3" s="317"/>
      <c r="G3" s="317"/>
      <c r="H3" s="317"/>
      <c r="I3" s="317"/>
      <c r="J3" s="317"/>
      <c r="K3" s="318"/>
    </row>
    <row r="4" spans="1:14" ht="10.199999999999999" customHeight="1" x14ac:dyDescent="0.3">
      <c r="A4" s="27"/>
      <c r="B4" s="8"/>
      <c r="C4" s="8"/>
      <c r="D4" s="8"/>
      <c r="E4" s="8"/>
      <c r="F4" s="8"/>
      <c r="G4" s="8"/>
      <c r="H4" s="8"/>
      <c r="I4" s="8"/>
      <c r="J4" s="8"/>
      <c r="K4" s="28"/>
    </row>
    <row r="5" spans="1:14" ht="20.399999999999999" x14ac:dyDescent="0.3">
      <c r="A5" s="27"/>
      <c r="B5" s="319" t="s">
        <v>209</v>
      </c>
      <c r="C5" s="320"/>
      <c r="D5" s="320"/>
      <c r="E5" s="320"/>
      <c r="F5" s="320"/>
      <c r="G5" s="320"/>
      <c r="H5" s="320"/>
      <c r="I5" s="320"/>
      <c r="J5" s="52"/>
      <c r="K5" s="29"/>
    </row>
    <row r="6" spans="1:14" ht="10.95" customHeight="1" thickBot="1" x14ac:dyDescent="0.35">
      <c r="A6" s="27"/>
      <c r="B6" s="51"/>
      <c r="C6" s="52"/>
      <c r="D6" s="52"/>
      <c r="E6" s="52"/>
      <c r="F6" s="52"/>
      <c r="G6" s="52"/>
      <c r="H6" s="52"/>
      <c r="I6" s="52"/>
      <c r="J6" s="52"/>
      <c r="K6" s="29"/>
    </row>
    <row r="7" spans="1:14" ht="19.2" x14ac:dyDescent="0.4">
      <c r="A7" s="27"/>
      <c r="B7" s="95"/>
      <c r="C7" s="53"/>
      <c r="D7" s="54"/>
      <c r="E7" s="55"/>
      <c r="F7" s="55"/>
      <c r="G7" s="55"/>
      <c r="H7" s="54"/>
      <c r="I7" s="54"/>
      <c r="J7" s="141"/>
      <c r="K7" s="29"/>
    </row>
    <row r="8" spans="1:14" ht="20.399999999999999" x14ac:dyDescent="0.35">
      <c r="A8" s="27"/>
      <c r="B8" s="321" t="s">
        <v>129</v>
      </c>
      <c r="C8" s="322"/>
      <c r="D8" s="322"/>
      <c r="E8" s="96"/>
      <c r="F8" s="323"/>
      <c r="G8" s="324"/>
      <c r="H8" s="324"/>
      <c r="I8" s="324"/>
      <c r="J8" s="143"/>
      <c r="K8" s="29"/>
      <c r="L8" s="245" t="s">
        <v>173</v>
      </c>
    </row>
    <row r="9" spans="1:14" ht="20.399999999999999" x14ac:dyDescent="0.4">
      <c r="A9" s="27"/>
      <c r="B9" s="97"/>
      <c r="C9" s="144"/>
      <c r="D9" s="145"/>
      <c r="E9" s="145"/>
      <c r="F9" s="142"/>
      <c r="G9" s="145"/>
      <c r="H9" s="146"/>
      <c r="I9" s="146"/>
      <c r="J9" s="143"/>
      <c r="K9" s="29"/>
      <c r="L9" s="247" t="s">
        <v>170</v>
      </c>
      <c r="M9" s="247" t="s">
        <v>171</v>
      </c>
      <c r="N9" s="247" t="s">
        <v>172</v>
      </c>
    </row>
    <row r="10" spans="1:14" ht="20.399999999999999" x14ac:dyDescent="0.35">
      <c r="A10" s="27"/>
      <c r="B10" s="321" t="s">
        <v>130</v>
      </c>
      <c r="C10" s="322"/>
      <c r="D10" s="322"/>
      <c r="E10" s="142"/>
      <c r="F10" s="325"/>
      <c r="G10" s="325"/>
      <c r="H10" s="325"/>
      <c r="I10" s="325"/>
      <c r="J10" s="143"/>
      <c r="K10" s="29"/>
      <c r="L10" s="247">
        <f>MONTH(F10)</f>
        <v>1</v>
      </c>
      <c r="M10" s="247">
        <f>YEAR(F10)</f>
        <v>1900</v>
      </c>
      <c r="N10" s="247">
        <f>VALUE(_xlfn.CONCAT(L10,".",M10))</f>
        <v>1</v>
      </c>
    </row>
    <row r="11" spans="1:14" ht="4.95" customHeight="1" x14ac:dyDescent="0.3">
      <c r="A11" s="27"/>
      <c r="B11" s="59"/>
      <c r="C11" s="142"/>
      <c r="D11" s="142"/>
      <c r="E11" s="142"/>
      <c r="F11" s="147"/>
      <c r="G11" s="147"/>
      <c r="H11" s="147"/>
      <c r="I11" s="147"/>
      <c r="J11" s="148"/>
      <c r="K11" s="29"/>
      <c r="L11" s="247"/>
      <c r="M11" s="247"/>
      <c r="N11" s="247"/>
    </row>
    <row r="12" spans="1:14" ht="20.399999999999999" x14ac:dyDescent="0.35">
      <c r="A12" s="27"/>
      <c r="B12" s="321" t="s">
        <v>133</v>
      </c>
      <c r="C12" s="322"/>
      <c r="D12" s="322"/>
      <c r="E12" s="142"/>
      <c r="F12" s="325"/>
      <c r="G12" s="325"/>
      <c r="H12" s="325"/>
      <c r="I12" s="325"/>
      <c r="J12" s="143"/>
      <c r="K12" s="29"/>
      <c r="L12" s="247">
        <f>MONTH(F12)</f>
        <v>1</v>
      </c>
      <c r="M12" s="247">
        <f>YEAR(F12)</f>
        <v>1900</v>
      </c>
      <c r="N12" s="247">
        <f>VALUE(_xlfn.CONCAT(L12,".",M12))</f>
        <v>1</v>
      </c>
    </row>
    <row r="13" spans="1:14" ht="4.95" customHeight="1" x14ac:dyDescent="0.3">
      <c r="A13" s="27"/>
      <c r="B13" s="59"/>
      <c r="C13" s="142"/>
      <c r="D13" s="142"/>
      <c r="E13" s="147"/>
      <c r="F13" s="147"/>
      <c r="G13" s="147"/>
      <c r="H13" s="147"/>
      <c r="I13" s="147"/>
      <c r="J13" s="148"/>
      <c r="K13" s="29"/>
      <c r="L13" s="247"/>
      <c r="M13" s="247"/>
      <c r="N13" s="247"/>
    </row>
    <row r="14" spans="1:14" ht="20.399999999999999" x14ac:dyDescent="0.35">
      <c r="A14" s="27"/>
      <c r="B14" s="321" t="s">
        <v>132</v>
      </c>
      <c r="C14" s="322"/>
      <c r="D14" s="322"/>
      <c r="E14" s="142"/>
      <c r="F14" s="325"/>
      <c r="G14" s="325"/>
      <c r="H14" s="325"/>
      <c r="I14" s="325"/>
      <c r="J14" s="143"/>
      <c r="K14" s="29"/>
      <c r="L14" s="247">
        <f>MONTH(F14)</f>
        <v>1</v>
      </c>
      <c r="M14" s="247">
        <f>YEAR(F14)</f>
        <v>1900</v>
      </c>
      <c r="N14" s="247">
        <f>VALUE(_xlfn.CONCAT(L14,".",M14))</f>
        <v>1</v>
      </c>
    </row>
    <row r="15" spans="1:14" ht="19.8" thickBot="1" x14ac:dyDescent="0.45">
      <c r="A15" s="27"/>
      <c r="B15" s="98"/>
      <c r="C15" s="56"/>
      <c r="D15" s="57"/>
      <c r="E15" s="58"/>
      <c r="F15" s="58"/>
      <c r="G15" s="58"/>
      <c r="H15" s="57"/>
      <c r="I15" s="57"/>
      <c r="J15" s="149"/>
      <c r="K15" s="29"/>
    </row>
    <row r="16" spans="1:14" ht="20.399999999999999" x14ac:dyDescent="0.3">
      <c r="A16" s="27"/>
      <c r="B16" s="51"/>
      <c r="C16" s="52"/>
      <c r="D16" s="52"/>
      <c r="E16" s="52"/>
      <c r="F16" s="52"/>
      <c r="G16" s="52"/>
      <c r="H16" s="52"/>
      <c r="I16" s="52"/>
      <c r="J16" s="52"/>
      <c r="K16" s="29"/>
    </row>
    <row r="17" spans="1:15" ht="30" customHeight="1" x14ac:dyDescent="0.35">
      <c r="A17" s="27"/>
      <c r="B17" s="14" t="s">
        <v>197</v>
      </c>
      <c r="C17" s="8"/>
      <c r="D17" s="15"/>
      <c r="E17" s="15"/>
      <c r="F17" s="15"/>
      <c r="G17" s="15"/>
      <c r="H17" s="15"/>
      <c r="I17" s="16"/>
      <c r="J17" s="16"/>
      <c r="K17" s="28"/>
    </row>
    <row r="18" spans="1:15" ht="4.2" customHeight="1" thickBot="1" x14ac:dyDescent="0.35">
      <c r="A18" s="27"/>
      <c r="B18" s="8"/>
      <c r="C18" s="8"/>
      <c r="D18" s="15"/>
      <c r="E18" s="15"/>
      <c r="F18" s="15"/>
      <c r="G18" s="15"/>
      <c r="H18" s="15"/>
      <c r="I18" s="16"/>
      <c r="J18" s="16"/>
      <c r="K18" s="28"/>
    </row>
    <row r="19" spans="1:15" s="248" customFormat="1" ht="48.6" customHeight="1" thickBot="1" x14ac:dyDescent="0.35">
      <c r="A19" s="30"/>
      <c r="B19" s="48"/>
      <c r="C19" s="48"/>
      <c r="D19" s="49" t="s">
        <v>384</v>
      </c>
      <c r="E19" s="48"/>
      <c r="F19" s="50" t="s">
        <v>385</v>
      </c>
      <c r="G19" s="48"/>
      <c r="H19" s="9"/>
      <c r="I19" s="311" t="s">
        <v>56</v>
      </c>
      <c r="J19" s="312"/>
      <c r="K19" s="31"/>
      <c r="O19" s="245"/>
    </row>
    <row r="20" spans="1:15" ht="4.2" customHeight="1" thickBot="1" x14ac:dyDescent="0.35">
      <c r="A20" s="27"/>
      <c r="B20" s="8"/>
      <c r="C20" s="8"/>
      <c r="D20" s="8"/>
      <c r="E20" s="8"/>
      <c r="F20" s="8"/>
      <c r="G20" s="8"/>
      <c r="H20" s="8"/>
      <c r="I20" s="8"/>
      <c r="J20" s="8"/>
      <c r="K20" s="28"/>
    </row>
    <row r="21" spans="1:15" s="249" customFormat="1" ht="20.399999999999999" customHeight="1" thickBot="1" x14ac:dyDescent="0.35">
      <c r="A21" s="32"/>
      <c r="B21" s="11" t="s">
        <v>107</v>
      </c>
      <c r="C21" s="191"/>
      <c r="D21" s="20">
        <f>'KA6 - příjezdy do ČR'!L3</f>
        <v>0</v>
      </c>
      <c r="E21" s="193"/>
      <c r="F21" s="23">
        <f>'KA6 - výjezdy z ČR'!H3</f>
        <v>0</v>
      </c>
      <c r="G21" s="188"/>
      <c r="H21" s="15"/>
      <c r="I21" s="313">
        <f>D21+F21</f>
        <v>0</v>
      </c>
      <c r="J21" s="313"/>
      <c r="K21" s="33"/>
    </row>
    <row r="22" spans="1:15" ht="4.2" customHeight="1" x14ac:dyDescent="0.3">
      <c r="A22" s="27"/>
      <c r="B22" s="8"/>
      <c r="C22" s="8"/>
      <c r="D22" s="12"/>
      <c r="E22" s="12"/>
      <c r="F22" s="12"/>
      <c r="G22" s="12"/>
      <c r="H22" s="12"/>
      <c r="I22" s="13"/>
      <c r="J22" s="13"/>
      <c r="K22" s="28"/>
    </row>
    <row r="23" spans="1:15" ht="30" customHeight="1" x14ac:dyDescent="0.35">
      <c r="A23" s="27"/>
      <c r="B23" s="14" t="s">
        <v>108</v>
      </c>
      <c r="C23" s="8"/>
      <c r="D23" s="15"/>
      <c r="E23" s="15"/>
      <c r="F23" s="15"/>
      <c r="G23" s="15"/>
      <c r="H23" s="15"/>
      <c r="I23" s="16"/>
      <c r="J23" s="16"/>
      <c r="K23" s="28"/>
      <c r="O23" s="250"/>
    </row>
    <row r="24" spans="1:15" ht="4.2" customHeight="1" thickBot="1" x14ac:dyDescent="0.35">
      <c r="A24" s="27"/>
      <c r="B24" s="8"/>
      <c r="C24" s="8"/>
      <c r="D24" s="15"/>
      <c r="E24" s="15"/>
      <c r="F24" s="15"/>
      <c r="G24" s="15"/>
      <c r="H24" s="15"/>
      <c r="I24" s="16"/>
      <c r="J24" s="16"/>
      <c r="K24" s="28"/>
    </row>
    <row r="25" spans="1:15" s="251" customFormat="1" ht="49.2" customHeight="1" thickBot="1" x14ac:dyDescent="0.35">
      <c r="A25" s="34"/>
      <c r="B25" s="11" t="s">
        <v>105</v>
      </c>
      <c r="C25" s="192"/>
      <c r="D25" s="21">
        <f>'KA6 - příjezdy do ČR'!N5</f>
        <v>0</v>
      </c>
      <c r="E25" s="189"/>
      <c r="F25" s="240"/>
      <c r="G25" s="190"/>
      <c r="H25" s="190"/>
      <c r="I25" s="314">
        <f>D25</f>
        <v>0</v>
      </c>
      <c r="J25" s="315"/>
      <c r="K25" s="35"/>
    </row>
    <row r="26" spans="1:15" ht="4.2" customHeight="1" thickBot="1" x14ac:dyDescent="0.35">
      <c r="A26" s="27"/>
      <c r="B26" s="10"/>
      <c r="C26" s="8"/>
      <c r="D26" s="17"/>
      <c r="E26" s="17"/>
      <c r="F26" s="17"/>
      <c r="G26" s="17"/>
      <c r="H26" s="17"/>
      <c r="I26" s="18"/>
      <c r="J26" s="18"/>
      <c r="K26" s="28"/>
    </row>
    <row r="27" spans="1:15" s="251" customFormat="1" ht="49.2" customHeight="1" thickBot="1" x14ac:dyDescent="0.35">
      <c r="A27" s="34"/>
      <c r="B27" s="11" t="s">
        <v>106</v>
      </c>
      <c r="C27" s="192"/>
      <c r="D27" s="241"/>
      <c r="E27" s="194"/>
      <c r="F27" s="22">
        <f>'KA6 - výjezdy z ČR'!J5</f>
        <v>0</v>
      </c>
      <c r="G27" s="189"/>
      <c r="H27" s="190"/>
      <c r="I27" s="314">
        <f>F27</f>
        <v>0</v>
      </c>
      <c r="J27" s="315"/>
      <c r="K27" s="35"/>
    </row>
    <row r="28" spans="1:15" ht="4.2" customHeight="1" x14ac:dyDescent="0.3">
      <c r="A28" s="27"/>
      <c r="B28" s="10"/>
      <c r="C28" s="8"/>
      <c r="D28" s="17"/>
      <c r="E28" s="17"/>
      <c r="F28" s="17"/>
      <c r="G28" s="17"/>
      <c r="H28" s="17"/>
      <c r="I28" s="18"/>
      <c r="J28" s="18"/>
      <c r="K28" s="28"/>
    </row>
    <row r="29" spans="1:15" x14ac:dyDescent="0.3">
      <c r="A29" s="27"/>
      <c r="B29" s="8"/>
      <c r="C29" s="8"/>
      <c r="D29" s="19"/>
      <c r="E29" s="19"/>
      <c r="F29" s="19"/>
      <c r="G29" s="19"/>
      <c r="H29" s="19"/>
      <c r="I29" s="19"/>
      <c r="J29" s="19"/>
      <c r="K29" s="28"/>
    </row>
    <row r="30" spans="1:15" x14ac:dyDescent="0.3">
      <c r="A30" s="27"/>
      <c r="B30" s="8"/>
      <c r="C30" s="8"/>
      <c r="D30" s="8"/>
      <c r="E30" s="8"/>
      <c r="F30" s="8"/>
      <c r="G30" s="8"/>
      <c r="H30" s="8"/>
      <c r="I30" s="8"/>
      <c r="J30" s="8"/>
      <c r="K30" s="28"/>
    </row>
    <row r="31" spans="1:15" x14ac:dyDescent="0.3">
      <c r="A31" s="27"/>
      <c r="B31" s="8"/>
      <c r="C31" s="8"/>
      <c r="D31" s="8"/>
      <c r="E31" s="8"/>
      <c r="F31" s="8"/>
      <c r="G31" s="8"/>
      <c r="H31" s="8"/>
      <c r="I31" s="8"/>
      <c r="J31" s="8"/>
      <c r="K31" s="28"/>
    </row>
    <row r="32" spans="1:15" x14ac:dyDescent="0.3">
      <c r="A32" s="27"/>
      <c r="B32" s="8"/>
      <c r="C32" s="8"/>
      <c r="D32" s="8"/>
      <c r="E32" s="8"/>
      <c r="F32" s="8"/>
      <c r="G32" s="8"/>
      <c r="H32" s="8"/>
      <c r="I32" s="8"/>
      <c r="J32" s="8"/>
      <c r="K32" s="28"/>
    </row>
    <row r="33" spans="1:11" ht="15" thickBot="1" x14ac:dyDescent="0.35">
      <c r="A33" s="36"/>
      <c r="B33" s="37"/>
      <c r="C33" s="37"/>
      <c r="D33" s="37"/>
      <c r="E33" s="37"/>
      <c r="F33" s="37"/>
      <c r="G33" s="37"/>
      <c r="H33" s="37"/>
      <c r="I33" s="37"/>
      <c r="J33" s="37"/>
      <c r="K33" s="38"/>
    </row>
    <row r="34" spans="1:11" ht="15" thickTop="1" x14ac:dyDescent="0.3"/>
    <row r="64" s="252" customFormat="1" ht="15" x14ac:dyDescent="0.25"/>
    <row r="65" s="252" customFormat="1" ht="15" x14ac:dyDescent="0.25"/>
    <row r="66" s="252" customFormat="1" ht="15" x14ac:dyDescent="0.25"/>
    <row r="67" s="252" customFormat="1" ht="15" x14ac:dyDescent="0.25"/>
  </sheetData>
  <sheetProtection algorithmName="SHA-512" hashValue="ubM80qMjCvZXPHSWAvTyBkrkTzfdqILDyEKqMElJ5RhsPUH42sHM76EEt5Hq9AoWvijum8bzKnB5Vo03gKUKnw==" saltValue="GGqnLVHaqJJ2rP1LaDlCfw==" spinCount="100000" sheet="1" objects="1" scenarios="1"/>
  <mergeCells count="14">
    <mergeCell ref="I19:J19"/>
    <mergeCell ref="I21:J21"/>
    <mergeCell ref="I25:J25"/>
    <mergeCell ref="I27:J27"/>
    <mergeCell ref="A3:K3"/>
    <mergeCell ref="B5:I5"/>
    <mergeCell ref="B8:D8"/>
    <mergeCell ref="B10:D10"/>
    <mergeCell ref="B14:D14"/>
    <mergeCell ref="B12:D12"/>
    <mergeCell ref="F8:I8"/>
    <mergeCell ref="F10:I10"/>
    <mergeCell ref="F12:I12"/>
    <mergeCell ref="F14:I14"/>
  </mergeCells>
  <hyperlinks>
    <hyperlink ref="F19" location="'KA2 - výjezdy z ČR'!A1" display="KA2 - Výjezdy z ČR" xr:uid="{1DC8CB58-013F-4089-BC4D-274BB8982FA5}"/>
    <hyperlink ref="D19" location="'KA1 - příjezdy do ČR'!A1" display="KA1 - Příjezdy do ČR" xr:uid="{8A3B00B1-F4E7-4D2D-99AB-251AC6265EC3}"/>
    <hyperlink ref="I19" location="'Přehled ZOR'!A1" display="Celkem" xr:uid="{9C4D2021-50D9-4BFA-88C4-FC911602CFFF}"/>
  </hyperlink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0"/>
  <sheetViews>
    <sheetView showGridLines="0" zoomScaleNormal="100" workbookViewId="0">
      <selection activeCell="J14" sqref="J14"/>
    </sheetView>
  </sheetViews>
  <sheetFormatPr defaultColWidth="9.109375" defaultRowHeight="14.4" x14ac:dyDescent="0.3"/>
  <cols>
    <col min="1" max="1" width="15.44140625" style="245" customWidth="1"/>
    <col min="2" max="2" width="15.44140625" style="257" customWidth="1"/>
    <col min="3" max="5" width="15.33203125" style="245" customWidth="1"/>
    <col min="6" max="20" width="13.6640625" style="245" customWidth="1"/>
    <col min="21" max="21" width="4.33203125" style="245" customWidth="1"/>
    <col min="22" max="22" width="11.109375" style="245" customWidth="1"/>
    <col min="23" max="16384" width="9.109375" style="245"/>
  </cols>
  <sheetData>
    <row r="1" spans="1:23" s="253" customFormat="1" ht="42" customHeight="1" x14ac:dyDescent="0.3">
      <c r="A1" s="343" t="s">
        <v>180</v>
      </c>
      <c r="B1" s="344"/>
      <c r="C1" s="340" t="s">
        <v>381</v>
      </c>
      <c r="D1" s="340" t="s">
        <v>119</v>
      </c>
      <c r="E1" s="340" t="s">
        <v>120</v>
      </c>
      <c r="F1" s="99" t="s">
        <v>109</v>
      </c>
      <c r="G1" s="99" t="s">
        <v>110</v>
      </c>
      <c r="H1" s="99" t="s">
        <v>111</v>
      </c>
      <c r="I1" s="99" t="s">
        <v>112</v>
      </c>
      <c r="J1" s="99" t="s">
        <v>113</v>
      </c>
      <c r="K1" s="99" t="s">
        <v>114</v>
      </c>
      <c r="L1" s="99" t="s">
        <v>115</v>
      </c>
      <c r="M1" s="99" t="s">
        <v>116</v>
      </c>
      <c r="N1" s="99" t="s">
        <v>117</v>
      </c>
      <c r="O1" s="99" t="s">
        <v>177</v>
      </c>
      <c r="P1" s="99" t="s">
        <v>178</v>
      </c>
      <c r="Q1" s="99" t="s">
        <v>179</v>
      </c>
      <c r="R1" s="99" t="s">
        <v>368</v>
      </c>
      <c r="S1" s="99" t="s">
        <v>369</v>
      </c>
      <c r="T1" s="99" t="s">
        <v>370</v>
      </c>
    </row>
    <row r="2" spans="1:23" s="254" customFormat="1" ht="18" x14ac:dyDescent="0.3">
      <c r="A2" s="101" t="s">
        <v>174</v>
      </c>
      <c r="B2" s="102"/>
      <c r="C2" s="341"/>
      <c r="D2" s="341"/>
      <c r="E2" s="341"/>
      <c r="F2" s="185">
        <f>Úvod!F10</f>
        <v>0</v>
      </c>
      <c r="G2" s="185" t="str">
        <f>IF(F4="","",IF(F4&lt;Úvod!$F$14,F4+1,""))</f>
        <v/>
      </c>
      <c r="H2" s="185" t="str">
        <f>IF(G4="","",IF(G4&lt;Úvod!$F$14,G4+1,""))</f>
        <v/>
      </c>
      <c r="I2" s="185" t="str">
        <f>IF(H4="","",IF(H4&lt;Úvod!$F$14,H4+1,""))</f>
        <v/>
      </c>
      <c r="J2" s="185" t="str">
        <f>IF(I4="","",IF(I4&lt;Úvod!$F$14,I4+1,""))</f>
        <v/>
      </c>
      <c r="K2" s="185" t="str">
        <f>IF(J4="","",IF(J4&lt;Úvod!$F$14,J4+1,""))</f>
        <v/>
      </c>
      <c r="L2" s="185" t="str">
        <f>IF(K4="","",IF(K4&lt;Úvod!$F$14,K4+1,""))</f>
        <v/>
      </c>
      <c r="M2" s="185" t="str">
        <f>IF(L4="","",IF(L4&lt;Úvod!$F$14,L4+1,""))</f>
        <v/>
      </c>
      <c r="N2" s="185" t="str">
        <f>IF(M4="","",IF(M4&lt;Úvod!$F$14,M4+1,""))</f>
        <v/>
      </c>
      <c r="O2" s="185" t="str">
        <f>IF(N4="","",IF(N4&lt;Úvod!$F$14,N4+1,""))</f>
        <v/>
      </c>
      <c r="P2" s="185" t="str">
        <f>IF(O4="","",IF(O4&lt;Úvod!$F$14,O4+1,""))</f>
        <v/>
      </c>
      <c r="Q2" s="185" t="str">
        <f>IF(P4="","",IF(P4&lt;Úvod!$F$14,P4+1,""))</f>
        <v/>
      </c>
      <c r="R2" s="185" t="str">
        <f>IF(Q4="","",IF(Q4&lt;Úvod!$F$14,Q4+1,""))</f>
        <v/>
      </c>
      <c r="S2" s="185" t="str">
        <f>IF(R4="","",IF(R4&lt;Úvod!$F$14,R4+1,""))</f>
        <v/>
      </c>
      <c r="T2" s="185" t="str">
        <f>IF(S4="","",IF(S4&lt;Úvod!$F$14,S4+1,""))</f>
        <v/>
      </c>
    </row>
    <row r="3" spans="1:23" s="255" customFormat="1" ht="18" hidden="1" x14ac:dyDescent="0.3">
      <c r="A3" s="103" t="s">
        <v>176</v>
      </c>
      <c r="B3" s="104"/>
      <c r="C3" s="341"/>
      <c r="D3" s="341"/>
      <c r="E3" s="341"/>
      <c r="F3" s="186" t="str">
        <f>IF(Úvod!N10&gt;Úvod!N12,IF(DAY(Úvod!F10)=1,_xlfn.CONCAT(IF(MONTH(Úvod!N10)&gt;8,MONTH(Úvod!N10)+3+1-12,MONTH(Úvod!N10)+3+1),".",IF(MONTH(Úvod!N10)&gt;8,YEAR(Úvod!N10)+1,YEAR(Úvod!N10))),_xlfn.CONCAT(IF(MONTH(Úvod!N10)&gt;7,MONTH(Úvod!N10)+4+1-12,MONTH(Úvod!N10)+4+1),".",IF(MONTH(Úvod!N10)&gt;7,YEAR(Úvod!N10)+1,YEAR(Úvod!N10)))),IF(DAY(Úvod!F12)=1,_xlfn.CONCAT(IF(MONTH(Úvod!N12)&gt;8,MONTH(Úvod!N12)+3+1-12,MONTH(Úvod!N12)+3+1),".",IF(MONTH(Úvod!N12)&gt;8,YEAR(Úvod!N12)+1,YEAR(Úvod!N12))),_xlfn.CONCAT(IF(MONTH(Úvod!N12)&gt;7,MONTH(Úvod!N12)+4+1-12,MONTH(Úvod!N12)+4+1),".",IF(MONTH(Úvod!N12)&gt;7,YEAR(Úvod!N12)+1,YEAR(Úvod!N12)))))</f>
        <v>6.1900</v>
      </c>
      <c r="G3" s="186" t="str">
        <f>IFERROR(_xlfn.CONCAT(IF(MONTH(G2)&gt;6,MONTH(G2)+6-12,MONTH(G2)+6),".",IF(MONTH(G2)&gt;6,YEAR(G2)+1,YEAR(G2))),"")</f>
        <v/>
      </c>
      <c r="H3" s="186" t="str">
        <f t="shared" ref="H3:T3" si="0">IFERROR(_xlfn.CONCAT(IF(MONTH(H2)&gt;6,MONTH(H2)+6-12,MONTH(H2)+6),".",IF(MONTH(H2)&gt;6,YEAR(H2)+1,YEAR(H2))),"")</f>
        <v/>
      </c>
      <c r="I3" s="186" t="str">
        <f t="shared" si="0"/>
        <v/>
      </c>
      <c r="J3" s="186" t="str">
        <f t="shared" si="0"/>
        <v/>
      </c>
      <c r="K3" s="186" t="str">
        <f t="shared" si="0"/>
        <v/>
      </c>
      <c r="L3" s="186" t="str">
        <f t="shared" si="0"/>
        <v/>
      </c>
      <c r="M3" s="186" t="str">
        <f t="shared" si="0"/>
        <v/>
      </c>
      <c r="N3" s="186" t="str">
        <f t="shared" si="0"/>
        <v/>
      </c>
      <c r="O3" s="186" t="str">
        <f t="shared" si="0"/>
        <v/>
      </c>
      <c r="P3" s="186" t="str">
        <f t="shared" si="0"/>
        <v/>
      </c>
      <c r="Q3" s="186" t="str">
        <f t="shared" si="0"/>
        <v/>
      </c>
      <c r="R3" s="186" t="str">
        <f t="shared" si="0"/>
        <v/>
      </c>
      <c r="S3" s="186" t="str">
        <f t="shared" si="0"/>
        <v/>
      </c>
      <c r="T3" s="186" t="str">
        <f t="shared" si="0"/>
        <v/>
      </c>
    </row>
    <row r="4" spans="1:23" s="254" customFormat="1" ht="18" x14ac:dyDescent="0.3">
      <c r="A4" s="101" t="s">
        <v>175</v>
      </c>
      <c r="B4" s="102"/>
      <c r="C4" s="342"/>
      <c r="D4" s="342"/>
      <c r="E4" s="342"/>
      <c r="F4" s="185">
        <f>F3-1</f>
        <v>152</v>
      </c>
      <c r="G4" s="185" t="str">
        <f>IF(G2="","",IF((G3-1)&gt;Úvod!$F$14,Úvod!$F$14,G3-1))</f>
        <v/>
      </c>
      <c r="H4" s="185" t="str">
        <f>IF(H2="","",IF((H3-1)&gt;Úvod!$F$14,Úvod!$F$14,H3-1))</f>
        <v/>
      </c>
      <c r="I4" s="185" t="str">
        <f>IF(I2="","",IF((I3-1)&gt;Úvod!$F$14,Úvod!$F$14,I3-1))</f>
        <v/>
      </c>
      <c r="J4" s="185" t="str">
        <f>IF(J2="","",IF((J3-1)&gt;Úvod!$F$14,Úvod!$F$14,J3-1))</f>
        <v/>
      </c>
      <c r="K4" s="185" t="str">
        <f>IF(K2="","",IF((K3-1)&gt;Úvod!$F$14,Úvod!$F$14,K3-1))</f>
        <v/>
      </c>
      <c r="L4" s="185" t="str">
        <f>IF(L2="","",IF((L3-1)&gt;Úvod!$F$14,Úvod!$F$14,L3-1))</f>
        <v/>
      </c>
      <c r="M4" s="185" t="str">
        <f>IF(M2="","",IF((M3-1)&gt;Úvod!$F$14,Úvod!$F$14,M3-1))</f>
        <v/>
      </c>
      <c r="N4" s="185" t="str">
        <f>IF(N2="","",IF((N3-1)&gt;Úvod!$F$14,Úvod!$F$14,N3-1))</f>
        <v/>
      </c>
      <c r="O4" s="185" t="str">
        <f>IF(O2="","",IF((O3-1)&gt;Úvod!$F$14,Úvod!$F$14,O3-1))</f>
        <v/>
      </c>
      <c r="P4" s="185" t="str">
        <f>IF(P2="","",IF((P3-1)&gt;Úvod!$F$14,Úvod!$F$14,P3-1))</f>
        <v/>
      </c>
      <c r="Q4" s="185" t="str">
        <f>IF(Q2="","",IF((Q3-1)&gt;Úvod!$F$14,Úvod!$F$14,Q3-1))</f>
        <v/>
      </c>
      <c r="R4" s="185" t="str">
        <f>IF(R2="","",IF((R3-1)&gt;Úvod!$F$14,Úvod!$F$14,R3-1))</f>
        <v/>
      </c>
      <c r="S4" s="185" t="str">
        <f>IF(S2="","",IF((S3-1)&gt;Úvod!$F$14,Úvod!$F$14,S3-1))</f>
        <v/>
      </c>
      <c r="T4" s="185" t="str">
        <f>IF(T2="","",IF((T3-1)&gt;Úvod!$F$14,Úvod!$F$14,T3-1))</f>
        <v/>
      </c>
    </row>
    <row r="5" spans="1:23" ht="43.2" customHeight="1" x14ac:dyDescent="0.3">
      <c r="A5" s="346" t="s">
        <v>371</v>
      </c>
      <c r="B5" s="347"/>
      <c r="C5" s="40">
        <f>'KA6 - příjezdy do ČR'!L3</f>
        <v>0</v>
      </c>
      <c r="D5" s="40">
        <f>SUM(F5:T5)</f>
        <v>0</v>
      </c>
      <c r="E5" s="40">
        <f>C5-D5</f>
        <v>0</v>
      </c>
      <c r="F5" s="40">
        <f>'KA6 - příjezdy do ČR'!CP521</f>
        <v>0</v>
      </c>
      <c r="G5" s="40">
        <f>'KA6 - příjezdy do ČR'!CQ521</f>
        <v>0</v>
      </c>
      <c r="H5" s="40">
        <f>'KA6 - příjezdy do ČR'!CR521</f>
        <v>0</v>
      </c>
      <c r="I5" s="40">
        <f>'KA6 - příjezdy do ČR'!CS521</f>
        <v>0</v>
      </c>
      <c r="J5" s="40">
        <f>'KA6 - příjezdy do ČR'!CT521</f>
        <v>0</v>
      </c>
      <c r="K5" s="40">
        <f>'KA6 - příjezdy do ČR'!CU521</f>
        <v>0</v>
      </c>
      <c r="L5" s="40">
        <f>'KA6 - příjezdy do ČR'!CV521</f>
        <v>0</v>
      </c>
      <c r="M5" s="40">
        <f>'KA6 - příjezdy do ČR'!CW521</f>
        <v>0</v>
      </c>
      <c r="N5" s="40">
        <f>'KA6 - příjezdy do ČR'!CX521</f>
        <v>0</v>
      </c>
      <c r="O5" s="40">
        <f>'KA6 - příjezdy do ČR'!CY521</f>
        <v>0</v>
      </c>
      <c r="P5" s="40">
        <f>'KA6 - příjezdy do ČR'!CZ521</f>
        <v>0</v>
      </c>
      <c r="Q5" s="40">
        <f>'KA6 - příjezdy do ČR'!DA521</f>
        <v>0</v>
      </c>
      <c r="R5" s="40">
        <f>'KA6 - příjezdy do ČR'!DB521</f>
        <v>0</v>
      </c>
      <c r="S5" s="40">
        <f>'KA6 - příjezdy do ČR'!DC521</f>
        <v>0</v>
      </c>
      <c r="T5" s="40">
        <f>'KA6 - příjezdy do ČR'!DD521</f>
        <v>0</v>
      </c>
      <c r="V5" s="39" t="b">
        <f t="shared" ref="V5:V7" si="1">SUM(F5:T5)=D5</f>
        <v>1</v>
      </c>
      <c r="W5" s="250"/>
    </row>
    <row r="6" spans="1:23" ht="28.95" customHeight="1" x14ac:dyDescent="0.3">
      <c r="A6" s="348" t="s">
        <v>372</v>
      </c>
      <c r="B6" s="349"/>
      <c r="C6" s="41">
        <f>'KA6 - výjezdy z ČR'!H3</f>
        <v>0</v>
      </c>
      <c r="D6" s="41">
        <f>SUM(F6:T6)</f>
        <v>0</v>
      </c>
      <c r="E6" s="41">
        <f>C6-D6</f>
        <v>0</v>
      </c>
      <c r="F6" s="41">
        <f>'KA6 - výjezdy z ČR'!CK402</f>
        <v>0</v>
      </c>
      <c r="G6" s="41">
        <f>'KA6 - výjezdy z ČR'!CL402</f>
        <v>0</v>
      </c>
      <c r="H6" s="41">
        <f>'KA6 - výjezdy z ČR'!CM402</f>
        <v>0</v>
      </c>
      <c r="I6" s="41">
        <f>'KA6 - výjezdy z ČR'!CN402</f>
        <v>0</v>
      </c>
      <c r="J6" s="41">
        <f>'KA6 - výjezdy z ČR'!CO402</f>
        <v>0</v>
      </c>
      <c r="K6" s="41">
        <f>'KA6 - výjezdy z ČR'!CP402</f>
        <v>0</v>
      </c>
      <c r="L6" s="41">
        <f>'KA6 - výjezdy z ČR'!CQ402</f>
        <v>0</v>
      </c>
      <c r="M6" s="41">
        <f>'KA6 - výjezdy z ČR'!CR402</f>
        <v>0</v>
      </c>
      <c r="N6" s="41">
        <f>'KA6 - výjezdy z ČR'!CS402</f>
        <v>0</v>
      </c>
      <c r="O6" s="41">
        <f>'KA6 - výjezdy z ČR'!CT402</f>
        <v>0</v>
      </c>
      <c r="P6" s="41">
        <f>'KA6 - výjezdy z ČR'!CU402</f>
        <v>0</v>
      </c>
      <c r="Q6" s="41">
        <f>'KA6 - výjezdy z ČR'!CV402</f>
        <v>0</v>
      </c>
      <c r="R6" s="41">
        <f>'KA6 - výjezdy z ČR'!CW402</f>
        <v>0</v>
      </c>
      <c r="S6" s="41">
        <f>'KA6 - výjezdy z ČR'!CX402</f>
        <v>0</v>
      </c>
      <c r="T6" s="41">
        <f>'KA6 - výjezdy z ČR'!CY402</f>
        <v>0</v>
      </c>
      <c r="V6" s="39" t="b">
        <f t="shared" si="1"/>
        <v>1</v>
      </c>
      <c r="W6" s="250"/>
    </row>
    <row r="7" spans="1:23" s="256" customFormat="1" ht="15" thickBot="1" x14ac:dyDescent="0.35">
      <c r="A7" s="350" t="s">
        <v>373</v>
      </c>
      <c r="B7" s="351"/>
      <c r="C7" s="90">
        <f>SUM(C5:C6)</f>
        <v>0</v>
      </c>
      <c r="D7" s="90">
        <f t="shared" ref="D7:E7" si="2">SUM(D5:D6)</f>
        <v>0</v>
      </c>
      <c r="E7" s="90">
        <f t="shared" si="2"/>
        <v>0</v>
      </c>
      <c r="F7" s="90">
        <f t="shared" ref="F7" si="3">SUM(F5:F6)</f>
        <v>0</v>
      </c>
      <c r="G7" s="90">
        <f t="shared" ref="G7" si="4">SUM(G5:G6)</f>
        <v>0</v>
      </c>
      <c r="H7" s="90">
        <f t="shared" ref="H7" si="5">SUM(H5:H6)</f>
        <v>0</v>
      </c>
      <c r="I7" s="90">
        <f t="shared" ref="I7" si="6">SUM(I5:I6)</f>
        <v>0</v>
      </c>
      <c r="J7" s="90">
        <f t="shared" ref="J7" si="7">SUM(J5:J6)</f>
        <v>0</v>
      </c>
      <c r="K7" s="90">
        <f t="shared" ref="K7" si="8">SUM(K5:K6)</f>
        <v>0</v>
      </c>
      <c r="L7" s="90">
        <f t="shared" ref="L7" si="9">SUM(L5:L6)</f>
        <v>0</v>
      </c>
      <c r="M7" s="90">
        <f t="shared" ref="M7" si="10">SUM(M5:M6)</f>
        <v>0</v>
      </c>
      <c r="N7" s="90">
        <f t="shared" ref="N7" si="11">SUM(N5:N6)</f>
        <v>0</v>
      </c>
      <c r="O7" s="90">
        <f t="shared" ref="O7" si="12">SUM(O5:O6)</f>
        <v>0</v>
      </c>
      <c r="P7" s="90">
        <f t="shared" ref="P7" si="13">SUM(P5:P6)</f>
        <v>0</v>
      </c>
      <c r="Q7" s="90">
        <f t="shared" ref="Q7" si="14">SUM(Q5:Q6)</f>
        <v>0</v>
      </c>
      <c r="R7" s="90">
        <f t="shared" ref="R7" si="15">SUM(R5:R6)</f>
        <v>0</v>
      </c>
      <c r="S7" s="90">
        <f t="shared" ref="S7" si="16">SUM(S5:S6)</f>
        <v>0</v>
      </c>
      <c r="T7" s="90">
        <f t="shared" ref="T7" si="17">SUM(T5:T6)</f>
        <v>0</v>
      </c>
      <c r="V7" s="39" t="b">
        <f t="shared" si="1"/>
        <v>1</v>
      </c>
    </row>
    <row r="9" spans="1:23" ht="15" thickBot="1" x14ac:dyDescent="0.35"/>
    <row r="10" spans="1:23" ht="36" x14ac:dyDescent="0.3">
      <c r="A10" s="343" t="s">
        <v>121</v>
      </c>
      <c r="B10" s="345"/>
      <c r="C10" s="105" t="s">
        <v>118</v>
      </c>
      <c r="D10" s="99" t="s">
        <v>169</v>
      </c>
      <c r="E10" s="100" t="s">
        <v>122</v>
      </c>
      <c r="F10" s="250"/>
    </row>
    <row r="11" spans="1:23" s="249" customFormat="1" ht="42" customHeight="1" x14ac:dyDescent="0.3">
      <c r="A11" s="330" t="s">
        <v>206</v>
      </c>
      <c r="B11" s="331"/>
      <c r="C11" s="46">
        <f>'KA6 - příjezdy do ČR'!N5</f>
        <v>0</v>
      </c>
      <c r="D11" s="42">
        <f>'KA6 - příjezdy do ČR'!CM521</f>
        <v>0</v>
      </c>
      <c r="E11" s="44">
        <f>C11-D11</f>
        <v>0</v>
      </c>
      <c r="F11" s="258"/>
    </row>
    <row r="12" spans="1:23" s="249" customFormat="1" ht="42" customHeight="1" thickBot="1" x14ac:dyDescent="0.35">
      <c r="A12" s="332" t="s">
        <v>207</v>
      </c>
      <c r="B12" s="333"/>
      <c r="C12" s="47">
        <f>'KA6 - výjezdy z ČR'!J5</f>
        <v>0</v>
      </c>
      <c r="D12" s="43">
        <f>'KA6 - výjezdy z ČR'!CI402</f>
        <v>0</v>
      </c>
      <c r="E12" s="45">
        <f t="shared" ref="E12:E13" si="18">C12-D12</f>
        <v>0</v>
      </c>
      <c r="F12" s="258"/>
    </row>
    <row r="13" spans="1:23" ht="15" thickBot="1" x14ac:dyDescent="0.35">
      <c r="A13" s="338" t="s">
        <v>56</v>
      </c>
      <c r="B13" s="339"/>
      <c r="C13" s="91">
        <f>C11+C12</f>
        <v>0</v>
      </c>
      <c r="D13" s="91">
        <f>D11+D12</f>
        <v>0</v>
      </c>
      <c r="E13" s="195">
        <f t="shared" si="18"/>
        <v>0</v>
      </c>
    </row>
    <row r="16" spans="1:23" ht="15" thickBot="1" x14ac:dyDescent="0.35"/>
    <row r="17" spans="1:10" ht="18.600000000000001" customHeight="1" thickBot="1" x14ac:dyDescent="0.35">
      <c r="A17" s="334" t="s">
        <v>123</v>
      </c>
      <c r="B17" s="335"/>
      <c r="C17" s="326" t="s">
        <v>124</v>
      </c>
      <c r="D17" s="327"/>
      <c r="E17" s="196" t="s">
        <v>125</v>
      </c>
      <c r="F17" s="197"/>
      <c r="G17" s="259"/>
      <c r="H17" s="260"/>
      <c r="J17" s="250"/>
    </row>
    <row r="18" spans="1:10" ht="54" x14ac:dyDescent="0.3">
      <c r="A18" s="336"/>
      <c r="B18" s="337"/>
      <c r="C18" s="106" t="s">
        <v>203</v>
      </c>
      <c r="D18" s="106" t="s">
        <v>202</v>
      </c>
      <c r="E18" s="106" t="s">
        <v>203</v>
      </c>
      <c r="F18" s="106" t="s">
        <v>202</v>
      </c>
      <c r="G18" s="261"/>
      <c r="H18" s="253"/>
    </row>
    <row r="19" spans="1:10" ht="23.4" customHeight="1" x14ac:dyDescent="0.3">
      <c r="A19" s="328" t="s">
        <v>126</v>
      </c>
      <c r="B19" s="329"/>
      <c r="C19" s="257"/>
      <c r="D19" s="257"/>
      <c r="E19" s="257"/>
      <c r="F19" s="257"/>
      <c r="G19" s="262"/>
      <c r="H19" s="257"/>
    </row>
    <row r="20" spans="1:10" x14ac:dyDescent="0.3">
      <c r="B20" s="201" t="s">
        <v>378</v>
      </c>
      <c r="C20" s="198"/>
      <c r="D20" s="198"/>
      <c r="E20" s="199">
        <f>SUMIFS('KA6 - příjezdy do ČR'!$CM:$CM,'KA6 - příjezdy do ČR'!$F:$F,$B20)</f>
        <v>0</v>
      </c>
      <c r="F20" s="200">
        <f>SUMIFS('KA6 - výjezdy z ČR'!$CI:$CI,'KA6 - výjezdy z ČR'!$F:$F,$B20)</f>
        <v>0</v>
      </c>
      <c r="G20" s="262"/>
      <c r="H20" s="257"/>
    </row>
    <row r="21" spans="1:10" x14ac:dyDescent="0.3">
      <c r="B21" s="201" t="s">
        <v>379</v>
      </c>
      <c r="C21" s="198"/>
      <c r="D21" s="198"/>
      <c r="E21" s="199">
        <f>SUMIFS('KA6 - příjezdy do ČR'!$CM:$CM,'KA6 - příjezdy do ČR'!$F:$F,$B21)</f>
        <v>0</v>
      </c>
      <c r="F21" s="200">
        <f>SUMIFS('KA6 - výjezdy z ČR'!$CI:$CI,'KA6 - výjezdy z ČR'!$F:$F,$B21)</f>
        <v>0</v>
      </c>
      <c r="G21" s="262"/>
      <c r="H21" s="257"/>
    </row>
    <row r="22" spans="1:10" x14ac:dyDescent="0.3">
      <c r="B22" s="201" t="s">
        <v>380</v>
      </c>
      <c r="C22" s="198"/>
      <c r="D22" s="198"/>
      <c r="E22" s="199">
        <f>SUMIFS('KA6 - příjezdy do ČR'!$CM:$CM,'KA6 - příjezdy do ČR'!$F:$F,$B22)</f>
        <v>0</v>
      </c>
      <c r="F22" s="200">
        <f>SUMIFS('KA6 - výjezdy z ČR'!$CI:$CI,'KA6 - výjezdy z ČR'!$F:$F,$B22)</f>
        <v>0</v>
      </c>
      <c r="G22" s="262"/>
      <c r="H22" s="257"/>
    </row>
    <row r="23" spans="1:10" ht="23.4" customHeight="1" x14ac:dyDescent="0.3">
      <c r="A23" s="328" t="s">
        <v>127</v>
      </c>
      <c r="B23" s="329"/>
      <c r="C23" s="257"/>
      <c r="D23" s="257"/>
      <c r="E23" s="257"/>
      <c r="F23" s="257"/>
      <c r="G23" s="262"/>
      <c r="H23" s="257"/>
    </row>
    <row r="24" spans="1:10" x14ac:dyDescent="0.3">
      <c r="B24" s="263" t="s">
        <v>231</v>
      </c>
      <c r="C24" s="198"/>
      <c r="D24" s="199">
        <f>SUMIFS('KA6 - výjezdy z ČR'!$J:$J,'KA6 - výjezdy z ČR'!$E:$E,$B24)</f>
        <v>0</v>
      </c>
      <c r="E24" s="199">
        <f>SUMIFS('KA6 - příjezdy do ČR'!$CM:$CM,'KA6 - příjezdy do ČR'!$E:$E,$B24)</f>
        <v>0</v>
      </c>
      <c r="F24" s="200">
        <f>SUMIFS('KA6 - výjezdy z ČR'!$CI:$CI,'KA6 - výjezdy z ČR'!$E:$E,$B24)</f>
        <v>0</v>
      </c>
      <c r="G24" s="262"/>
      <c r="H24" s="257"/>
    </row>
    <row r="25" spans="1:10" x14ac:dyDescent="0.3">
      <c r="B25" s="263" t="s">
        <v>232</v>
      </c>
      <c r="C25" s="198"/>
      <c r="D25" s="199">
        <f>SUMIFS('KA6 - výjezdy z ČR'!$J:$J,'KA6 - výjezdy z ČR'!$E:$E,$B25)</f>
        <v>0</v>
      </c>
      <c r="E25" s="199">
        <f>SUMIFS('KA6 - příjezdy do ČR'!$CM:$CM,'KA6 - příjezdy do ČR'!$E:$E,$B25)</f>
        <v>0</v>
      </c>
      <c r="F25" s="200">
        <f>SUMIFS('KA6 - výjezdy z ČR'!$CI:$CI,'KA6 - výjezdy z ČR'!$E:$E,$B25)</f>
        <v>0</v>
      </c>
      <c r="G25" s="262"/>
      <c r="H25" s="257"/>
    </row>
    <row r="26" spans="1:10" x14ac:dyDescent="0.3">
      <c r="B26" s="263" t="s">
        <v>57</v>
      </c>
      <c r="C26" s="198"/>
      <c r="D26" s="199">
        <f>SUMIFS('KA6 - výjezdy z ČR'!$J:$J,'KA6 - výjezdy z ČR'!$E:$E,$B26)</f>
        <v>0</v>
      </c>
      <c r="E26" s="199">
        <f>SUMIFS('KA6 - příjezdy do ČR'!$CM:$CM,'KA6 - příjezdy do ČR'!$E:$E,$B26)</f>
        <v>0</v>
      </c>
      <c r="F26" s="200">
        <f>SUMIFS('KA6 - výjezdy z ČR'!$CI:$CI,'KA6 - výjezdy z ČR'!$E:$E,$B26)</f>
        <v>0</v>
      </c>
      <c r="G26" s="262"/>
      <c r="H26" s="257"/>
    </row>
    <row r="27" spans="1:10" x14ac:dyDescent="0.3">
      <c r="B27" s="263" t="s">
        <v>233</v>
      </c>
      <c r="C27" s="198"/>
      <c r="D27" s="199">
        <f>SUMIFS('KA6 - výjezdy z ČR'!$J:$J,'KA6 - výjezdy z ČR'!$E:$E,$B27)</f>
        <v>0</v>
      </c>
      <c r="E27" s="199">
        <f>SUMIFS('KA6 - příjezdy do ČR'!$CM:$CM,'KA6 - příjezdy do ČR'!$E:$E,$B27)</f>
        <v>0</v>
      </c>
      <c r="F27" s="200">
        <f>SUMIFS('KA6 - výjezdy z ČR'!$CI:$CI,'KA6 - výjezdy z ČR'!$E:$E,$B27)</f>
        <v>0</v>
      </c>
      <c r="G27" s="262"/>
      <c r="H27" s="257"/>
    </row>
    <row r="28" spans="1:10" x14ac:dyDescent="0.3">
      <c r="B28" s="263" t="s">
        <v>234</v>
      </c>
      <c r="C28" s="198"/>
      <c r="D28" s="199">
        <f>SUMIFS('KA6 - výjezdy z ČR'!$J:$J,'KA6 - výjezdy z ČR'!$E:$E,$B28)</f>
        <v>0</v>
      </c>
      <c r="E28" s="199">
        <f>SUMIFS('KA6 - příjezdy do ČR'!$CM:$CM,'KA6 - příjezdy do ČR'!$E:$E,$B28)</f>
        <v>0</v>
      </c>
      <c r="F28" s="200">
        <f>SUMIFS('KA6 - výjezdy z ČR'!$CI:$CI,'KA6 - výjezdy z ČR'!$E:$E,$B28)</f>
        <v>0</v>
      </c>
      <c r="G28" s="262"/>
      <c r="H28" s="257"/>
    </row>
    <row r="29" spans="1:10" x14ac:dyDescent="0.3">
      <c r="B29" s="263" t="s">
        <v>235</v>
      </c>
      <c r="C29" s="198"/>
      <c r="D29" s="199">
        <f>SUMIFS('KA6 - výjezdy z ČR'!$J:$J,'KA6 - výjezdy z ČR'!$E:$E,$B29)</f>
        <v>0</v>
      </c>
      <c r="E29" s="199">
        <f>SUMIFS('KA6 - příjezdy do ČR'!$CM:$CM,'KA6 - příjezdy do ČR'!$E:$E,$B29)</f>
        <v>0</v>
      </c>
      <c r="F29" s="200">
        <f>SUMIFS('KA6 - výjezdy z ČR'!$CI:$CI,'KA6 - výjezdy z ČR'!$E:$E,$B29)</f>
        <v>0</v>
      </c>
      <c r="G29" s="262"/>
      <c r="H29" s="257"/>
    </row>
    <row r="30" spans="1:10" x14ac:dyDescent="0.3">
      <c r="B30" s="263" t="s">
        <v>236</v>
      </c>
      <c r="C30" s="198"/>
      <c r="D30" s="199">
        <f>SUMIFS('KA6 - výjezdy z ČR'!$J:$J,'KA6 - výjezdy z ČR'!$E:$E,$B30)</f>
        <v>0</v>
      </c>
      <c r="E30" s="199">
        <f>SUMIFS('KA6 - příjezdy do ČR'!$CM:$CM,'KA6 - příjezdy do ČR'!$E:$E,$B30)</f>
        <v>0</v>
      </c>
      <c r="F30" s="200">
        <f>SUMIFS('KA6 - výjezdy z ČR'!$CI:$CI,'KA6 - výjezdy z ČR'!$E:$E,$B30)</f>
        <v>0</v>
      </c>
      <c r="G30" s="262"/>
      <c r="H30" s="257"/>
    </row>
    <row r="31" spans="1:10" x14ac:dyDescent="0.3">
      <c r="B31" s="263" t="s">
        <v>237</v>
      </c>
      <c r="C31" s="198"/>
      <c r="D31" s="199">
        <f>SUMIFS('KA6 - výjezdy z ČR'!$J:$J,'KA6 - výjezdy z ČR'!$E:$E,$B31)</f>
        <v>0</v>
      </c>
      <c r="E31" s="199">
        <f>SUMIFS('KA6 - příjezdy do ČR'!$CM:$CM,'KA6 - příjezdy do ČR'!$E:$E,$B31)</f>
        <v>0</v>
      </c>
      <c r="F31" s="200">
        <f>SUMIFS('KA6 - výjezdy z ČR'!$CI:$CI,'KA6 - výjezdy z ČR'!$E:$E,$B31)</f>
        <v>0</v>
      </c>
      <c r="G31" s="262"/>
      <c r="H31" s="257"/>
    </row>
    <row r="32" spans="1:10" x14ac:dyDescent="0.3">
      <c r="B32" s="263" t="s">
        <v>238</v>
      </c>
      <c r="C32" s="198"/>
      <c r="D32" s="199">
        <f>SUMIFS('KA6 - výjezdy z ČR'!$J:$J,'KA6 - výjezdy z ČR'!$E:$E,$B32)</f>
        <v>0</v>
      </c>
      <c r="E32" s="199">
        <f>SUMIFS('KA6 - příjezdy do ČR'!$CM:$CM,'KA6 - příjezdy do ČR'!$E:$E,$B32)</f>
        <v>0</v>
      </c>
      <c r="F32" s="200">
        <f>SUMIFS('KA6 - výjezdy z ČR'!$CI:$CI,'KA6 - výjezdy z ČR'!$E:$E,$B32)</f>
        <v>0</v>
      </c>
      <c r="G32" s="262"/>
      <c r="H32" s="257"/>
    </row>
    <row r="33" spans="2:8" x14ac:dyDescent="0.3">
      <c r="B33" s="263" t="s">
        <v>58</v>
      </c>
      <c r="C33" s="198"/>
      <c r="D33" s="199">
        <f>SUMIFS('KA6 - výjezdy z ČR'!$J:$J,'KA6 - výjezdy z ČR'!$E:$E,$B33)</f>
        <v>0</v>
      </c>
      <c r="E33" s="199">
        <f>SUMIFS('KA6 - příjezdy do ČR'!$CM:$CM,'KA6 - příjezdy do ČR'!$E:$E,$B33)</f>
        <v>0</v>
      </c>
      <c r="F33" s="200">
        <f>SUMIFS('KA6 - výjezdy z ČR'!$CI:$CI,'KA6 - výjezdy z ČR'!$E:$E,$B33)</f>
        <v>0</v>
      </c>
      <c r="G33" s="262"/>
      <c r="H33" s="257"/>
    </row>
    <row r="34" spans="2:8" x14ac:dyDescent="0.3">
      <c r="B34" s="263" t="s">
        <v>239</v>
      </c>
      <c r="C34" s="198"/>
      <c r="D34" s="199">
        <f>SUMIFS('KA6 - výjezdy z ČR'!$J:$J,'KA6 - výjezdy z ČR'!$E:$E,$B34)</f>
        <v>0</v>
      </c>
      <c r="E34" s="199">
        <f>SUMIFS('KA6 - příjezdy do ČR'!$CM:$CM,'KA6 - příjezdy do ČR'!$E:$E,$B34)</f>
        <v>0</v>
      </c>
      <c r="F34" s="200">
        <f>SUMIFS('KA6 - výjezdy z ČR'!$CI:$CI,'KA6 - výjezdy z ČR'!$E:$E,$B34)</f>
        <v>0</v>
      </c>
      <c r="G34" s="262"/>
      <c r="H34" s="257"/>
    </row>
    <row r="35" spans="2:8" x14ac:dyDescent="0.3">
      <c r="B35" s="263" t="s">
        <v>240</v>
      </c>
      <c r="C35" s="198"/>
      <c r="D35" s="199">
        <f>SUMIFS('KA6 - výjezdy z ČR'!$J:$J,'KA6 - výjezdy z ČR'!$E:$E,$B35)</f>
        <v>0</v>
      </c>
      <c r="E35" s="199">
        <f>SUMIFS('KA6 - příjezdy do ČR'!$CM:$CM,'KA6 - příjezdy do ČR'!$E:$E,$B35)</f>
        <v>0</v>
      </c>
      <c r="F35" s="200">
        <f>SUMIFS('KA6 - výjezdy z ČR'!$CI:$CI,'KA6 - výjezdy z ČR'!$E:$E,$B35)</f>
        <v>0</v>
      </c>
      <c r="G35" s="262"/>
      <c r="H35" s="257"/>
    </row>
    <row r="36" spans="2:8" x14ac:dyDescent="0.3">
      <c r="B36" s="263" t="s">
        <v>59</v>
      </c>
      <c r="C36" s="198"/>
      <c r="D36" s="199">
        <f>SUMIFS('KA6 - výjezdy z ČR'!$J:$J,'KA6 - výjezdy z ČR'!$E:$E,$B36)</f>
        <v>0</v>
      </c>
      <c r="E36" s="199">
        <f>SUMIFS('KA6 - příjezdy do ČR'!$CM:$CM,'KA6 - příjezdy do ČR'!$E:$E,$B36)</f>
        <v>0</v>
      </c>
      <c r="F36" s="200">
        <f>SUMIFS('KA6 - výjezdy z ČR'!$CI:$CI,'KA6 - výjezdy z ČR'!$E:$E,$B36)</f>
        <v>0</v>
      </c>
      <c r="G36" s="262"/>
      <c r="H36" s="257"/>
    </row>
    <row r="37" spans="2:8" x14ac:dyDescent="0.3">
      <c r="B37" s="263" t="s">
        <v>60</v>
      </c>
      <c r="C37" s="198"/>
      <c r="D37" s="199">
        <f>SUMIFS('KA6 - výjezdy z ČR'!$J:$J,'KA6 - výjezdy z ČR'!$E:$E,$B37)</f>
        <v>0</v>
      </c>
      <c r="E37" s="199">
        <f>SUMIFS('KA6 - příjezdy do ČR'!$CM:$CM,'KA6 - příjezdy do ČR'!$E:$E,$B37)</f>
        <v>0</v>
      </c>
      <c r="F37" s="200">
        <f>SUMIFS('KA6 - výjezdy z ČR'!$CI:$CI,'KA6 - výjezdy z ČR'!$E:$E,$B37)</f>
        <v>0</v>
      </c>
      <c r="G37" s="262"/>
      <c r="H37" s="257"/>
    </row>
    <row r="38" spans="2:8" x14ac:dyDescent="0.3">
      <c r="B38" s="263" t="s">
        <v>241</v>
      </c>
      <c r="C38" s="198"/>
      <c r="D38" s="199">
        <f>SUMIFS('KA6 - výjezdy z ČR'!$J:$J,'KA6 - výjezdy z ČR'!$E:$E,$B38)</f>
        <v>0</v>
      </c>
      <c r="E38" s="199">
        <f>SUMIFS('KA6 - příjezdy do ČR'!$CM:$CM,'KA6 - příjezdy do ČR'!$E:$E,$B38)</f>
        <v>0</v>
      </c>
      <c r="F38" s="200">
        <f>SUMIFS('KA6 - výjezdy z ČR'!$CI:$CI,'KA6 - výjezdy z ČR'!$E:$E,$B38)</f>
        <v>0</v>
      </c>
      <c r="G38" s="262"/>
      <c r="H38" s="257"/>
    </row>
    <row r="39" spans="2:8" x14ac:dyDescent="0.3">
      <c r="B39" s="263" t="s">
        <v>242</v>
      </c>
      <c r="C39" s="198"/>
      <c r="D39" s="199">
        <f>SUMIFS('KA6 - výjezdy z ČR'!$J:$J,'KA6 - výjezdy z ČR'!$E:$E,$B39)</f>
        <v>0</v>
      </c>
      <c r="E39" s="199">
        <f>SUMIFS('KA6 - příjezdy do ČR'!$CM:$CM,'KA6 - příjezdy do ČR'!$E:$E,$B39)</f>
        <v>0</v>
      </c>
      <c r="F39" s="200">
        <f>SUMIFS('KA6 - výjezdy z ČR'!$CI:$CI,'KA6 - výjezdy z ČR'!$E:$E,$B39)</f>
        <v>0</v>
      </c>
      <c r="G39" s="262"/>
      <c r="H39" s="257"/>
    </row>
    <row r="40" spans="2:8" ht="28.8" x14ac:dyDescent="0.3">
      <c r="B40" s="263" t="s">
        <v>243</v>
      </c>
      <c r="C40" s="198"/>
      <c r="D40" s="199">
        <f>SUMIFS('KA6 - výjezdy z ČR'!$J:$J,'KA6 - výjezdy z ČR'!$E:$E,$B40)</f>
        <v>0</v>
      </c>
      <c r="E40" s="199">
        <f>SUMIFS('KA6 - příjezdy do ČR'!$CM:$CM,'KA6 - příjezdy do ČR'!$E:$E,$B40)</f>
        <v>0</v>
      </c>
      <c r="F40" s="200">
        <f>SUMIFS('KA6 - výjezdy z ČR'!$CI:$CI,'KA6 - výjezdy z ČR'!$E:$E,$B40)</f>
        <v>0</v>
      </c>
      <c r="G40" s="262"/>
      <c r="H40" s="257"/>
    </row>
    <row r="41" spans="2:8" x14ac:dyDescent="0.3">
      <c r="B41" s="263" t="s">
        <v>61</v>
      </c>
      <c r="C41" s="198"/>
      <c r="D41" s="199">
        <f>SUMIFS('KA6 - výjezdy z ČR'!$J:$J,'KA6 - výjezdy z ČR'!$E:$E,$B41)</f>
        <v>0</v>
      </c>
      <c r="E41" s="199">
        <f>SUMIFS('KA6 - příjezdy do ČR'!$CM:$CM,'KA6 - příjezdy do ČR'!$E:$E,$B41)</f>
        <v>0</v>
      </c>
      <c r="F41" s="200">
        <f>SUMIFS('KA6 - výjezdy z ČR'!$CI:$CI,'KA6 - výjezdy z ČR'!$E:$E,$B41)</f>
        <v>0</v>
      </c>
      <c r="G41" s="262"/>
      <c r="H41" s="257"/>
    </row>
    <row r="42" spans="2:8" x14ac:dyDescent="0.3">
      <c r="B42" s="263" t="s">
        <v>244</v>
      </c>
      <c r="C42" s="198"/>
      <c r="D42" s="199">
        <f>SUMIFS('KA6 - výjezdy z ČR'!$J:$J,'KA6 - výjezdy z ČR'!$E:$E,$B42)</f>
        <v>0</v>
      </c>
      <c r="E42" s="199">
        <f>SUMIFS('KA6 - příjezdy do ČR'!$CM:$CM,'KA6 - příjezdy do ČR'!$E:$E,$B42)</f>
        <v>0</v>
      </c>
      <c r="F42" s="200">
        <f>SUMIFS('KA6 - výjezdy z ČR'!$CI:$CI,'KA6 - výjezdy z ČR'!$E:$E,$B42)</f>
        <v>0</v>
      </c>
      <c r="G42" s="262"/>
      <c r="H42" s="257"/>
    </row>
    <row r="43" spans="2:8" x14ac:dyDescent="0.3">
      <c r="B43" s="263" t="s">
        <v>245</v>
      </c>
      <c r="C43" s="198"/>
      <c r="D43" s="199">
        <f>SUMIFS('KA6 - výjezdy z ČR'!$J:$J,'KA6 - výjezdy z ČR'!$E:$E,$B43)</f>
        <v>0</v>
      </c>
      <c r="E43" s="199">
        <f>SUMIFS('KA6 - příjezdy do ČR'!$CM:$CM,'KA6 - příjezdy do ČR'!$E:$E,$B43)</f>
        <v>0</v>
      </c>
      <c r="F43" s="200">
        <f>SUMIFS('KA6 - výjezdy z ČR'!$CI:$CI,'KA6 - výjezdy z ČR'!$E:$E,$B43)</f>
        <v>0</v>
      </c>
      <c r="G43" s="262"/>
      <c r="H43" s="257"/>
    </row>
    <row r="44" spans="2:8" x14ac:dyDescent="0.3">
      <c r="B44" s="263" t="s">
        <v>62</v>
      </c>
      <c r="C44" s="198"/>
      <c r="D44" s="199">
        <f>SUMIFS('KA6 - výjezdy z ČR'!$J:$J,'KA6 - výjezdy z ČR'!$E:$E,$B44)</f>
        <v>0</v>
      </c>
      <c r="E44" s="199">
        <f>SUMIFS('KA6 - příjezdy do ČR'!$CM:$CM,'KA6 - příjezdy do ČR'!$E:$E,$B44)</f>
        <v>0</v>
      </c>
      <c r="F44" s="200">
        <f>SUMIFS('KA6 - výjezdy z ČR'!$CI:$CI,'KA6 - výjezdy z ČR'!$E:$E,$B44)</f>
        <v>0</v>
      </c>
      <c r="G44" s="262"/>
      <c r="H44" s="257"/>
    </row>
    <row r="45" spans="2:8" x14ac:dyDescent="0.3">
      <c r="B45" s="263" t="s">
        <v>63</v>
      </c>
      <c r="C45" s="198"/>
      <c r="D45" s="199">
        <f>SUMIFS('KA6 - výjezdy z ČR'!$J:$J,'KA6 - výjezdy z ČR'!$E:$E,$B45)</f>
        <v>0</v>
      </c>
      <c r="E45" s="199">
        <f>SUMIFS('KA6 - příjezdy do ČR'!$CM:$CM,'KA6 - příjezdy do ČR'!$E:$E,$B45)</f>
        <v>0</v>
      </c>
      <c r="F45" s="200">
        <f>SUMIFS('KA6 - výjezdy z ČR'!$CI:$CI,'KA6 - výjezdy z ČR'!$E:$E,$B45)</f>
        <v>0</v>
      </c>
      <c r="G45" s="262"/>
      <c r="H45" s="257"/>
    </row>
    <row r="46" spans="2:8" x14ac:dyDescent="0.3">
      <c r="B46" s="263" t="s">
        <v>246</v>
      </c>
      <c r="C46" s="198"/>
      <c r="D46" s="199">
        <f>SUMIFS('KA6 - výjezdy z ČR'!$J:$J,'KA6 - výjezdy z ČR'!$E:$E,$B46)</f>
        <v>0</v>
      </c>
      <c r="E46" s="199">
        <f>SUMIFS('KA6 - příjezdy do ČR'!$CM:$CM,'KA6 - příjezdy do ČR'!$E:$E,$B46)</f>
        <v>0</v>
      </c>
      <c r="F46" s="200">
        <f>SUMIFS('KA6 - výjezdy z ČR'!$CI:$CI,'KA6 - výjezdy z ČR'!$E:$E,$B46)</f>
        <v>0</v>
      </c>
      <c r="G46" s="262"/>
      <c r="H46" s="257"/>
    </row>
    <row r="47" spans="2:8" x14ac:dyDescent="0.3">
      <c r="B47" s="263" t="s">
        <v>247</v>
      </c>
      <c r="C47" s="198"/>
      <c r="D47" s="199">
        <f>SUMIFS('KA6 - výjezdy z ČR'!$J:$J,'KA6 - výjezdy z ČR'!$E:$E,$B47)</f>
        <v>0</v>
      </c>
      <c r="E47" s="199">
        <f>SUMIFS('KA6 - příjezdy do ČR'!$CM:$CM,'KA6 - příjezdy do ČR'!$E:$E,$B47)</f>
        <v>0</v>
      </c>
      <c r="F47" s="200">
        <f>SUMIFS('KA6 - výjezdy z ČR'!$CI:$CI,'KA6 - výjezdy z ČR'!$E:$E,$B47)</f>
        <v>0</v>
      </c>
      <c r="G47" s="262"/>
      <c r="H47" s="257"/>
    </row>
    <row r="48" spans="2:8" x14ac:dyDescent="0.3">
      <c r="B48" s="263" t="s">
        <v>248</v>
      </c>
      <c r="C48" s="198"/>
      <c r="D48" s="199">
        <f>SUMIFS('KA6 - výjezdy z ČR'!$J:$J,'KA6 - výjezdy z ČR'!$E:$E,$B48)</f>
        <v>0</v>
      </c>
      <c r="E48" s="199">
        <f>SUMIFS('KA6 - příjezdy do ČR'!$CM:$CM,'KA6 - příjezdy do ČR'!$E:$E,$B48)</f>
        <v>0</v>
      </c>
      <c r="F48" s="200">
        <f>SUMIFS('KA6 - výjezdy z ČR'!$CI:$CI,'KA6 - výjezdy z ČR'!$E:$E,$B48)</f>
        <v>0</v>
      </c>
      <c r="G48" s="262"/>
      <c r="H48" s="257"/>
    </row>
    <row r="49" spans="2:8" x14ac:dyDescent="0.3">
      <c r="B49" s="263" t="s">
        <v>249</v>
      </c>
      <c r="C49" s="198"/>
      <c r="D49" s="199">
        <f>SUMIFS('KA6 - výjezdy z ČR'!$J:$J,'KA6 - výjezdy z ČR'!$E:$E,$B49)</f>
        <v>0</v>
      </c>
      <c r="E49" s="199">
        <f>SUMIFS('KA6 - příjezdy do ČR'!$CM:$CM,'KA6 - příjezdy do ČR'!$E:$E,$B49)</f>
        <v>0</v>
      </c>
      <c r="F49" s="200">
        <f>SUMIFS('KA6 - výjezdy z ČR'!$CI:$CI,'KA6 - výjezdy z ČR'!$E:$E,$B49)</f>
        <v>0</v>
      </c>
      <c r="G49" s="262"/>
      <c r="H49" s="257"/>
    </row>
    <row r="50" spans="2:8" ht="28.8" x14ac:dyDescent="0.3">
      <c r="B50" s="263" t="s">
        <v>250</v>
      </c>
      <c r="C50" s="198"/>
      <c r="D50" s="199">
        <f>SUMIFS('KA6 - výjezdy z ČR'!$J:$J,'KA6 - výjezdy z ČR'!$E:$E,$B50)</f>
        <v>0</v>
      </c>
      <c r="E50" s="199">
        <f>SUMIFS('KA6 - příjezdy do ČR'!$CM:$CM,'KA6 - příjezdy do ČR'!$E:$E,$B50)</f>
        <v>0</v>
      </c>
      <c r="F50" s="200">
        <f>SUMIFS('KA6 - výjezdy z ČR'!$CI:$CI,'KA6 - výjezdy z ČR'!$E:$E,$B50)</f>
        <v>0</v>
      </c>
      <c r="G50" s="262"/>
      <c r="H50" s="257"/>
    </row>
    <row r="51" spans="2:8" x14ac:dyDescent="0.3">
      <c r="B51" s="263" t="s">
        <v>251</v>
      </c>
      <c r="C51" s="198"/>
      <c r="D51" s="199">
        <f>SUMIFS('KA6 - výjezdy z ČR'!$J:$J,'KA6 - výjezdy z ČR'!$E:$E,$B51)</f>
        <v>0</v>
      </c>
      <c r="E51" s="199">
        <f>SUMIFS('KA6 - příjezdy do ČR'!$CM:$CM,'KA6 - příjezdy do ČR'!$E:$E,$B51)</f>
        <v>0</v>
      </c>
      <c r="F51" s="200">
        <f>SUMIFS('KA6 - výjezdy z ČR'!$CI:$CI,'KA6 - výjezdy z ČR'!$E:$E,$B51)</f>
        <v>0</v>
      </c>
      <c r="G51" s="262"/>
      <c r="H51" s="257"/>
    </row>
    <row r="52" spans="2:8" x14ac:dyDescent="0.3">
      <c r="B52" s="263" t="s">
        <v>252</v>
      </c>
      <c r="C52" s="198"/>
      <c r="D52" s="199">
        <f>SUMIFS('KA6 - výjezdy z ČR'!$J:$J,'KA6 - výjezdy z ČR'!$E:$E,$B52)</f>
        <v>0</v>
      </c>
      <c r="E52" s="199">
        <f>SUMIFS('KA6 - příjezdy do ČR'!$CM:$CM,'KA6 - příjezdy do ČR'!$E:$E,$B52)</f>
        <v>0</v>
      </c>
      <c r="F52" s="200">
        <f>SUMIFS('KA6 - výjezdy z ČR'!$CI:$CI,'KA6 - výjezdy z ČR'!$E:$E,$B52)</f>
        <v>0</v>
      </c>
      <c r="G52" s="262"/>
      <c r="H52" s="257"/>
    </row>
    <row r="53" spans="2:8" x14ac:dyDescent="0.3">
      <c r="B53" s="263" t="s">
        <v>253</v>
      </c>
      <c r="C53" s="198"/>
      <c r="D53" s="199">
        <f>SUMIFS('KA6 - výjezdy z ČR'!$J:$J,'KA6 - výjezdy z ČR'!$E:$E,$B53)</f>
        <v>0</v>
      </c>
      <c r="E53" s="199">
        <f>SUMIFS('KA6 - příjezdy do ČR'!$CM:$CM,'KA6 - příjezdy do ČR'!$E:$E,$B53)</f>
        <v>0</v>
      </c>
      <c r="F53" s="200">
        <f>SUMIFS('KA6 - výjezdy z ČR'!$CI:$CI,'KA6 - výjezdy z ČR'!$E:$E,$B53)</f>
        <v>0</v>
      </c>
      <c r="G53" s="262"/>
      <c r="H53" s="257"/>
    </row>
    <row r="54" spans="2:8" x14ac:dyDescent="0.3">
      <c r="B54" s="263" t="s">
        <v>254</v>
      </c>
      <c r="C54" s="198"/>
      <c r="D54" s="199">
        <f>SUMIFS('KA6 - výjezdy z ČR'!$J:$J,'KA6 - výjezdy z ČR'!$E:$E,$B54)</f>
        <v>0</v>
      </c>
      <c r="E54" s="199">
        <f>SUMIFS('KA6 - příjezdy do ČR'!$CM:$CM,'KA6 - příjezdy do ČR'!$E:$E,$B54)</f>
        <v>0</v>
      </c>
      <c r="F54" s="200">
        <f>SUMIFS('KA6 - výjezdy z ČR'!$CI:$CI,'KA6 - výjezdy z ČR'!$E:$E,$B54)</f>
        <v>0</v>
      </c>
      <c r="G54" s="262"/>
      <c r="H54" s="257"/>
    </row>
    <row r="55" spans="2:8" x14ac:dyDescent="0.3">
      <c r="B55" s="263" t="s">
        <v>255</v>
      </c>
      <c r="C55" s="198"/>
      <c r="D55" s="199">
        <f>SUMIFS('KA6 - výjezdy z ČR'!$J:$J,'KA6 - výjezdy z ČR'!$E:$E,$B55)</f>
        <v>0</v>
      </c>
      <c r="E55" s="199">
        <f>SUMIFS('KA6 - příjezdy do ČR'!$CM:$CM,'KA6 - příjezdy do ČR'!$E:$E,$B55)</f>
        <v>0</v>
      </c>
      <c r="F55" s="200">
        <f>SUMIFS('KA6 - výjezdy z ČR'!$CI:$CI,'KA6 - výjezdy z ČR'!$E:$E,$B55)</f>
        <v>0</v>
      </c>
      <c r="G55" s="262"/>
      <c r="H55" s="257"/>
    </row>
    <row r="56" spans="2:8" x14ac:dyDescent="0.3">
      <c r="B56" s="263" t="s">
        <v>256</v>
      </c>
      <c r="C56" s="198"/>
      <c r="D56" s="199">
        <f>SUMIFS('KA6 - výjezdy z ČR'!$J:$J,'KA6 - výjezdy z ČR'!$E:$E,$B56)</f>
        <v>0</v>
      </c>
      <c r="E56" s="199">
        <f>SUMIFS('KA6 - příjezdy do ČR'!$CM:$CM,'KA6 - příjezdy do ČR'!$E:$E,$B56)</f>
        <v>0</v>
      </c>
      <c r="F56" s="200">
        <f>SUMIFS('KA6 - výjezdy z ČR'!$CI:$CI,'KA6 - výjezdy z ČR'!$E:$E,$B56)</f>
        <v>0</v>
      </c>
      <c r="G56" s="262"/>
      <c r="H56" s="257"/>
    </row>
    <row r="57" spans="2:8" x14ac:dyDescent="0.3">
      <c r="B57" s="263" t="s">
        <v>257</v>
      </c>
      <c r="C57" s="198"/>
      <c r="D57" s="199">
        <f>SUMIFS('KA6 - výjezdy z ČR'!$J:$J,'KA6 - výjezdy z ČR'!$E:$E,$B57)</f>
        <v>0</v>
      </c>
      <c r="E57" s="199">
        <f>SUMIFS('KA6 - příjezdy do ČR'!$CM:$CM,'KA6 - příjezdy do ČR'!$E:$E,$B57)</f>
        <v>0</v>
      </c>
      <c r="F57" s="200">
        <f>SUMIFS('KA6 - výjezdy z ČR'!$CI:$CI,'KA6 - výjezdy z ČR'!$E:$E,$B57)</f>
        <v>0</v>
      </c>
      <c r="G57" s="262"/>
      <c r="H57" s="257"/>
    </row>
    <row r="58" spans="2:8" x14ac:dyDescent="0.3">
      <c r="B58" s="263" t="s">
        <v>258</v>
      </c>
      <c r="C58" s="198"/>
      <c r="D58" s="199">
        <f>SUMIFS('KA6 - výjezdy z ČR'!$J:$J,'KA6 - výjezdy z ČR'!$E:$E,$B58)</f>
        <v>0</v>
      </c>
      <c r="E58" s="199">
        <f>SUMIFS('KA6 - příjezdy do ČR'!$CM:$CM,'KA6 - příjezdy do ČR'!$E:$E,$B58)</f>
        <v>0</v>
      </c>
      <c r="F58" s="200">
        <f>SUMIFS('KA6 - výjezdy z ČR'!$CI:$CI,'KA6 - výjezdy z ČR'!$E:$E,$B58)</f>
        <v>0</v>
      </c>
      <c r="G58" s="262"/>
      <c r="H58" s="257"/>
    </row>
    <row r="59" spans="2:8" x14ac:dyDescent="0.3">
      <c r="B59" s="263" t="s">
        <v>259</v>
      </c>
      <c r="C59" s="198"/>
      <c r="D59" s="199">
        <f>SUMIFS('KA6 - výjezdy z ČR'!$J:$J,'KA6 - výjezdy z ČR'!$E:$E,$B59)</f>
        <v>0</v>
      </c>
      <c r="E59" s="199">
        <f>SUMIFS('KA6 - příjezdy do ČR'!$CM:$CM,'KA6 - příjezdy do ČR'!$E:$E,$B59)</f>
        <v>0</v>
      </c>
      <c r="F59" s="200">
        <f>SUMIFS('KA6 - výjezdy z ČR'!$CI:$CI,'KA6 - výjezdy z ČR'!$E:$E,$B59)</f>
        <v>0</v>
      </c>
      <c r="G59" s="262"/>
      <c r="H59" s="257"/>
    </row>
    <row r="60" spans="2:8" ht="43.2" x14ac:dyDescent="0.3">
      <c r="B60" s="263" t="s">
        <v>260</v>
      </c>
      <c r="C60" s="198"/>
      <c r="D60" s="199">
        <f>SUMIFS('KA6 - výjezdy z ČR'!$J:$J,'KA6 - výjezdy z ČR'!$E:$E,$B60)</f>
        <v>0</v>
      </c>
      <c r="E60" s="199">
        <f>SUMIFS('KA6 - příjezdy do ČR'!$CM:$CM,'KA6 - příjezdy do ČR'!$E:$E,$B60)</f>
        <v>0</v>
      </c>
      <c r="F60" s="200">
        <f>SUMIFS('KA6 - výjezdy z ČR'!$CI:$CI,'KA6 - výjezdy z ČR'!$E:$E,$B60)</f>
        <v>0</v>
      </c>
      <c r="G60" s="262"/>
      <c r="H60" s="257"/>
    </row>
    <row r="61" spans="2:8" x14ac:dyDescent="0.3">
      <c r="B61" s="263" t="s">
        <v>261</v>
      </c>
      <c r="C61" s="198"/>
      <c r="D61" s="199">
        <f>SUMIFS('KA6 - výjezdy z ČR'!$J:$J,'KA6 - výjezdy z ČR'!$E:$E,$B61)</f>
        <v>0</v>
      </c>
      <c r="E61" s="199">
        <f>SUMIFS('KA6 - příjezdy do ČR'!$CM:$CM,'KA6 - příjezdy do ČR'!$E:$E,$B61)</f>
        <v>0</v>
      </c>
      <c r="F61" s="200">
        <f>SUMIFS('KA6 - výjezdy z ČR'!$CI:$CI,'KA6 - výjezdy z ČR'!$E:$E,$B61)</f>
        <v>0</v>
      </c>
      <c r="G61" s="262"/>
      <c r="H61" s="257"/>
    </row>
    <row r="62" spans="2:8" x14ac:dyDescent="0.3">
      <c r="B62" s="263" t="s">
        <v>262</v>
      </c>
      <c r="C62" s="198"/>
      <c r="D62" s="199">
        <f>SUMIFS('KA6 - výjezdy z ČR'!$J:$J,'KA6 - výjezdy z ČR'!$E:$E,$B62)</f>
        <v>0</v>
      </c>
      <c r="E62" s="199">
        <f>SUMIFS('KA6 - příjezdy do ČR'!$CM:$CM,'KA6 - příjezdy do ČR'!$E:$E,$B62)</f>
        <v>0</v>
      </c>
      <c r="F62" s="200">
        <f>SUMIFS('KA6 - výjezdy z ČR'!$CI:$CI,'KA6 - výjezdy z ČR'!$E:$E,$B62)</f>
        <v>0</v>
      </c>
      <c r="G62" s="262"/>
      <c r="H62" s="257"/>
    </row>
    <row r="63" spans="2:8" ht="28.8" x14ac:dyDescent="0.3">
      <c r="B63" s="263" t="s">
        <v>263</v>
      </c>
      <c r="C63" s="198"/>
      <c r="D63" s="199">
        <f>SUMIFS('KA6 - výjezdy z ČR'!$J:$J,'KA6 - výjezdy z ČR'!$E:$E,$B63)</f>
        <v>0</v>
      </c>
      <c r="E63" s="199">
        <f>SUMIFS('KA6 - příjezdy do ČR'!$CM:$CM,'KA6 - příjezdy do ČR'!$E:$E,$B63)</f>
        <v>0</v>
      </c>
      <c r="F63" s="200">
        <f>SUMIFS('KA6 - výjezdy z ČR'!$CI:$CI,'KA6 - výjezdy z ČR'!$E:$E,$B63)</f>
        <v>0</v>
      </c>
      <c r="G63" s="262"/>
      <c r="H63" s="257"/>
    </row>
    <row r="64" spans="2:8" x14ac:dyDescent="0.3">
      <c r="B64" s="263" t="s">
        <v>264</v>
      </c>
      <c r="C64" s="198"/>
      <c r="D64" s="199">
        <f>SUMIFS('KA6 - výjezdy z ČR'!$J:$J,'KA6 - výjezdy z ČR'!$E:$E,$B64)</f>
        <v>0</v>
      </c>
      <c r="E64" s="199">
        <f>SUMIFS('KA6 - příjezdy do ČR'!$CM:$CM,'KA6 - příjezdy do ČR'!$E:$E,$B64)</f>
        <v>0</v>
      </c>
      <c r="F64" s="200">
        <f>SUMIFS('KA6 - výjezdy z ČR'!$CI:$CI,'KA6 - výjezdy z ČR'!$E:$E,$B64)</f>
        <v>0</v>
      </c>
      <c r="G64" s="262"/>
      <c r="H64" s="257"/>
    </row>
    <row r="65" spans="2:8" x14ac:dyDescent="0.3">
      <c r="B65" s="263" t="s">
        <v>265</v>
      </c>
      <c r="C65" s="198"/>
      <c r="D65" s="199">
        <f>SUMIFS('KA6 - výjezdy z ČR'!$J:$J,'KA6 - výjezdy z ČR'!$E:$E,$B65)</f>
        <v>0</v>
      </c>
      <c r="E65" s="199">
        <f>SUMIFS('KA6 - příjezdy do ČR'!$CM:$CM,'KA6 - příjezdy do ČR'!$E:$E,$B65)</f>
        <v>0</v>
      </c>
      <c r="F65" s="200">
        <f>SUMIFS('KA6 - výjezdy z ČR'!$CI:$CI,'KA6 - výjezdy z ČR'!$E:$E,$B65)</f>
        <v>0</v>
      </c>
      <c r="G65" s="262"/>
      <c r="H65" s="257"/>
    </row>
    <row r="66" spans="2:8" x14ac:dyDescent="0.3">
      <c r="B66" s="263" t="s">
        <v>64</v>
      </c>
      <c r="C66" s="198"/>
      <c r="D66" s="199">
        <f>SUMIFS('KA6 - výjezdy z ČR'!$J:$J,'KA6 - výjezdy z ČR'!$E:$E,$B66)</f>
        <v>0</v>
      </c>
      <c r="E66" s="199">
        <f>SUMIFS('KA6 - příjezdy do ČR'!$CM:$CM,'KA6 - příjezdy do ČR'!$E:$E,$B66)</f>
        <v>0</v>
      </c>
      <c r="F66" s="200">
        <f>SUMIFS('KA6 - výjezdy z ČR'!$CI:$CI,'KA6 - výjezdy z ČR'!$E:$E,$B66)</f>
        <v>0</v>
      </c>
      <c r="G66" s="262"/>
      <c r="H66" s="257"/>
    </row>
    <row r="67" spans="2:8" x14ac:dyDescent="0.3">
      <c r="B67" s="263" t="s">
        <v>266</v>
      </c>
      <c r="C67" s="198"/>
      <c r="D67" s="199">
        <f>SUMIFS('KA6 - výjezdy z ČR'!$J:$J,'KA6 - výjezdy z ČR'!$E:$E,$B67)</f>
        <v>0</v>
      </c>
      <c r="E67" s="199">
        <f>SUMIFS('KA6 - příjezdy do ČR'!$CM:$CM,'KA6 - příjezdy do ČR'!$E:$E,$B67)</f>
        <v>0</v>
      </c>
      <c r="F67" s="200">
        <f>SUMIFS('KA6 - výjezdy z ČR'!$CI:$CI,'KA6 - výjezdy z ČR'!$E:$E,$B67)</f>
        <v>0</v>
      </c>
      <c r="G67" s="262"/>
      <c r="H67" s="257"/>
    </row>
    <row r="68" spans="2:8" x14ac:dyDescent="0.3">
      <c r="B68" s="263" t="s">
        <v>65</v>
      </c>
      <c r="C68" s="198"/>
      <c r="D68" s="199">
        <f>SUMIFS('KA6 - výjezdy z ČR'!$J:$J,'KA6 - výjezdy z ČR'!$E:$E,$B68)</f>
        <v>0</v>
      </c>
      <c r="E68" s="199">
        <f>SUMIFS('KA6 - příjezdy do ČR'!$CM:$CM,'KA6 - příjezdy do ČR'!$E:$E,$B68)</f>
        <v>0</v>
      </c>
      <c r="F68" s="200">
        <f>SUMIFS('KA6 - výjezdy z ČR'!$CI:$CI,'KA6 - výjezdy z ČR'!$E:$E,$B68)</f>
        <v>0</v>
      </c>
      <c r="G68" s="262"/>
      <c r="H68" s="257"/>
    </row>
    <row r="69" spans="2:8" x14ac:dyDescent="0.3">
      <c r="B69" s="263" t="s">
        <v>267</v>
      </c>
      <c r="C69" s="198"/>
      <c r="D69" s="199">
        <f>SUMIFS('KA6 - výjezdy z ČR'!$J:$J,'KA6 - výjezdy z ČR'!$E:$E,$B69)</f>
        <v>0</v>
      </c>
      <c r="E69" s="199">
        <f>SUMIFS('KA6 - příjezdy do ČR'!$CM:$CM,'KA6 - příjezdy do ČR'!$E:$E,$B69)</f>
        <v>0</v>
      </c>
      <c r="F69" s="200">
        <f>SUMIFS('KA6 - výjezdy z ČR'!$CI:$CI,'KA6 - výjezdy z ČR'!$E:$E,$B69)</f>
        <v>0</v>
      </c>
      <c r="G69" s="262"/>
      <c r="H69" s="257"/>
    </row>
    <row r="70" spans="2:8" x14ac:dyDescent="0.3">
      <c r="B70" s="263" t="s">
        <v>268</v>
      </c>
      <c r="C70" s="198"/>
      <c r="D70" s="199">
        <f>SUMIFS('KA6 - výjezdy z ČR'!$J:$J,'KA6 - výjezdy z ČR'!$E:$E,$B70)</f>
        <v>0</v>
      </c>
      <c r="E70" s="199">
        <f>SUMIFS('KA6 - příjezdy do ČR'!$CM:$CM,'KA6 - příjezdy do ČR'!$E:$E,$B70)</f>
        <v>0</v>
      </c>
      <c r="F70" s="200">
        <f>SUMIFS('KA6 - výjezdy z ČR'!$CI:$CI,'KA6 - výjezdy z ČR'!$E:$E,$B70)</f>
        <v>0</v>
      </c>
      <c r="G70" s="262"/>
      <c r="H70" s="257"/>
    </row>
    <row r="71" spans="2:8" x14ac:dyDescent="0.3">
      <c r="B71" s="263" t="s">
        <v>269</v>
      </c>
      <c r="C71" s="198"/>
      <c r="D71" s="199">
        <f>SUMIFS('KA6 - výjezdy z ČR'!$J:$J,'KA6 - výjezdy z ČR'!$E:$E,$B71)</f>
        <v>0</v>
      </c>
      <c r="E71" s="199">
        <f>SUMIFS('KA6 - příjezdy do ČR'!$CM:$CM,'KA6 - příjezdy do ČR'!$E:$E,$B71)</f>
        <v>0</v>
      </c>
      <c r="F71" s="200">
        <f>SUMIFS('KA6 - výjezdy z ČR'!$CI:$CI,'KA6 - výjezdy z ČR'!$E:$E,$B71)</f>
        <v>0</v>
      </c>
      <c r="G71" s="262"/>
      <c r="H71" s="257"/>
    </row>
    <row r="72" spans="2:8" x14ac:dyDescent="0.3">
      <c r="B72" s="263" t="s">
        <v>270</v>
      </c>
      <c r="C72" s="198"/>
      <c r="D72" s="199">
        <f>SUMIFS('KA6 - výjezdy z ČR'!$J:$J,'KA6 - výjezdy z ČR'!$E:$E,$B72)</f>
        <v>0</v>
      </c>
      <c r="E72" s="199">
        <f>SUMIFS('KA6 - příjezdy do ČR'!$CM:$CM,'KA6 - příjezdy do ČR'!$E:$E,$B72)</f>
        <v>0</v>
      </c>
      <c r="F72" s="200">
        <f>SUMIFS('KA6 - výjezdy z ČR'!$CI:$CI,'KA6 - výjezdy z ČR'!$E:$E,$B72)</f>
        <v>0</v>
      </c>
      <c r="G72" s="262"/>
      <c r="H72" s="257"/>
    </row>
    <row r="73" spans="2:8" x14ac:dyDescent="0.3">
      <c r="B73" s="263" t="s">
        <v>271</v>
      </c>
      <c r="C73" s="198"/>
      <c r="D73" s="199">
        <f>SUMIFS('KA6 - výjezdy z ČR'!$J:$J,'KA6 - výjezdy z ČR'!$E:$E,$B73)</f>
        <v>0</v>
      </c>
      <c r="E73" s="199">
        <f>SUMIFS('KA6 - příjezdy do ČR'!$CM:$CM,'KA6 - příjezdy do ČR'!$E:$E,$B73)</f>
        <v>0</v>
      </c>
      <c r="F73" s="200">
        <f>SUMIFS('KA6 - výjezdy z ČR'!$CI:$CI,'KA6 - výjezdy z ČR'!$E:$E,$B73)</f>
        <v>0</v>
      </c>
      <c r="G73" s="262"/>
      <c r="H73" s="257"/>
    </row>
    <row r="74" spans="2:8" x14ac:dyDescent="0.3">
      <c r="B74" s="263" t="s">
        <v>272</v>
      </c>
      <c r="C74" s="198"/>
      <c r="D74" s="199">
        <f>SUMIFS('KA6 - výjezdy z ČR'!$J:$J,'KA6 - výjezdy z ČR'!$E:$E,$B74)</f>
        <v>0</v>
      </c>
      <c r="E74" s="199">
        <f>SUMIFS('KA6 - příjezdy do ČR'!$CM:$CM,'KA6 - příjezdy do ČR'!$E:$E,$B74)</f>
        <v>0</v>
      </c>
      <c r="F74" s="200">
        <f>SUMIFS('KA6 - výjezdy z ČR'!$CI:$CI,'KA6 - výjezdy z ČR'!$E:$E,$B74)</f>
        <v>0</v>
      </c>
      <c r="G74" s="262"/>
      <c r="H74" s="257"/>
    </row>
    <row r="75" spans="2:8" x14ac:dyDescent="0.3">
      <c r="B75" s="263" t="s">
        <v>66</v>
      </c>
      <c r="C75" s="198"/>
      <c r="D75" s="199">
        <f>SUMIFS('KA6 - výjezdy z ČR'!$J:$J,'KA6 - výjezdy z ČR'!$E:$E,$B75)</f>
        <v>0</v>
      </c>
      <c r="E75" s="199">
        <f>SUMIFS('KA6 - příjezdy do ČR'!$CM:$CM,'KA6 - příjezdy do ČR'!$E:$E,$B75)</f>
        <v>0</v>
      </c>
      <c r="F75" s="200">
        <f>SUMIFS('KA6 - výjezdy z ČR'!$CI:$CI,'KA6 - výjezdy z ČR'!$E:$E,$B75)</f>
        <v>0</v>
      </c>
      <c r="G75" s="262"/>
      <c r="H75" s="257"/>
    </row>
    <row r="76" spans="2:8" x14ac:dyDescent="0.3">
      <c r="B76" s="263" t="s">
        <v>273</v>
      </c>
      <c r="C76" s="198"/>
      <c r="D76" s="199">
        <f>SUMIFS('KA6 - výjezdy z ČR'!$J:$J,'KA6 - výjezdy z ČR'!$E:$E,$B76)</f>
        <v>0</v>
      </c>
      <c r="E76" s="199">
        <f>SUMIFS('KA6 - příjezdy do ČR'!$CM:$CM,'KA6 - příjezdy do ČR'!$E:$E,$B76)</f>
        <v>0</v>
      </c>
      <c r="F76" s="200">
        <f>SUMIFS('KA6 - výjezdy z ČR'!$CI:$CI,'KA6 - výjezdy z ČR'!$E:$E,$B76)</f>
        <v>0</v>
      </c>
      <c r="G76" s="262"/>
      <c r="H76" s="257"/>
    </row>
    <row r="77" spans="2:8" x14ac:dyDescent="0.3">
      <c r="B77" s="263" t="s">
        <v>274</v>
      </c>
      <c r="C77" s="198"/>
      <c r="D77" s="199">
        <f>SUMIFS('KA6 - výjezdy z ČR'!$J:$J,'KA6 - výjezdy z ČR'!$E:$E,$B77)</f>
        <v>0</v>
      </c>
      <c r="E77" s="199">
        <f>SUMIFS('KA6 - příjezdy do ČR'!$CM:$CM,'KA6 - příjezdy do ČR'!$E:$E,$B77)</f>
        <v>0</v>
      </c>
      <c r="F77" s="200">
        <f>SUMIFS('KA6 - výjezdy z ČR'!$CI:$CI,'KA6 - výjezdy z ČR'!$E:$E,$B77)</f>
        <v>0</v>
      </c>
      <c r="G77" s="262"/>
      <c r="H77" s="257"/>
    </row>
    <row r="78" spans="2:8" x14ac:dyDescent="0.3">
      <c r="B78" s="263" t="s">
        <v>275</v>
      </c>
      <c r="C78" s="198"/>
      <c r="D78" s="199">
        <f>SUMIFS('KA6 - výjezdy z ČR'!$J:$J,'KA6 - výjezdy z ČR'!$E:$E,$B78)</f>
        <v>0</v>
      </c>
      <c r="E78" s="199">
        <f>SUMIFS('KA6 - příjezdy do ČR'!$CM:$CM,'KA6 - příjezdy do ČR'!$E:$E,$B78)</f>
        <v>0</v>
      </c>
      <c r="F78" s="200">
        <f>SUMIFS('KA6 - výjezdy z ČR'!$CI:$CI,'KA6 - výjezdy z ČR'!$E:$E,$B78)</f>
        <v>0</v>
      </c>
      <c r="G78" s="262"/>
      <c r="H78" s="257"/>
    </row>
    <row r="79" spans="2:8" x14ac:dyDescent="0.3">
      <c r="B79" s="263" t="s">
        <v>67</v>
      </c>
      <c r="C79" s="198"/>
      <c r="D79" s="199">
        <f>SUMIFS('KA6 - výjezdy z ČR'!$J:$J,'KA6 - výjezdy z ČR'!$E:$E,$B79)</f>
        <v>0</v>
      </c>
      <c r="E79" s="199">
        <f>SUMIFS('KA6 - příjezdy do ČR'!$CM:$CM,'KA6 - příjezdy do ČR'!$E:$E,$B79)</f>
        <v>0</v>
      </c>
      <c r="F79" s="200">
        <f>SUMIFS('KA6 - výjezdy z ČR'!$CI:$CI,'KA6 - výjezdy z ČR'!$E:$E,$B79)</f>
        <v>0</v>
      </c>
      <c r="G79" s="262"/>
      <c r="H79" s="257"/>
    </row>
    <row r="80" spans="2:8" x14ac:dyDescent="0.3">
      <c r="B80" s="263" t="s">
        <v>276</v>
      </c>
      <c r="C80" s="198"/>
      <c r="D80" s="199">
        <f>SUMIFS('KA6 - výjezdy z ČR'!$J:$J,'KA6 - výjezdy z ČR'!$E:$E,$B80)</f>
        <v>0</v>
      </c>
      <c r="E80" s="199">
        <f>SUMIFS('KA6 - příjezdy do ČR'!$CM:$CM,'KA6 - příjezdy do ČR'!$E:$E,$B80)</f>
        <v>0</v>
      </c>
      <c r="F80" s="200">
        <f>SUMIFS('KA6 - výjezdy z ČR'!$CI:$CI,'KA6 - výjezdy z ČR'!$E:$E,$B80)</f>
        <v>0</v>
      </c>
      <c r="G80" s="262"/>
      <c r="H80" s="257"/>
    </row>
    <row r="81" spans="2:8" x14ac:dyDescent="0.3">
      <c r="B81" s="263" t="s">
        <v>68</v>
      </c>
      <c r="C81" s="198"/>
      <c r="D81" s="199">
        <f>SUMIFS('KA6 - výjezdy z ČR'!$J:$J,'KA6 - výjezdy z ČR'!$E:$E,$B81)</f>
        <v>0</v>
      </c>
      <c r="E81" s="199">
        <f>SUMIFS('KA6 - příjezdy do ČR'!$CM:$CM,'KA6 - příjezdy do ČR'!$E:$E,$B81)</f>
        <v>0</v>
      </c>
      <c r="F81" s="200">
        <f>SUMIFS('KA6 - výjezdy z ČR'!$CI:$CI,'KA6 - výjezdy z ČR'!$E:$E,$B81)</f>
        <v>0</v>
      </c>
      <c r="G81" s="262"/>
      <c r="H81" s="257"/>
    </row>
    <row r="82" spans="2:8" x14ac:dyDescent="0.3">
      <c r="B82" s="263" t="s">
        <v>69</v>
      </c>
      <c r="C82" s="198"/>
      <c r="D82" s="199">
        <f>SUMIFS('KA6 - výjezdy z ČR'!$J:$J,'KA6 - výjezdy z ČR'!$E:$E,$B82)</f>
        <v>0</v>
      </c>
      <c r="E82" s="199">
        <f>SUMIFS('KA6 - příjezdy do ČR'!$CM:$CM,'KA6 - příjezdy do ČR'!$E:$E,$B82)</f>
        <v>0</v>
      </c>
      <c r="F82" s="200">
        <f>SUMIFS('KA6 - výjezdy z ČR'!$CI:$CI,'KA6 - výjezdy z ČR'!$E:$E,$B82)</f>
        <v>0</v>
      </c>
      <c r="G82" s="262"/>
      <c r="H82" s="257"/>
    </row>
    <row r="83" spans="2:8" x14ac:dyDescent="0.3">
      <c r="B83" s="263" t="s">
        <v>70</v>
      </c>
      <c r="C83" s="198"/>
      <c r="D83" s="199">
        <f>SUMIFS('KA6 - výjezdy z ČR'!$J:$J,'KA6 - výjezdy z ČR'!$E:$E,$B83)</f>
        <v>0</v>
      </c>
      <c r="E83" s="199">
        <f>SUMIFS('KA6 - příjezdy do ČR'!$CM:$CM,'KA6 - příjezdy do ČR'!$E:$E,$B83)</f>
        <v>0</v>
      </c>
      <c r="F83" s="200">
        <f>SUMIFS('KA6 - výjezdy z ČR'!$CI:$CI,'KA6 - výjezdy z ČR'!$E:$E,$B83)</f>
        <v>0</v>
      </c>
      <c r="G83" s="262"/>
      <c r="H83" s="257"/>
    </row>
    <row r="84" spans="2:8" x14ac:dyDescent="0.3">
      <c r="B84" s="263" t="s">
        <v>71</v>
      </c>
      <c r="C84" s="198"/>
      <c r="D84" s="199">
        <f>SUMIFS('KA6 - výjezdy z ČR'!$J:$J,'KA6 - výjezdy z ČR'!$E:$E,$B84)</f>
        <v>0</v>
      </c>
      <c r="E84" s="199">
        <f>SUMIFS('KA6 - příjezdy do ČR'!$CM:$CM,'KA6 - příjezdy do ČR'!$E:$E,$B84)</f>
        <v>0</v>
      </c>
      <c r="F84" s="200">
        <f>SUMIFS('KA6 - výjezdy z ČR'!$CI:$CI,'KA6 - výjezdy z ČR'!$E:$E,$B84)</f>
        <v>0</v>
      </c>
      <c r="G84" s="262"/>
      <c r="H84" s="257"/>
    </row>
    <row r="85" spans="2:8" x14ac:dyDescent="0.3">
      <c r="B85" s="263" t="s">
        <v>72</v>
      </c>
      <c r="C85" s="198"/>
      <c r="D85" s="199">
        <f>SUMIFS('KA6 - výjezdy z ČR'!$J:$J,'KA6 - výjezdy z ČR'!$E:$E,$B85)</f>
        <v>0</v>
      </c>
      <c r="E85" s="199">
        <f>SUMIFS('KA6 - příjezdy do ČR'!$CM:$CM,'KA6 - příjezdy do ČR'!$E:$E,$B85)</f>
        <v>0</v>
      </c>
      <c r="F85" s="200">
        <f>SUMIFS('KA6 - výjezdy z ČR'!$CI:$CI,'KA6 - výjezdy z ČR'!$E:$E,$B85)</f>
        <v>0</v>
      </c>
      <c r="G85" s="262"/>
      <c r="H85" s="257"/>
    </row>
    <row r="86" spans="2:8" x14ac:dyDescent="0.3">
      <c r="B86" s="263" t="s">
        <v>73</v>
      </c>
      <c r="C86" s="198"/>
      <c r="D86" s="199">
        <f>SUMIFS('KA6 - výjezdy z ČR'!$J:$J,'KA6 - výjezdy z ČR'!$E:$E,$B86)</f>
        <v>0</v>
      </c>
      <c r="E86" s="199">
        <f>SUMIFS('KA6 - příjezdy do ČR'!$CM:$CM,'KA6 - příjezdy do ČR'!$E:$E,$B86)</f>
        <v>0</v>
      </c>
      <c r="F86" s="200">
        <f>SUMIFS('KA6 - výjezdy z ČR'!$CI:$CI,'KA6 - výjezdy z ČR'!$E:$E,$B86)</f>
        <v>0</v>
      </c>
      <c r="G86" s="262"/>
      <c r="H86" s="257"/>
    </row>
    <row r="87" spans="2:8" x14ac:dyDescent="0.3">
      <c r="B87" s="263" t="s">
        <v>277</v>
      </c>
      <c r="C87" s="198"/>
      <c r="D87" s="199">
        <f>SUMIFS('KA6 - výjezdy z ČR'!$J:$J,'KA6 - výjezdy z ČR'!$E:$E,$B87)</f>
        <v>0</v>
      </c>
      <c r="E87" s="199">
        <f>SUMIFS('KA6 - příjezdy do ČR'!$CM:$CM,'KA6 - příjezdy do ČR'!$E:$E,$B87)</f>
        <v>0</v>
      </c>
      <c r="F87" s="200">
        <f>SUMIFS('KA6 - výjezdy z ČR'!$CI:$CI,'KA6 - výjezdy z ČR'!$E:$E,$B87)</f>
        <v>0</v>
      </c>
      <c r="G87" s="262"/>
      <c r="H87" s="257"/>
    </row>
    <row r="88" spans="2:8" x14ac:dyDescent="0.3">
      <c r="B88" s="263" t="s">
        <v>278</v>
      </c>
      <c r="C88" s="198"/>
      <c r="D88" s="199">
        <f>SUMIFS('KA6 - výjezdy z ČR'!$J:$J,'KA6 - výjezdy z ČR'!$E:$E,$B88)</f>
        <v>0</v>
      </c>
      <c r="E88" s="199">
        <f>SUMIFS('KA6 - příjezdy do ČR'!$CM:$CM,'KA6 - příjezdy do ČR'!$E:$E,$B88)</f>
        <v>0</v>
      </c>
      <c r="F88" s="200">
        <f>SUMIFS('KA6 - výjezdy z ČR'!$CI:$CI,'KA6 - výjezdy z ČR'!$E:$E,$B88)</f>
        <v>0</v>
      </c>
      <c r="G88" s="262"/>
      <c r="H88" s="257"/>
    </row>
    <row r="89" spans="2:8" x14ac:dyDescent="0.3">
      <c r="B89" s="263" t="s">
        <v>279</v>
      </c>
      <c r="C89" s="198"/>
      <c r="D89" s="199">
        <f>SUMIFS('KA6 - výjezdy z ČR'!$J:$J,'KA6 - výjezdy z ČR'!$E:$E,$B89)</f>
        <v>0</v>
      </c>
      <c r="E89" s="199">
        <f>SUMIFS('KA6 - příjezdy do ČR'!$CM:$CM,'KA6 - příjezdy do ČR'!$E:$E,$B89)</f>
        <v>0</v>
      </c>
      <c r="F89" s="200">
        <f>SUMIFS('KA6 - výjezdy z ČR'!$CI:$CI,'KA6 - výjezdy z ČR'!$E:$E,$B89)</f>
        <v>0</v>
      </c>
      <c r="G89" s="262"/>
      <c r="H89" s="257"/>
    </row>
    <row r="90" spans="2:8" x14ac:dyDescent="0.3">
      <c r="B90" s="263" t="s">
        <v>74</v>
      </c>
      <c r="C90" s="198"/>
      <c r="D90" s="199">
        <f>SUMIFS('KA6 - výjezdy z ČR'!$J:$J,'KA6 - výjezdy z ČR'!$E:$E,$B90)</f>
        <v>0</v>
      </c>
      <c r="E90" s="199">
        <f>SUMIFS('KA6 - příjezdy do ČR'!$CM:$CM,'KA6 - příjezdy do ČR'!$E:$E,$B90)</f>
        <v>0</v>
      </c>
      <c r="F90" s="200">
        <f>SUMIFS('KA6 - výjezdy z ČR'!$CI:$CI,'KA6 - výjezdy z ČR'!$E:$E,$B90)</f>
        <v>0</v>
      </c>
      <c r="G90" s="262"/>
      <c r="H90" s="257"/>
    </row>
    <row r="91" spans="2:8" x14ac:dyDescent="0.3">
      <c r="B91" s="263" t="s">
        <v>280</v>
      </c>
      <c r="C91" s="198"/>
      <c r="D91" s="199">
        <f>SUMIFS('KA6 - výjezdy z ČR'!$J:$J,'KA6 - výjezdy z ČR'!$E:$E,$B91)</f>
        <v>0</v>
      </c>
      <c r="E91" s="199">
        <f>SUMIFS('KA6 - příjezdy do ČR'!$CM:$CM,'KA6 - příjezdy do ČR'!$E:$E,$B91)</f>
        <v>0</v>
      </c>
      <c r="F91" s="200">
        <f>SUMIFS('KA6 - výjezdy z ČR'!$CI:$CI,'KA6 - výjezdy z ČR'!$E:$E,$B91)</f>
        <v>0</v>
      </c>
      <c r="G91" s="262"/>
      <c r="H91" s="257"/>
    </row>
    <row r="92" spans="2:8" x14ac:dyDescent="0.3">
      <c r="B92" s="263" t="s">
        <v>281</v>
      </c>
      <c r="C92" s="198"/>
      <c r="D92" s="199">
        <f>SUMIFS('KA6 - výjezdy z ČR'!$J:$J,'KA6 - výjezdy z ČR'!$E:$E,$B92)</f>
        <v>0</v>
      </c>
      <c r="E92" s="199">
        <f>SUMIFS('KA6 - příjezdy do ČR'!$CM:$CM,'KA6 - příjezdy do ČR'!$E:$E,$B92)</f>
        <v>0</v>
      </c>
      <c r="F92" s="200">
        <f>SUMIFS('KA6 - výjezdy z ČR'!$CI:$CI,'KA6 - výjezdy z ČR'!$E:$E,$B92)</f>
        <v>0</v>
      </c>
      <c r="G92" s="262"/>
      <c r="H92" s="257"/>
    </row>
    <row r="93" spans="2:8" x14ac:dyDescent="0.3">
      <c r="B93" s="263" t="s">
        <v>282</v>
      </c>
      <c r="C93" s="198"/>
      <c r="D93" s="199">
        <f>SUMIFS('KA6 - výjezdy z ČR'!$J:$J,'KA6 - výjezdy z ČR'!$E:$E,$B93)</f>
        <v>0</v>
      </c>
      <c r="E93" s="199">
        <f>SUMIFS('KA6 - příjezdy do ČR'!$CM:$CM,'KA6 - příjezdy do ČR'!$E:$E,$B93)</f>
        <v>0</v>
      </c>
      <c r="F93" s="200">
        <f>SUMIFS('KA6 - výjezdy z ČR'!$CI:$CI,'KA6 - výjezdy z ČR'!$E:$E,$B93)</f>
        <v>0</v>
      </c>
      <c r="G93" s="262"/>
      <c r="H93" s="257"/>
    </row>
    <row r="94" spans="2:8" x14ac:dyDescent="0.3">
      <c r="B94" s="263" t="s">
        <v>283</v>
      </c>
      <c r="C94" s="198"/>
      <c r="D94" s="199">
        <f>SUMIFS('KA6 - výjezdy z ČR'!$J:$J,'KA6 - výjezdy z ČR'!$E:$E,$B94)</f>
        <v>0</v>
      </c>
      <c r="E94" s="199">
        <f>SUMIFS('KA6 - příjezdy do ČR'!$CM:$CM,'KA6 - příjezdy do ČR'!$E:$E,$B94)</f>
        <v>0</v>
      </c>
      <c r="F94" s="200">
        <f>SUMIFS('KA6 - výjezdy z ČR'!$CI:$CI,'KA6 - výjezdy z ČR'!$E:$E,$B94)</f>
        <v>0</v>
      </c>
      <c r="G94" s="262"/>
      <c r="H94" s="257"/>
    </row>
    <row r="95" spans="2:8" x14ac:dyDescent="0.3">
      <c r="B95" s="263" t="s">
        <v>284</v>
      </c>
      <c r="C95" s="198"/>
      <c r="D95" s="199">
        <f>SUMIFS('KA6 - výjezdy z ČR'!$J:$J,'KA6 - výjezdy z ČR'!$E:$E,$B95)</f>
        <v>0</v>
      </c>
      <c r="E95" s="199">
        <f>SUMIFS('KA6 - příjezdy do ČR'!$CM:$CM,'KA6 - příjezdy do ČR'!$E:$E,$B95)</f>
        <v>0</v>
      </c>
      <c r="F95" s="200">
        <f>SUMIFS('KA6 - výjezdy z ČR'!$CI:$CI,'KA6 - výjezdy z ČR'!$E:$E,$B95)</f>
        <v>0</v>
      </c>
      <c r="G95" s="262"/>
      <c r="H95" s="257"/>
    </row>
    <row r="96" spans="2:8" x14ac:dyDescent="0.3">
      <c r="B96" s="263" t="s">
        <v>285</v>
      </c>
      <c r="C96" s="198"/>
      <c r="D96" s="199">
        <f>SUMIFS('KA6 - výjezdy z ČR'!$J:$J,'KA6 - výjezdy z ČR'!$E:$E,$B96)</f>
        <v>0</v>
      </c>
      <c r="E96" s="199">
        <f>SUMIFS('KA6 - příjezdy do ČR'!$CM:$CM,'KA6 - příjezdy do ČR'!$E:$E,$B96)</f>
        <v>0</v>
      </c>
      <c r="F96" s="200">
        <f>SUMIFS('KA6 - výjezdy z ČR'!$CI:$CI,'KA6 - výjezdy z ČR'!$E:$E,$B96)</f>
        <v>0</v>
      </c>
      <c r="G96" s="262"/>
      <c r="H96" s="257"/>
    </row>
    <row r="97" spans="2:8" x14ac:dyDescent="0.3">
      <c r="B97" s="263" t="s">
        <v>286</v>
      </c>
      <c r="C97" s="198"/>
      <c r="D97" s="199">
        <f>SUMIFS('KA6 - výjezdy z ČR'!$J:$J,'KA6 - výjezdy z ČR'!$E:$E,$B97)</f>
        <v>0</v>
      </c>
      <c r="E97" s="199">
        <f>SUMIFS('KA6 - příjezdy do ČR'!$CM:$CM,'KA6 - příjezdy do ČR'!$E:$E,$B97)</f>
        <v>0</v>
      </c>
      <c r="F97" s="200">
        <f>SUMIFS('KA6 - výjezdy z ČR'!$CI:$CI,'KA6 - výjezdy z ČR'!$E:$E,$B97)</f>
        <v>0</v>
      </c>
      <c r="G97" s="262"/>
      <c r="H97" s="257"/>
    </row>
    <row r="98" spans="2:8" x14ac:dyDescent="0.3">
      <c r="B98" s="263" t="s">
        <v>287</v>
      </c>
      <c r="C98" s="198"/>
      <c r="D98" s="199">
        <f>SUMIFS('KA6 - výjezdy z ČR'!$J:$J,'KA6 - výjezdy z ČR'!$E:$E,$B98)</f>
        <v>0</v>
      </c>
      <c r="E98" s="199">
        <f>SUMIFS('KA6 - příjezdy do ČR'!$CM:$CM,'KA6 - příjezdy do ČR'!$E:$E,$B98)</f>
        <v>0</v>
      </c>
      <c r="F98" s="200">
        <f>SUMIFS('KA6 - výjezdy z ČR'!$CI:$CI,'KA6 - výjezdy z ČR'!$E:$E,$B98)</f>
        <v>0</v>
      </c>
      <c r="G98" s="262"/>
      <c r="H98" s="257"/>
    </row>
    <row r="99" spans="2:8" x14ac:dyDescent="0.3">
      <c r="B99" s="263" t="s">
        <v>288</v>
      </c>
      <c r="C99" s="198"/>
      <c r="D99" s="199">
        <f>SUMIFS('KA6 - výjezdy z ČR'!$J:$J,'KA6 - výjezdy z ČR'!$E:$E,$B99)</f>
        <v>0</v>
      </c>
      <c r="E99" s="199">
        <f>SUMIFS('KA6 - příjezdy do ČR'!$CM:$CM,'KA6 - příjezdy do ČR'!$E:$E,$B99)</f>
        <v>0</v>
      </c>
      <c r="F99" s="200">
        <f>SUMIFS('KA6 - výjezdy z ČR'!$CI:$CI,'KA6 - výjezdy z ČR'!$E:$E,$B99)</f>
        <v>0</v>
      </c>
      <c r="G99" s="262"/>
      <c r="H99" s="257"/>
    </row>
    <row r="100" spans="2:8" x14ac:dyDescent="0.3">
      <c r="B100" s="263" t="s">
        <v>289</v>
      </c>
      <c r="C100" s="198"/>
      <c r="D100" s="199">
        <f>SUMIFS('KA6 - výjezdy z ČR'!$J:$J,'KA6 - výjezdy z ČR'!$E:$E,$B100)</f>
        <v>0</v>
      </c>
      <c r="E100" s="199">
        <f>SUMIFS('KA6 - příjezdy do ČR'!$CM:$CM,'KA6 - příjezdy do ČR'!$E:$E,$B100)</f>
        <v>0</v>
      </c>
      <c r="F100" s="200">
        <f>SUMIFS('KA6 - výjezdy z ČR'!$CI:$CI,'KA6 - výjezdy z ČR'!$E:$E,$B100)</f>
        <v>0</v>
      </c>
      <c r="G100" s="262"/>
      <c r="H100" s="257"/>
    </row>
    <row r="101" spans="2:8" x14ac:dyDescent="0.3">
      <c r="B101" s="263" t="s">
        <v>290</v>
      </c>
      <c r="C101" s="198"/>
      <c r="D101" s="199">
        <f>SUMIFS('KA6 - výjezdy z ČR'!$J:$J,'KA6 - výjezdy z ČR'!$E:$E,$B101)</f>
        <v>0</v>
      </c>
      <c r="E101" s="199">
        <f>SUMIFS('KA6 - příjezdy do ČR'!$CM:$CM,'KA6 - příjezdy do ČR'!$E:$E,$B101)</f>
        <v>0</v>
      </c>
      <c r="F101" s="200">
        <f>SUMIFS('KA6 - výjezdy z ČR'!$CI:$CI,'KA6 - výjezdy z ČR'!$E:$E,$B101)</f>
        <v>0</v>
      </c>
      <c r="G101" s="262"/>
      <c r="H101" s="257"/>
    </row>
    <row r="102" spans="2:8" x14ac:dyDescent="0.3">
      <c r="B102" s="263" t="s">
        <v>291</v>
      </c>
      <c r="C102" s="198"/>
      <c r="D102" s="199">
        <f>SUMIFS('KA6 - výjezdy z ČR'!$J:$J,'KA6 - výjezdy z ČR'!$E:$E,$B102)</f>
        <v>0</v>
      </c>
      <c r="E102" s="199">
        <f>SUMIFS('KA6 - příjezdy do ČR'!$CM:$CM,'KA6 - příjezdy do ČR'!$E:$E,$B102)</f>
        <v>0</v>
      </c>
      <c r="F102" s="200">
        <f>SUMIFS('KA6 - výjezdy z ČR'!$CI:$CI,'KA6 - výjezdy z ČR'!$E:$E,$B102)</f>
        <v>0</v>
      </c>
      <c r="G102" s="262"/>
      <c r="H102" s="257"/>
    </row>
    <row r="103" spans="2:8" x14ac:dyDescent="0.3">
      <c r="B103" s="263" t="s">
        <v>292</v>
      </c>
      <c r="C103" s="198"/>
      <c r="D103" s="199">
        <f>SUMIFS('KA6 - výjezdy z ČR'!$J:$J,'KA6 - výjezdy z ČR'!$E:$E,$B103)</f>
        <v>0</v>
      </c>
      <c r="E103" s="199">
        <f>SUMIFS('KA6 - příjezdy do ČR'!$CM:$CM,'KA6 - příjezdy do ČR'!$E:$E,$B103)</f>
        <v>0</v>
      </c>
      <c r="F103" s="200">
        <f>SUMIFS('KA6 - výjezdy z ČR'!$CI:$CI,'KA6 - výjezdy z ČR'!$E:$E,$B103)</f>
        <v>0</v>
      </c>
      <c r="G103" s="262"/>
      <c r="H103" s="257"/>
    </row>
    <row r="104" spans="2:8" x14ac:dyDescent="0.3">
      <c r="B104" s="263" t="s">
        <v>75</v>
      </c>
      <c r="C104" s="198"/>
      <c r="D104" s="199">
        <f>SUMIFS('KA6 - výjezdy z ČR'!$J:$J,'KA6 - výjezdy z ČR'!$E:$E,$B104)</f>
        <v>0</v>
      </c>
      <c r="E104" s="199">
        <f>SUMIFS('KA6 - příjezdy do ČR'!$CM:$CM,'KA6 - příjezdy do ČR'!$E:$E,$B104)</f>
        <v>0</v>
      </c>
      <c r="F104" s="200">
        <f>SUMIFS('KA6 - výjezdy z ČR'!$CI:$CI,'KA6 - výjezdy z ČR'!$E:$E,$B104)</f>
        <v>0</v>
      </c>
      <c r="G104" s="262"/>
      <c r="H104" s="257"/>
    </row>
    <row r="105" spans="2:8" x14ac:dyDescent="0.3">
      <c r="B105" s="263" t="s">
        <v>293</v>
      </c>
      <c r="C105" s="198"/>
      <c r="D105" s="199">
        <f>SUMIFS('KA6 - výjezdy z ČR'!$J:$J,'KA6 - výjezdy z ČR'!$E:$E,$B105)</f>
        <v>0</v>
      </c>
      <c r="E105" s="199">
        <f>SUMIFS('KA6 - příjezdy do ČR'!$CM:$CM,'KA6 - příjezdy do ČR'!$E:$E,$B105)</f>
        <v>0</v>
      </c>
      <c r="F105" s="200">
        <f>SUMIFS('KA6 - výjezdy z ČR'!$CI:$CI,'KA6 - výjezdy z ČR'!$E:$E,$B105)</f>
        <v>0</v>
      </c>
      <c r="G105" s="262"/>
      <c r="H105" s="257"/>
    </row>
    <row r="106" spans="2:8" x14ac:dyDescent="0.3">
      <c r="B106" s="263" t="s">
        <v>294</v>
      </c>
      <c r="C106" s="198"/>
      <c r="D106" s="199">
        <f>SUMIFS('KA6 - výjezdy z ČR'!$J:$J,'KA6 - výjezdy z ČR'!$E:$E,$B106)</f>
        <v>0</v>
      </c>
      <c r="E106" s="199">
        <f>SUMIFS('KA6 - příjezdy do ČR'!$CM:$CM,'KA6 - příjezdy do ČR'!$E:$E,$B106)</f>
        <v>0</v>
      </c>
      <c r="F106" s="200">
        <f>SUMIFS('KA6 - výjezdy z ČR'!$CI:$CI,'KA6 - výjezdy z ČR'!$E:$E,$B106)</f>
        <v>0</v>
      </c>
      <c r="G106" s="262"/>
      <c r="H106" s="257"/>
    </row>
    <row r="107" spans="2:8" x14ac:dyDescent="0.3">
      <c r="B107" s="263" t="s">
        <v>76</v>
      </c>
      <c r="C107" s="198"/>
      <c r="D107" s="199">
        <f>SUMIFS('KA6 - výjezdy z ČR'!$J:$J,'KA6 - výjezdy z ČR'!$E:$E,$B107)</f>
        <v>0</v>
      </c>
      <c r="E107" s="199">
        <f>SUMIFS('KA6 - příjezdy do ČR'!$CM:$CM,'KA6 - příjezdy do ČR'!$E:$E,$B107)</f>
        <v>0</v>
      </c>
      <c r="F107" s="200">
        <f>SUMIFS('KA6 - výjezdy z ČR'!$CI:$CI,'KA6 - výjezdy z ČR'!$E:$E,$B107)</f>
        <v>0</v>
      </c>
      <c r="G107" s="262"/>
      <c r="H107" s="257"/>
    </row>
    <row r="108" spans="2:8" x14ac:dyDescent="0.3">
      <c r="B108" s="263" t="s">
        <v>295</v>
      </c>
      <c r="C108" s="198"/>
      <c r="D108" s="199">
        <f>SUMIFS('KA6 - výjezdy z ČR'!$J:$J,'KA6 - výjezdy z ČR'!$E:$E,$B108)</f>
        <v>0</v>
      </c>
      <c r="E108" s="199">
        <f>SUMIFS('KA6 - příjezdy do ČR'!$CM:$CM,'KA6 - příjezdy do ČR'!$E:$E,$B108)</f>
        <v>0</v>
      </c>
      <c r="F108" s="200">
        <f>SUMIFS('KA6 - výjezdy z ČR'!$CI:$CI,'KA6 - výjezdy z ČR'!$E:$E,$B108)</f>
        <v>0</v>
      </c>
      <c r="G108" s="262"/>
      <c r="H108" s="257"/>
    </row>
    <row r="109" spans="2:8" x14ac:dyDescent="0.3">
      <c r="B109" s="263" t="s">
        <v>296</v>
      </c>
      <c r="C109" s="198"/>
      <c r="D109" s="199">
        <f>SUMIFS('KA6 - výjezdy z ČR'!$J:$J,'KA6 - výjezdy z ČR'!$E:$E,$B109)</f>
        <v>0</v>
      </c>
      <c r="E109" s="199">
        <f>SUMIFS('KA6 - příjezdy do ČR'!$CM:$CM,'KA6 - příjezdy do ČR'!$E:$E,$B109)</f>
        <v>0</v>
      </c>
      <c r="F109" s="200">
        <f>SUMIFS('KA6 - výjezdy z ČR'!$CI:$CI,'KA6 - výjezdy z ČR'!$E:$E,$B109)</f>
        <v>0</v>
      </c>
      <c r="G109" s="262"/>
      <c r="H109" s="257"/>
    </row>
    <row r="110" spans="2:8" x14ac:dyDescent="0.3">
      <c r="B110" s="263" t="s">
        <v>297</v>
      </c>
      <c r="C110" s="198"/>
      <c r="D110" s="199">
        <f>SUMIFS('KA6 - výjezdy z ČR'!$J:$J,'KA6 - výjezdy z ČR'!$E:$E,$B110)</f>
        <v>0</v>
      </c>
      <c r="E110" s="199">
        <f>SUMIFS('KA6 - příjezdy do ČR'!$CM:$CM,'KA6 - příjezdy do ČR'!$E:$E,$B110)</f>
        <v>0</v>
      </c>
      <c r="F110" s="200">
        <f>SUMIFS('KA6 - výjezdy z ČR'!$CI:$CI,'KA6 - výjezdy z ČR'!$E:$E,$B110)</f>
        <v>0</v>
      </c>
      <c r="G110" s="262"/>
      <c r="H110" s="257"/>
    </row>
    <row r="111" spans="2:8" x14ac:dyDescent="0.3">
      <c r="B111" s="263" t="s">
        <v>298</v>
      </c>
      <c r="C111" s="198"/>
      <c r="D111" s="199">
        <f>SUMIFS('KA6 - výjezdy z ČR'!$J:$J,'KA6 - výjezdy z ČR'!$E:$E,$B111)</f>
        <v>0</v>
      </c>
      <c r="E111" s="199">
        <f>SUMIFS('KA6 - příjezdy do ČR'!$CM:$CM,'KA6 - příjezdy do ČR'!$E:$E,$B111)</f>
        <v>0</v>
      </c>
      <c r="F111" s="200">
        <f>SUMIFS('KA6 - výjezdy z ČR'!$CI:$CI,'KA6 - výjezdy z ČR'!$E:$E,$B111)</f>
        <v>0</v>
      </c>
      <c r="G111" s="262"/>
      <c r="H111" s="257"/>
    </row>
    <row r="112" spans="2:8" x14ac:dyDescent="0.3">
      <c r="B112" s="263" t="s">
        <v>299</v>
      </c>
      <c r="C112" s="198"/>
      <c r="D112" s="199">
        <f>SUMIFS('KA6 - výjezdy z ČR'!$J:$J,'KA6 - výjezdy z ČR'!$E:$E,$B112)</f>
        <v>0</v>
      </c>
      <c r="E112" s="199">
        <f>SUMIFS('KA6 - příjezdy do ČR'!$CM:$CM,'KA6 - příjezdy do ČR'!$E:$E,$B112)</f>
        <v>0</v>
      </c>
      <c r="F112" s="200">
        <f>SUMIFS('KA6 - výjezdy z ČR'!$CI:$CI,'KA6 - výjezdy z ČR'!$E:$E,$B112)</f>
        <v>0</v>
      </c>
      <c r="G112" s="262"/>
      <c r="H112" s="257"/>
    </row>
    <row r="113" spans="2:8" x14ac:dyDescent="0.3">
      <c r="B113" s="263" t="s">
        <v>300</v>
      </c>
      <c r="C113" s="198"/>
      <c r="D113" s="199">
        <f>SUMIFS('KA6 - výjezdy z ČR'!$J:$J,'KA6 - výjezdy z ČR'!$E:$E,$B113)</f>
        <v>0</v>
      </c>
      <c r="E113" s="199">
        <f>SUMIFS('KA6 - příjezdy do ČR'!$CM:$CM,'KA6 - příjezdy do ČR'!$E:$E,$B113)</f>
        <v>0</v>
      </c>
      <c r="F113" s="200">
        <f>SUMIFS('KA6 - výjezdy z ČR'!$CI:$CI,'KA6 - výjezdy z ČR'!$E:$E,$B113)</f>
        <v>0</v>
      </c>
      <c r="G113" s="262"/>
      <c r="H113" s="257"/>
    </row>
    <row r="114" spans="2:8" x14ac:dyDescent="0.3">
      <c r="B114" s="263" t="s">
        <v>301</v>
      </c>
      <c r="C114" s="198"/>
      <c r="D114" s="199">
        <f>SUMIFS('KA6 - výjezdy z ČR'!$J:$J,'KA6 - výjezdy z ČR'!$E:$E,$B114)</f>
        <v>0</v>
      </c>
      <c r="E114" s="199">
        <f>SUMIFS('KA6 - příjezdy do ČR'!$CM:$CM,'KA6 - příjezdy do ČR'!$E:$E,$B114)</f>
        <v>0</v>
      </c>
      <c r="F114" s="200">
        <f>SUMIFS('KA6 - výjezdy z ČR'!$CI:$CI,'KA6 - výjezdy z ČR'!$E:$E,$B114)</f>
        <v>0</v>
      </c>
      <c r="G114" s="262"/>
      <c r="H114" s="257"/>
    </row>
    <row r="115" spans="2:8" x14ac:dyDescent="0.3">
      <c r="B115" s="263" t="s">
        <v>77</v>
      </c>
      <c r="C115" s="198"/>
      <c r="D115" s="199">
        <f>SUMIFS('KA6 - výjezdy z ČR'!$J:$J,'KA6 - výjezdy z ČR'!$E:$E,$B115)</f>
        <v>0</v>
      </c>
      <c r="E115" s="199">
        <f>SUMIFS('KA6 - příjezdy do ČR'!$CM:$CM,'KA6 - příjezdy do ČR'!$E:$E,$B115)</f>
        <v>0</v>
      </c>
      <c r="F115" s="200">
        <f>SUMIFS('KA6 - výjezdy z ČR'!$CI:$CI,'KA6 - výjezdy z ČR'!$E:$E,$B115)</f>
        <v>0</v>
      </c>
      <c r="G115" s="262"/>
      <c r="H115" s="257"/>
    </row>
    <row r="116" spans="2:8" x14ac:dyDescent="0.3">
      <c r="B116" s="263" t="s">
        <v>302</v>
      </c>
      <c r="C116" s="198"/>
      <c r="D116" s="199">
        <f>SUMIFS('KA6 - výjezdy z ČR'!$J:$J,'KA6 - výjezdy z ČR'!$E:$E,$B116)</f>
        <v>0</v>
      </c>
      <c r="E116" s="199">
        <f>SUMIFS('KA6 - příjezdy do ČR'!$CM:$CM,'KA6 - příjezdy do ČR'!$E:$E,$B116)</f>
        <v>0</v>
      </c>
      <c r="F116" s="200">
        <f>SUMIFS('KA6 - výjezdy z ČR'!$CI:$CI,'KA6 - výjezdy z ČR'!$E:$E,$B116)</f>
        <v>0</v>
      </c>
      <c r="G116" s="262"/>
      <c r="H116" s="257"/>
    </row>
    <row r="117" spans="2:8" x14ac:dyDescent="0.3">
      <c r="B117" s="263" t="s">
        <v>78</v>
      </c>
      <c r="C117" s="198"/>
      <c r="D117" s="199">
        <f>SUMIFS('KA6 - výjezdy z ČR'!$J:$J,'KA6 - výjezdy z ČR'!$E:$E,$B117)</f>
        <v>0</v>
      </c>
      <c r="E117" s="199">
        <f>SUMIFS('KA6 - příjezdy do ČR'!$CM:$CM,'KA6 - příjezdy do ČR'!$E:$E,$B117)</f>
        <v>0</v>
      </c>
      <c r="F117" s="200">
        <f>SUMIFS('KA6 - výjezdy z ČR'!$CI:$CI,'KA6 - výjezdy z ČR'!$E:$E,$B117)</f>
        <v>0</v>
      </c>
      <c r="G117" s="262"/>
      <c r="H117" s="257"/>
    </row>
    <row r="118" spans="2:8" x14ac:dyDescent="0.3">
      <c r="B118" s="263" t="s">
        <v>303</v>
      </c>
      <c r="C118" s="198"/>
      <c r="D118" s="199">
        <f>SUMIFS('KA6 - výjezdy z ČR'!$J:$J,'KA6 - výjezdy z ČR'!$E:$E,$B118)</f>
        <v>0</v>
      </c>
      <c r="E118" s="199">
        <f>SUMIFS('KA6 - příjezdy do ČR'!$CM:$CM,'KA6 - příjezdy do ČR'!$E:$E,$B118)</f>
        <v>0</v>
      </c>
      <c r="F118" s="200">
        <f>SUMIFS('KA6 - výjezdy z ČR'!$CI:$CI,'KA6 - výjezdy z ČR'!$E:$E,$B118)</f>
        <v>0</v>
      </c>
      <c r="G118" s="262"/>
      <c r="H118" s="257"/>
    </row>
    <row r="119" spans="2:8" x14ac:dyDescent="0.3">
      <c r="B119" s="263" t="s">
        <v>304</v>
      </c>
      <c r="C119" s="198"/>
      <c r="D119" s="199">
        <f>SUMIFS('KA6 - výjezdy z ČR'!$J:$J,'KA6 - výjezdy z ČR'!$E:$E,$B119)</f>
        <v>0</v>
      </c>
      <c r="E119" s="199">
        <f>SUMIFS('KA6 - příjezdy do ČR'!$CM:$CM,'KA6 - příjezdy do ČR'!$E:$E,$B119)</f>
        <v>0</v>
      </c>
      <c r="F119" s="200">
        <f>SUMIFS('KA6 - výjezdy z ČR'!$CI:$CI,'KA6 - výjezdy z ČR'!$E:$E,$B119)</f>
        <v>0</v>
      </c>
      <c r="G119" s="262"/>
      <c r="H119" s="257"/>
    </row>
    <row r="120" spans="2:8" x14ac:dyDescent="0.3">
      <c r="B120" s="263" t="s">
        <v>305</v>
      </c>
      <c r="C120" s="198"/>
      <c r="D120" s="199">
        <f>SUMIFS('KA6 - výjezdy z ČR'!$J:$J,'KA6 - výjezdy z ČR'!$E:$E,$B120)</f>
        <v>0</v>
      </c>
      <c r="E120" s="199">
        <f>SUMIFS('KA6 - příjezdy do ČR'!$CM:$CM,'KA6 - příjezdy do ČR'!$E:$E,$B120)</f>
        <v>0</v>
      </c>
      <c r="F120" s="200">
        <f>SUMIFS('KA6 - výjezdy z ČR'!$CI:$CI,'KA6 - výjezdy z ČR'!$E:$E,$B120)</f>
        <v>0</v>
      </c>
      <c r="G120" s="262"/>
      <c r="H120" s="257"/>
    </row>
    <row r="121" spans="2:8" x14ac:dyDescent="0.3">
      <c r="B121" s="263" t="s">
        <v>306</v>
      </c>
      <c r="C121" s="198"/>
      <c r="D121" s="199">
        <f>SUMIFS('KA6 - výjezdy z ČR'!$J:$J,'KA6 - výjezdy z ČR'!$E:$E,$B121)</f>
        <v>0</v>
      </c>
      <c r="E121" s="199">
        <f>SUMIFS('KA6 - příjezdy do ČR'!$CM:$CM,'KA6 - příjezdy do ČR'!$E:$E,$B121)</f>
        <v>0</v>
      </c>
      <c r="F121" s="200">
        <f>SUMIFS('KA6 - výjezdy z ČR'!$CI:$CI,'KA6 - výjezdy z ČR'!$E:$E,$B121)</f>
        <v>0</v>
      </c>
      <c r="G121" s="262"/>
      <c r="H121" s="257"/>
    </row>
    <row r="122" spans="2:8" x14ac:dyDescent="0.3">
      <c r="B122" s="263" t="s">
        <v>307</v>
      </c>
      <c r="C122" s="198"/>
      <c r="D122" s="199">
        <f>SUMIFS('KA6 - výjezdy z ČR'!$J:$J,'KA6 - výjezdy z ČR'!$E:$E,$B122)</f>
        <v>0</v>
      </c>
      <c r="E122" s="199">
        <f>SUMIFS('KA6 - příjezdy do ČR'!$CM:$CM,'KA6 - příjezdy do ČR'!$E:$E,$B122)</f>
        <v>0</v>
      </c>
      <c r="F122" s="200">
        <f>SUMIFS('KA6 - výjezdy z ČR'!$CI:$CI,'KA6 - výjezdy z ČR'!$E:$E,$B122)</f>
        <v>0</v>
      </c>
      <c r="G122" s="262"/>
      <c r="H122" s="257"/>
    </row>
    <row r="123" spans="2:8" x14ac:dyDescent="0.3">
      <c r="B123" s="263" t="s">
        <v>308</v>
      </c>
      <c r="C123" s="198"/>
      <c r="D123" s="199">
        <f>SUMIFS('KA6 - výjezdy z ČR'!$J:$J,'KA6 - výjezdy z ČR'!$E:$E,$B123)</f>
        <v>0</v>
      </c>
      <c r="E123" s="199">
        <f>SUMIFS('KA6 - příjezdy do ČR'!$CM:$CM,'KA6 - příjezdy do ČR'!$E:$E,$B123)</f>
        <v>0</v>
      </c>
      <c r="F123" s="200">
        <f>SUMIFS('KA6 - výjezdy z ČR'!$CI:$CI,'KA6 - výjezdy z ČR'!$E:$E,$B123)</f>
        <v>0</v>
      </c>
      <c r="G123" s="262"/>
      <c r="H123" s="257"/>
    </row>
    <row r="124" spans="2:8" x14ac:dyDescent="0.3">
      <c r="B124" s="263" t="s">
        <v>309</v>
      </c>
      <c r="C124" s="198"/>
      <c r="D124" s="199">
        <f>SUMIFS('KA6 - výjezdy z ČR'!$J:$J,'KA6 - výjezdy z ČR'!$E:$E,$B124)</f>
        <v>0</v>
      </c>
      <c r="E124" s="199">
        <f>SUMIFS('KA6 - příjezdy do ČR'!$CM:$CM,'KA6 - příjezdy do ČR'!$E:$E,$B124)</f>
        <v>0</v>
      </c>
      <c r="F124" s="200">
        <f>SUMIFS('KA6 - výjezdy z ČR'!$CI:$CI,'KA6 - výjezdy z ČR'!$E:$E,$B124)</f>
        <v>0</v>
      </c>
      <c r="G124" s="262"/>
      <c r="H124" s="257"/>
    </row>
    <row r="125" spans="2:8" x14ac:dyDescent="0.3">
      <c r="B125" s="263" t="s">
        <v>79</v>
      </c>
      <c r="C125" s="198"/>
      <c r="D125" s="199">
        <f>SUMIFS('KA6 - výjezdy z ČR'!$J:$J,'KA6 - výjezdy z ČR'!$E:$E,$B125)</f>
        <v>0</v>
      </c>
      <c r="E125" s="199">
        <f>SUMIFS('KA6 - příjezdy do ČR'!$CM:$CM,'KA6 - příjezdy do ČR'!$E:$E,$B125)</f>
        <v>0</v>
      </c>
      <c r="F125" s="200">
        <f>SUMIFS('KA6 - výjezdy z ČR'!$CI:$CI,'KA6 - výjezdy z ČR'!$E:$E,$B125)</f>
        <v>0</v>
      </c>
      <c r="G125" s="262"/>
      <c r="H125" s="257"/>
    </row>
    <row r="126" spans="2:8" x14ac:dyDescent="0.3">
      <c r="B126" s="263" t="s">
        <v>310</v>
      </c>
      <c r="C126" s="198"/>
      <c r="D126" s="199">
        <f>SUMIFS('KA6 - výjezdy z ČR'!$J:$J,'KA6 - výjezdy z ČR'!$E:$E,$B126)</f>
        <v>0</v>
      </c>
      <c r="E126" s="199">
        <f>SUMIFS('KA6 - příjezdy do ČR'!$CM:$CM,'KA6 - příjezdy do ČR'!$E:$E,$B126)</f>
        <v>0</v>
      </c>
      <c r="F126" s="200">
        <f>SUMIFS('KA6 - výjezdy z ČR'!$CI:$CI,'KA6 - výjezdy z ČR'!$E:$E,$B126)</f>
        <v>0</v>
      </c>
      <c r="G126" s="262"/>
      <c r="H126" s="257"/>
    </row>
    <row r="127" spans="2:8" x14ac:dyDescent="0.3">
      <c r="B127" s="263" t="s">
        <v>311</v>
      </c>
      <c r="C127" s="198"/>
      <c r="D127" s="199">
        <f>SUMIFS('KA6 - výjezdy z ČR'!$J:$J,'KA6 - výjezdy z ČR'!$E:$E,$B127)</f>
        <v>0</v>
      </c>
      <c r="E127" s="199">
        <f>SUMIFS('KA6 - příjezdy do ČR'!$CM:$CM,'KA6 - příjezdy do ČR'!$E:$E,$B127)</f>
        <v>0</v>
      </c>
      <c r="F127" s="200">
        <f>SUMIFS('KA6 - výjezdy z ČR'!$CI:$CI,'KA6 - výjezdy z ČR'!$E:$E,$B127)</f>
        <v>0</v>
      </c>
      <c r="G127" s="262"/>
      <c r="H127" s="257"/>
    </row>
    <row r="128" spans="2:8" x14ac:dyDescent="0.3">
      <c r="B128" s="263" t="s">
        <v>312</v>
      </c>
      <c r="C128" s="198"/>
      <c r="D128" s="199">
        <f>SUMIFS('KA6 - výjezdy z ČR'!$J:$J,'KA6 - výjezdy z ČR'!$E:$E,$B128)</f>
        <v>0</v>
      </c>
      <c r="E128" s="199">
        <f>SUMIFS('KA6 - příjezdy do ČR'!$CM:$CM,'KA6 - příjezdy do ČR'!$E:$E,$B128)</f>
        <v>0</v>
      </c>
      <c r="F128" s="200">
        <f>SUMIFS('KA6 - výjezdy z ČR'!$CI:$CI,'KA6 - výjezdy z ČR'!$E:$E,$B128)</f>
        <v>0</v>
      </c>
      <c r="G128" s="262"/>
      <c r="H128" s="257"/>
    </row>
    <row r="129" spans="2:8" x14ac:dyDescent="0.3">
      <c r="B129" s="263" t="s">
        <v>313</v>
      </c>
      <c r="C129" s="198"/>
      <c r="D129" s="199">
        <f>SUMIFS('KA6 - výjezdy z ČR'!$J:$J,'KA6 - výjezdy z ČR'!$E:$E,$B129)</f>
        <v>0</v>
      </c>
      <c r="E129" s="199">
        <f>SUMIFS('KA6 - příjezdy do ČR'!$CM:$CM,'KA6 - příjezdy do ČR'!$E:$E,$B129)</f>
        <v>0</v>
      </c>
      <c r="F129" s="200">
        <f>SUMIFS('KA6 - výjezdy z ČR'!$CI:$CI,'KA6 - výjezdy z ČR'!$E:$E,$B129)</f>
        <v>0</v>
      </c>
      <c r="G129" s="262"/>
      <c r="H129" s="257"/>
    </row>
    <row r="130" spans="2:8" x14ac:dyDescent="0.3">
      <c r="B130" s="263" t="s">
        <v>314</v>
      </c>
      <c r="C130" s="198"/>
      <c r="D130" s="199">
        <f>SUMIFS('KA6 - výjezdy z ČR'!$J:$J,'KA6 - výjezdy z ČR'!$E:$E,$B130)</f>
        <v>0</v>
      </c>
      <c r="E130" s="199">
        <f>SUMIFS('KA6 - příjezdy do ČR'!$CM:$CM,'KA6 - příjezdy do ČR'!$E:$E,$B130)</f>
        <v>0</v>
      </c>
      <c r="F130" s="200">
        <f>SUMIFS('KA6 - výjezdy z ČR'!$CI:$CI,'KA6 - výjezdy z ČR'!$E:$E,$B130)</f>
        <v>0</v>
      </c>
      <c r="G130" s="262"/>
      <c r="H130" s="257"/>
    </row>
    <row r="131" spans="2:8" x14ac:dyDescent="0.3">
      <c r="B131" s="263" t="s">
        <v>315</v>
      </c>
      <c r="C131" s="198"/>
      <c r="D131" s="199">
        <f>SUMIFS('KA6 - výjezdy z ČR'!$J:$J,'KA6 - výjezdy z ČR'!$E:$E,$B131)</f>
        <v>0</v>
      </c>
      <c r="E131" s="199">
        <f>SUMIFS('KA6 - příjezdy do ČR'!$CM:$CM,'KA6 - příjezdy do ČR'!$E:$E,$B131)</f>
        <v>0</v>
      </c>
      <c r="F131" s="200">
        <f>SUMIFS('KA6 - výjezdy z ČR'!$CI:$CI,'KA6 - výjezdy z ČR'!$E:$E,$B131)</f>
        <v>0</v>
      </c>
      <c r="G131" s="262"/>
      <c r="H131" s="257"/>
    </row>
    <row r="132" spans="2:8" x14ac:dyDescent="0.3">
      <c r="B132" s="263" t="s">
        <v>80</v>
      </c>
      <c r="C132" s="198"/>
      <c r="D132" s="199">
        <f>SUMIFS('KA6 - výjezdy z ČR'!$J:$J,'KA6 - výjezdy z ČR'!$E:$E,$B132)</f>
        <v>0</v>
      </c>
      <c r="E132" s="199">
        <f>SUMIFS('KA6 - příjezdy do ČR'!$CM:$CM,'KA6 - příjezdy do ČR'!$E:$E,$B132)</f>
        <v>0</v>
      </c>
      <c r="F132" s="200">
        <f>SUMIFS('KA6 - výjezdy z ČR'!$CI:$CI,'KA6 - výjezdy z ČR'!$E:$E,$B132)</f>
        <v>0</v>
      </c>
      <c r="G132" s="262"/>
      <c r="H132" s="257"/>
    </row>
    <row r="133" spans="2:8" x14ac:dyDescent="0.3">
      <c r="B133" s="263" t="s">
        <v>316</v>
      </c>
      <c r="C133" s="198"/>
      <c r="D133" s="199">
        <f>SUMIFS('KA6 - výjezdy z ČR'!$J:$J,'KA6 - výjezdy z ČR'!$E:$E,$B133)</f>
        <v>0</v>
      </c>
      <c r="E133" s="199">
        <f>SUMIFS('KA6 - příjezdy do ČR'!$CM:$CM,'KA6 - příjezdy do ČR'!$E:$E,$B133)</f>
        <v>0</v>
      </c>
      <c r="F133" s="200">
        <f>SUMIFS('KA6 - výjezdy z ČR'!$CI:$CI,'KA6 - výjezdy z ČR'!$E:$E,$B133)</f>
        <v>0</v>
      </c>
      <c r="G133" s="262"/>
      <c r="H133" s="257"/>
    </row>
    <row r="134" spans="2:8" x14ac:dyDescent="0.3">
      <c r="B134" s="263" t="s">
        <v>317</v>
      </c>
      <c r="C134" s="198"/>
      <c r="D134" s="199">
        <f>SUMIFS('KA6 - výjezdy z ČR'!$J:$J,'KA6 - výjezdy z ČR'!$E:$E,$B134)</f>
        <v>0</v>
      </c>
      <c r="E134" s="199">
        <f>SUMIFS('KA6 - příjezdy do ČR'!$CM:$CM,'KA6 - příjezdy do ČR'!$E:$E,$B134)</f>
        <v>0</v>
      </c>
      <c r="F134" s="200">
        <f>SUMIFS('KA6 - výjezdy z ČR'!$CI:$CI,'KA6 - výjezdy z ČR'!$E:$E,$B134)</f>
        <v>0</v>
      </c>
      <c r="G134" s="262"/>
      <c r="H134" s="257"/>
    </row>
    <row r="135" spans="2:8" x14ac:dyDescent="0.3">
      <c r="B135" s="263" t="s">
        <v>318</v>
      </c>
      <c r="C135" s="198"/>
      <c r="D135" s="199">
        <f>SUMIFS('KA6 - výjezdy z ČR'!$J:$J,'KA6 - výjezdy z ČR'!$E:$E,$B135)</f>
        <v>0</v>
      </c>
      <c r="E135" s="199">
        <f>SUMIFS('KA6 - příjezdy do ČR'!$CM:$CM,'KA6 - příjezdy do ČR'!$E:$E,$B135)</f>
        <v>0</v>
      </c>
      <c r="F135" s="200">
        <f>SUMIFS('KA6 - výjezdy z ČR'!$CI:$CI,'KA6 - výjezdy z ČR'!$E:$E,$B135)</f>
        <v>0</v>
      </c>
      <c r="G135" s="262"/>
      <c r="H135" s="257"/>
    </row>
    <row r="136" spans="2:8" ht="43.2" x14ac:dyDescent="0.3">
      <c r="B136" s="263" t="s">
        <v>319</v>
      </c>
      <c r="C136" s="198"/>
      <c r="D136" s="199">
        <f>SUMIFS('KA6 - výjezdy z ČR'!$J:$J,'KA6 - výjezdy z ČR'!$E:$E,$B136)</f>
        <v>0</v>
      </c>
      <c r="E136" s="199">
        <f>SUMIFS('KA6 - příjezdy do ČR'!$CM:$CM,'KA6 - příjezdy do ČR'!$E:$E,$B136)</f>
        <v>0</v>
      </c>
      <c r="F136" s="200">
        <f>SUMIFS('KA6 - výjezdy z ČR'!$CI:$CI,'KA6 - výjezdy z ČR'!$E:$E,$B136)</f>
        <v>0</v>
      </c>
      <c r="G136" s="262"/>
      <c r="H136" s="257"/>
    </row>
    <row r="137" spans="2:8" x14ac:dyDescent="0.3">
      <c r="B137" s="263" t="s">
        <v>81</v>
      </c>
      <c r="C137" s="198"/>
      <c r="D137" s="199">
        <f>SUMIFS('KA6 - výjezdy z ČR'!$J:$J,'KA6 - výjezdy z ČR'!$E:$E,$B137)</f>
        <v>0</v>
      </c>
      <c r="E137" s="199">
        <f>SUMIFS('KA6 - příjezdy do ČR'!$CM:$CM,'KA6 - příjezdy do ČR'!$E:$E,$B137)</f>
        <v>0</v>
      </c>
      <c r="F137" s="200">
        <f>SUMIFS('KA6 - výjezdy z ČR'!$CI:$CI,'KA6 - výjezdy z ČR'!$E:$E,$B137)</f>
        <v>0</v>
      </c>
      <c r="G137" s="262"/>
      <c r="H137" s="257"/>
    </row>
    <row r="138" spans="2:8" ht="28.8" x14ac:dyDescent="0.3">
      <c r="B138" s="263" t="s">
        <v>320</v>
      </c>
      <c r="C138" s="198"/>
      <c r="D138" s="199">
        <f>SUMIFS('KA6 - výjezdy z ČR'!$J:$J,'KA6 - výjezdy z ČR'!$E:$E,$B138)</f>
        <v>0</v>
      </c>
      <c r="E138" s="199">
        <f>SUMIFS('KA6 - příjezdy do ČR'!$CM:$CM,'KA6 - příjezdy do ČR'!$E:$E,$B138)</f>
        <v>0</v>
      </c>
      <c r="F138" s="200">
        <f>SUMIFS('KA6 - výjezdy z ČR'!$CI:$CI,'KA6 - výjezdy z ČR'!$E:$E,$B138)</f>
        <v>0</v>
      </c>
      <c r="G138" s="262"/>
      <c r="H138" s="257"/>
    </row>
    <row r="139" spans="2:8" x14ac:dyDescent="0.3">
      <c r="B139" s="263" t="s">
        <v>82</v>
      </c>
      <c r="C139" s="198"/>
      <c r="D139" s="199">
        <f>SUMIFS('KA6 - výjezdy z ČR'!$J:$J,'KA6 - výjezdy z ČR'!$E:$E,$B139)</f>
        <v>0</v>
      </c>
      <c r="E139" s="199">
        <f>SUMIFS('KA6 - příjezdy do ČR'!$CM:$CM,'KA6 - příjezdy do ČR'!$E:$E,$B139)</f>
        <v>0</v>
      </c>
      <c r="F139" s="200">
        <f>SUMIFS('KA6 - výjezdy z ČR'!$CI:$CI,'KA6 - výjezdy z ČR'!$E:$E,$B139)</f>
        <v>0</v>
      </c>
      <c r="G139" s="262"/>
      <c r="H139" s="257"/>
    </row>
    <row r="140" spans="2:8" x14ac:dyDescent="0.3">
      <c r="B140" s="263" t="s">
        <v>83</v>
      </c>
      <c r="C140" s="198"/>
      <c r="D140" s="199">
        <f>SUMIFS('KA6 - výjezdy z ČR'!$J:$J,'KA6 - výjezdy z ČR'!$E:$E,$B140)</f>
        <v>0</v>
      </c>
      <c r="E140" s="199">
        <f>SUMIFS('KA6 - příjezdy do ČR'!$CM:$CM,'KA6 - příjezdy do ČR'!$E:$E,$B140)</f>
        <v>0</v>
      </c>
      <c r="F140" s="200">
        <f>SUMIFS('KA6 - výjezdy z ČR'!$CI:$CI,'KA6 - výjezdy z ČR'!$E:$E,$B140)</f>
        <v>0</v>
      </c>
      <c r="G140" s="262"/>
      <c r="H140" s="257"/>
    </row>
    <row r="141" spans="2:8" x14ac:dyDescent="0.3">
      <c r="B141" s="263" t="s">
        <v>321</v>
      </c>
      <c r="C141" s="198"/>
      <c r="D141" s="199">
        <f>SUMIFS('KA6 - výjezdy z ČR'!$J:$J,'KA6 - výjezdy z ČR'!$E:$E,$B141)</f>
        <v>0</v>
      </c>
      <c r="E141" s="199">
        <f>SUMIFS('KA6 - příjezdy do ČR'!$CM:$CM,'KA6 - příjezdy do ČR'!$E:$E,$B141)</f>
        <v>0</v>
      </c>
      <c r="F141" s="200">
        <f>SUMIFS('KA6 - výjezdy z ČR'!$CI:$CI,'KA6 - výjezdy z ČR'!$E:$E,$B141)</f>
        <v>0</v>
      </c>
      <c r="G141" s="262"/>
      <c r="H141" s="257"/>
    </row>
    <row r="142" spans="2:8" x14ac:dyDescent="0.3">
      <c r="B142" s="263" t="s">
        <v>322</v>
      </c>
      <c r="C142" s="198"/>
      <c r="D142" s="199">
        <f>SUMIFS('KA6 - výjezdy z ČR'!$J:$J,'KA6 - výjezdy z ČR'!$E:$E,$B142)</f>
        <v>0</v>
      </c>
      <c r="E142" s="199">
        <f>SUMIFS('KA6 - příjezdy do ČR'!$CM:$CM,'KA6 - příjezdy do ČR'!$E:$E,$B142)</f>
        <v>0</v>
      </c>
      <c r="F142" s="200">
        <f>SUMIFS('KA6 - výjezdy z ČR'!$CI:$CI,'KA6 - výjezdy z ČR'!$E:$E,$B142)</f>
        <v>0</v>
      </c>
      <c r="G142" s="262"/>
      <c r="H142" s="257"/>
    </row>
    <row r="143" spans="2:8" x14ac:dyDescent="0.3">
      <c r="B143" s="263" t="s">
        <v>323</v>
      </c>
      <c r="C143" s="198"/>
      <c r="D143" s="199">
        <f>SUMIFS('KA6 - výjezdy z ČR'!$J:$J,'KA6 - výjezdy z ČR'!$E:$E,$B143)</f>
        <v>0</v>
      </c>
      <c r="E143" s="199">
        <f>SUMIFS('KA6 - příjezdy do ČR'!$CM:$CM,'KA6 - příjezdy do ČR'!$E:$E,$B143)</f>
        <v>0</v>
      </c>
      <c r="F143" s="200">
        <f>SUMIFS('KA6 - výjezdy z ČR'!$CI:$CI,'KA6 - výjezdy z ČR'!$E:$E,$B143)</f>
        <v>0</v>
      </c>
      <c r="G143" s="262"/>
      <c r="H143" s="257"/>
    </row>
    <row r="144" spans="2:8" ht="28.8" x14ac:dyDescent="0.3">
      <c r="B144" s="263" t="s">
        <v>324</v>
      </c>
      <c r="C144" s="198"/>
      <c r="D144" s="199">
        <f>SUMIFS('KA6 - výjezdy z ČR'!$J:$J,'KA6 - výjezdy z ČR'!$E:$E,$B144)</f>
        <v>0</v>
      </c>
      <c r="E144" s="199">
        <f>SUMIFS('KA6 - příjezdy do ČR'!$CM:$CM,'KA6 - příjezdy do ČR'!$E:$E,$B144)</f>
        <v>0</v>
      </c>
      <c r="F144" s="200">
        <f>SUMIFS('KA6 - výjezdy z ČR'!$CI:$CI,'KA6 - výjezdy z ČR'!$E:$E,$B144)</f>
        <v>0</v>
      </c>
      <c r="G144" s="262"/>
      <c r="H144" s="257"/>
    </row>
    <row r="145" spans="2:8" ht="28.8" x14ac:dyDescent="0.3">
      <c r="B145" s="263" t="s">
        <v>325</v>
      </c>
      <c r="C145" s="198"/>
      <c r="D145" s="199">
        <f>SUMIFS('KA6 - výjezdy z ČR'!$J:$J,'KA6 - výjezdy z ČR'!$E:$E,$B145)</f>
        <v>0</v>
      </c>
      <c r="E145" s="199">
        <f>SUMIFS('KA6 - příjezdy do ČR'!$CM:$CM,'KA6 - příjezdy do ČR'!$E:$E,$B145)</f>
        <v>0</v>
      </c>
      <c r="F145" s="200">
        <f>SUMIFS('KA6 - výjezdy z ČR'!$CI:$CI,'KA6 - výjezdy z ČR'!$E:$E,$B145)</f>
        <v>0</v>
      </c>
      <c r="G145" s="262"/>
      <c r="H145" s="257"/>
    </row>
    <row r="146" spans="2:8" ht="28.8" x14ac:dyDescent="0.3">
      <c r="B146" s="263" t="s">
        <v>326</v>
      </c>
      <c r="C146" s="198"/>
      <c r="D146" s="199">
        <f>SUMIFS('KA6 - výjezdy z ČR'!$J:$J,'KA6 - výjezdy z ČR'!$E:$E,$B146)</f>
        <v>0</v>
      </c>
      <c r="E146" s="199">
        <f>SUMIFS('KA6 - příjezdy do ČR'!$CM:$CM,'KA6 - příjezdy do ČR'!$E:$E,$B146)</f>
        <v>0</v>
      </c>
      <c r="F146" s="200">
        <f>SUMIFS('KA6 - výjezdy z ČR'!$CI:$CI,'KA6 - výjezdy z ČR'!$E:$E,$B146)</f>
        <v>0</v>
      </c>
      <c r="G146" s="262"/>
      <c r="H146" s="257"/>
    </row>
    <row r="147" spans="2:8" x14ac:dyDescent="0.3">
      <c r="B147" s="263" t="s">
        <v>327</v>
      </c>
      <c r="C147" s="198"/>
      <c r="D147" s="199">
        <f>SUMIFS('KA6 - výjezdy z ČR'!$J:$J,'KA6 - výjezdy z ČR'!$E:$E,$B147)</f>
        <v>0</v>
      </c>
      <c r="E147" s="199">
        <f>SUMIFS('KA6 - příjezdy do ČR'!$CM:$CM,'KA6 - příjezdy do ČR'!$E:$E,$B147)</f>
        <v>0</v>
      </c>
      <c r="F147" s="200">
        <f>SUMIFS('KA6 - výjezdy z ČR'!$CI:$CI,'KA6 - výjezdy z ČR'!$E:$E,$B147)</f>
        <v>0</v>
      </c>
      <c r="G147" s="262"/>
      <c r="H147" s="257"/>
    </row>
    <row r="148" spans="2:8" x14ac:dyDescent="0.3">
      <c r="B148" s="263" t="s">
        <v>328</v>
      </c>
      <c r="C148" s="198"/>
      <c r="D148" s="199">
        <f>SUMIFS('KA6 - výjezdy z ČR'!$J:$J,'KA6 - výjezdy z ČR'!$E:$E,$B148)</f>
        <v>0</v>
      </c>
      <c r="E148" s="199">
        <f>SUMIFS('KA6 - příjezdy do ČR'!$CM:$CM,'KA6 - příjezdy do ČR'!$E:$E,$B148)</f>
        <v>0</v>
      </c>
      <c r="F148" s="200">
        <f>SUMIFS('KA6 - výjezdy z ČR'!$CI:$CI,'KA6 - výjezdy z ČR'!$E:$E,$B148)</f>
        <v>0</v>
      </c>
      <c r="G148" s="262"/>
      <c r="H148" s="257"/>
    </row>
    <row r="149" spans="2:8" x14ac:dyDescent="0.3">
      <c r="B149" s="263" t="s">
        <v>84</v>
      </c>
      <c r="C149" s="198"/>
      <c r="D149" s="199">
        <f>SUMIFS('KA6 - výjezdy z ČR'!$J:$J,'KA6 - výjezdy z ČR'!$E:$E,$B149)</f>
        <v>0</v>
      </c>
      <c r="E149" s="199">
        <f>SUMIFS('KA6 - příjezdy do ČR'!$CM:$CM,'KA6 - příjezdy do ČR'!$E:$E,$B149)</f>
        <v>0</v>
      </c>
      <c r="F149" s="200">
        <f>SUMIFS('KA6 - výjezdy z ČR'!$CI:$CI,'KA6 - výjezdy z ČR'!$E:$E,$B149)</f>
        <v>0</v>
      </c>
      <c r="G149" s="262"/>
      <c r="H149" s="257"/>
    </row>
    <row r="150" spans="2:8" x14ac:dyDescent="0.3">
      <c r="B150" s="263" t="s">
        <v>85</v>
      </c>
      <c r="C150" s="198"/>
      <c r="D150" s="199">
        <f>SUMIFS('KA6 - výjezdy z ČR'!$J:$J,'KA6 - výjezdy z ČR'!$E:$E,$B150)</f>
        <v>0</v>
      </c>
      <c r="E150" s="199">
        <f>SUMIFS('KA6 - příjezdy do ČR'!$CM:$CM,'KA6 - příjezdy do ČR'!$E:$E,$B150)</f>
        <v>0</v>
      </c>
      <c r="F150" s="200">
        <f>SUMIFS('KA6 - výjezdy z ČR'!$CI:$CI,'KA6 - výjezdy z ČR'!$E:$E,$B150)</f>
        <v>0</v>
      </c>
      <c r="G150" s="262"/>
      <c r="H150" s="257"/>
    </row>
    <row r="151" spans="2:8" x14ac:dyDescent="0.3">
      <c r="B151" s="263" t="s">
        <v>329</v>
      </c>
      <c r="C151" s="198"/>
      <c r="D151" s="199">
        <f>SUMIFS('KA6 - výjezdy z ČR'!$J:$J,'KA6 - výjezdy z ČR'!$E:$E,$B151)</f>
        <v>0</v>
      </c>
      <c r="E151" s="199">
        <f>SUMIFS('KA6 - příjezdy do ČR'!$CM:$CM,'KA6 - příjezdy do ČR'!$E:$E,$B151)</f>
        <v>0</v>
      </c>
      <c r="F151" s="200">
        <f>SUMIFS('KA6 - výjezdy z ČR'!$CI:$CI,'KA6 - výjezdy z ČR'!$E:$E,$B151)</f>
        <v>0</v>
      </c>
      <c r="G151" s="262"/>
      <c r="H151" s="257"/>
    </row>
    <row r="152" spans="2:8" x14ac:dyDescent="0.3">
      <c r="B152" s="263" t="s">
        <v>86</v>
      </c>
      <c r="C152" s="198"/>
      <c r="D152" s="199">
        <f>SUMIFS('KA6 - výjezdy z ČR'!$J:$J,'KA6 - výjezdy z ČR'!$E:$E,$B152)</f>
        <v>0</v>
      </c>
      <c r="E152" s="199">
        <f>SUMIFS('KA6 - příjezdy do ČR'!$CM:$CM,'KA6 - příjezdy do ČR'!$E:$E,$B152)</f>
        <v>0</v>
      </c>
      <c r="F152" s="200">
        <f>SUMIFS('KA6 - výjezdy z ČR'!$CI:$CI,'KA6 - výjezdy z ČR'!$E:$E,$B152)</f>
        <v>0</v>
      </c>
      <c r="G152" s="262"/>
      <c r="H152" s="257"/>
    </row>
    <row r="153" spans="2:8" x14ac:dyDescent="0.3">
      <c r="B153" s="263" t="s">
        <v>87</v>
      </c>
      <c r="C153" s="198"/>
      <c r="D153" s="199">
        <f>SUMIFS('KA6 - výjezdy z ČR'!$J:$J,'KA6 - výjezdy z ČR'!$E:$E,$B153)</f>
        <v>0</v>
      </c>
      <c r="E153" s="199">
        <f>SUMIFS('KA6 - příjezdy do ČR'!$CM:$CM,'KA6 - příjezdy do ČR'!$E:$E,$B153)</f>
        <v>0</v>
      </c>
      <c r="F153" s="200">
        <f>SUMIFS('KA6 - výjezdy z ČR'!$CI:$CI,'KA6 - výjezdy z ČR'!$E:$E,$B153)</f>
        <v>0</v>
      </c>
      <c r="G153" s="262"/>
      <c r="H153" s="257"/>
    </row>
    <row r="154" spans="2:8" x14ac:dyDescent="0.3">
      <c r="B154" s="263" t="s">
        <v>330</v>
      </c>
      <c r="C154" s="198"/>
      <c r="D154" s="199">
        <f>SUMIFS('KA6 - výjezdy z ČR'!$J:$J,'KA6 - výjezdy z ČR'!$E:$E,$B154)</f>
        <v>0</v>
      </c>
      <c r="E154" s="199">
        <f>SUMIFS('KA6 - příjezdy do ČR'!$CM:$CM,'KA6 - příjezdy do ČR'!$E:$E,$B154)</f>
        <v>0</v>
      </c>
      <c r="F154" s="200">
        <f>SUMIFS('KA6 - výjezdy z ČR'!$CI:$CI,'KA6 - výjezdy z ČR'!$E:$E,$B154)</f>
        <v>0</v>
      </c>
      <c r="G154" s="262"/>
      <c r="H154" s="257"/>
    </row>
    <row r="155" spans="2:8" x14ac:dyDescent="0.3">
      <c r="B155" s="263" t="s">
        <v>331</v>
      </c>
      <c r="C155" s="198"/>
      <c r="D155" s="199">
        <f>SUMIFS('KA6 - výjezdy z ČR'!$J:$J,'KA6 - výjezdy z ČR'!$E:$E,$B155)</f>
        <v>0</v>
      </c>
      <c r="E155" s="199">
        <f>SUMIFS('KA6 - příjezdy do ČR'!$CM:$CM,'KA6 - příjezdy do ČR'!$E:$E,$B155)</f>
        <v>0</v>
      </c>
      <c r="F155" s="200">
        <f>SUMIFS('KA6 - výjezdy z ČR'!$CI:$CI,'KA6 - výjezdy z ČR'!$E:$E,$B155)</f>
        <v>0</v>
      </c>
      <c r="G155" s="262"/>
      <c r="H155" s="257"/>
    </row>
    <row r="156" spans="2:8" x14ac:dyDescent="0.3">
      <c r="B156" s="263" t="s">
        <v>332</v>
      </c>
      <c r="C156" s="198"/>
      <c r="D156" s="199">
        <f>SUMIFS('KA6 - výjezdy z ČR'!$J:$J,'KA6 - výjezdy z ČR'!$E:$E,$B156)</f>
        <v>0</v>
      </c>
      <c r="E156" s="199">
        <f>SUMIFS('KA6 - příjezdy do ČR'!$CM:$CM,'KA6 - příjezdy do ČR'!$E:$E,$B156)</f>
        <v>0</v>
      </c>
      <c r="F156" s="200">
        <f>SUMIFS('KA6 - výjezdy z ČR'!$CI:$CI,'KA6 - výjezdy z ČR'!$E:$E,$B156)</f>
        <v>0</v>
      </c>
      <c r="G156" s="262"/>
      <c r="H156" s="257"/>
    </row>
    <row r="157" spans="2:8" x14ac:dyDescent="0.3">
      <c r="B157" s="263" t="s">
        <v>333</v>
      </c>
      <c r="C157" s="198"/>
      <c r="D157" s="199">
        <f>SUMIFS('KA6 - výjezdy z ČR'!$J:$J,'KA6 - výjezdy z ČR'!$E:$E,$B157)</f>
        <v>0</v>
      </c>
      <c r="E157" s="199">
        <f>SUMIFS('KA6 - příjezdy do ČR'!$CM:$CM,'KA6 - příjezdy do ČR'!$E:$E,$B157)</f>
        <v>0</v>
      </c>
      <c r="F157" s="200">
        <f>SUMIFS('KA6 - výjezdy z ČR'!$CI:$CI,'KA6 - výjezdy z ČR'!$E:$E,$B157)</f>
        <v>0</v>
      </c>
      <c r="G157" s="262"/>
      <c r="H157" s="257"/>
    </row>
    <row r="158" spans="2:8" x14ac:dyDescent="0.3">
      <c r="B158" s="263" t="s">
        <v>334</v>
      </c>
      <c r="C158" s="198"/>
      <c r="D158" s="199">
        <f>SUMIFS('KA6 - výjezdy z ČR'!$J:$J,'KA6 - výjezdy z ČR'!$E:$E,$B158)</f>
        <v>0</v>
      </c>
      <c r="E158" s="199">
        <f>SUMIFS('KA6 - příjezdy do ČR'!$CM:$CM,'KA6 - příjezdy do ČR'!$E:$E,$B158)</f>
        <v>0</v>
      </c>
      <c r="F158" s="200">
        <f>SUMIFS('KA6 - výjezdy z ČR'!$CI:$CI,'KA6 - výjezdy z ČR'!$E:$E,$B158)</f>
        <v>0</v>
      </c>
      <c r="G158" s="262"/>
      <c r="H158" s="257"/>
    </row>
    <row r="159" spans="2:8" x14ac:dyDescent="0.3">
      <c r="B159" s="263" t="s">
        <v>335</v>
      </c>
      <c r="C159" s="198"/>
      <c r="D159" s="199">
        <f>SUMIFS('KA6 - výjezdy z ČR'!$J:$J,'KA6 - výjezdy z ČR'!$E:$E,$B159)</f>
        <v>0</v>
      </c>
      <c r="E159" s="199">
        <f>SUMIFS('KA6 - příjezdy do ČR'!$CM:$CM,'KA6 - příjezdy do ČR'!$E:$E,$B159)</f>
        <v>0</v>
      </c>
      <c r="F159" s="200">
        <f>SUMIFS('KA6 - výjezdy z ČR'!$CI:$CI,'KA6 - výjezdy z ČR'!$E:$E,$B159)</f>
        <v>0</v>
      </c>
      <c r="G159" s="262"/>
      <c r="H159" s="257"/>
    </row>
    <row r="160" spans="2:8" x14ac:dyDescent="0.3">
      <c r="B160" s="263" t="s">
        <v>336</v>
      </c>
      <c r="C160" s="198"/>
      <c r="D160" s="199">
        <f>SUMIFS('KA6 - výjezdy z ČR'!$J:$J,'KA6 - výjezdy z ČR'!$E:$E,$B160)</f>
        <v>0</v>
      </c>
      <c r="E160" s="199">
        <f>SUMIFS('KA6 - příjezdy do ČR'!$CM:$CM,'KA6 - příjezdy do ČR'!$E:$E,$B160)</f>
        <v>0</v>
      </c>
      <c r="F160" s="200">
        <f>SUMIFS('KA6 - výjezdy z ČR'!$CI:$CI,'KA6 - výjezdy z ČR'!$E:$E,$B160)</f>
        <v>0</v>
      </c>
      <c r="G160" s="262"/>
      <c r="H160" s="257"/>
    </row>
    <row r="161" spans="2:8" x14ac:dyDescent="0.3">
      <c r="B161" s="263" t="s">
        <v>337</v>
      </c>
      <c r="C161" s="198"/>
      <c r="D161" s="199">
        <f>SUMIFS('KA6 - výjezdy z ČR'!$J:$J,'KA6 - výjezdy z ČR'!$E:$E,$B161)</f>
        <v>0</v>
      </c>
      <c r="E161" s="199">
        <f>SUMIFS('KA6 - příjezdy do ČR'!$CM:$CM,'KA6 - příjezdy do ČR'!$E:$E,$B161)</f>
        <v>0</v>
      </c>
      <c r="F161" s="200">
        <f>SUMIFS('KA6 - výjezdy z ČR'!$CI:$CI,'KA6 - výjezdy z ČR'!$E:$E,$B161)</f>
        <v>0</v>
      </c>
      <c r="G161" s="262"/>
      <c r="H161" s="257"/>
    </row>
    <row r="162" spans="2:8" x14ac:dyDescent="0.3">
      <c r="B162" s="263" t="s">
        <v>338</v>
      </c>
      <c r="C162" s="198"/>
      <c r="D162" s="199">
        <f>SUMIFS('KA6 - výjezdy z ČR'!$J:$J,'KA6 - výjezdy z ČR'!$E:$E,$B162)</f>
        <v>0</v>
      </c>
      <c r="E162" s="199">
        <f>SUMIFS('KA6 - příjezdy do ČR'!$CM:$CM,'KA6 - příjezdy do ČR'!$E:$E,$B162)</f>
        <v>0</v>
      </c>
      <c r="F162" s="200">
        <f>SUMIFS('KA6 - výjezdy z ČR'!$CI:$CI,'KA6 - výjezdy z ČR'!$E:$E,$B162)</f>
        <v>0</v>
      </c>
      <c r="G162" s="262"/>
      <c r="H162" s="257"/>
    </row>
    <row r="163" spans="2:8" x14ac:dyDescent="0.3">
      <c r="B163" s="263" t="s">
        <v>339</v>
      </c>
      <c r="C163" s="198"/>
      <c r="D163" s="199">
        <f>SUMIFS('KA6 - výjezdy z ČR'!$J:$J,'KA6 - výjezdy z ČR'!$E:$E,$B163)</f>
        <v>0</v>
      </c>
      <c r="E163" s="199">
        <f>SUMIFS('KA6 - příjezdy do ČR'!$CM:$CM,'KA6 - příjezdy do ČR'!$E:$E,$B163)</f>
        <v>0</v>
      </c>
      <c r="F163" s="200">
        <f>SUMIFS('KA6 - výjezdy z ČR'!$CI:$CI,'KA6 - výjezdy z ČR'!$E:$E,$B163)</f>
        <v>0</v>
      </c>
      <c r="G163" s="262"/>
      <c r="H163" s="257"/>
    </row>
    <row r="164" spans="2:8" x14ac:dyDescent="0.3">
      <c r="B164" s="263" t="s">
        <v>340</v>
      </c>
      <c r="C164" s="198"/>
      <c r="D164" s="199">
        <f>SUMIFS('KA6 - výjezdy z ČR'!$J:$J,'KA6 - výjezdy z ČR'!$E:$E,$B164)</f>
        <v>0</v>
      </c>
      <c r="E164" s="199">
        <f>SUMIFS('KA6 - příjezdy do ČR'!$CM:$CM,'KA6 - příjezdy do ČR'!$E:$E,$B164)</f>
        <v>0</v>
      </c>
      <c r="F164" s="200">
        <f>SUMIFS('KA6 - výjezdy z ČR'!$CI:$CI,'KA6 - výjezdy z ČR'!$E:$E,$B164)</f>
        <v>0</v>
      </c>
      <c r="G164" s="262"/>
      <c r="H164" s="257"/>
    </row>
    <row r="165" spans="2:8" x14ac:dyDescent="0.3">
      <c r="B165" s="263" t="s">
        <v>341</v>
      </c>
      <c r="C165" s="198"/>
      <c r="D165" s="199">
        <f>SUMIFS('KA6 - výjezdy z ČR'!$J:$J,'KA6 - výjezdy z ČR'!$E:$E,$B165)</f>
        <v>0</v>
      </c>
      <c r="E165" s="199">
        <f>SUMIFS('KA6 - příjezdy do ČR'!$CM:$CM,'KA6 - příjezdy do ČR'!$E:$E,$B165)</f>
        <v>0</v>
      </c>
      <c r="F165" s="200">
        <f>SUMIFS('KA6 - výjezdy z ČR'!$CI:$CI,'KA6 - výjezdy z ČR'!$E:$E,$B165)</f>
        <v>0</v>
      </c>
      <c r="G165" s="262"/>
      <c r="H165" s="257"/>
    </row>
    <row r="166" spans="2:8" x14ac:dyDescent="0.3">
      <c r="B166" s="263" t="s">
        <v>342</v>
      </c>
      <c r="C166" s="198"/>
      <c r="D166" s="199">
        <f>SUMIFS('KA6 - výjezdy z ČR'!$J:$J,'KA6 - výjezdy z ČR'!$E:$E,$B166)</f>
        <v>0</v>
      </c>
      <c r="E166" s="199">
        <f>SUMIFS('KA6 - příjezdy do ČR'!$CM:$CM,'KA6 - příjezdy do ČR'!$E:$E,$B166)</f>
        <v>0</v>
      </c>
      <c r="F166" s="200">
        <f>SUMIFS('KA6 - výjezdy z ČR'!$CI:$CI,'KA6 - výjezdy z ČR'!$E:$E,$B166)</f>
        <v>0</v>
      </c>
      <c r="G166" s="262"/>
      <c r="H166" s="257"/>
    </row>
    <row r="167" spans="2:8" x14ac:dyDescent="0.3">
      <c r="B167" s="263" t="s">
        <v>343</v>
      </c>
      <c r="C167" s="198"/>
      <c r="D167" s="199">
        <f>SUMIFS('KA6 - výjezdy z ČR'!$J:$J,'KA6 - výjezdy z ČR'!$E:$E,$B167)</f>
        <v>0</v>
      </c>
      <c r="E167" s="199">
        <f>SUMIFS('KA6 - příjezdy do ČR'!$CM:$CM,'KA6 - příjezdy do ČR'!$E:$E,$B167)</f>
        <v>0</v>
      </c>
      <c r="F167" s="200">
        <f>SUMIFS('KA6 - výjezdy z ČR'!$CI:$CI,'KA6 - výjezdy z ČR'!$E:$E,$B167)</f>
        <v>0</v>
      </c>
      <c r="G167" s="262"/>
      <c r="H167" s="257"/>
    </row>
    <row r="168" spans="2:8" x14ac:dyDescent="0.3">
      <c r="B168" s="263" t="s">
        <v>344</v>
      </c>
      <c r="C168" s="198"/>
      <c r="D168" s="199">
        <f>SUMIFS('KA6 - výjezdy z ČR'!$J:$J,'KA6 - výjezdy z ČR'!$E:$E,$B168)</f>
        <v>0</v>
      </c>
      <c r="E168" s="199">
        <f>SUMIFS('KA6 - příjezdy do ČR'!$CM:$CM,'KA6 - příjezdy do ČR'!$E:$E,$B168)</f>
        <v>0</v>
      </c>
      <c r="F168" s="200">
        <f>SUMIFS('KA6 - výjezdy z ČR'!$CI:$CI,'KA6 - výjezdy z ČR'!$E:$E,$B168)</f>
        <v>0</v>
      </c>
      <c r="G168" s="262"/>
      <c r="H168" s="257"/>
    </row>
    <row r="169" spans="2:8" x14ac:dyDescent="0.3">
      <c r="B169" s="263" t="s">
        <v>345</v>
      </c>
      <c r="C169" s="198"/>
      <c r="D169" s="199">
        <f>SUMIFS('KA6 - výjezdy z ČR'!$J:$J,'KA6 - výjezdy z ČR'!$E:$E,$B169)</f>
        <v>0</v>
      </c>
      <c r="E169" s="199">
        <f>SUMIFS('KA6 - příjezdy do ČR'!$CM:$CM,'KA6 - příjezdy do ČR'!$E:$E,$B169)</f>
        <v>0</v>
      </c>
      <c r="F169" s="200">
        <f>SUMIFS('KA6 - výjezdy z ČR'!$CI:$CI,'KA6 - výjezdy z ČR'!$E:$E,$B169)</f>
        <v>0</v>
      </c>
      <c r="G169" s="262"/>
      <c r="H169" s="257"/>
    </row>
    <row r="170" spans="2:8" x14ac:dyDescent="0.3">
      <c r="B170" s="263" t="s">
        <v>346</v>
      </c>
      <c r="C170" s="198"/>
      <c r="D170" s="199">
        <f>SUMIFS('KA6 - výjezdy z ČR'!$J:$J,'KA6 - výjezdy z ČR'!$E:$E,$B170)</f>
        <v>0</v>
      </c>
      <c r="E170" s="199">
        <f>SUMIFS('KA6 - příjezdy do ČR'!$CM:$CM,'KA6 - příjezdy do ČR'!$E:$E,$B170)</f>
        <v>0</v>
      </c>
      <c r="F170" s="200">
        <f>SUMIFS('KA6 - výjezdy z ČR'!$CI:$CI,'KA6 - výjezdy z ČR'!$E:$E,$B170)</f>
        <v>0</v>
      </c>
      <c r="G170" s="262"/>
      <c r="H170" s="257"/>
    </row>
    <row r="171" spans="2:8" x14ac:dyDescent="0.3">
      <c r="B171" s="263" t="s">
        <v>347</v>
      </c>
      <c r="C171" s="198"/>
      <c r="D171" s="199">
        <f>SUMIFS('KA6 - výjezdy z ČR'!$J:$J,'KA6 - výjezdy z ČR'!$E:$E,$B171)</f>
        <v>0</v>
      </c>
      <c r="E171" s="199">
        <f>SUMIFS('KA6 - příjezdy do ČR'!$CM:$CM,'KA6 - příjezdy do ČR'!$E:$E,$B171)</f>
        <v>0</v>
      </c>
      <c r="F171" s="200">
        <f>SUMIFS('KA6 - výjezdy z ČR'!$CI:$CI,'KA6 - výjezdy z ČR'!$E:$E,$B171)</f>
        <v>0</v>
      </c>
      <c r="G171" s="262"/>
      <c r="H171" s="257"/>
    </row>
    <row r="172" spans="2:8" x14ac:dyDescent="0.3">
      <c r="B172" s="263" t="s">
        <v>88</v>
      </c>
      <c r="C172" s="198"/>
      <c r="D172" s="199">
        <f>SUMIFS('KA6 - výjezdy z ČR'!$J:$J,'KA6 - výjezdy z ČR'!$E:$E,$B172)</f>
        <v>0</v>
      </c>
      <c r="E172" s="199">
        <f>SUMIFS('KA6 - příjezdy do ČR'!$CM:$CM,'KA6 - příjezdy do ČR'!$E:$E,$B172)</f>
        <v>0</v>
      </c>
      <c r="F172" s="200">
        <f>SUMIFS('KA6 - výjezdy z ČR'!$CI:$CI,'KA6 - výjezdy z ČR'!$E:$E,$B172)</f>
        <v>0</v>
      </c>
      <c r="G172" s="262"/>
      <c r="H172" s="257"/>
    </row>
    <row r="173" spans="2:8" x14ac:dyDescent="0.3">
      <c r="B173" s="263" t="s">
        <v>89</v>
      </c>
      <c r="C173" s="198"/>
      <c r="D173" s="199">
        <f>SUMIFS('KA6 - výjezdy z ČR'!$J:$J,'KA6 - výjezdy z ČR'!$E:$E,$B173)</f>
        <v>0</v>
      </c>
      <c r="E173" s="199">
        <f>SUMIFS('KA6 - příjezdy do ČR'!$CM:$CM,'KA6 - příjezdy do ČR'!$E:$E,$B173)</f>
        <v>0</v>
      </c>
      <c r="F173" s="200">
        <f>SUMIFS('KA6 - výjezdy z ČR'!$CI:$CI,'KA6 - výjezdy z ČR'!$E:$E,$B173)</f>
        <v>0</v>
      </c>
      <c r="G173" s="262"/>
      <c r="H173" s="257"/>
    </row>
    <row r="174" spans="2:8" ht="28.8" x14ac:dyDescent="0.3">
      <c r="B174" s="263" t="s">
        <v>348</v>
      </c>
      <c r="C174" s="198"/>
      <c r="D174" s="199">
        <f>SUMIFS('KA6 - výjezdy z ČR'!$J:$J,'KA6 - výjezdy z ČR'!$E:$E,$B174)</f>
        <v>0</v>
      </c>
      <c r="E174" s="199">
        <f>SUMIFS('KA6 - příjezdy do ČR'!$CM:$CM,'KA6 - příjezdy do ČR'!$E:$E,$B174)</f>
        <v>0</v>
      </c>
      <c r="F174" s="200">
        <f>SUMIFS('KA6 - výjezdy z ČR'!$CI:$CI,'KA6 - výjezdy z ČR'!$E:$E,$B174)</f>
        <v>0</v>
      </c>
      <c r="G174" s="262"/>
      <c r="H174" s="257"/>
    </row>
    <row r="175" spans="2:8" x14ac:dyDescent="0.3">
      <c r="B175" s="263" t="s">
        <v>349</v>
      </c>
      <c r="C175" s="198"/>
      <c r="D175" s="199">
        <f>SUMIFS('KA6 - výjezdy z ČR'!$J:$J,'KA6 - výjezdy z ČR'!$E:$E,$B175)</f>
        <v>0</v>
      </c>
      <c r="E175" s="199">
        <f>SUMIFS('KA6 - příjezdy do ČR'!$CM:$CM,'KA6 - příjezdy do ČR'!$E:$E,$B175)</f>
        <v>0</v>
      </c>
      <c r="F175" s="200">
        <f>SUMIFS('KA6 - výjezdy z ČR'!$CI:$CI,'KA6 - výjezdy z ČR'!$E:$E,$B175)</f>
        <v>0</v>
      </c>
      <c r="G175" s="262"/>
      <c r="H175" s="257"/>
    </row>
    <row r="176" spans="2:8" x14ac:dyDescent="0.3">
      <c r="B176" s="263" t="s">
        <v>350</v>
      </c>
      <c r="C176" s="198"/>
      <c r="D176" s="199">
        <f>SUMIFS('KA6 - výjezdy z ČR'!$J:$J,'KA6 - výjezdy z ČR'!$E:$E,$B176)</f>
        <v>0</v>
      </c>
      <c r="E176" s="199">
        <f>SUMIFS('KA6 - příjezdy do ČR'!$CM:$CM,'KA6 - příjezdy do ČR'!$E:$E,$B176)</f>
        <v>0</v>
      </c>
      <c r="F176" s="200">
        <f>SUMIFS('KA6 - výjezdy z ČR'!$CI:$CI,'KA6 - výjezdy z ČR'!$E:$E,$B176)</f>
        <v>0</v>
      </c>
      <c r="G176" s="262"/>
      <c r="H176" s="257"/>
    </row>
    <row r="177" spans="2:8" x14ac:dyDescent="0.3">
      <c r="B177" s="263" t="s">
        <v>351</v>
      </c>
      <c r="C177" s="198"/>
      <c r="D177" s="199">
        <f>SUMIFS('KA6 - výjezdy z ČR'!$J:$J,'KA6 - výjezdy z ČR'!$E:$E,$B177)</f>
        <v>0</v>
      </c>
      <c r="E177" s="199">
        <f>SUMIFS('KA6 - příjezdy do ČR'!$CM:$CM,'KA6 - příjezdy do ČR'!$E:$E,$B177)</f>
        <v>0</v>
      </c>
      <c r="F177" s="200">
        <f>SUMIFS('KA6 - výjezdy z ČR'!$CI:$CI,'KA6 - výjezdy z ČR'!$E:$E,$B177)</f>
        <v>0</v>
      </c>
      <c r="G177" s="262"/>
      <c r="H177" s="257"/>
    </row>
    <row r="178" spans="2:8" x14ac:dyDescent="0.3">
      <c r="B178" s="263" t="s">
        <v>90</v>
      </c>
      <c r="C178" s="198"/>
      <c r="D178" s="199">
        <f>SUMIFS('KA6 - výjezdy z ČR'!$J:$J,'KA6 - výjezdy z ČR'!$E:$E,$B178)</f>
        <v>0</v>
      </c>
      <c r="E178" s="199">
        <f>SUMIFS('KA6 - příjezdy do ČR'!$CM:$CM,'KA6 - příjezdy do ČR'!$E:$E,$B178)</f>
        <v>0</v>
      </c>
      <c r="F178" s="200">
        <f>SUMIFS('KA6 - výjezdy z ČR'!$CI:$CI,'KA6 - výjezdy z ČR'!$E:$E,$B178)</f>
        <v>0</v>
      </c>
      <c r="G178" s="262"/>
      <c r="H178" s="257"/>
    </row>
    <row r="179" spans="2:8" x14ac:dyDescent="0.3">
      <c r="B179" s="263" t="s">
        <v>352</v>
      </c>
      <c r="C179" s="198"/>
      <c r="D179" s="199">
        <f>SUMIFS('KA6 - výjezdy z ČR'!$J:$J,'KA6 - výjezdy z ČR'!$E:$E,$B179)</f>
        <v>0</v>
      </c>
      <c r="E179" s="199">
        <f>SUMIFS('KA6 - příjezdy do ČR'!$CM:$CM,'KA6 - příjezdy do ČR'!$E:$E,$B179)</f>
        <v>0</v>
      </c>
      <c r="F179" s="200">
        <f>SUMIFS('KA6 - výjezdy z ČR'!$CI:$CI,'KA6 - výjezdy z ČR'!$E:$E,$B179)</f>
        <v>0</v>
      </c>
      <c r="G179" s="262"/>
      <c r="H179" s="257"/>
    </row>
    <row r="180" spans="2:8" ht="28.8" x14ac:dyDescent="0.3">
      <c r="B180" s="263" t="s">
        <v>353</v>
      </c>
      <c r="C180" s="198"/>
      <c r="D180" s="199">
        <f>SUMIFS('KA6 - výjezdy z ČR'!$J:$J,'KA6 - výjezdy z ČR'!$E:$E,$B180)</f>
        <v>0</v>
      </c>
      <c r="E180" s="199">
        <f>SUMIFS('KA6 - příjezdy do ČR'!$CM:$CM,'KA6 - příjezdy do ČR'!$E:$E,$B180)</f>
        <v>0</v>
      </c>
      <c r="F180" s="200">
        <f>SUMIFS('KA6 - výjezdy z ČR'!$CI:$CI,'KA6 - výjezdy z ČR'!$E:$E,$B180)</f>
        <v>0</v>
      </c>
      <c r="G180" s="262"/>
      <c r="H180" s="257"/>
    </row>
    <row r="181" spans="2:8" x14ac:dyDescent="0.3">
      <c r="B181" s="263" t="s">
        <v>354</v>
      </c>
      <c r="C181" s="198"/>
      <c r="D181" s="199">
        <f>SUMIFS('KA6 - výjezdy z ČR'!$J:$J,'KA6 - výjezdy z ČR'!$E:$E,$B181)</f>
        <v>0</v>
      </c>
      <c r="E181" s="199">
        <f>SUMIFS('KA6 - příjezdy do ČR'!$CM:$CM,'KA6 - příjezdy do ČR'!$E:$E,$B181)</f>
        <v>0</v>
      </c>
      <c r="F181" s="200">
        <f>SUMIFS('KA6 - výjezdy z ČR'!$CI:$CI,'KA6 - výjezdy z ČR'!$E:$E,$B181)</f>
        <v>0</v>
      </c>
      <c r="G181" s="262"/>
      <c r="H181" s="257"/>
    </row>
    <row r="182" spans="2:8" x14ac:dyDescent="0.3">
      <c r="B182" s="263" t="s">
        <v>91</v>
      </c>
      <c r="C182" s="198"/>
      <c r="D182" s="199">
        <f>SUMIFS('KA6 - výjezdy z ČR'!$J:$J,'KA6 - výjezdy z ČR'!$E:$E,$B182)</f>
        <v>0</v>
      </c>
      <c r="E182" s="199">
        <f>SUMIFS('KA6 - příjezdy do ČR'!$CM:$CM,'KA6 - příjezdy do ČR'!$E:$E,$B182)</f>
        <v>0</v>
      </c>
      <c r="F182" s="200">
        <f>SUMIFS('KA6 - výjezdy z ČR'!$CI:$CI,'KA6 - výjezdy z ČR'!$E:$E,$B182)</f>
        <v>0</v>
      </c>
      <c r="G182" s="262"/>
      <c r="H182" s="257"/>
    </row>
    <row r="183" spans="2:8" x14ac:dyDescent="0.3">
      <c r="B183" s="263" t="s">
        <v>355</v>
      </c>
      <c r="C183" s="198"/>
      <c r="D183" s="199">
        <f>SUMIFS('KA6 - výjezdy z ČR'!$J:$J,'KA6 - výjezdy z ČR'!$E:$E,$B183)</f>
        <v>0</v>
      </c>
      <c r="E183" s="199">
        <f>SUMIFS('KA6 - příjezdy do ČR'!$CM:$CM,'KA6 - příjezdy do ČR'!$E:$E,$B183)</f>
        <v>0</v>
      </c>
      <c r="F183" s="200">
        <f>SUMIFS('KA6 - výjezdy z ČR'!$CI:$CI,'KA6 - výjezdy z ČR'!$E:$E,$B183)</f>
        <v>0</v>
      </c>
      <c r="G183" s="262"/>
      <c r="H183" s="257"/>
    </row>
    <row r="184" spans="2:8" x14ac:dyDescent="0.3">
      <c r="B184" s="263" t="s">
        <v>356</v>
      </c>
      <c r="C184" s="198"/>
      <c r="D184" s="199">
        <f>SUMIFS('KA6 - výjezdy z ČR'!$J:$J,'KA6 - výjezdy z ČR'!$E:$E,$B184)</f>
        <v>0</v>
      </c>
      <c r="E184" s="199">
        <f>SUMIFS('KA6 - příjezdy do ČR'!$CM:$CM,'KA6 - příjezdy do ČR'!$E:$E,$B184)</f>
        <v>0</v>
      </c>
      <c r="F184" s="200">
        <f>SUMIFS('KA6 - výjezdy z ČR'!$CI:$CI,'KA6 - výjezdy z ČR'!$E:$E,$B184)</f>
        <v>0</v>
      </c>
      <c r="G184" s="262"/>
      <c r="H184" s="257"/>
    </row>
    <row r="185" spans="2:8" x14ac:dyDescent="0.3">
      <c r="B185" s="263" t="s">
        <v>92</v>
      </c>
      <c r="C185" s="198"/>
      <c r="D185" s="199">
        <f>SUMIFS('KA6 - výjezdy z ČR'!$J:$J,'KA6 - výjezdy z ČR'!$E:$E,$B185)</f>
        <v>0</v>
      </c>
      <c r="E185" s="199">
        <f>SUMIFS('KA6 - příjezdy do ČR'!$CM:$CM,'KA6 - příjezdy do ČR'!$E:$E,$B185)</f>
        <v>0</v>
      </c>
      <c r="F185" s="200">
        <f>SUMIFS('KA6 - výjezdy z ČR'!$CI:$CI,'KA6 - výjezdy z ČR'!$E:$E,$B185)</f>
        <v>0</v>
      </c>
      <c r="G185" s="262"/>
      <c r="H185" s="257"/>
    </row>
    <row r="186" spans="2:8" x14ac:dyDescent="0.3">
      <c r="B186" s="263" t="s">
        <v>93</v>
      </c>
      <c r="C186" s="198"/>
      <c r="D186" s="199">
        <f>SUMIFS('KA6 - výjezdy z ČR'!$J:$J,'KA6 - výjezdy z ČR'!$E:$E,$B186)</f>
        <v>0</v>
      </c>
      <c r="E186" s="199">
        <f>SUMIFS('KA6 - příjezdy do ČR'!$CM:$CM,'KA6 - příjezdy do ČR'!$E:$E,$B186)</f>
        <v>0</v>
      </c>
      <c r="F186" s="200">
        <f>SUMIFS('KA6 - výjezdy z ČR'!$CI:$CI,'KA6 - výjezdy z ČR'!$E:$E,$B186)</f>
        <v>0</v>
      </c>
      <c r="G186" s="262"/>
      <c r="H186" s="257"/>
    </row>
    <row r="187" spans="2:8" x14ac:dyDescent="0.3">
      <c r="B187" s="263" t="s">
        <v>357</v>
      </c>
      <c r="C187" s="198"/>
      <c r="D187" s="199">
        <f>SUMIFS('KA6 - výjezdy z ČR'!$J:$J,'KA6 - výjezdy z ČR'!$E:$E,$B187)</f>
        <v>0</v>
      </c>
      <c r="E187" s="199">
        <f>SUMIFS('KA6 - příjezdy do ČR'!$CM:$CM,'KA6 - příjezdy do ČR'!$E:$E,$B187)</f>
        <v>0</v>
      </c>
      <c r="F187" s="200">
        <f>SUMIFS('KA6 - výjezdy z ČR'!$CI:$CI,'KA6 - výjezdy z ČR'!$E:$E,$B187)</f>
        <v>0</v>
      </c>
      <c r="G187" s="262"/>
      <c r="H187" s="257"/>
    </row>
    <row r="188" spans="2:8" x14ac:dyDescent="0.3">
      <c r="B188" s="263" t="s">
        <v>358</v>
      </c>
      <c r="C188" s="198"/>
      <c r="D188" s="199">
        <f>SUMIFS('KA6 - výjezdy z ČR'!$J:$J,'KA6 - výjezdy z ČR'!$E:$E,$B188)</f>
        <v>0</v>
      </c>
      <c r="E188" s="199">
        <f>SUMIFS('KA6 - příjezdy do ČR'!$CM:$CM,'KA6 - příjezdy do ČR'!$E:$E,$B188)</f>
        <v>0</v>
      </c>
      <c r="F188" s="200">
        <f>SUMIFS('KA6 - výjezdy z ČR'!$CI:$CI,'KA6 - výjezdy z ČR'!$E:$E,$B188)</f>
        <v>0</v>
      </c>
      <c r="G188" s="262"/>
      <c r="H188" s="257"/>
    </row>
    <row r="189" spans="2:8" x14ac:dyDescent="0.3">
      <c r="B189" s="263" t="s">
        <v>359</v>
      </c>
      <c r="C189" s="198"/>
      <c r="D189" s="199">
        <f>SUMIFS('KA6 - výjezdy z ČR'!$J:$J,'KA6 - výjezdy z ČR'!$E:$E,$B189)</f>
        <v>0</v>
      </c>
      <c r="E189" s="199">
        <f>SUMIFS('KA6 - příjezdy do ČR'!$CM:$CM,'KA6 - příjezdy do ČR'!$E:$E,$B189)</f>
        <v>0</v>
      </c>
      <c r="F189" s="200">
        <f>SUMIFS('KA6 - výjezdy z ČR'!$CI:$CI,'KA6 - výjezdy z ČR'!$E:$E,$B189)</f>
        <v>0</v>
      </c>
      <c r="G189" s="262"/>
      <c r="H189" s="257"/>
    </row>
    <row r="190" spans="2:8" x14ac:dyDescent="0.3">
      <c r="B190" s="263" t="s">
        <v>94</v>
      </c>
      <c r="C190" s="198"/>
      <c r="D190" s="199">
        <f>SUMIFS('KA6 - výjezdy z ČR'!$J:$J,'KA6 - výjezdy z ČR'!$E:$E,$B190)</f>
        <v>0</v>
      </c>
      <c r="E190" s="199">
        <f>SUMIFS('KA6 - příjezdy do ČR'!$CM:$CM,'KA6 - příjezdy do ČR'!$E:$E,$B190)</f>
        <v>0</v>
      </c>
      <c r="F190" s="200">
        <f>SUMIFS('KA6 - výjezdy z ČR'!$CI:$CI,'KA6 - výjezdy z ČR'!$E:$E,$B190)</f>
        <v>0</v>
      </c>
      <c r="G190" s="262"/>
      <c r="H190" s="257"/>
    </row>
  </sheetData>
  <sheetProtection algorithmName="SHA-512" hashValue="qX6I5De6YacFjo1PZlUQV1KQV1DPvWyYRBuP0i3k0t4xoVEByoGha3RCUDs0fV5ceqL/e39V2dAZUuDUNQ8cWw==" saltValue="Klxk+BO5qukFQ0PCoaZWnA==" spinCount="100000" sheet="1" objects="1" scenarios="1"/>
  <mergeCells count="15">
    <mergeCell ref="C1:C4"/>
    <mergeCell ref="D1:D4"/>
    <mergeCell ref="E1:E4"/>
    <mergeCell ref="A1:B1"/>
    <mergeCell ref="A10:B10"/>
    <mergeCell ref="A5:B5"/>
    <mergeCell ref="A6:B6"/>
    <mergeCell ref="A7:B7"/>
    <mergeCell ref="C17:D17"/>
    <mergeCell ref="A19:B19"/>
    <mergeCell ref="A23:B23"/>
    <mergeCell ref="A11:B11"/>
    <mergeCell ref="A12:B12"/>
    <mergeCell ref="A17:B18"/>
    <mergeCell ref="A13:B13"/>
  </mergeCells>
  <phoneticPr fontId="25"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DD521"/>
  <sheetViews>
    <sheetView zoomScale="80" zoomScaleNormal="80" workbookViewId="0">
      <selection activeCell="P5" sqref="P5"/>
    </sheetView>
  </sheetViews>
  <sheetFormatPr defaultColWidth="8.88671875" defaultRowHeight="14.4" x14ac:dyDescent="0.3"/>
  <cols>
    <col min="1" max="1" width="2.6640625" style="264" customWidth="1"/>
    <col min="2" max="2" width="4" style="264" customWidth="1"/>
    <col min="3" max="3" width="33.6640625" style="279" customWidth="1"/>
    <col min="4" max="4" width="3.33203125" style="279" customWidth="1"/>
    <col min="5" max="5" width="22.88671875" style="279" customWidth="1"/>
    <col min="6" max="6" width="12.6640625" style="279" customWidth="1"/>
    <col min="7" max="7" width="9.5546875" style="264" customWidth="1"/>
    <col min="8" max="8" width="8.88671875" style="264" customWidth="1"/>
    <col min="9" max="9" width="10.44140625" style="264" customWidth="1"/>
    <col min="10" max="10" width="17.44140625" style="264" customWidth="1"/>
    <col min="11" max="11" width="15.5546875" style="264" customWidth="1"/>
    <col min="12" max="12" width="25.33203125" style="264" customWidth="1"/>
    <col min="13" max="13" width="2.6640625" style="265" customWidth="1"/>
    <col min="14" max="14" width="14.88671875" style="264" customWidth="1"/>
    <col min="15" max="15" width="4.6640625" style="264" customWidth="1"/>
    <col min="16" max="16" width="31" style="264" customWidth="1"/>
    <col min="17" max="18" width="13.33203125" style="264" customWidth="1"/>
    <col min="19" max="19" width="13.33203125" style="265" customWidth="1"/>
    <col min="20" max="88" width="13.33203125" style="264" customWidth="1"/>
    <col min="89" max="89" width="13.88671875" style="264" customWidth="1"/>
    <col min="90" max="90" width="16.33203125" style="264" customWidth="1"/>
    <col min="91" max="91" width="13.44140625" style="264" customWidth="1"/>
    <col min="92" max="92" width="32.88671875" style="264" customWidth="1"/>
    <col min="93" max="93" width="4.6640625" style="264" customWidth="1"/>
    <col min="94" max="108" width="15.6640625" style="264" customWidth="1"/>
    <col min="109" max="109" width="19.6640625" style="264" customWidth="1"/>
    <col min="110" max="110" width="2.6640625" style="264" customWidth="1"/>
    <col min="111" max="111" width="8.88671875" style="264"/>
    <col min="112" max="123" width="8.33203125" style="264" customWidth="1"/>
    <col min="124" max="124" width="14.33203125" style="264" customWidth="1"/>
    <col min="125" max="125" width="19.6640625" style="264" customWidth="1"/>
    <col min="126" max="126" width="2.6640625" style="264" customWidth="1"/>
    <col min="127" max="127" width="8.88671875" style="264"/>
    <col min="128" max="139" width="8.33203125" style="264" customWidth="1"/>
    <col min="140" max="140" width="14.33203125" style="264" customWidth="1"/>
    <col min="141" max="141" width="19.6640625" style="264" customWidth="1"/>
    <col min="142" max="142" width="2.6640625" style="264" customWidth="1"/>
    <col min="143" max="143" width="8.88671875" style="264"/>
    <col min="144" max="155" width="8.33203125" style="264" customWidth="1"/>
    <col min="156" max="156" width="14.33203125" style="264" customWidth="1"/>
    <col min="157" max="157" width="19.6640625" style="264" customWidth="1"/>
    <col min="158" max="158" width="2.6640625" style="264" customWidth="1"/>
    <col min="159" max="159" width="14.5546875" style="264" customWidth="1"/>
    <col min="160" max="160" width="14.33203125" style="264" customWidth="1"/>
    <col min="161" max="161" width="19.6640625" style="264" customWidth="1"/>
    <col min="162" max="162" width="14.33203125" style="264" customWidth="1"/>
    <col min="163" max="163" width="19.6640625" style="264" customWidth="1"/>
    <col min="164" max="165" width="12.33203125" style="264" customWidth="1"/>
    <col min="166" max="16384" width="8.88671875" style="264"/>
  </cols>
  <sheetData>
    <row r="1" spans="1:108" s="266" customFormat="1" ht="15" thickBot="1" x14ac:dyDescent="0.35">
      <c r="A1" s="264"/>
      <c r="B1" s="352" t="s">
        <v>128</v>
      </c>
      <c r="C1" s="352"/>
      <c r="D1" s="107"/>
      <c r="E1" s="107"/>
      <c r="F1" s="107"/>
      <c r="G1" s="107"/>
      <c r="H1" s="107"/>
      <c r="I1" s="107"/>
      <c r="J1" s="107"/>
      <c r="K1" s="107"/>
      <c r="L1" s="107"/>
      <c r="M1" s="7"/>
      <c r="N1" s="107"/>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row>
    <row r="2" spans="1:108" s="266" customFormat="1" ht="16.2" customHeight="1" thickBot="1" x14ac:dyDescent="0.35">
      <c r="A2" s="267"/>
      <c r="B2" s="109"/>
      <c r="C2" s="110"/>
      <c r="D2" s="110"/>
      <c r="E2" s="110"/>
      <c r="F2" s="110"/>
      <c r="G2" s="111"/>
      <c r="H2" s="111"/>
      <c r="I2" s="111"/>
      <c r="J2" s="111"/>
      <c r="K2" s="111"/>
      <c r="L2" s="112" t="s">
        <v>103</v>
      </c>
      <c r="M2" s="113"/>
      <c r="N2" s="114" t="s">
        <v>101</v>
      </c>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row>
    <row r="3" spans="1:108" s="266" customFormat="1" ht="31.2" customHeight="1" thickBot="1" x14ac:dyDescent="0.35">
      <c r="A3" s="268"/>
      <c r="B3" s="115"/>
      <c r="C3" s="368" t="s">
        <v>204</v>
      </c>
      <c r="D3" s="116"/>
      <c r="E3" s="116"/>
      <c r="F3" s="374" t="s">
        <v>403</v>
      </c>
      <c r="G3" s="375"/>
      <c r="H3" s="375"/>
      <c r="I3" s="375"/>
      <c r="J3" s="375"/>
      <c r="K3" s="375"/>
      <c r="L3" s="269"/>
      <c r="M3" s="7"/>
      <c r="N3" s="219" t="s">
        <v>402</v>
      </c>
      <c r="O3" s="181"/>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row>
    <row r="4" spans="1:108" s="266" customFormat="1" ht="7.95" customHeight="1" thickBot="1" x14ac:dyDescent="0.35">
      <c r="A4" s="268"/>
      <c r="B4" s="115"/>
      <c r="C4" s="369"/>
      <c r="D4" s="116"/>
      <c r="E4" s="116"/>
      <c r="F4" s="222"/>
      <c r="G4" s="223"/>
      <c r="H4" s="223"/>
      <c r="I4" s="223"/>
      <c r="J4" s="223"/>
      <c r="K4" s="223"/>
      <c r="L4" s="220"/>
      <c r="M4" s="7"/>
      <c r="N4" s="224"/>
      <c r="O4" s="181"/>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row>
    <row r="5" spans="1:108" s="266" customFormat="1" ht="31.2" customHeight="1" thickBot="1" x14ac:dyDescent="0.35">
      <c r="A5" s="268"/>
      <c r="B5" s="115"/>
      <c r="C5" s="369"/>
      <c r="D5" s="116"/>
      <c r="E5" s="116"/>
      <c r="F5" s="374" t="s">
        <v>406</v>
      </c>
      <c r="G5" s="375"/>
      <c r="H5" s="375"/>
      <c r="I5" s="375"/>
      <c r="J5" s="375"/>
      <c r="K5" s="375"/>
      <c r="L5" s="221">
        <f>L16+L33+L50+L67+L84+L101+L118+L135+L152+L169+L186+L203+L220+L237+L254+L271+L288+L305+L322+L339+L356+L373+L390+L407+L424+L441+L458+L475+L492+L509</f>
        <v>0</v>
      </c>
      <c r="M5" s="7"/>
      <c r="N5" s="232">
        <f>N16+N33+N50+N67+N84+N101+N118+N135+N152+N169+N186+N203+N220+N237+N254+N271+N288+N305+N322+N339+N356+N373+N390+N407+N424+N441+N458+N475+N492+N509</f>
        <v>0</v>
      </c>
      <c r="O5" s="181"/>
      <c r="P5" s="284" t="str">
        <f>IF(L5&gt;L3,"Pozor, částka přiřazená v kalkulačce k mobilitám nemůže být vyšší, než částka alokovaná na příjezdy do ČR v rozpočtu projektu!","")</f>
        <v/>
      </c>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row>
    <row r="6" spans="1:108" s="266" customFormat="1" ht="7.95" customHeight="1" thickBot="1" x14ac:dyDescent="0.35">
      <c r="A6" s="268"/>
      <c r="B6" s="115"/>
      <c r="C6" s="369"/>
      <c r="D6" s="116"/>
      <c r="E6" s="116"/>
      <c r="F6" s="222"/>
      <c r="G6" s="223"/>
      <c r="H6" s="223"/>
      <c r="I6" s="223"/>
      <c r="J6" s="223"/>
      <c r="K6" s="223"/>
      <c r="L6" s="220"/>
      <c r="M6" s="7"/>
      <c r="N6" s="224"/>
      <c r="O6" s="181"/>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row>
    <row r="7" spans="1:108" s="266" customFormat="1" ht="31.2" customHeight="1" thickBot="1" x14ac:dyDescent="0.35">
      <c r="A7" s="268"/>
      <c r="B7" s="115"/>
      <c r="C7" s="369"/>
      <c r="D7" s="116"/>
      <c r="E7" s="116"/>
      <c r="F7" s="374" t="s">
        <v>405</v>
      </c>
      <c r="G7" s="375"/>
      <c r="H7" s="375"/>
      <c r="I7" s="375"/>
      <c r="J7" s="375"/>
      <c r="K7" s="375"/>
      <c r="L7" s="221">
        <f>L3-L5</f>
        <v>0</v>
      </c>
      <c r="M7" s="7"/>
      <c r="N7" s="219" t="s">
        <v>402</v>
      </c>
      <c r="O7" s="181"/>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row>
    <row r="8" spans="1:108" s="266" customFormat="1" ht="16.2" customHeight="1" thickBot="1" x14ac:dyDescent="0.35">
      <c r="A8" s="270"/>
      <c r="B8" s="117"/>
      <c r="C8" s="118"/>
      <c r="D8" s="118"/>
      <c r="E8" s="118"/>
      <c r="F8" s="118"/>
      <c r="G8" s="119"/>
      <c r="H8" s="119"/>
      <c r="I8" s="119"/>
      <c r="J8" s="119"/>
      <c r="K8" s="119"/>
      <c r="L8" s="120"/>
      <c r="M8" s="7"/>
      <c r="N8" s="121"/>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row>
    <row r="9" spans="1:108" ht="14.4" customHeight="1" thickBot="1" x14ac:dyDescent="0.35">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84"/>
      <c r="CN9" s="107"/>
      <c r="CO9" s="107"/>
      <c r="CP9" s="184"/>
      <c r="CQ9" s="107"/>
      <c r="CR9" s="107"/>
      <c r="CS9" s="107"/>
      <c r="CT9" s="107"/>
      <c r="CU9" s="107"/>
      <c r="CV9" s="107"/>
      <c r="CW9" s="107"/>
      <c r="CX9" s="107"/>
      <c r="CY9" s="107"/>
      <c r="CZ9" s="107"/>
      <c r="DA9" s="107"/>
      <c r="DB9" s="107"/>
      <c r="DC9" s="107"/>
      <c r="DD9" s="107"/>
    </row>
    <row r="10" spans="1:108" s="266" customFormat="1" ht="69.599999999999994" customHeight="1" thickBot="1" x14ac:dyDescent="0.35">
      <c r="A10" s="271"/>
      <c r="B10" s="122"/>
      <c r="C10" s="353" t="s">
        <v>2</v>
      </c>
      <c r="D10" s="123"/>
      <c r="E10" s="133" t="s">
        <v>375</v>
      </c>
      <c r="F10" s="133" t="s">
        <v>377</v>
      </c>
      <c r="G10" s="124" t="s">
        <v>96</v>
      </c>
      <c r="H10" s="124" t="s">
        <v>97</v>
      </c>
      <c r="I10" s="124" t="s">
        <v>99</v>
      </c>
      <c r="J10" s="124" t="s">
        <v>389</v>
      </c>
      <c r="K10" s="124" t="s">
        <v>391</v>
      </c>
      <c r="L10" s="140" t="s">
        <v>1</v>
      </c>
      <c r="M10" s="7"/>
      <c r="N10" s="126">
        <v>208002</v>
      </c>
      <c r="O10" s="108"/>
      <c r="P10" s="204" t="s">
        <v>134</v>
      </c>
      <c r="Q10" s="84" t="s">
        <v>4</v>
      </c>
      <c r="R10" s="84" t="s">
        <v>5</v>
      </c>
      <c r="S10" s="84" t="s">
        <v>6</v>
      </c>
      <c r="T10" s="84" t="s">
        <v>7</v>
      </c>
      <c r="U10" s="84" t="s">
        <v>8</v>
      </c>
      <c r="V10" s="84" t="s">
        <v>9</v>
      </c>
      <c r="W10" s="84" t="s">
        <v>10</v>
      </c>
      <c r="X10" s="84" t="s">
        <v>11</v>
      </c>
      <c r="Y10" s="84" t="s">
        <v>12</v>
      </c>
      <c r="Z10" s="84" t="s">
        <v>13</v>
      </c>
      <c r="AA10" s="84" t="s">
        <v>14</v>
      </c>
      <c r="AB10" s="84" t="s">
        <v>15</v>
      </c>
      <c r="AC10" s="84" t="s">
        <v>16</v>
      </c>
      <c r="AD10" s="84" t="s">
        <v>17</v>
      </c>
      <c r="AE10" s="84" t="s">
        <v>18</v>
      </c>
      <c r="AF10" s="84" t="s">
        <v>19</v>
      </c>
      <c r="AG10" s="84" t="s">
        <v>20</v>
      </c>
      <c r="AH10" s="84" t="s">
        <v>21</v>
      </c>
      <c r="AI10" s="84" t="s">
        <v>22</v>
      </c>
      <c r="AJ10" s="84" t="s">
        <v>23</v>
      </c>
      <c r="AK10" s="84" t="s">
        <v>24</v>
      </c>
      <c r="AL10" s="84" t="s">
        <v>25</v>
      </c>
      <c r="AM10" s="84" t="s">
        <v>26</v>
      </c>
      <c r="AN10" s="84" t="s">
        <v>27</v>
      </c>
      <c r="AO10" s="84" t="s">
        <v>28</v>
      </c>
      <c r="AP10" s="84" t="s">
        <v>29</v>
      </c>
      <c r="AQ10" s="84" t="s">
        <v>30</v>
      </c>
      <c r="AR10" s="84" t="s">
        <v>31</v>
      </c>
      <c r="AS10" s="84" t="s">
        <v>32</v>
      </c>
      <c r="AT10" s="84" t="s">
        <v>33</v>
      </c>
      <c r="AU10" s="84" t="s">
        <v>34</v>
      </c>
      <c r="AV10" s="84" t="s">
        <v>35</v>
      </c>
      <c r="AW10" s="84" t="s">
        <v>36</v>
      </c>
      <c r="AX10" s="84" t="s">
        <v>37</v>
      </c>
      <c r="AY10" s="84" t="s">
        <v>38</v>
      </c>
      <c r="AZ10" s="84" t="s">
        <v>39</v>
      </c>
      <c r="BA10" s="84" t="s">
        <v>40</v>
      </c>
      <c r="BB10" s="84" t="s">
        <v>41</v>
      </c>
      <c r="BC10" s="84" t="s">
        <v>42</v>
      </c>
      <c r="BD10" s="84" t="s">
        <v>43</v>
      </c>
      <c r="BE10" s="84" t="s">
        <v>44</v>
      </c>
      <c r="BF10" s="84" t="s">
        <v>45</v>
      </c>
      <c r="BG10" s="84" t="s">
        <v>46</v>
      </c>
      <c r="BH10" s="84" t="s">
        <v>47</v>
      </c>
      <c r="BI10" s="84" t="s">
        <v>48</v>
      </c>
      <c r="BJ10" s="84" t="s">
        <v>49</v>
      </c>
      <c r="BK10" s="84" t="s">
        <v>50</v>
      </c>
      <c r="BL10" s="84" t="s">
        <v>51</v>
      </c>
      <c r="BM10" s="84" t="s">
        <v>52</v>
      </c>
      <c r="BN10" s="84" t="s">
        <v>53</v>
      </c>
      <c r="BO10" s="84" t="s">
        <v>135</v>
      </c>
      <c r="BP10" s="84" t="s">
        <v>136</v>
      </c>
      <c r="BQ10" s="84" t="s">
        <v>137</v>
      </c>
      <c r="BR10" s="84" t="s">
        <v>138</v>
      </c>
      <c r="BS10" s="84" t="s">
        <v>139</v>
      </c>
      <c r="BT10" s="84" t="s">
        <v>140</v>
      </c>
      <c r="BU10" s="84" t="s">
        <v>141</v>
      </c>
      <c r="BV10" s="84" t="s">
        <v>142</v>
      </c>
      <c r="BW10" s="84" t="s">
        <v>143</v>
      </c>
      <c r="BX10" s="84" t="s">
        <v>144</v>
      </c>
      <c r="BY10" s="84" t="s">
        <v>145</v>
      </c>
      <c r="BZ10" s="84" t="s">
        <v>146</v>
      </c>
      <c r="CA10" s="84" t="s">
        <v>147</v>
      </c>
      <c r="CB10" s="84" t="s">
        <v>148</v>
      </c>
      <c r="CC10" s="84" t="s">
        <v>149</v>
      </c>
      <c r="CD10" s="84" t="s">
        <v>150</v>
      </c>
      <c r="CE10" s="84" t="s">
        <v>362</v>
      </c>
      <c r="CF10" s="84" t="s">
        <v>363</v>
      </c>
      <c r="CG10" s="84" t="s">
        <v>364</v>
      </c>
      <c r="CH10" s="84" t="s">
        <v>365</v>
      </c>
      <c r="CI10" s="84" t="s">
        <v>366</v>
      </c>
      <c r="CJ10" s="84" t="s">
        <v>367</v>
      </c>
      <c r="CK10" s="136" t="s">
        <v>185</v>
      </c>
      <c r="CL10" s="137" t="s">
        <v>186</v>
      </c>
      <c r="CM10" s="137" t="s">
        <v>168</v>
      </c>
      <c r="CN10" s="137" t="s">
        <v>383</v>
      </c>
      <c r="CO10" s="108"/>
      <c r="CP10" s="366" t="s">
        <v>411</v>
      </c>
      <c r="CQ10" s="367"/>
      <c r="CR10" s="367"/>
      <c r="CS10" s="367"/>
      <c r="CT10" s="367"/>
      <c r="CU10" s="367"/>
      <c r="CV10" s="367"/>
      <c r="CW10" s="367"/>
      <c r="CX10" s="367"/>
      <c r="CY10" s="367"/>
      <c r="CZ10" s="367"/>
      <c r="DA10" s="367"/>
      <c r="DB10" s="367"/>
      <c r="DC10" s="367"/>
      <c r="DD10" s="367"/>
    </row>
    <row r="11" spans="1:108" s="266" customFormat="1" ht="21" hidden="1" customHeight="1" x14ac:dyDescent="0.3">
      <c r="A11" s="272"/>
      <c r="B11" s="115"/>
      <c r="C11" s="354"/>
      <c r="D11" s="127"/>
      <c r="E11" s="127"/>
      <c r="F11" s="127"/>
      <c r="G11" s="359" t="s">
        <v>374</v>
      </c>
      <c r="H11" s="359" t="s">
        <v>98</v>
      </c>
      <c r="I11" s="360" t="s">
        <v>100</v>
      </c>
      <c r="J11" s="360" t="s">
        <v>390</v>
      </c>
      <c r="K11" s="139"/>
      <c r="L11" s="361" t="s">
        <v>95</v>
      </c>
      <c r="M11" s="7"/>
      <c r="N11" s="356" t="s">
        <v>3</v>
      </c>
      <c r="O11" s="108"/>
      <c r="P11" s="85"/>
      <c r="Q11" s="75">
        <f>MONTH(Úvod!$F$10)</f>
        <v>1</v>
      </c>
      <c r="R11" s="76">
        <f t="shared" ref="R11:Y11" si="0">IF(Q11=12,1,Q11+1)</f>
        <v>2</v>
      </c>
      <c r="S11" s="76">
        <f t="shared" si="0"/>
        <v>3</v>
      </c>
      <c r="T11" s="77">
        <f t="shared" si="0"/>
        <v>4</v>
      </c>
      <c r="U11" s="77">
        <f t="shared" si="0"/>
        <v>5</v>
      </c>
      <c r="V11" s="77">
        <f t="shared" si="0"/>
        <v>6</v>
      </c>
      <c r="W11" s="77">
        <f t="shared" si="0"/>
        <v>7</v>
      </c>
      <c r="X11" s="77">
        <f t="shared" si="0"/>
        <v>8</v>
      </c>
      <c r="Y11" s="77">
        <f t="shared" si="0"/>
        <v>9</v>
      </c>
      <c r="Z11" s="77">
        <f>IF(Y11=12,1,Y11+1)</f>
        <v>10</v>
      </c>
      <c r="AA11" s="77">
        <f t="shared" ref="AA11:AH11" si="1">IF(Z11=12,1,Z11+1)</f>
        <v>11</v>
      </c>
      <c r="AB11" s="77">
        <f t="shared" si="1"/>
        <v>12</v>
      </c>
      <c r="AC11" s="77">
        <f t="shared" si="1"/>
        <v>1</v>
      </c>
      <c r="AD11" s="77">
        <f t="shared" si="1"/>
        <v>2</v>
      </c>
      <c r="AE11" s="77">
        <f t="shared" si="1"/>
        <v>3</v>
      </c>
      <c r="AF11" s="77">
        <f t="shared" si="1"/>
        <v>4</v>
      </c>
      <c r="AG11" s="77">
        <f t="shared" si="1"/>
        <v>5</v>
      </c>
      <c r="AH11" s="77">
        <f t="shared" si="1"/>
        <v>6</v>
      </c>
      <c r="AI11" s="77">
        <f>IF(AH11=12,1,AH11+1)</f>
        <v>7</v>
      </c>
      <c r="AJ11" s="77">
        <f t="shared" ref="AJ11:BX11" si="2">IF(AI11=12,1,AI11+1)</f>
        <v>8</v>
      </c>
      <c r="AK11" s="77">
        <f t="shared" si="2"/>
        <v>9</v>
      </c>
      <c r="AL11" s="77">
        <f t="shared" si="2"/>
        <v>10</v>
      </c>
      <c r="AM11" s="77">
        <f t="shared" si="2"/>
        <v>11</v>
      </c>
      <c r="AN11" s="77">
        <f t="shared" si="2"/>
        <v>12</v>
      </c>
      <c r="AO11" s="77">
        <f t="shared" si="2"/>
        <v>1</v>
      </c>
      <c r="AP11" s="77">
        <f t="shared" si="2"/>
        <v>2</v>
      </c>
      <c r="AQ11" s="77">
        <f t="shared" si="2"/>
        <v>3</v>
      </c>
      <c r="AR11" s="77">
        <f t="shared" si="2"/>
        <v>4</v>
      </c>
      <c r="AS11" s="77">
        <f t="shared" si="2"/>
        <v>5</v>
      </c>
      <c r="AT11" s="77">
        <f t="shared" si="2"/>
        <v>6</v>
      </c>
      <c r="AU11" s="77">
        <f t="shared" si="2"/>
        <v>7</v>
      </c>
      <c r="AV11" s="77">
        <f t="shared" si="2"/>
        <v>8</v>
      </c>
      <c r="AW11" s="77">
        <f t="shared" si="2"/>
        <v>9</v>
      </c>
      <c r="AX11" s="77">
        <f t="shared" si="2"/>
        <v>10</v>
      </c>
      <c r="AY11" s="77">
        <f t="shared" si="2"/>
        <v>11</v>
      </c>
      <c r="AZ11" s="77">
        <f t="shared" si="2"/>
        <v>12</v>
      </c>
      <c r="BA11" s="77">
        <f t="shared" si="2"/>
        <v>1</v>
      </c>
      <c r="BB11" s="77">
        <f t="shared" si="2"/>
        <v>2</v>
      </c>
      <c r="BC11" s="77">
        <f t="shared" si="2"/>
        <v>3</v>
      </c>
      <c r="BD11" s="77">
        <f t="shared" si="2"/>
        <v>4</v>
      </c>
      <c r="BE11" s="77">
        <f t="shared" si="2"/>
        <v>5</v>
      </c>
      <c r="BF11" s="77">
        <f t="shared" si="2"/>
        <v>6</v>
      </c>
      <c r="BG11" s="77">
        <f t="shared" si="2"/>
        <v>7</v>
      </c>
      <c r="BH11" s="77">
        <f t="shared" si="2"/>
        <v>8</v>
      </c>
      <c r="BI11" s="77">
        <f t="shared" si="2"/>
        <v>9</v>
      </c>
      <c r="BJ11" s="77">
        <f t="shared" si="2"/>
        <v>10</v>
      </c>
      <c r="BK11" s="77">
        <f t="shared" si="2"/>
        <v>11</v>
      </c>
      <c r="BL11" s="77">
        <f t="shared" si="2"/>
        <v>12</v>
      </c>
      <c r="BM11" s="77">
        <f t="shared" si="2"/>
        <v>1</v>
      </c>
      <c r="BN11" s="77">
        <f t="shared" si="2"/>
        <v>2</v>
      </c>
      <c r="BO11" s="77">
        <f t="shared" si="2"/>
        <v>3</v>
      </c>
      <c r="BP11" s="77">
        <f t="shared" si="2"/>
        <v>4</v>
      </c>
      <c r="BQ11" s="77">
        <f t="shared" si="2"/>
        <v>5</v>
      </c>
      <c r="BR11" s="77">
        <f t="shared" si="2"/>
        <v>6</v>
      </c>
      <c r="BS11" s="77">
        <f t="shared" si="2"/>
        <v>7</v>
      </c>
      <c r="BT11" s="77">
        <f t="shared" si="2"/>
        <v>8</v>
      </c>
      <c r="BU11" s="77">
        <f t="shared" si="2"/>
        <v>9</v>
      </c>
      <c r="BV11" s="77">
        <f t="shared" si="2"/>
        <v>10</v>
      </c>
      <c r="BW11" s="77">
        <f t="shared" si="2"/>
        <v>11</v>
      </c>
      <c r="BX11" s="77">
        <f t="shared" si="2"/>
        <v>12</v>
      </c>
      <c r="BY11" s="77">
        <f t="shared" ref="BY11" si="3">IF(BX11=12,1,BX11+1)</f>
        <v>1</v>
      </c>
      <c r="BZ11" s="77">
        <f t="shared" ref="BZ11" si="4">IF(BY11=12,1,BY11+1)</f>
        <v>2</v>
      </c>
      <c r="CA11" s="77">
        <f t="shared" ref="CA11" si="5">IF(BZ11=12,1,BZ11+1)</f>
        <v>3</v>
      </c>
      <c r="CB11" s="77">
        <f t="shared" ref="CB11" si="6">IF(CA11=12,1,CA11+1)</f>
        <v>4</v>
      </c>
      <c r="CC11" s="77">
        <f t="shared" ref="CC11" si="7">IF(CB11=12,1,CB11+1)</f>
        <v>5</v>
      </c>
      <c r="CD11" s="77">
        <f t="shared" ref="CD11" si="8">IF(CC11=12,1,CC11+1)</f>
        <v>6</v>
      </c>
      <c r="CE11" s="77">
        <f t="shared" ref="CE11" si="9">IF(CD11=12,1,CD11+1)</f>
        <v>7</v>
      </c>
      <c r="CF11" s="77">
        <f t="shared" ref="CF11" si="10">IF(CE11=12,1,CE11+1)</f>
        <v>8</v>
      </c>
      <c r="CG11" s="77">
        <f t="shared" ref="CG11" si="11">IF(CF11=12,1,CF11+1)</f>
        <v>9</v>
      </c>
      <c r="CH11" s="77">
        <f t="shared" ref="CH11" si="12">IF(CG11=12,1,CG11+1)</f>
        <v>10</v>
      </c>
      <c r="CI11" s="77">
        <f t="shared" ref="CI11" si="13">IF(CH11=12,1,CH11+1)</f>
        <v>11</v>
      </c>
      <c r="CJ11" s="77">
        <f t="shared" ref="CJ11" si="14">IF(CI11=12,1,CI11+1)</f>
        <v>12</v>
      </c>
      <c r="CK11" s="82"/>
      <c r="CL11" s="79"/>
      <c r="CM11" s="79"/>
      <c r="CN11" s="79"/>
      <c r="CO11" s="108"/>
      <c r="CP11" s="108"/>
      <c r="CQ11" s="108"/>
      <c r="CR11" s="108"/>
      <c r="CS11" s="108"/>
      <c r="CT11" s="108"/>
      <c r="CU11" s="108"/>
      <c r="CV11" s="108"/>
      <c r="CW11" s="108"/>
      <c r="CX11" s="108"/>
      <c r="CY11" s="108"/>
      <c r="CZ11" s="108"/>
      <c r="DA11" s="108"/>
      <c r="DB11" s="108"/>
      <c r="DC11" s="108"/>
      <c r="DD11" s="108"/>
    </row>
    <row r="12" spans="1:108" s="266" customFormat="1" ht="18" hidden="1" customHeight="1" x14ac:dyDescent="0.3">
      <c r="A12" s="272"/>
      <c r="B12" s="115"/>
      <c r="C12" s="354"/>
      <c r="D12" s="127"/>
      <c r="E12" s="127"/>
      <c r="F12" s="127"/>
      <c r="G12" s="359"/>
      <c r="H12" s="359"/>
      <c r="I12" s="360"/>
      <c r="J12" s="360"/>
      <c r="K12" s="139"/>
      <c r="L12" s="361"/>
      <c r="M12" s="7"/>
      <c r="N12" s="357"/>
      <c r="O12" s="108"/>
      <c r="P12" s="78"/>
      <c r="Q12" s="60">
        <f t="shared" ref="Q12:AV12" si="15">VALUE(_xlfn.CONCAT(Q11,".",Q14))</f>
        <v>1</v>
      </c>
      <c r="R12" s="74">
        <f t="shared" si="15"/>
        <v>32</v>
      </c>
      <c r="S12" s="74">
        <f t="shared" si="15"/>
        <v>61</v>
      </c>
      <c r="T12" s="74">
        <f t="shared" si="15"/>
        <v>92</v>
      </c>
      <c r="U12" s="74">
        <f t="shared" si="15"/>
        <v>122</v>
      </c>
      <c r="V12" s="74">
        <f t="shared" si="15"/>
        <v>153</v>
      </c>
      <c r="W12" s="74">
        <f t="shared" si="15"/>
        <v>183</v>
      </c>
      <c r="X12" s="74">
        <f t="shared" si="15"/>
        <v>214</v>
      </c>
      <c r="Y12" s="74">
        <f t="shared" si="15"/>
        <v>245</v>
      </c>
      <c r="Z12" s="74">
        <f t="shared" si="15"/>
        <v>275</v>
      </c>
      <c r="AA12" s="74">
        <f t="shared" si="15"/>
        <v>306</v>
      </c>
      <c r="AB12" s="74">
        <f t="shared" si="15"/>
        <v>336</v>
      </c>
      <c r="AC12" s="74">
        <f t="shared" si="15"/>
        <v>367</v>
      </c>
      <c r="AD12" s="74">
        <f t="shared" si="15"/>
        <v>398</v>
      </c>
      <c r="AE12" s="74">
        <f t="shared" si="15"/>
        <v>426</v>
      </c>
      <c r="AF12" s="74">
        <f t="shared" si="15"/>
        <v>457</v>
      </c>
      <c r="AG12" s="74">
        <f t="shared" si="15"/>
        <v>487</v>
      </c>
      <c r="AH12" s="74">
        <f t="shared" si="15"/>
        <v>518</v>
      </c>
      <c r="AI12" s="74">
        <f t="shared" si="15"/>
        <v>548</v>
      </c>
      <c r="AJ12" s="74">
        <f t="shared" si="15"/>
        <v>579</v>
      </c>
      <c r="AK12" s="74">
        <f t="shared" si="15"/>
        <v>610</v>
      </c>
      <c r="AL12" s="74">
        <f t="shared" si="15"/>
        <v>640</v>
      </c>
      <c r="AM12" s="74">
        <f t="shared" si="15"/>
        <v>671</v>
      </c>
      <c r="AN12" s="74">
        <f t="shared" si="15"/>
        <v>701</v>
      </c>
      <c r="AO12" s="74">
        <f t="shared" si="15"/>
        <v>732</v>
      </c>
      <c r="AP12" s="74">
        <f t="shared" si="15"/>
        <v>763</v>
      </c>
      <c r="AQ12" s="74">
        <f t="shared" si="15"/>
        <v>791</v>
      </c>
      <c r="AR12" s="74">
        <f t="shared" si="15"/>
        <v>822</v>
      </c>
      <c r="AS12" s="74">
        <f t="shared" si="15"/>
        <v>852</v>
      </c>
      <c r="AT12" s="74">
        <f t="shared" si="15"/>
        <v>883</v>
      </c>
      <c r="AU12" s="74">
        <f t="shared" si="15"/>
        <v>913</v>
      </c>
      <c r="AV12" s="74">
        <f t="shared" si="15"/>
        <v>944</v>
      </c>
      <c r="AW12" s="74">
        <f t="shared" ref="AW12:CB12" si="16">VALUE(_xlfn.CONCAT(AW11,".",AW14))</f>
        <v>975</v>
      </c>
      <c r="AX12" s="74">
        <f t="shared" si="16"/>
        <v>1005</v>
      </c>
      <c r="AY12" s="74">
        <f t="shared" si="16"/>
        <v>1036</v>
      </c>
      <c r="AZ12" s="74">
        <f t="shared" si="16"/>
        <v>1066</v>
      </c>
      <c r="BA12" s="74">
        <f t="shared" si="16"/>
        <v>1097</v>
      </c>
      <c r="BB12" s="74">
        <f t="shared" si="16"/>
        <v>1128</v>
      </c>
      <c r="BC12" s="74">
        <f t="shared" si="16"/>
        <v>1156</v>
      </c>
      <c r="BD12" s="74">
        <f t="shared" si="16"/>
        <v>1187</v>
      </c>
      <c r="BE12" s="74">
        <f t="shared" si="16"/>
        <v>1217</v>
      </c>
      <c r="BF12" s="74">
        <f t="shared" si="16"/>
        <v>1248</v>
      </c>
      <c r="BG12" s="74">
        <f t="shared" si="16"/>
        <v>1278</v>
      </c>
      <c r="BH12" s="74">
        <f t="shared" si="16"/>
        <v>1309</v>
      </c>
      <c r="BI12" s="74">
        <f t="shared" si="16"/>
        <v>1340</v>
      </c>
      <c r="BJ12" s="74">
        <f t="shared" si="16"/>
        <v>1370</v>
      </c>
      <c r="BK12" s="74">
        <f t="shared" si="16"/>
        <v>1401</v>
      </c>
      <c r="BL12" s="74">
        <f t="shared" si="16"/>
        <v>1431</v>
      </c>
      <c r="BM12" s="74">
        <f t="shared" si="16"/>
        <v>1462</v>
      </c>
      <c r="BN12" s="74">
        <f t="shared" si="16"/>
        <v>1493</v>
      </c>
      <c r="BO12" s="74">
        <f t="shared" si="16"/>
        <v>1522</v>
      </c>
      <c r="BP12" s="74">
        <f t="shared" si="16"/>
        <v>1553</v>
      </c>
      <c r="BQ12" s="74">
        <f t="shared" si="16"/>
        <v>1583</v>
      </c>
      <c r="BR12" s="74">
        <f t="shared" si="16"/>
        <v>1614</v>
      </c>
      <c r="BS12" s="74">
        <f t="shared" si="16"/>
        <v>1644</v>
      </c>
      <c r="BT12" s="74">
        <f t="shared" si="16"/>
        <v>1675</v>
      </c>
      <c r="BU12" s="74">
        <f t="shared" si="16"/>
        <v>1706</v>
      </c>
      <c r="BV12" s="74">
        <f t="shared" si="16"/>
        <v>1736</v>
      </c>
      <c r="BW12" s="74">
        <f t="shared" si="16"/>
        <v>1767</v>
      </c>
      <c r="BX12" s="74">
        <f t="shared" si="16"/>
        <v>1797</v>
      </c>
      <c r="BY12" s="74">
        <f t="shared" si="16"/>
        <v>1828</v>
      </c>
      <c r="BZ12" s="74">
        <f t="shared" si="16"/>
        <v>1859</v>
      </c>
      <c r="CA12" s="74">
        <f t="shared" si="16"/>
        <v>1887</v>
      </c>
      <c r="CB12" s="74">
        <f t="shared" si="16"/>
        <v>1918</v>
      </c>
      <c r="CC12" s="74">
        <f t="shared" ref="CC12:CJ12" si="17">VALUE(_xlfn.CONCAT(CC11,".",CC14))</f>
        <v>1948</v>
      </c>
      <c r="CD12" s="74">
        <f t="shared" si="17"/>
        <v>1979</v>
      </c>
      <c r="CE12" s="74">
        <f t="shared" si="17"/>
        <v>2009</v>
      </c>
      <c r="CF12" s="74">
        <f t="shared" si="17"/>
        <v>2040</v>
      </c>
      <c r="CG12" s="74">
        <f t="shared" si="17"/>
        <v>2071</v>
      </c>
      <c r="CH12" s="74">
        <f t="shared" si="17"/>
        <v>2101</v>
      </c>
      <c r="CI12" s="74">
        <f t="shared" si="17"/>
        <v>2132</v>
      </c>
      <c r="CJ12" s="74">
        <f t="shared" si="17"/>
        <v>2162</v>
      </c>
      <c r="CK12" s="83"/>
      <c r="CL12" s="80"/>
      <c r="CM12" s="80"/>
      <c r="CN12" s="80"/>
      <c r="CO12" s="108"/>
      <c r="CP12" s="108"/>
      <c r="CQ12" s="108"/>
      <c r="CR12" s="108"/>
      <c r="CS12" s="108"/>
      <c r="CT12" s="108"/>
      <c r="CU12" s="108"/>
      <c r="CV12" s="108"/>
      <c r="CW12" s="108"/>
      <c r="CX12" s="108"/>
      <c r="CY12" s="108"/>
      <c r="CZ12" s="108"/>
      <c r="DA12" s="108"/>
      <c r="DB12" s="108"/>
      <c r="DC12" s="108"/>
      <c r="DD12" s="108"/>
    </row>
    <row r="13" spans="1:108" s="266" customFormat="1" ht="18" customHeight="1" x14ac:dyDescent="0.3">
      <c r="A13" s="272"/>
      <c r="B13" s="115"/>
      <c r="C13" s="354"/>
      <c r="D13" s="127"/>
      <c r="E13" s="360" t="s">
        <v>376</v>
      </c>
      <c r="F13" s="360" t="s">
        <v>376</v>
      </c>
      <c r="G13" s="359"/>
      <c r="H13" s="359"/>
      <c r="I13" s="360"/>
      <c r="J13" s="360"/>
      <c r="K13" s="360" t="s">
        <v>392</v>
      </c>
      <c r="L13" s="361"/>
      <c r="M13" s="7"/>
      <c r="N13" s="357"/>
      <c r="O13" s="108"/>
      <c r="P13" s="78"/>
      <c r="Q13" s="61" t="str">
        <f>VLOOKUP(Q11,'Podpůrná data'!$J$186:$K$197,2)</f>
        <v>leden</v>
      </c>
      <c r="R13" s="61" t="str">
        <f>VLOOKUP(R11,'Podpůrná data'!$J$186:$K$197,2)</f>
        <v>únor</v>
      </c>
      <c r="S13" s="61" t="str">
        <f>VLOOKUP(S11,'Podpůrná data'!$J$186:$K$197,2)</f>
        <v>březen</v>
      </c>
      <c r="T13" s="61" t="str">
        <f>VLOOKUP(T11,'Podpůrná data'!$J$186:$K$197,2)</f>
        <v>duben</v>
      </c>
      <c r="U13" s="61" t="str">
        <f>VLOOKUP(U11,'Podpůrná data'!$J$186:$K$197,2)</f>
        <v>květen</v>
      </c>
      <c r="V13" s="61" t="str">
        <f>VLOOKUP(V11,'Podpůrná data'!$J$186:$K$197,2)</f>
        <v>červen</v>
      </c>
      <c r="W13" s="61" t="str">
        <f>VLOOKUP(W11,'Podpůrná data'!$J$186:$K$197,2)</f>
        <v>červenec</v>
      </c>
      <c r="X13" s="61" t="str">
        <f>VLOOKUP(X11,'Podpůrná data'!$J$186:$K$197,2)</f>
        <v>srpen</v>
      </c>
      <c r="Y13" s="61" t="str">
        <f>VLOOKUP(Y11,'Podpůrná data'!$J$186:$K$197,2)</f>
        <v>září</v>
      </c>
      <c r="Z13" s="61" t="str">
        <f>VLOOKUP(Z11,'Podpůrná data'!$J$186:$K$197,2)</f>
        <v>říjen</v>
      </c>
      <c r="AA13" s="61" t="str">
        <f>VLOOKUP(AA11,'Podpůrná data'!$J$186:$K$197,2)</f>
        <v>listopad</v>
      </c>
      <c r="AB13" s="61" t="str">
        <f>VLOOKUP(AB11,'Podpůrná data'!$J$186:$K$197,2)</f>
        <v>prosinec</v>
      </c>
      <c r="AC13" s="61" t="str">
        <f>VLOOKUP(AC11,'Podpůrná data'!$J$186:$K$197,2)</f>
        <v>leden</v>
      </c>
      <c r="AD13" s="61" t="str">
        <f>VLOOKUP(AD11,'Podpůrná data'!$J$186:$K$197,2)</f>
        <v>únor</v>
      </c>
      <c r="AE13" s="61" t="str">
        <f>VLOOKUP(AE11,'Podpůrná data'!$J$186:$K$197,2)</f>
        <v>březen</v>
      </c>
      <c r="AF13" s="61" t="str">
        <f>VLOOKUP(AF11,'Podpůrná data'!$J$186:$K$197,2)</f>
        <v>duben</v>
      </c>
      <c r="AG13" s="61" t="str">
        <f>VLOOKUP(AG11,'Podpůrná data'!$J$186:$K$197,2)</f>
        <v>květen</v>
      </c>
      <c r="AH13" s="61" t="str">
        <f>VLOOKUP(AH11,'Podpůrná data'!$J$186:$K$197,2)</f>
        <v>červen</v>
      </c>
      <c r="AI13" s="61" t="str">
        <f>VLOOKUP(AI11,'Podpůrná data'!$J$186:$K$197,2)</f>
        <v>červenec</v>
      </c>
      <c r="AJ13" s="61" t="str">
        <f>VLOOKUP(AJ11,'Podpůrná data'!$J$186:$K$197,2)</f>
        <v>srpen</v>
      </c>
      <c r="AK13" s="61" t="str">
        <f>VLOOKUP(AK11,'Podpůrná data'!$J$186:$K$197,2)</f>
        <v>září</v>
      </c>
      <c r="AL13" s="61" t="str">
        <f>VLOOKUP(AL11,'Podpůrná data'!$J$186:$K$197,2)</f>
        <v>říjen</v>
      </c>
      <c r="AM13" s="61" t="str">
        <f>VLOOKUP(AM11,'Podpůrná data'!$J$186:$K$197,2)</f>
        <v>listopad</v>
      </c>
      <c r="AN13" s="61" t="str">
        <f>VLOOKUP(AN11,'Podpůrná data'!$J$186:$K$197,2)</f>
        <v>prosinec</v>
      </c>
      <c r="AO13" s="61" t="str">
        <f>VLOOKUP(AO11,'Podpůrná data'!$J$186:$K$197,2)</f>
        <v>leden</v>
      </c>
      <c r="AP13" s="61" t="str">
        <f>VLOOKUP(AP11,'Podpůrná data'!$J$186:$K$197,2)</f>
        <v>únor</v>
      </c>
      <c r="AQ13" s="61" t="str">
        <f>VLOOKUP(AQ11,'Podpůrná data'!$J$186:$K$197,2)</f>
        <v>březen</v>
      </c>
      <c r="AR13" s="61" t="str">
        <f>VLOOKUP(AR11,'Podpůrná data'!$J$186:$K$197,2)</f>
        <v>duben</v>
      </c>
      <c r="AS13" s="61" t="str">
        <f>VLOOKUP(AS11,'Podpůrná data'!$J$186:$K$197,2)</f>
        <v>květen</v>
      </c>
      <c r="AT13" s="61" t="str">
        <f>VLOOKUP(AT11,'Podpůrná data'!$J$186:$K$197,2)</f>
        <v>červen</v>
      </c>
      <c r="AU13" s="61" t="str">
        <f>VLOOKUP(AU11,'Podpůrná data'!$J$186:$K$197,2)</f>
        <v>červenec</v>
      </c>
      <c r="AV13" s="61" t="str">
        <f>VLOOKUP(AV11,'Podpůrná data'!$J$186:$K$197,2)</f>
        <v>srpen</v>
      </c>
      <c r="AW13" s="61" t="str">
        <f>VLOOKUP(AW11,'Podpůrná data'!$J$186:$K$197,2)</f>
        <v>září</v>
      </c>
      <c r="AX13" s="61" t="str">
        <f>VLOOKUP(AX11,'Podpůrná data'!$J$186:$K$197,2)</f>
        <v>říjen</v>
      </c>
      <c r="AY13" s="61" t="str">
        <f>VLOOKUP(AY11,'Podpůrná data'!$J$186:$K$197,2)</f>
        <v>listopad</v>
      </c>
      <c r="AZ13" s="61" t="str">
        <f>VLOOKUP(AZ11,'Podpůrná data'!$J$186:$K$197,2)</f>
        <v>prosinec</v>
      </c>
      <c r="BA13" s="61" t="str">
        <f>VLOOKUP(BA11,'Podpůrná data'!$J$186:$K$197,2)</f>
        <v>leden</v>
      </c>
      <c r="BB13" s="61" t="str">
        <f>VLOOKUP(BB11,'Podpůrná data'!$J$186:$K$197,2)</f>
        <v>únor</v>
      </c>
      <c r="BC13" s="61" t="str">
        <f>VLOOKUP(BC11,'Podpůrná data'!$J$186:$K$197,2)</f>
        <v>březen</v>
      </c>
      <c r="BD13" s="61" t="str">
        <f>VLOOKUP(BD11,'Podpůrná data'!$J$186:$K$197,2)</f>
        <v>duben</v>
      </c>
      <c r="BE13" s="61" t="str">
        <f>VLOOKUP(BE11,'Podpůrná data'!$J$186:$K$197,2)</f>
        <v>květen</v>
      </c>
      <c r="BF13" s="61" t="str">
        <f>VLOOKUP(BF11,'Podpůrná data'!$J$186:$K$197,2)</f>
        <v>červen</v>
      </c>
      <c r="BG13" s="61" t="str">
        <f>VLOOKUP(BG11,'Podpůrná data'!$J$186:$K$197,2)</f>
        <v>červenec</v>
      </c>
      <c r="BH13" s="61" t="str">
        <f>VLOOKUP(BH11,'Podpůrná data'!$J$186:$K$197,2)</f>
        <v>srpen</v>
      </c>
      <c r="BI13" s="61" t="str">
        <f>VLOOKUP(BI11,'Podpůrná data'!$J$186:$K$197,2)</f>
        <v>září</v>
      </c>
      <c r="BJ13" s="61" t="str">
        <f>VLOOKUP(BJ11,'Podpůrná data'!$J$186:$K$197,2)</f>
        <v>říjen</v>
      </c>
      <c r="BK13" s="61" t="str">
        <f>VLOOKUP(BK11,'Podpůrná data'!$J$186:$K$197,2)</f>
        <v>listopad</v>
      </c>
      <c r="BL13" s="61" t="str">
        <f>VLOOKUP(BL11,'Podpůrná data'!$J$186:$K$197,2)</f>
        <v>prosinec</v>
      </c>
      <c r="BM13" s="61" t="str">
        <f>VLOOKUP(BM11,'Podpůrná data'!$J$186:$K$197,2)</f>
        <v>leden</v>
      </c>
      <c r="BN13" s="61" t="str">
        <f>VLOOKUP(BN11,'Podpůrná data'!$J$186:$K$197,2)</f>
        <v>únor</v>
      </c>
      <c r="BO13" s="61" t="str">
        <f>VLOOKUP(BO11,'Podpůrná data'!$J$186:$K$197,2)</f>
        <v>březen</v>
      </c>
      <c r="BP13" s="61" t="str">
        <f>VLOOKUP(BP11,'Podpůrná data'!$J$186:$K$197,2)</f>
        <v>duben</v>
      </c>
      <c r="BQ13" s="61" t="str">
        <f>VLOOKUP(BQ11,'Podpůrná data'!$J$186:$K$197,2)</f>
        <v>květen</v>
      </c>
      <c r="BR13" s="61" t="str">
        <f>VLOOKUP(BR11,'Podpůrná data'!$J$186:$K$197,2)</f>
        <v>červen</v>
      </c>
      <c r="BS13" s="61" t="str">
        <f>VLOOKUP(BS11,'Podpůrná data'!$J$186:$K$197,2)</f>
        <v>červenec</v>
      </c>
      <c r="BT13" s="61" t="str">
        <f>VLOOKUP(BT11,'Podpůrná data'!$J$186:$K$197,2)</f>
        <v>srpen</v>
      </c>
      <c r="BU13" s="61" t="str">
        <f>VLOOKUP(BU11,'Podpůrná data'!$J$186:$K$197,2)</f>
        <v>září</v>
      </c>
      <c r="BV13" s="61" t="str">
        <f>VLOOKUP(BV11,'Podpůrná data'!$J$186:$K$197,2)</f>
        <v>říjen</v>
      </c>
      <c r="BW13" s="61" t="str">
        <f>VLOOKUP(BW11,'Podpůrná data'!$J$186:$K$197,2)</f>
        <v>listopad</v>
      </c>
      <c r="BX13" s="61" t="str">
        <f>VLOOKUP(BX11,'Podpůrná data'!$J$186:$K$197,2)</f>
        <v>prosinec</v>
      </c>
      <c r="BY13" s="61" t="str">
        <f>VLOOKUP(BY11,'Podpůrná data'!$J$186:$K$197,2)</f>
        <v>leden</v>
      </c>
      <c r="BZ13" s="61" t="str">
        <f>VLOOKUP(BZ11,'Podpůrná data'!$J$186:$K$197,2)</f>
        <v>únor</v>
      </c>
      <c r="CA13" s="61" t="str">
        <f>VLOOKUP(CA11,'Podpůrná data'!$J$186:$K$197,2)</f>
        <v>březen</v>
      </c>
      <c r="CB13" s="61" t="str">
        <f>VLOOKUP(CB11,'Podpůrná data'!$J$186:$K$197,2)</f>
        <v>duben</v>
      </c>
      <c r="CC13" s="61" t="str">
        <f>VLOOKUP(CC11,'Podpůrná data'!$J$186:$K$197,2)</f>
        <v>květen</v>
      </c>
      <c r="CD13" s="61" t="str">
        <f>VLOOKUP(CD11,'Podpůrná data'!$J$186:$K$197,2)</f>
        <v>červen</v>
      </c>
      <c r="CE13" s="61" t="str">
        <f>VLOOKUP(CE11,'Podpůrná data'!$J$186:$K$197,2)</f>
        <v>červenec</v>
      </c>
      <c r="CF13" s="61" t="str">
        <f>VLOOKUP(CF11,'Podpůrná data'!$J$186:$K$197,2)</f>
        <v>srpen</v>
      </c>
      <c r="CG13" s="61" t="str">
        <f>VLOOKUP(CG11,'Podpůrná data'!$J$186:$K$197,2)</f>
        <v>září</v>
      </c>
      <c r="CH13" s="61" t="str">
        <f>VLOOKUP(CH11,'Podpůrná data'!$J$186:$K$197,2)</f>
        <v>říjen</v>
      </c>
      <c r="CI13" s="61" t="str">
        <f>VLOOKUP(CI11,'Podpůrná data'!$J$186:$K$197,2)</f>
        <v>listopad</v>
      </c>
      <c r="CJ13" s="61" t="str">
        <f>VLOOKUP(CJ11,'Podpůrná data'!$J$186:$K$197,2)</f>
        <v>prosinec</v>
      </c>
      <c r="CK13" s="175"/>
      <c r="CL13" s="179"/>
      <c r="CM13" s="207"/>
      <c r="CN13" s="207"/>
      <c r="CO13" s="108"/>
      <c r="CP13" s="183" t="s">
        <v>109</v>
      </c>
      <c r="CQ13" s="183" t="s">
        <v>110</v>
      </c>
      <c r="CR13" s="183" t="s">
        <v>111</v>
      </c>
      <c r="CS13" s="183" t="s">
        <v>112</v>
      </c>
      <c r="CT13" s="183" t="s">
        <v>113</v>
      </c>
      <c r="CU13" s="183" t="s">
        <v>114</v>
      </c>
      <c r="CV13" s="183" t="s">
        <v>115</v>
      </c>
      <c r="CW13" s="183" t="s">
        <v>116</v>
      </c>
      <c r="CX13" s="183" t="s">
        <v>117</v>
      </c>
      <c r="CY13" s="183" t="s">
        <v>177</v>
      </c>
      <c r="CZ13" s="183" t="s">
        <v>178</v>
      </c>
      <c r="DA13" s="183" t="s">
        <v>179</v>
      </c>
      <c r="DB13" s="183" t="s">
        <v>368</v>
      </c>
      <c r="DC13" s="183" t="s">
        <v>369</v>
      </c>
      <c r="DD13" s="183" t="s">
        <v>370</v>
      </c>
    </row>
    <row r="14" spans="1:108" s="266" customFormat="1" ht="16.2" customHeight="1" x14ac:dyDescent="0.3">
      <c r="A14" s="272"/>
      <c r="B14" s="115"/>
      <c r="C14" s="354"/>
      <c r="D14" s="127"/>
      <c r="E14" s="360"/>
      <c r="F14" s="360"/>
      <c r="G14" s="359"/>
      <c r="H14" s="359"/>
      <c r="I14" s="360"/>
      <c r="J14" s="360"/>
      <c r="K14" s="360"/>
      <c r="L14" s="361"/>
      <c r="M14" s="7"/>
      <c r="N14" s="357"/>
      <c r="O14" s="108"/>
      <c r="P14" s="78"/>
      <c r="Q14" s="61">
        <f>YEAR(Úvod!$F$10)</f>
        <v>1900</v>
      </c>
      <c r="R14" s="61">
        <f t="shared" ref="R14:AW14" si="18">IF(R11=1,Q14+1,Q14)</f>
        <v>1900</v>
      </c>
      <c r="S14" s="61">
        <f t="shared" si="18"/>
        <v>1900</v>
      </c>
      <c r="T14" s="61">
        <f t="shared" si="18"/>
        <v>1900</v>
      </c>
      <c r="U14" s="61">
        <f t="shared" si="18"/>
        <v>1900</v>
      </c>
      <c r="V14" s="61">
        <f t="shared" si="18"/>
        <v>1900</v>
      </c>
      <c r="W14" s="61">
        <f t="shared" si="18"/>
        <v>1900</v>
      </c>
      <c r="X14" s="61">
        <f t="shared" si="18"/>
        <v>1900</v>
      </c>
      <c r="Y14" s="61">
        <f t="shared" si="18"/>
        <v>1900</v>
      </c>
      <c r="Z14" s="61">
        <f t="shared" si="18"/>
        <v>1900</v>
      </c>
      <c r="AA14" s="61">
        <f t="shared" si="18"/>
        <v>1900</v>
      </c>
      <c r="AB14" s="61">
        <f t="shared" si="18"/>
        <v>1900</v>
      </c>
      <c r="AC14" s="61">
        <f t="shared" si="18"/>
        <v>1901</v>
      </c>
      <c r="AD14" s="61">
        <f t="shared" si="18"/>
        <v>1901</v>
      </c>
      <c r="AE14" s="61">
        <f t="shared" si="18"/>
        <v>1901</v>
      </c>
      <c r="AF14" s="61">
        <f t="shared" si="18"/>
        <v>1901</v>
      </c>
      <c r="AG14" s="61">
        <f t="shared" si="18"/>
        <v>1901</v>
      </c>
      <c r="AH14" s="61">
        <f t="shared" si="18"/>
        <v>1901</v>
      </c>
      <c r="AI14" s="61">
        <f t="shared" si="18"/>
        <v>1901</v>
      </c>
      <c r="AJ14" s="61">
        <f t="shared" si="18"/>
        <v>1901</v>
      </c>
      <c r="AK14" s="61">
        <f t="shared" si="18"/>
        <v>1901</v>
      </c>
      <c r="AL14" s="61">
        <f t="shared" si="18"/>
        <v>1901</v>
      </c>
      <c r="AM14" s="61">
        <f t="shared" si="18"/>
        <v>1901</v>
      </c>
      <c r="AN14" s="61">
        <f t="shared" si="18"/>
        <v>1901</v>
      </c>
      <c r="AO14" s="61">
        <f t="shared" si="18"/>
        <v>1902</v>
      </c>
      <c r="AP14" s="61">
        <f t="shared" si="18"/>
        <v>1902</v>
      </c>
      <c r="AQ14" s="61">
        <f t="shared" si="18"/>
        <v>1902</v>
      </c>
      <c r="AR14" s="61">
        <f t="shared" si="18"/>
        <v>1902</v>
      </c>
      <c r="AS14" s="61">
        <f t="shared" si="18"/>
        <v>1902</v>
      </c>
      <c r="AT14" s="61">
        <f t="shared" si="18"/>
        <v>1902</v>
      </c>
      <c r="AU14" s="61">
        <f t="shared" si="18"/>
        <v>1902</v>
      </c>
      <c r="AV14" s="61">
        <f t="shared" si="18"/>
        <v>1902</v>
      </c>
      <c r="AW14" s="61">
        <f t="shared" si="18"/>
        <v>1902</v>
      </c>
      <c r="AX14" s="61">
        <f t="shared" ref="AX14:CC14" si="19">IF(AX11=1,AW14+1,AW14)</f>
        <v>1902</v>
      </c>
      <c r="AY14" s="61">
        <f t="shared" si="19"/>
        <v>1902</v>
      </c>
      <c r="AZ14" s="61">
        <f t="shared" si="19"/>
        <v>1902</v>
      </c>
      <c r="BA14" s="61">
        <f t="shared" si="19"/>
        <v>1903</v>
      </c>
      <c r="BB14" s="61">
        <f t="shared" si="19"/>
        <v>1903</v>
      </c>
      <c r="BC14" s="61">
        <f t="shared" si="19"/>
        <v>1903</v>
      </c>
      <c r="BD14" s="61">
        <f t="shared" si="19"/>
        <v>1903</v>
      </c>
      <c r="BE14" s="61">
        <f t="shared" si="19"/>
        <v>1903</v>
      </c>
      <c r="BF14" s="61">
        <f t="shared" si="19"/>
        <v>1903</v>
      </c>
      <c r="BG14" s="61">
        <f t="shared" si="19"/>
        <v>1903</v>
      </c>
      <c r="BH14" s="61">
        <f t="shared" si="19"/>
        <v>1903</v>
      </c>
      <c r="BI14" s="61">
        <f t="shared" si="19"/>
        <v>1903</v>
      </c>
      <c r="BJ14" s="61">
        <f t="shared" si="19"/>
        <v>1903</v>
      </c>
      <c r="BK14" s="61">
        <f t="shared" si="19"/>
        <v>1903</v>
      </c>
      <c r="BL14" s="61">
        <f t="shared" si="19"/>
        <v>1903</v>
      </c>
      <c r="BM14" s="61">
        <f t="shared" si="19"/>
        <v>1904</v>
      </c>
      <c r="BN14" s="61">
        <f t="shared" si="19"/>
        <v>1904</v>
      </c>
      <c r="BO14" s="61">
        <f t="shared" si="19"/>
        <v>1904</v>
      </c>
      <c r="BP14" s="61">
        <f t="shared" si="19"/>
        <v>1904</v>
      </c>
      <c r="BQ14" s="61">
        <f t="shared" si="19"/>
        <v>1904</v>
      </c>
      <c r="BR14" s="61">
        <f t="shared" si="19"/>
        <v>1904</v>
      </c>
      <c r="BS14" s="61">
        <f t="shared" si="19"/>
        <v>1904</v>
      </c>
      <c r="BT14" s="61">
        <f t="shared" si="19"/>
        <v>1904</v>
      </c>
      <c r="BU14" s="61">
        <f t="shared" si="19"/>
        <v>1904</v>
      </c>
      <c r="BV14" s="61">
        <f t="shared" si="19"/>
        <v>1904</v>
      </c>
      <c r="BW14" s="61">
        <f t="shared" si="19"/>
        <v>1904</v>
      </c>
      <c r="BX14" s="61">
        <f t="shared" si="19"/>
        <v>1904</v>
      </c>
      <c r="BY14" s="61">
        <f t="shared" si="19"/>
        <v>1905</v>
      </c>
      <c r="BZ14" s="61">
        <f t="shared" si="19"/>
        <v>1905</v>
      </c>
      <c r="CA14" s="61">
        <f t="shared" si="19"/>
        <v>1905</v>
      </c>
      <c r="CB14" s="61">
        <f t="shared" si="19"/>
        <v>1905</v>
      </c>
      <c r="CC14" s="61">
        <f t="shared" si="19"/>
        <v>1905</v>
      </c>
      <c r="CD14" s="61">
        <f t="shared" ref="CD14" si="20">IF(CD11=1,CC14+1,CC14)</f>
        <v>1905</v>
      </c>
      <c r="CE14" s="61">
        <f t="shared" ref="CE14" si="21">IF(CE11=1,CD14+1,CD14)</f>
        <v>1905</v>
      </c>
      <c r="CF14" s="61">
        <f t="shared" ref="CF14" si="22">IF(CF11=1,CE14+1,CE14)</f>
        <v>1905</v>
      </c>
      <c r="CG14" s="61">
        <f t="shared" ref="CG14" si="23">IF(CG11=1,CF14+1,CF14)</f>
        <v>1905</v>
      </c>
      <c r="CH14" s="61">
        <f t="shared" ref="CH14" si="24">IF(CH11=1,CG14+1,CG14)</f>
        <v>1905</v>
      </c>
      <c r="CI14" s="61">
        <f t="shared" ref="CI14" si="25">IF(CI11=1,CH14+1,CH14)</f>
        <v>1905</v>
      </c>
      <c r="CJ14" s="61">
        <f t="shared" ref="CJ14" si="26">IF(CJ11=1,CI14+1,CI14)</f>
        <v>1905</v>
      </c>
      <c r="CK14" s="205"/>
      <c r="CL14" s="206"/>
      <c r="CM14" s="207"/>
      <c r="CN14" s="207"/>
      <c r="CO14" s="108"/>
      <c r="CP14" s="108"/>
      <c r="CQ14" s="108"/>
      <c r="CR14" s="108"/>
      <c r="CS14" s="108"/>
      <c r="CT14" s="108"/>
      <c r="CU14" s="108"/>
      <c r="CV14" s="108"/>
      <c r="CW14" s="108"/>
      <c r="CX14" s="108"/>
      <c r="CY14" s="108"/>
      <c r="CZ14" s="108"/>
      <c r="DA14" s="108"/>
      <c r="DB14" s="108"/>
      <c r="DC14" s="108"/>
      <c r="DD14" s="108"/>
    </row>
    <row r="15" spans="1:108" s="266" customFormat="1" ht="16.2" customHeight="1" x14ac:dyDescent="0.3">
      <c r="A15" s="272"/>
      <c r="B15" s="115"/>
      <c r="C15" s="127"/>
      <c r="D15" s="127"/>
      <c r="E15" s="360"/>
      <c r="F15" s="360"/>
      <c r="G15" s="359"/>
      <c r="H15" s="359"/>
      <c r="I15" s="360"/>
      <c r="J15" s="363"/>
      <c r="K15" s="360"/>
      <c r="L15" s="362"/>
      <c r="M15" s="7"/>
      <c r="N15" s="358"/>
      <c r="O15" s="108"/>
      <c r="P15" s="64" t="s">
        <v>181</v>
      </c>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05"/>
      <c r="CL15" s="206"/>
      <c r="CM15" s="207"/>
      <c r="CN15" s="207"/>
      <c r="CO15" s="108"/>
      <c r="CP15" s="108"/>
      <c r="CQ15" s="108"/>
      <c r="CR15" s="108"/>
      <c r="CS15" s="108"/>
      <c r="CT15" s="108"/>
      <c r="CU15" s="108"/>
      <c r="CV15" s="108"/>
      <c r="CW15" s="108"/>
      <c r="CX15" s="108"/>
      <c r="CY15" s="108"/>
      <c r="CZ15" s="108"/>
      <c r="DA15" s="108"/>
      <c r="DB15" s="108"/>
      <c r="DC15" s="108"/>
      <c r="DD15" s="108"/>
    </row>
    <row r="16" spans="1:108" s="266" customFormat="1" ht="23.4" customHeight="1" x14ac:dyDescent="0.3">
      <c r="A16" s="264"/>
      <c r="B16" s="128" t="s">
        <v>4</v>
      </c>
      <c r="C16" s="355"/>
      <c r="D16" s="355"/>
      <c r="E16" s="274"/>
      <c r="F16" s="257"/>
      <c r="G16" s="275"/>
      <c r="H16" s="276"/>
      <c r="I16" s="275"/>
      <c r="J16" s="215">
        <f>IF(I16="",0,IF(I16="ANO",'Podpůrná data'!$B$5,'Podpůrná data'!$B$3))</f>
        <v>0</v>
      </c>
      <c r="K16" s="213">
        <f>IFERROR(INT(ROUND(H16,2)*(VLOOKUP(INT(G16),'Podpůrná data'!$L$16:$M$60,2,FALSE))*(G16/(INT(G16)))),0)</f>
        <v>0</v>
      </c>
      <c r="L16" s="62">
        <f>J16*K16</f>
        <v>0</v>
      </c>
      <c r="M16" s="63">
        <f>IF(L16&gt;0,IF(ISTEXT(C16)=TRUE,0,1),0)</f>
        <v>0</v>
      </c>
      <c r="N16" s="170">
        <f>IF(L16&gt;0,1,0)</f>
        <v>0</v>
      </c>
      <c r="O16" s="129"/>
      <c r="P16" s="64" t="s">
        <v>97</v>
      </c>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370">
        <f>SUM(Q24:CJ24)</f>
        <v>0</v>
      </c>
      <c r="CL16" s="372">
        <f>SUM(Q25:CJ25)</f>
        <v>0</v>
      </c>
      <c r="CM16" s="364">
        <f>IF($N16=0,0,IF($CK16&gt;=143*$H16,1,0))</f>
        <v>0</v>
      </c>
      <c r="CN16" s="364">
        <f>IF($CK16&gt;=143*$H16,0,(CEILING(143*$H16,1)-$CK16))</f>
        <v>0</v>
      </c>
      <c r="CO16" s="108"/>
      <c r="CP16" s="108"/>
      <c r="CQ16" s="108"/>
      <c r="CR16" s="108"/>
      <c r="CS16" s="108"/>
      <c r="CT16" s="108"/>
      <c r="CU16" s="108"/>
      <c r="CV16" s="108"/>
      <c r="CW16" s="108"/>
      <c r="CX16" s="108"/>
      <c r="CY16" s="108"/>
      <c r="CZ16" s="108"/>
      <c r="DA16" s="108"/>
      <c r="DB16" s="108"/>
      <c r="DC16" s="108"/>
      <c r="DD16" s="108"/>
    </row>
    <row r="17" spans="1:108" s="266" customFormat="1" ht="28.8" x14ac:dyDescent="0.3">
      <c r="A17" s="264"/>
      <c r="B17" s="130"/>
      <c r="C17" s="81"/>
      <c r="D17" s="81"/>
      <c r="E17" s="81"/>
      <c r="F17" s="81"/>
      <c r="G17" s="81"/>
      <c r="H17" s="81"/>
      <c r="I17" s="81"/>
      <c r="J17" s="81"/>
      <c r="K17" s="81"/>
      <c r="L17" s="65"/>
      <c r="M17" s="7"/>
      <c r="N17" s="202"/>
      <c r="O17" s="108"/>
      <c r="P17" s="64" t="s">
        <v>151</v>
      </c>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370"/>
      <c r="CL17" s="372"/>
      <c r="CM17" s="364"/>
      <c r="CN17" s="364"/>
      <c r="CO17" s="108"/>
      <c r="CP17" s="108"/>
      <c r="CQ17" s="108"/>
      <c r="CR17" s="108"/>
      <c r="CS17" s="108"/>
      <c r="CT17" s="108"/>
      <c r="CU17" s="108"/>
      <c r="CV17" s="108"/>
      <c r="CW17" s="108"/>
      <c r="CX17" s="108"/>
      <c r="CY17" s="108"/>
      <c r="CZ17" s="108"/>
      <c r="DA17" s="108"/>
      <c r="DB17" s="108"/>
      <c r="DC17" s="108"/>
      <c r="DD17" s="108"/>
    </row>
    <row r="18" spans="1:108" s="266" customFormat="1" ht="14.4" hidden="1" customHeight="1" x14ac:dyDescent="0.3">
      <c r="A18" s="264"/>
      <c r="B18" s="130"/>
      <c r="C18" s="81"/>
      <c r="D18" s="81"/>
      <c r="E18" s="81"/>
      <c r="F18" s="81"/>
      <c r="G18" s="81"/>
      <c r="H18" s="81"/>
      <c r="I18" s="81"/>
      <c r="J18" s="81"/>
      <c r="K18" s="81"/>
      <c r="L18" s="65"/>
      <c r="M18" s="7"/>
      <c r="N18" s="202"/>
      <c r="O18" s="108"/>
      <c r="P18" s="66" t="s">
        <v>152</v>
      </c>
      <c r="Q18" s="67">
        <f>IF(Q16&lt;&gt;0,1,0)</f>
        <v>0</v>
      </c>
      <c r="R18" s="67">
        <f t="shared" ref="R18:AW18" si="27">IF(Q18&gt;0,Q18+1,IF(R16&lt;&gt;0,1,0))</f>
        <v>0</v>
      </c>
      <c r="S18" s="67">
        <f t="shared" si="27"/>
        <v>0</v>
      </c>
      <c r="T18" s="67">
        <f t="shared" si="27"/>
        <v>0</v>
      </c>
      <c r="U18" s="67">
        <f t="shared" si="27"/>
        <v>0</v>
      </c>
      <c r="V18" s="67">
        <f t="shared" si="27"/>
        <v>0</v>
      </c>
      <c r="W18" s="67">
        <f t="shared" si="27"/>
        <v>0</v>
      </c>
      <c r="X18" s="67">
        <f t="shared" si="27"/>
        <v>0</v>
      </c>
      <c r="Y18" s="67">
        <f t="shared" si="27"/>
        <v>0</v>
      </c>
      <c r="Z18" s="67">
        <f t="shared" si="27"/>
        <v>0</v>
      </c>
      <c r="AA18" s="67">
        <f t="shared" si="27"/>
        <v>0</v>
      </c>
      <c r="AB18" s="67">
        <f t="shared" si="27"/>
        <v>0</v>
      </c>
      <c r="AC18" s="67">
        <f t="shared" si="27"/>
        <v>0</v>
      </c>
      <c r="AD18" s="67">
        <f t="shared" si="27"/>
        <v>0</v>
      </c>
      <c r="AE18" s="67">
        <f t="shared" si="27"/>
        <v>0</v>
      </c>
      <c r="AF18" s="67">
        <f t="shared" si="27"/>
        <v>0</v>
      </c>
      <c r="AG18" s="67">
        <f t="shared" si="27"/>
        <v>0</v>
      </c>
      <c r="AH18" s="67">
        <f t="shared" si="27"/>
        <v>0</v>
      </c>
      <c r="AI18" s="67">
        <f t="shared" si="27"/>
        <v>0</v>
      </c>
      <c r="AJ18" s="67">
        <f t="shared" si="27"/>
        <v>0</v>
      </c>
      <c r="AK18" s="67">
        <f t="shared" si="27"/>
        <v>0</v>
      </c>
      <c r="AL18" s="67">
        <f t="shared" si="27"/>
        <v>0</v>
      </c>
      <c r="AM18" s="67">
        <f t="shared" si="27"/>
        <v>0</v>
      </c>
      <c r="AN18" s="67">
        <f t="shared" si="27"/>
        <v>0</v>
      </c>
      <c r="AO18" s="67">
        <f t="shared" si="27"/>
        <v>0</v>
      </c>
      <c r="AP18" s="67">
        <f t="shared" si="27"/>
        <v>0</v>
      </c>
      <c r="AQ18" s="67">
        <f t="shared" si="27"/>
        <v>0</v>
      </c>
      <c r="AR18" s="67">
        <f t="shared" si="27"/>
        <v>0</v>
      </c>
      <c r="AS18" s="67">
        <f t="shared" si="27"/>
        <v>0</v>
      </c>
      <c r="AT18" s="67">
        <f t="shared" si="27"/>
        <v>0</v>
      </c>
      <c r="AU18" s="67">
        <f t="shared" si="27"/>
        <v>0</v>
      </c>
      <c r="AV18" s="67">
        <f t="shared" si="27"/>
        <v>0</v>
      </c>
      <c r="AW18" s="67">
        <f t="shared" si="27"/>
        <v>0</v>
      </c>
      <c r="AX18" s="67">
        <f t="shared" ref="AX18:CC18" si="28">IF(AW18&gt;0,AW18+1,IF(AX16&lt;&gt;0,1,0))</f>
        <v>0</v>
      </c>
      <c r="AY18" s="67">
        <f t="shared" si="28"/>
        <v>0</v>
      </c>
      <c r="AZ18" s="67">
        <f t="shared" si="28"/>
        <v>0</v>
      </c>
      <c r="BA18" s="67">
        <f t="shared" si="28"/>
        <v>0</v>
      </c>
      <c r="BB18" s="67">
        <f t="shared" si="28"/>
        <v>0</v>
      </c>
      <c r="BC18" s="67">
        <f t="shared" si="28"/>
        <v>0</v>
      </c>
      <c r="BD18" s="67">
        <f t="shared" si="28"/>
        <v>0</v>
      </c>
      <c r="BE18" s="67">
        <f t="shared" si="28"/>
        <v>0</v>
      </c>
      <c r="BF18" s="67">
        <f t="shared" si="28"/>
        <v>0</v>
      </c>
      <c r="BG18" s="67">
        <f t="shared" si="28"/>
        <v>0</v>
      </c>
      <c r="BH18" s="67">
        <f t="shared" si="28"/>
        <v>0</v>
      </c>
      <c r="BI18" s="67">
        <f t="shared" si="28"/>
        <v>0</v>
      </c>
      <c r="BJ18" s="67">
        <f t="shared" si="28"/>
        <v>0</v>
      </c>
      <c r="BK18" s="67">
        <f t="shared" si="28"/>
        <v>0</v>
      </c>
      <c r="BL18" s="67">
        <f t="shared" si="28"/>
        <v>0</v>
      </c>
      <c r="BM18" s="67">
        <f t="shared" si="28"/>
        <v>0</v>
      </c>
      <c r="BN18" s="67">
        <f t="shared" si="28"/>
        <v>0</v>
      </c>
      <c r="BO18" s="67">
        <f t="shared" si="28"/>
        <v>0</v>
      </c>
      <c r="BP18" s="67">
        <f t="shared" si="28"/>
        <v>0</v>
      </c>
      <c r="BQ18" s="67">
        <f t="shared" si="28"/>
        <v>0</v>
      </c>
      <c r="BR18" s="67">
        <f t="shared" si="28"/>
        <v>0</v>
      </c>
      <c r="BS18" s="67">
        <f t="shared" si="28"/>
        <v>0</v>
      </c>
      <c r="BT18" s="67">
        <f t="shared" si="28"/>
        <v>0</v>
      </c>
      <c r="BU18" s="67">
        <f t="shared" si="28"/>
        <v>0</v>
      </c>
      <c r="BV18" s="67">
        <f t="shared" si="28"/>
        <v>0</v>
      </c>
      <c r="BW18" s="67">
        <f t="shared" si="28"/>
        <v>0</v>
      </c>
      <c r="BX18" s="67">
        <f t="shared" si="28"/>
        <v>0</v>
      </c>
      <c r="BY18" s="67">
        <f t="shared" si="28"/>
        <v>0</v>
      </c>
      <c r="BZ18" s="67">
        <f t="shared" si="28"/>
        <v>0</v>
      </c>
      <c r="CA18" s="67">
        <f t="shared" si="28"/>
        <v>0</v>
      </c>
      <c r="CB18" s="67">
        <f t="shared" si="28"/>
        <v>0</v>
      </c>
      <c r="CC18" s="67">
        <f t="shared" si="28"/>
        <v>0</v>
      </c>
      <c r="CD18" s="67">
        <f t="shared" ref="CD18" si="29">IF(CC18&gt;0,CC18+1,IF(CD16&lt;&gt;0,1,0))</f>
        <v>0</v>
      </c>
      <c r="CE18" s="67">
        <f t="shared" ref="CE18" si="30">IF(CD18&gt;0,CD18+1,IF(CE16&lt;&gt;0,1,0))</f>
        <v>0</v>
      </c>
      <c r="CF18" s="67">
        <f t="shared" ref="CF18" si="31">IF(CE18&gt;0,CE18+1,IF(CF16&lt;&gt;0,1,0))</f>
        <v>0</v>
      </c>
      <c r="CG18" s="67">
        <f t="shared" ref="CG18" si="32">IF(CF18&gt;0,CF18+1,IF(CG16&lt;&gt;0,1,0))</f>
        <v>0</v>
      </c>
      <c r="CH18" s="67">
        <f t="shared" ref="CH18" si="33">IF(CG18&gt;0,CG18+1,IF(CH16&lt;&gt;0,1,0))</f>
        <v>0</v>
      </c>
      <c r="CI18" s="67">
        <f t="shared" ref="CI18" si="34">IF(CH18&gt;0,CH18+1,IF(CI16&lt;&gt;0,1,0))</f>
        <v>0</v>
      </c>
      <c r="CJ18" s="67">
        <f t="shared" ref="CJ18" si="35">IF(CI18&gt;0,CI18+1,IF(CJ16&lt;&gt;0,1,0))</f>
        <v>0</v>
      </c>
      <c r="CK18" s="370"/>
      <c r="CL18" s="372"/>
      <c r="CM18" s="364"/>
      <c r="CN18" s="364"/>
      <c r="CO18" s="108"/>
      <c r="CP18" s="108"/>
      <c r="CQ18" s="108"/>
      <c r="CR18" s="108"/>
      <c r="CS18" s="108"/>
      <c r="CT18" s="108"/>
      <c r="CU18" s="108"/>
      <c r="CV18" s="108"/>
      <c r="CW18" s="108"/>
      <c r="CX18" s="108"/>
      <c r="CY18" s="108"/>
      <c r="CZ18" s="108"/>
      <c r="DA18" s="108"/>
      <c r="DB18" s="108"/>
      <c r="DC18" s="108"/>
      <c r="DD18" s="108"/>
    </row>
    <row r="19" spans="1:108" s="266" customFormat="1" ht="14.4" hidden="1" customHeight="1" x14ac:dyDescent="0.3">
      <c r="A19" s="264"/>
      <c r="B19" s="130"/>
      <c r="C19" s="81"/>
      <c r="D19" s="81"/>
      <c r="E19" s="81"/>
      <c r="F19" s="81"/>
      <c r="G19" s="81"/>
      <c r="H19" s="81"/>
      <c r="I19" s="81"/>
      <c r="J19" s="81"/>
      <c r="K19" s="81"/>
      <c r="L19" s="65"/>
      <c r="M19" s="7"/>
      <c r="N19" s="202"/>
      <c r="O19" s="108"/>
      <c r="P19" s="66" t="s">
        <v>153</v>
      </c>
      <c r="Q19" s="67">
        <f>Q18</f>
        <v>0</v>
      </c>
      <c r="R19" s="67">
        <f>IF(R18=0,0,IF(OR(Q19=0,Q19=12),1,Q19+1))</f>
        <v>0</v>
      </c>
      <c r="S19" s="67">
        <f t="shared" ref="S19:Y19" si="36">IF(S18=0,0,IF(OR(R19=0,R19=12),1,R19+1))</f>
        <v>0</v>
      </c>
      <c r="T19" s="67">
        <f t="shared" si="36"/>
        <v>0</v>
      </c>
      <c r="U19" s="67">
        <f t="shared" si="36"/>
        <v>0</v>
      </c>
      <c r="V19" s="67">
        <f t="shared" si="36"/>
        <v>0</v>
      </c>
      <c r="W19" s="67">
        <f t="shared" si="36"/>
        <v>0</v>
      </c>
      <c r="X19" s="67">
        <f t="shared" si="36"/>
        <v>0</v>
      </c>
      <c r="Y19" s="67">
        <f t="shared" si="36"/>
        <v>0</v>
      </c>
      <c r="Z19" s="67">
        <f t="shared" ref="Z19" si="37">IF(Z18=0,0,IF(OR(Y19=0,Y19=12),1,Y19+1))</f>
        <v>0</v>
      </c>
      <c r="AA19" s="67">
        <f t="shared" ref="AA19" si="38">IF(AA18=0,0,IF(OR(Z19=0,Z19=12),1,Z19+1))</f>
        <v>0</v>
      </c>
      <c r="AB19" s="67">
        <f t="shared" ref="AB19" si="39">IF(AB18=0,0,IF(OR(AA19=0,AA19=12),1,AA19+1))</f>
        <v>0</v>
      </c>
      <c r="AC19" s="67">
        <f t="shared" ref="AC19" si="40">IF(AC18=0,0,IF(OR(AB19=0,AB19=12),1,AB19+1))</f>
        <v>0</v>
      </c>
      <c r="AD19" s="67">
        <f t="shared" ref="AD19" si="41">IF(AD18=0,0,IF(OR(AC19=0,AC19=12),1,AC19+1))</f>
        <v>0</v>
      </c>
      <c r="AE19" s="67">
        <f t="shared" ref="AE19:AF19" si="42">IF(AE18=0,0,IF(OR(AD19=0,AD19=12),1,AD19+1))</f>
        <v>0</v>
      </c>
      <c r="AF19" s="67">
        <f t="shared" si="42"/>
        <v>0</v>
      </c>
      <c r="AG19" s="67">
        <f t="shared" ref="AG19" si="43">IF(AG18=0,0,IF(OR(AF19=0,AF19=12),1,AF19+1))</f>
        <v>0</v>
      </c>
      <c r="AH19" s="67">
        <f t="shared" ref="AH19" si="44">IF(AH18=0,0,IF(OR(AG19=0,AG19=12),1,AG19+1))</f>
        <v>0</v>
      </c>
      <c r="AI19" s="67">
        <f t="shared" ref="AI19" si="45">IF(AI18=0,0,IF(OR(AH19=0,AH19=12),1,AH19+1))</f>
        <v>0</v>
      </c>
      <c r="AJ19" s="67">
        <f t="shared" ref="AJ19" si="46">IF(AJ18=0,0,IF(OR(AI19=0,AI19=12),1,AI19+1))</f>
        <v>0</v>
      </c>
      <c r="AK19" s="67">
        <f t="shared" ref="AK19" si="47">IF(AK18=0,0,IF(OR(AJ19=0,AJ19=12),1,AJ19+1))</f>
        <v>0</v>
      </c>
      <c r="AL19" s="67">
        <f t="shared" ref="AL19:AM19" si="48">IF(AL18=0,0,IF(OR(AK19=0,AK19=12),1,AK19+1))</f>
        <v>0</v>
      </c>
      <c r="AM19" s="67">
        <f t="shared" si="48"/>
        <v>0</v>
      </c>
      <c r="AN19" s="67">
        <f t="shared" ref="AN19" si="49">IF(AN18=0,0,IF(OR(AM19=0,AM19=12),1,AM19+1))</f>
        <v>0</v>
      </c>
      <c r="AO19" s="67">
        <f t="shared" ref="AO19" si="50">IF(AO18=0,0,IF(OR(AN19=0,AN19=12),1,AN19+1))</f>
        <v>0</v>
      </c>
      <c r="AP19" s="67">
        <f t="shared" ref="AP19" si="51">IF(AP18=0,0,IF(OR(AO19=0,AO19=12),1,AO19+1))</f>
        <v>0</v>
      </c>
      <c r="AQ19" s="67">
        <f t="shared" ref="AQ19" si="52">IF(AQ18=0,0,IF(OR(AP19=0,AP19=12),1,AP19+1))</f>
        <v>0</v>
      </c>
      <c r="AR19" s="67">
        <f t="shared" ref="AR19" si="53">IF(AR18=0,0,IF(OR(AQ19=0,AQ19=12),1,AQ19+1))</f>
        <v>0</v>
      </c>
      <c r="AS19" s="67">
        <f t="shared" ref="AS19:AT19" si="54">IF(AS18=0,0,IF(OR(AR19=0,AR19=12),1,AR19+1))</f>
        <v>0</v>
      </c>
      <c r="AT19" s="67">
        <f t="shared" si="54"/>
        <v>0</v>
      </c>
      <c r="AU19" s="67">
        <f t="shared" ref="AU19" si="55">IF(AU18=0,0,IF(OR(AT19=0,AT19=12),1,AT19+1))</f>
        <v>0</v>
      </c>
      <c r="AV19" s="67">
        <f t="shared" ref="AV19" si="56">IF(AV18=0,0,IF(OR(AU19=0,AU19=12),1,AU19+1))</f>
        <v>0</v>
      </c>
      <c r="AW19" s="67">
        <f t="shared" ref="AW19" si="57">IF(AW18=0,0,IF(OR(AV19=0,AV19=12),1,AV19+1))</f>
        <v>0</v>
      </c>
      <c r="AX19" s="67">
        <f t="shared" ref="AX19" si="58">IF(AX18=0,0,IF(OR(AW19=0,AW19=12),1,AW19+1))</f>
        <v>0</v>
      </c>
      <c r="AY19" s="67">
        <f t="shared" ref="AY19" si="59">IF(AY18=0,0,IF(OR(AX19=0,AX19=12),1,AX19+1))</f>
        <v>0</v>
      </c>
      <c r="AZ19" s="67">
        <f t="shared" ref="AZ19:BA19" si="60">IF(AZ18=0,0,IF(OR(AY19=0,AY19=12),1,AY19+1))</f>
        <v>0</v>
      </c>
      <c r="BA19" s="67">
        <f t="shared" si="60"/>
        <v>0</v>
      </c>
      <c r="BB19" s="67">
        <f t="shared" ref="BB19" si="61">IF(BB18=0,0,IF(OR(BA19=0,BA19=12),1,BA19+1))</f>
        <v>0</v>
      </c>
      <c r="BC19" s="67">
        <f t="shared" ref="BC19" si="62">IF(BC18=0,0,IF(OR(BB19=0,BB19=12),1,BB19+1))</f>
        <v>0</v>
      </c>
      <c r="BD19" s="67">
        <f t="shared" ref="BD19" si="63">IF(BD18=0,0,IF(OR(BC19=0,BC19=12),1,BC19+1))</f>
        <v>0</v>
      </c>
      <c r="BE19" s="67">
        <f t="shared" ref="BE19" si="64">IF(BE18=0,0,IF(OR(BD19=0,BD19=12),1,BD19+1))</f>
        <v>0</v>
      </c>
      <c r="BF19" s="67">
        <f t="shared" ref="BF19" si="65">IF(BF18=0,0,IF(OR(BE19=0,BE19=12),1,BE19+1))</f>
        <v>0</v>
      </c>
      <c r="BG19" s="67">
        <f t="shared" ref="BG19:BH19" si="66">IF(BG18=0,0,IF(OR(BF19=0,BF19=12),1,BF19+1))</f>
        <v>0</v>
      </c>
      <c r="BH19" s="67">
        <f t="shared" si="66"/>
        <v>0</v>
      </c>
      <c r="BI19" s="67">
        <f t="shared" ref="BI19" si="67">IF(BI18=0,0,IF(OR(BH19=0,BH19=12),1,BH19+1))</f>
        <v>0</v>
      </c>
      <c r="BJ19" s="67">
        <f t="shared" ref="BJ19" si="68">IF(BJ18=0,0,IF(OR(BI19=0,BI19=12),1,BI19+1))</f>
        <v>0</v>
      </c>
      <c r="BK19" s="67">
        <f t="shared" ref="BK19" si="69">IF(BK18=0,0,IF(OR(BJ19=0,BJ19=12),1,BJ19+1))</f>
        <v>0</v>
      </c>
      <c r="BL19" s="67">
        <f t="shared" ref="BL19" si="70">IF(BL18=0,0,IF(OR(BK19=0,BK19=12),1,BK19+1))</f>
        <v>0</v>
      </c>
      <c r="BM19" s="67">
        <f t="shared" ref="BM19" si="71">IF(BM18=0,0,IF(OR(BL19=0,BL19=12),1,BL19+1))</f>
        <v>0</v>
      </c>
      <c r="BN19" s="67">
        <f t="shared" ref="BN19:BO19" si="72">IF(BN18=0,0,IF(OR(BM19=0,BM19=12),1,BM19+1))</f>
        <v>0</v>
      </c>
      <c r="BO19" s="67">
        <f t="shared" si="72"/>
        <v>0</v>
      </c>
      <c r="BP19" s="67">
        <f t="shared" ref="BP19" si="73">IF(BP18=0,0,IF(OR(BO19=0,BO19=12),1,BO19+1))</f>
        <v>0</v>
      </c>
      <c r="BQ19" s="67">
        <f t="shared" ref="BQ19" si="74">IF(BQ18=0,0,IF(OR(BP19=0,BP19=12),1,BP19+1))</f>
        <v>0</v>
      </c>
      <c r="BR19" s="67">
        <f t="shared" ref="BR19" si="75">IF(BR18=0,0,IF(OR(BQ19=0,BQ19=12),1,BQ19+1))</f>
        <v>0</v>
      </c>
      <c r="BS19" s="67">
        <f t="shared" ref="BS19" si="76">IF(BS18=0,0,IF(OR(BR19=0,BR19=12),1,BR19+1))</f>
        <v>0</v>
      </c>
      <c r="BT19" s="67">
        <f t="shared" ref="BT19" si="77">IF(BT18=0,0,IF(OR(BS19=0,BS19=12),1,BS19+1))</f>
        <v>0</v>
      </c>
      <c r="BU19" s="67">
        <f t="shared" ref="BU19:BV19" si="78">IF(BU18=0,0,IF(OR(BT19=0,BT19=12),1,BT19+1))</f>
        <v>0</v>
      </c>
      <c r="BV19" s="67">
        <f t="shared" si="78"/>
        <v>0</v>
      </c>
      <c r="BW19" s="67">
        <f t="shared" ref="BW19" si="79">IF(BW18=0,0,IF(OR(BV19=0,BV19=12),1,BV19+1))</f>
        <v>0</v>
      </c>
      <c r="BX19" s="67">
        <f t="shared" ref="BX19" si="80">IF(BX18=0,0,IF(OR(BW19=0,BW19=12),1,BW19+1))</f>
        <v>0</v>
      </c>
      <c r="BY19" s="67">
        <f t="shared" ref="BY19" si="81">IF(BY18=0,0,IF(OR(BX19=0,BX19=12),1,BX19+1))</f>
        <v>0</v>
      </c>
      <c r="BZ19" s="67">
        <f t="shared" ref="BZ19" si="82">IF(BZ18=0,0,IF(OR(BY19=0,BY19=12),1,BY19+1))</f>
        <v>0</v>
      </c>
      <c r="CA19" s="67">
        <f t="shared" ref="CA19" si="83">IF(CA18=0,0,IF(OR(BZ19=0,BZ19=12),1,BZ19+1))</f>
        <v>0</v>
      </c>
      <c r="CB19" s="67">
        <f t="shared" ref="CB19:CC19" si="84">IF(CB18=0,0,IF(OR(CA19=0,CA19=12),1,CA19+1))</f>
        <v>0</v>
      </c>
      <c r="CC19" s="67">
        <f t="shared" si="84"/>
        <v>0</v>
      </c>
      <c r="CD19" s="67">
        <f t="shared" ref="CD19" si="85">IF(CD18=0,0,IF(OR(CC19=0,CC19=12),1,CC19+1))</f>
        <v>0</v>
      </c>
      <c r="CE19" s="67">
        <f t="shared" ref="CE19" si="86">IF(CE18=0,0,IF(OR(CD19=0,CD19=12),1,CD19+1))</f>
        <v>0</v>
      </c>
      <c r="CF19" s="67">
        <f t="shared" ref="CF19" si="87">IF(CF18=0,0,IF(OR(CE19=0,CE19=12),1,CE19+1))</f>
        <v>0</v>
      </c>
      <c r="CG19" s="67">
        <f t="shared" ref="CG19" si="88">IF(CG18=0,0,IF(OR(CF19=0,CF19=12),1,CF19+1))</f>
        <v>0</v>
      </c>
      <c r="CH19" s="67">
        <f t="shared" ref="CH19" si="89">IF(CH18=0,0,IF(OR(CG19=0,CG19=12),1,CG19+1))</f>
        <v>0</v>
      </c>
      <c r="CI19" s="67">
        <f t="shared" ref="CI19" si="90">IF(CI18=0,0,IF(OR(CH19=0,CH19=12),1,CH19+1))</f>
        <v>0</v>
      </c>
      <c r="CJ19" s="67">
        <f t="shared" ref="CJ19" si="91">IF(CJ18=0,0,IF(OR(CI19=0,CI19=12),1,CI19+1))</f>
        <v>0</v>
      </c>
      <c r="CK19" s="370"/>
      <c r="CL19" s="372"/>
      <c r="CM19" s="364"/>
      <c r="CN19" s="364"/>
      <c r="CO19" s="108"/>
      <c r="CP19" s="108"/>
      <c r="CQ19" s="108"/>
      <c r="CR19" s="108"/>
      <c r="CS19" s="108"/>
      <c r="CT19" s="108"/>
      <c r="CU19" s="108"/>
      <c r="CV19" s="108"/>
      <c r="CW19" s="108"/>
      <c r="CX19" s="108"/>
      <c r="CY19" s="108"/>
      <c r="CZ19" s="108"/>
      <c r="DA19" s="108"/>
      <c r="DB19" s="108"/>
      <c r="DC19" s="108"/>
      <c r="DD19" s="108"/>
    </row>
    <row r="20" spans="1:108" s="266" customFormat="1" ht="43.2" x14ac:dyDescent="0.3">
      <c r="A20" s="264"/>
      <c r="B20" s="130"/>
      <c r="C20" s="81"/>
      <c r="D20" s="81"/>
      <c r="E20" s="81"/>
      <c r="F20" s="81"/>
      <c r="G20" s="81"/>
      <c r="H20" s="81"/>
      <c r="I20" s="81"/>
      <c r="J20" s="81"/>
      <c r="K20" s="81"/>
      <c r="L20" s="65"/>
      <c r="M20" s="7"/>
      <c r="N20" s="202"/>
      <c r="O20" s="108"/>
      <c r="P20" s="64" t="s">
        <v>410</v>
      </c>
      <c r="Q20" s="69">
        <f>IF(Q19&gt;0,IF(Q23&gt;$K16,$K16,Q23),0)</f>
        <v>0</v>
      </c>
      <c r="R20" s="69">
        <f>IF(R19&gt;0,IF((SUMIFS($Q22:Q22,$Q19:Q19,12)+IF(Q19=12,0,Q20)+R23)&gt;=$K16,$K16-FLOOR(SUMIFS($Q22:Q22,$Q19:Q19,12),1),IF(R19=1,R23,R23+Q20)),0)</f>
        <v>0</v>
      </c>
      <c r="S20" s="69">
        <f>IF(S19&gt;0,IF((SUMIFS($Q22:R22,$Q19:R19,12)+IF(R19=12,0,R20)+S23)&gt;=$K16,$K16-FLOOR(SUMIFS($Q22:R22,$Q19:R19,12),1),IF(S19=1,S23,S23+R20)),0)</f>
        <v>0</v>
      </c>
      <c r="T20" s="69">
        <f>IF(T19&gt;0,IF((SUMIFS($Q22:S22,$Q19:S19,12)+IF(S19=12,0,S20)+T23)&gt;=$K16,$K16-FLOOR(SUMIFS($Q22:S22,$Q19:S19,12),1),IF(T19=1,T23,T23+S20)),0)</f>
        <v>0</v>
      </c>
      <c r="U20" s="69">
        <f>IF(U19&gt;0,IF((SUMIFS($Q22:T22,$Q19:T19,12)+IF(T19=12,0,T20)+U23)&gt;=$K16,$K16-FLOOR(SUMIFS($Q22:T22,$Q19:T19,12),1),IF(U19=1,U23,U23+T20)),0)</f>
        <v>0</v>
      </c>
      <c r="V20" s="69">
        <f>IF(V19&gt;0,IF((SUMIFS($Q22:U22,$Q19:U19,12)+IF(U19=12,0,U20)+V23)&gt;=$K16,$K16-FLOOR(SUMIFS($Q22:U22,$Q19:U19,12),1),IF(V19=1,V23,V23+U20)),0)</f>
        <v>0</v>
      </c>
      <c r="W20" s="69">
        <f>IF(W19&gt;0,IF((SUMIFS($Q22:V22,$Q19:V19,12)+IF(V19=12,0,V20)+W23)&gt;=$K16,$K16-FLOOR(SUMIFS($Q22:V22,$Q19:V19,12),1),IF(W19=1,W23,W23+V20)),0)</f>
        <v>0</v>
      </c>
      <c r="X20" s="69">
        <f>IF(X19&gt;0,IF((SUMIFS($Q22:W22,$Q19:W19,12)+IF(W19=12,0,W20)+X23)&gt;=$K16,$K16-FLOOR(SUMIFS($Q22:W22,$Q19:W19,12),1),IF(X19=1,X23,X23+W20)),0)</f>
        <v>0</v>
      </c>
      <c r="Y20" s="69">
        <f>IF(Y19&gt;0,IF((SUMIFS($Q22:X22,$Q19:X19,12)+IF(X19=12,0,X20)+Y23)&gt;=$K16,$K16-FLOOR(SUMIFS($Q22:X22,$Q19:X19,12),1),IF(Y19=1,Y23,Y23+X20)),0)</f>
        <v>0</v>
      </c>
      <c r="Z20" s="69">
        <f>IF(Z19&gt;0,IF((SUMIFS($Q22:Y22,$Q19:Y19,12)+IF(Y19=12,0,Y20)+Z23)&gt;=$K16,$K16-FLOOR(SUMIFS($Q22:Y22,$Q19:Y19,12),1),IF(Z19=1,Z23,Z23+Y20)),0)</f>
        <v>0</v>
      </c>
      <c r="AA20" s="69">
        <f>IF(AA19&gt;0,IF((SUMIFS($Q22:Z22,$Q19:Z19,12)+IF(Z19=12,0,Z20)+AA23)&gt;=$K16,$K16-FLOOR(SUMIFS($Q22:Z22,$Q19:Z19,12),1),IF(AA19=1,AA23,AA23+Z20)),0)</f>
        <v>0</v>
      </c>
      <c r="AB20" s="69">
        <f>IF(AB19&gt;0,IF((SUMIFS($Q22:AA22,$Q19:AA19,12)+IF(AA19=12,0,AA20)+AB23)&gt;=$K16,$K16-FLOOR(SUMIFS($Q22:AA22,$Q19:AA19,12),1),IF(AB19=1,AB23,AB23+AA20)),0)</f>
        <v>0</v>
      </c>
      <c r="AC20" s="69">
        <f>IF(AC19&gt;0,IF((SUMIFS($Q22:AB22,$Q19:AB19,12)+IF(AB19=12,0,AB20)+AC23)&gt;=$K16,$K16-FLOOR(SUMIFS($Q22:AB22,$Q19:AB19,12),1),IF(AC19=1,AC23,AC23+AB20)),0)</f>
        <v>0</v>
      </c>
      <c r="AD20" s="69">
        <f>IF(AD19&gt;0,IF((SUMIFS($Q22:AC22,$Q19:AC19,12)+IF(AC19=12,0,AC20)+AD23)&gt;=$K16,$K16-FLOOR(SUMIFS($Q22:AC22,$Q19:AC19,12),1),IF(AD19=1,AD23,AD23+AC20)),0)</f>
        <v>0</v>
      </c>
      <c r="AE20" s="69">
        <f>IF(AE19&gt;0,IF((SUMIFS($Q22:AD22,$Q19:AD19,12)+IF(AD19=12,0,AD20)+AE23)&gt;=$K16,$K16-FLOOR(SUMIFS($Q22:AD22,$Q19:AD19,12),1),IF(AE19=1,AE23,AE23+AD20)),0)</f>
        <v>0</v>
      </c>
      <c r="AF20" s="69">
        <f>IF(AF19&gt;0,IF((SUMIFS($Q22:AE22,$Q19:AE19,12)+IF(AE19=12,0,AE20)+AF23)&gt;=$K16,$K16-FLOOR(SUMIFS($Q22:AE22,$Q19:AE19,12),1),IF(AF19=1,AF23,AF23+AE20)),0)</f>
        <v>0</v>
      </c>
      <c r="AG20" s="69">
        <f>IF(AG19&gt;0,IF((SUMIFS($Q22:AF22,$Q19:AF19,12)+IF(AF19=12,0,AF20)+AG23)&gt;=$K16,$K16-FLOOR(SUMIFS($Q22:AF22,$Q19:AF19,12),1),IF(AG19=1,AG23,AG23+AF20)),0)</f>
        <v>0</v>
      </c>
      <c r="AH20" s="69">
        <f>IF(AH19&gt;0,IF((SUMIFS($Q22:AG22,$Q19:AG19,12)+IF(AG19=12,0,AG20)+AH23)&gt;=$K16,$K16-FLOOR(SUMIFS($Q22:AG22,$Q19:AG19,12),1),IF(AH19=1,AH23,AH23+AG20)),0)</f>
        <v>0</v>
      </c>
      <c r="AI20" s="69">
        <f>IF(AI19&gt;0,IF((SUMIFS($Q22:AH22,$Q19:AH19,12)+IF(AH19=12,0,AH20)+AI23)&gt;=$K16,$K16-FLOOR(SUMIFS($Q22:AH22,$Q19:AH19,12),1),IF(AI19=1,AI23,AI23+AH20)),0)</f>
        <v>0</v>
      </c>
      <c r="AJ20" s="69">
        <f>IF(AJ19&gt;0,IF((SUMIFS($Q22:AI22,$Q19:AI19,12)+IF(AI19=12,0,AI20)+AJ23)&gt;=$K16,$K16-FLOOR(SUMIFS($Q22:AI22,$Q19:AI19,12),1),IF(AJ19=1,AJ23,AJ23+AI20)),0)</f>
        <v>0</v>
      </c>
      <c r="AK20" s="69">
        <f>IF(AK19&gt;0,IF((SUMIFS($Q22:AJ22,$Q19:AJ19,12)+IF(AJ19=12,0,AJ20)+AK23)&gt;=$K16,$K16-FLOOR(SUMIFS($Q22:AJ22,$Q19:AJ19,12),1),IF(AK19=1,AK23,AK23+AJ20)),0)</f>
        <v>0</v>
      </c>
      <c r="AL20" s="69">
        <f>IF(AL19&gt;0,IF((SUMIFS($Q22:AK22,$Q19:AK19,12)+IF(AK19=12,0,AK20)+AL23)&gt;=$K16,$K16-FLOOR(SUMIFS($Q22:AK22,$Q19:AK19,12),1),IF(AL19=1,AL23,AL23+AK20)),0)</f>
        <v>0</v>
      </c>
      <c r="AM20" s="69">
        <f>IF(AM19&gt;0,IF((SUMIFS($Q22:AL22,$Q19:AL19,12)+IF(AL19=12,0,AL20)+AM23)&gt;=$K16,$K16-FLOOR(SUMIFS($Q22:AL22,$Q19:AL19,12),1),IF(AM19=1,AM23,AM23+AL20)),0)</f>
        <v>0</v>
      </c>
      <c r="AN20" s="69">
        <f>IF(AN19&gt;0,IF((SUMIFS($Q22:AM22,$Q19:AM19,12)+IF(AM19=12,0,AM20)+AN23)&gt;=$K16,$K16-FLOOR(SUMIFS($Q22:AM22,$Q19:AM19,12),1),IF(AN19=1,AN23,AN23+AM20)),0)</f>
        <v>0</v>
      </c>
      <c r="AO20" s="69">
        <f>IF(AO19&gt;0,IF((SUMIFS($Q22:AN22,$Q19:AN19,12)+IF(AN19=12,0,AN20)+AO23)&gt;=$K16,$K16-FLOOR(SUMIFS($Q22:AN22,$Q19:AN19,12),1),IF(AO19=1,AO23,AO23+AN20)),0)</f>
        <v>0</v>
      </c>
      <c r="AP20" s="69">
        <f>IF(AP19&gt;0,IF((SUMIFS($Q22:AO22,$Q19:AO19,12)+IF(AO19=12,0,AO20)+AP23)&gt;=$K16,$K16-FLOOR(SUMIFS($Q22:AO22,$Q19:AO19,12),1),IF(AP19=1,AP23,AP23+AO20)),0)</f>
        <v>0</v>
      </c>
      <c r="AQ20" s="69">
        <f>IF(AQ19&gt;0,IF((SUMIFS($Q22:AP22,$Q19:AP19,12)+IF(AP19=12,0,AP20)+AQ23)&gt;=$K16,$K16-FLOOR(SUMIFS($Q22:AP22,$Q19:AP19,12),1),IF(AQ19=1,AQ23,AQ23+AP20)),0)</f>
        <v>0</v>
      </c>
      <c r="AR20" s="69">
        <f>IF(AR19&gt;0,IF((SUMIFS($Q22:AQ22,$Q19:AQ19,12)+IF(AQ19=12,0,AQ20)+AR23)&gt;=$K16,$K16-FLOOR(SUMIFS($Q22:AQ22,$Q19:AQ19,12),1),IF(AR19=1,AR23,AR23+AQ20)),0)</f>
        <v>0</v>
      </c>
      <c r="AS20" s="69">
        <f>IF(AS19&gt;0,IF((SUMIFS($Q22:AR22,$Q19:AR19,12)+IF(AR19=12,0,AR20)+AS23)&gt;=$K16,$K16-FLOOR(SUMIFS($Q22:AR22,$Q19:AR19,12),1),IF(AS19=1,AS23,AS23+AR20)),0)</f>
        <v>0</v>
      </c>
      <c r="AT20" s="69">
        <f>IF(AT19&gt;0,IF((SUMIFS($Q22:AS22,$Q19:AS19,12)+IF(AS19=12,0,AS20)+AT23)&gt;=$K16,$K16-FLOOR(SUMIFS($Q22:AS22,$Q19:AS19,12),1),IF(AT19=1,AT23,AT23+AS20)),0)</f>
        <v>0</v>
      </c>
      <c r="AU20" s="69">
        <f>IF(AU19&gt;0,IF((SUMIFS($Q22:AT22,$Q19:AT19,12)+IF(AT19=12,0,AT20)+AU23)&gt;=$K16,$K16-FLOOR(SUMIFS($Q22:AT22,$Q19:AT19,12),1),IF(AU19=1,AU23,AU23+AT20)),0)</f>
        <v>0</v>
      </c>
      <c r="AV20" s="69">
        <f>IF(AV19&gt;0,IF((SUMIFS($Q22:AU22,$Q19:AU19,12)+IF(AU19=12,0,AU20)+AV23)&gt;=$K16,$K16-FLOOR(SUMIFS($Q22:AU22,$Q19:AU19,12),1),IF(AV19=1,AV23,AV23+AU20)),0)</f>
        <v>0</v>
      </c>
      <c r="AW20" s="69">
        <f>IF(AW19&gt;0,IF((SUMIFS($Q22:AV22,$Q19:AV19,12)+IF(AV19=12,0,AV20)+AW23)&gt;=$K16,$K16-FLOOR(SUMIFS($Q22:AV22,$Q19:AV19,12),1),IF(AW19=1,AW23,AW23+AV20)),0)</f>
        <v>0</v>
      </c>
      <c r="AX20" s="69">
        <f>IF(AX19&gt;0,IF((SUMIFS($Q22:AW22,$Q19:AW19,12)+IF(AW19=12,0,AW20)+AX23)&gt;=$K16,$K16-FLOOR(SUMIFS($Q22:AW22,$Q19:AW19,12),1),IF(AX19=1,AX23,AX23+AW20)),0)</f>
        <v>0</v>
      </c>
      <c r="AY20" s="69">
        <f>IF(AY19&gt;0,IF((SUMIFS($Q22:AX22,$Q19:AX19,12)+IF(AX19=12,0,AX20)+AY23)&gt;=$K16,$K16-FLOOR(SUMIFS($Q22:AX22,$Q19:AX19,12),1),IF(AY19=1,AY23,AY23+AX20)),0)</f>
        <v>0</v>
      </c>
      <c r="AZ20" s="69">
        <f>IF(AZ19&gt;0,IF((SUMIFS($Q22:AY22,$Q19:AY19,12)+IF(AY19=12,0,AY20)+AZ23)&gt;=$K16,$K16-FLOOR(SUMIFS($Q22:AY22,$Q19:AY19,12),1),IF(AZ19=1,AZ23,AZ23+AY20)),0)</f>
        <v>0</v>
      </c>
      <c r="BA20" s="69">
        <f>IF(BA19&gt;0,IF((SUMIFS($Q22:AZ22,$Q19:AZ19,12)+IF(AZ19=12,0,AZ20)+BA23)&gt;=$K16,$K16-FLOOR(SUMIFS($Q22:AZ22,$Q19:AZ19,12),1),IF(BA19=1,BA23,BA23+AZ20)),0)</f>
        <v>0</v>
      </c>
      <c r="BB20" s="69">
        <f>IF(BB19&gt;0,IF((SUMIFS($Q22:BA22,$Q19:BA19,12)+IF(BA19=12,0,BA20)+BB23)&gt;=$K16,$K16-FLOOR(SUMIFS($Q22:BA22,$Q19:BA19,12),1),IF(BB19=1,BB23,BB23+BA20)),0)</f>
        <v>0</v>
      </c>
      <c r="BC20" s="69">
        <f>IF(BC19&gt;0,IF((SUMIFS($Q22:BB22,$Q19:BB19,12)+IF(BB19=12,0,BB20)+BC23)&gt;=$K16,$K16-FLOOR(SUMIFS($Q22:BB22,$Q19:BB19,12),1),IF(BC19=1,BC23,BC23+BB20)),0)</f>
        <v>0</v>
      </c>
      <c r="BD20" s="69">
        <f>IF(BD19&gt;0,IF((SUMIFS($Q22:BC22,$Q19:BC19,12)+IF(BC19=12,0,BC20)+BD23)&gt;=$K16,$K16-FLOOR(SUMIFS($Q22:BC22,$Q19:BC19,12),1),IF(BD19=1,BD23,BD23+BC20)),0)</f>
        <v>0</v>
      </c>
      <c r="BE20" s="69">
        <f>IF(BE19&gt;0,IF((SUMIFS($Q22:BD22,$Q19:BD19,12)+IF(BD19=12,0,BD20)+BE23)&gt;=$K16,$K16-FLOOR(SUMIFS($Q22:BD22,$Q19:BD19,12),1),IF(BE19=1,BE23,BE23+BD20)),0)</f>
        <v>0</v>
      </c>
      <c r="BF20" s="69">
        <f>IF(BF19&gt;0,IF((SUMIFS($Q22:BE22,$Q19:BE19,12)+IF(BE19=12,0,BE20)+BF23)&gt;=$K16,$K16-FLOOR(SUMIFS($Q22:BE22,$Q19:BE19,12),1),IF(BF19=1,BF23,BF23+BE20)),0)</f>
        <v>0</v>
      </c>
      <c r="BG20" s="69">
        <f>IF(BG19&gt;0,IF((SUMIFS($Q22:BF22,$Q19:BF19,12)+IF(BF19=12,0,BF20)+BG23)&gt;=$K16,$K16-FLOOR(SUMIFS($Q22:BF22,$Q19:BF19,12),1),IF(BG19=1,BG23,BG23+BF20)),0)</f>
        <v>0</v>
      </c>
      <c r="BH20" s="69">
        <f>IF(BH19&gt;0,IF((SUMIFS($Q22:BG22,$Q19:BG19,12)+IF(BG19=12,0,BG20)+BH23)&gt;=$K16,$K16-FLOOR(SUMIFS($Q22:BG22,$Q19:BG19,12),1),IF(BH19=1,BH23,BH23+BG20)),0)</f>
        <v>0</v>
      </c>
      <c r="BI20" s="69">
        <f>IF(BI19&gt;0,IF((SUMIFS($Q22:BH22,$Q19:BH19,12)+IF(BH19=12,0,BH20)+BI23)&gt;=$K16,$K16-FLOOR(SUMIFS($Q22:BH22,$Q19:BH19,12),1),IF(BI19=1,BI23,BI23+BH20)),0)</f>
        <v>0</v>
      </c>
      <c r="BJ20" s="69">
        <f>IF(BJ19&gt;0,IF((SUMIFS($Q22:BI22,$Q19:BI19,12)+IF(BI19=12,0,BI20)+BJ23)&gt;=$K16,$K16-FLOOR(SUMIFS($Q22:BI22,$Q19:BI19,12),1),IF(BJ19=1,BJ23,BJ23+BI20)),0)</f>
        <v>0</v>
      </c>
      <c r="BK20" s="69">
        <f>IF(BK19&gt;0,IF((SUMIFS($Q22:BJ22,$Q19:BJ19,12)+IF(BJ19=12,0,BJ20)+BK23)&gt;=$K16,$K16-FLOOR(SUMIFS($Q22:BJ22,$Q19:BJ19,12),1),IF(BK19=1,BK23,BK23+BJ20)),0)</f>
        <v>0</v>
      </c>
      <c r="BL20" s="69">
        <f>IF(BL19&gt;0,IF((SUMIFS($Q22:BK22,$Q19:BK19,12)+IF(BK19=12,0,BK20)+BL23)&gt;=$K16,$K16-FLOOR(SUMIFS($Q22:BK22,$Q19:BK19,12),1),IF(BL19=1,BL23,BL23+BK20)),0)</f>
        <v>0</v>
      </c>
      <c r="BM20" s="69">
        <f>IF(BM19&gt;0,IF((SUMIFS($Q22:BL22,$Q19:BL19,12)+IF(BL19=12,0,BL20)+BM23)&gt;=$K16,$K16-FLOOR(SUMIFS($Q22:BL22,$Q19:BL19,12),1),IF(BM19=1,BM23,BM23+BL20)),0)</f>
        <v>0</v>
      </c>
      <c r="BN20" s="69">
        <f>IF(BN19&gt;0,IF((SUMIFS($Q22:BM22,$Q19:BM19,12)+IF(BM19=12,0,BM20)+BN23)&gt;=$K16,$K16-FLOOR(SUMIFS($Q22:BM22,$Q19:BM19,12),1),IF(BN19=1,BN23,BN23+BM20)),0)</f>
        <v>0</v>
      </c>
      <c r="BO20" s="69">
        <f>IF(BO19&gt;0,IF((SUMIFS($Q22:BN22,$Q19:BN19,12)+IF(BN19=12,0,BN20)+BO23)&gt;=$K16,$K16-FLOOR(SUMIFS($Q22:BN22,$Q19:BN19,12),1),IF(BO19=1,BO23,BO23+BN20)),0)</f>
        <v>0</v>
      </c>
      <c r="BP20" s="69">
        <f>IF(BP19&gt;0,IF((SUMIFS($Q22:BO22,$Q19:BO19,12)+IF(BO19=12,0,BO20)+BP23)&gt;=$K16,$K16-FLOOR(SUMIFS($Q22:BO22,$Q19:BO19,12),1),IF(BP19=1,BP23,BP23+BO20)),0)</f>
        <v>0</v>
      </c>
      <c r="BQ20" s="69">
        <f>IF(BQ19&gt;0,IF((SUMIFS($Q22:BP22,$Q19:BP19,12)+IF(BP19=12,0,BP20)+BQ23)&gt;=$K16,$K16-FLOOR(SUMIFS($Q22:BP22,$Q19:BP19,12),1),IF(BQ19=1,BQ23,BQ23+BP20)),0)</f>
        <v>0</v>
      </c>
      <c r="BR20" s="69">
        <f>IF(BR19&gt;0,IF((SUMIFS($Q22:BQ22,$Q19:BQ19,12)+IF(BQ19=12,0,BQ20)+BR23)&gt;=$K16,$K16-FLOOR(SUMIFS($Q22:BQ22,$Q19:BQ19,12),1),IF(BR19=1,BR23,BR23+BQ20)),0)</f>
        <v>0</v>
      </c>
      <c r="BS20" s="69">
        <f>IF(BS19&gt;0,IF((SUMIFS($Q22:BR22,$Q19:BR19,12)+IF(BR19=12,0,BR20)+BS23)&gt;=$K16,$K16-FLOOR(SUMIFS($Q22:BR22,$Q19:BR19,12),1),IF(BS19=1,BS23,BS23+BR20)),0)</f>
        <v>0</v>
      </c>
      <c r="BT20" s="69">
        <f>IF(BT19&gt;0,IF((SUMIFS($Q22:BS22,$Q19:BS19,12)+IF(BS19=12,0,BS20)+BT23)&gt;=$K16,$K16-FLOOR(SUMIFS($Q22:BS22,$Q19:BS19,12),1),IF(BT19=1,BT23,BT23+BS20)),0)</f>
        <v>0</v>
      </c>
      <c r="BU20" s="69">
        <f>IF(BU19&gt;0,IF((SUMIFS($Q22:BT22,$Q19:BT19,12)+IF(BT19=12,0,BT20)+BU23)&gt;=$K16,$K16-FLOOR(SUMIFS($Q22:BT22,$Q19:BT19,12),1),IF(BU19=1,BU23,BU23+BT20)),0)</f>
        <v>0</v>
      </c>
      <c r="BV20" s="69">
        <f>IF(BV19&gt;0,IF((SUMIFS($Q22:BU22,$Q19:BU19,12)+IF(BU19=12,0,BU20)+BV23)&gt;=$K16,$K16-FLOOR(SUMIFS($Q22:BU22,$Q19:BU19,12),1),IF(BV19=1,BV23,BV23+BU20)),0)</f>
        <v>0</v>
      </c>
      <c r="BW20" s="69">
        <f>IF(BW19&gt;0,IF((SUMIFS($Q22:BV22,$Q19:BV19,12)+IF(BV19=12,0,BV20)+BW23)&gt;=$K16,$K16-FLOOR(SUMIFS($Q22:BV22,$Q19:BV19,12),1),IF(BW19=1,BW23,BW23+BV20)),0)</f>
        <v>0</v>
      </c>
      <c r="BX20" s="69">
        <f>IF(BX19&gt;0,IF((SUMIFS($Q22:BW22,$Q19:BW19,12)+IF(BW19=12,0,BW20)+BX23)&gt;=$K16,$K16-FLOOR(SUMIFS($Q22:BW22,$Q19:BW19,12),1),IF(BX19=1,BX23,BX23+BW20)),0)</f>
        <v>0</v>
      </c>
      <c r="BY20" s="69">
        <f>IF(BY19&gt;0,IF((SUMIFS($Q22:BX22,$Q19:BX19,12)+IF(BX19=12,0,BX20)+BY23)&gt;=$K16,$K16-FLOOR(SUMIFS($Q22:BX22,$Q19:BX19,12),1),IF(BY19=1,BY23,BY23+BX20)),0)</f>
        <v>0</v>
      </c>
      <c r="BZ20" s="69">
        <f>IF(BZ19&gt;0,IF((SUMIFS($Q22:BY22,$Q19:BY19,12)+IF(BY19=12,0,BY20)+BZ23)&gt;=$K16,$K16-FLOOR(SUMIFS($Q22:BY22,$Q19:BY19,12),1),IF(BZ19=1,BZ23,BZ23+BY20)),0)</f>
        <v>0</v>
      </c>
      <c r="CA20" s="69">
        <f>IF(CA19&gt;0,IF((SUMIFS($Q22:BZ22,$Q19:BZ19,12)+IF(BZ19=12,0,BZ20)+CA23)&gt;=$K16,$K16-FLOOR(SUMIFS($Q22:BZ22,$Q19:BZ19,12),1),IF(CA19=1,CA23,CA23+BZ20)),0)</f>
        <v>0</v>
      </c>
      <c r="CB20" s="69">
        <f>IF(CB19&gt;0,IF((SUMIFS($Q22:CA22,$Q19:CA19,12)+IF(CA19=12,0,CA20)+CB23)&gt;=$K16,$K16-FLOOR(SUMIFS($Q22:CA22,$Q19:CA19,12),1),IF(CB19=1,CB23,CB23+CA20)),0)</f>
        <v>0</v>
      </c>
      <c r="CC20" s="69">
        <f>IF(CC19&gt;0,IF((SUMIFS($Q22:CB22,$Q19:CB19,12)+IF(CB19=12,0,CB20)+CC23)&gt;=$K16,$K16-FLOOR(SUMIFS($Q22:CB22,$Q19:CB19,12),1),IF(CC19=1,CC23,CC23+CB20)),0)</f>
        <v>0</v>
      </c>
      <c r="CD20" s="69">
        <f>IF(CD19&gt;0,IF((SUMIFS($Q22:CC22,$Q19:CC19,12)+IF(CC19=12,0,CC20)+CD23)&gt;=$K16,$K16-FLOOR(SUMIFS($Q22:CC22,$Q19:CC19,12),1),IF(CD19=1,CD23,CD23+CC20)),0)</f>
        <v>0</v>
      </c>
      <c r="CE20" s="69">
        <f>IF(CE19&gt;0,IF((SUMIFS($Q22:CD22,$Q19:CD19,12)+IF(CD19=12,0,CD20)+CE23)&gt;=$K16,$K16-FLOOR(SUMIFS($Q22:CD22,$Q19:CD19,12),1),IF(CE19=1,CE23,CE23+CD20)),0)</f>
        <v>0</v>
      </c>
      <c r="CF20" s="69">
        <f>IF(CF19&gt;0,IF((SUMIFS($Q22:CE22,$Q19:CE19,12)+IF(CE19=12,0,CE20)+CF23)&gt;=$K16,$K16-FLOOR(SUMIFS($Q22:CE22,$Q19:CE19,12),1),IF(CF19=1,CF23,CF23+CE20)),0)</f>
        <v>0</v>
      </c>
      <c r="CG20" s="69">
        <f>IF(CG19&gt;0,IF((SUMIFS($Q22:CF22,$Q19:CF19,12)+IF(CF19=12,0,CF20)+CG23)&gt;=$K16,$K16-FLOOR(SUMIFS($Q22:CF22,$Q19:CF19,12),1),IF(CG19=1,CG23,CG23+CF20)),0)</f>
        <v>0</v>
      </c>
      <c r="CH20" s="69">
        <f>IF(CH19&gt;0,IF((SUMIFS($Q22:CG22,$Q19:CG19,12)+IF(CG19=12,0,CG20)+CH23)&gt;=$K16,$K16-FLOOR(SUMIFS($Q22:CG22,$Q19:CG19,12),1),IF(CH19=1,CH23,CH23+CG20)),0)</f>
        <v>0</v>
      </c>
      <c r="CI20" s="69">
        <f>IF(CI19&gt;0,IF((SUMIFS($Q22:CH22,$Q19:CH19,12)+IF(CH19=12,0,CH20)+CI23)&gt;=$K16,$K16-FLOOR(SUMIFS($Q22:CH22,$Q19:CH19,12),1),IF(CI19=1,CI23,CI23+CH20)),0)</f>
        <v>0</v>
      </c>
      <c r="CJ20" s="69">
        <f>IF(CJ19&gt;0,IF((SUMIFS($Q22:CI22,$Q19:CI19,12)+IF(CI19=12,0,CI20)+CJ23)&gt;=$K16,$K16-FLOOR(SUMIFS($Q22:CI22,$Q19:CI19,12),1),IF(CJ19=1,CJ23,CJ23+CI20)),0)</f>
        <v>0</v>
      </c>
      <c r="CK20" s="370"/>
      <c r="CL20" s="372"/>
      <c r="CM20" s="364"/>
      <c r="CN20" s="364"/>
      <c r="CO20" s="108"/>
      <c r="CP20" s="108"/>
      <c r="CQ20" s="108"/>
      <c r="CR20" s="108"/>
      <c r="CS20" s="108"/>
      <c r="CT20" s="108"/>
      <c r="CU20" s="108"/>
      <c r="CV20" s="108"/>
      <c r="CW20" s="108"/>
      <c r="CX20" s="108"/>
      <c r="CY20" s="108"/>
      <c r="CZ20" s="108"/>
      <c r="DA20" s="108"/>
      <c r="DB20" s="108"/>
      <c r="DC20" s="108"/>
      <c r="DD20" s="108"/>
    </row>
    <row r="21" spans="1:108" s="266" customFormat="1" ht="41.4" hidden="1" customHeight="1" x14ac:dyDescent="0.3">
      <c r="A21" s="264"/>
      <c r="B21" s="130"/>
      <c r="C21" s="81"/>
      <c r="D21" s="81"/>
      <c r="E21" s="81"/>
      <c r="F21" s="81"/>
      <c r="G21" s="81"/>
      <c r="H21" s="81"/>
      <c r="I21" s="81"/>
      <c r="J21" s="81"/>
      <c r="K21" s="81"/>
      <c r="L21" s="65"/>
      <c r="M21" s="7"/>
      <c r="N21" s="202"/>
      <c r="O21" s="108"/>
      <c r="P21" s="66" t="s">
        <v>183</v>
      </c>
      <c r="Q21" s="68">
        <f>IF(Q16&gt;0,Q17,0)</f>
        <v>0</v>
      </c>
      <c r="R21" s="68">
        <f t="shared" ref="R21:AW21" si="92">IF(R16&gt;0,IF(R19=1,R17,R17+Q21),Q21)</f>
        <v>0</v>
      </c>
      <c r="S21" s="68">
        <f t="shared" si="92"/>
        <v>0</v>
      </c>
      <c r="T21" s="68">
        <f t="shared" si="92"/>
        <v>0</v>
      </c>
      <c r="U21" s="68">
        <f t="shared" si="92"/>
        <v>0</v>
      </c>
      <c r="V21" s="68">
        <f t="shared" si="92"/>
        <v>0</v>
      </c>
      <c r="W21" s="68">
        <f t="shared" si="92"/>
        <v>0</v>
      </c>
      <c r="X21" s="68">
        <f t="shared" si="92"/>
        <v>0</v>
      </c>
      <c r="Y21" s="68">
        <f t="shared" si="92"/>
        <v>0</v>
      </c>
      <c r="Z21" s="68">
        <f t="shared" si="92"/>
        <v>0</v>
      </c>
      <c r="AA21" s="68">
        <f t="shared" si="92"/>
        <v>0</v>
      </c>
      <c r="AB21" s="68">
        <f t="shared" si="92"/>
        <v>0</v>
      </c>
      <c r="AC21" s="68">
        <f t="shared" si="92"/>
        <v>0</v>
      </c>
      <c r="AD21" s="68">
        <f t="shared" si="92"/>
        <v>0</v>
      </c>
      <c r="AE21" s="68">
        <f t="shared" si="92"/>
        <v>0</v>
      </c>
      <c r="AF21" s="68">
        <f t="shared" si="92"/>
        <v>0</v>
      </c>
      <c r="AG21" s="68">
        <f t="shared" si="92"/>
        <v>0</v>
      </c>
      <c r="AH21" s="68">
        <f t="shared" si="92"/>
        <v>0</v>
      </c>
      <c r="AI21" s="68">
        <f t="shared" si="92"/>
        <v>0</v>
      </c>
      <c r="AJ21" s="68">
        <f t="shared" si="92"/>
        <v>0</v>
      </c>
      <c r="AK21" s="68">
        <f t="shared" si="92"/>
        <v>0</v>
      </c>
      <c r="AL21" s="68">
        <f t="shared" si="92"/>
        <v>0</v>
      </c>
      <c r="AM21" s="68">
        <f t="shared" si="92"/>
        <v>0</v>
      </c>
      <c r="AN21" s="68">
        <f t="shared" si="92"/>
        <v>0</v>
      </c>
      <c r="AO21" s="68">
        <f t="shared" si="92"/>
        <v>0</v>
      </c>
      <c r="AP21" s="68">
        <f t="shared" si="92"/>
        <v>0</v>
      </c>
      <c r="AQ21" s="68">
        <f t="shared" si="92"/>
        <v>0</v>
      </c>
      <c r="AR21" s="68">
        <f t="shared" si="92"/>
        <v>0</v>
      </c>
      <c r="AS21" s="68">
        <f t="shared" si="92"/>
        <v>0</v>
      </c>
      <c r="AT21" s="68">
        <f t="shared" si="92"/>
        <v>0</v>
      </c>
      <c r="AU21" s="68">
        <f t="shared" si="92"/>
        <v>0</v>
      </c>
      <c r="AV21" s="68">
        <f t="shared" si="92"/>
        <v>0</v>
      </c>
      <c r="AW21" s="68">
        <f t="shared" si="92"/>
        <v>0</v>
      </c>
      <c r="AX21" s="68">
        <f t="shared" ref="AX21:CC21" si="93">IF(AX16&gt;0,IF(AX19=1,AX17,AX17+AW21),AW21)</f>
        <v>0</v>
      </c>
      <c r="AY21" s="68">
        <f t="shared" si="93"/>
        <v>0</v>
      </c>
      <c r="AZ21" s="68">
        <f t="shared" si="93"/>
        <v>0</v>
      </c>
      <c r="BA21" s="68">
        <f t="shared" si="93"/>
        <v>0</v>
      </c>
      <c r="BB21" s="68">
        <f t="shared" si="93"/>
        <v>0</v>
      </c>
      <c r="BC21" s="68">
        <f t="shared" si="93"/>
        <v>0</v>
      </c>
      <c r="BD21" s="68">
        <f t="shared" si="93"/>
        <v>0</v>
      </c>
      <c r="BE21" s="68">
        <f t="shared" si="93"/>
        <v>0</v>
      </c>
      <c r="BF21" s="68">
        <f t="shared" si="93"/>
        <v>0</v>
      </c>
      <c r="BG21" s="68">
        <f t="shared" si="93"/>
        <v>0</v>
      </c>
      <c r="BH21" s="68">
        <f t="shared" si="93"/>
        <v>0</v>
      </c>
      <c r="BI21" s="68">
        <f t="shared" si="93"/>
        <v>0</v>
      </c>
      <c r="BJ21" s="68">
        <f t="shared" si="93"/>
        <v>0</v>
      </c>
      <c r="BK21" s="68">
        <f t="shared" si="93"/>
        <v>0</v>
      </c>
      <c r="BL21" s="68">
        <f t="shared" si="93"/>
        <v>0</v>
      </c>
      <c r="BM21" s="68">
        <f t="shared" si="93"/>
        <v>0</v>
      </c>
      <c r="BN21" s="68">
        <f t="shared" si="93"/>
        <v>0</v>
      </c>
      <c r="BO21" s="68">
        <f t="shared" si="93"/>
        <v>0</v>
      </c>
      <c r="BP21" s="68">
        <f t="shared" si="93"/>
        <v>0</v>
      </c>
      <c r="BQ21" s="68">
        <f t="shared" si="93"/>
        <v>0</v>
      </c>
      <c r="BR21" s="68">
        <f t="shared" si="93"/>
        <v>0</v>
      </c>
      <c r="BS21" s="68">
        <f t="shared" si="93"/>
        <v>0</v>
      </c>
      <c r="BT21" s="68">
        <f t="shared" si="93"/>
        <v>0</v>
      </c>
      <c r="BU21" s="68">
        <f t="shared" si="93"/>
        <v>0</v>
      </c>
      <c r="BV21" s="68">
        <f t="shared" si="93"/>
        <v>0</v>
      </c>
      <c r="BW21" s="68">
        <f t="shared" si="93"/>
        <v>0</v>
      </c>
      <c r="BX21" s="68">
        <f t="shared" si="93"/>
        <v>0</v>
      </c>
      <c r="BY21" s="68">
        <f t="shared" si="93"/>
        <v>0</v>
      </c>
      <c r="BZ21" s="68">
        <f t="shared" si="93"/>
        <v>0</v>
      </c>
      <c r="CA21" s="68">
        <f t="shared" si="93"/>
        <v>0</v>
      </c>
      <c r="CB21" s="68">
        <f t="shared" si="93"/>
        <v>0</v>
      </c>
      <c r="CC21" s="68">
        <f t="shared" si="93"/>
        <v>0</v>
      </c>
      <c r="CD21" s="68">
        <f t="shared" ref="CD21" si="94">IF(CD16&gt;0,IF(CD19=1,CD17,CD17+CC21),CC21)</f>
        <v>0</v>
      </c>
      <c r="CE21" s="68">
        <f t="shared" ref="CE21" si="95">IF(CE16&gt;0,IF(CE19=1,CE17,CE17+CD21),CD21)</f>
        <v>0</v>
      </c>
      <c r="CF21" s="68">
        <f t="shared" ref="CF21" si="96">IF(CF16&gt;0,IF(CF19=1,CF17,CF17+CE21),CE21)</f>
        <v>0</v>
      </c>
      <c r="CG21" s="68">
        <f t="shared" ref="CG21" si="97">IF(CG16&gt;0,IF(CG19=1,CG17,CG17+CF21),CF21)</f>
        <v>0</v>
      </c>
      <c r="CH21" s="68">
        <f t="shared" ref="CH21" si="98">IF(CH16&gt;0,IF(CH19=1,CH17,CH17+CG21),CG21)</f>
        <v>0</v>
      </c>
      <c r="CI21" s="68">
        <f t="shared" ref="CI21" si="99">IF(CI16&gt;0,IF(CI19=1,CI17,CI17+CH21),CH21)</f>
        <v>0</v>
      </c>
      <c r="CJ21" s="68">
        <f t="shared" ref="CJ21" si="100">IF(CJ16&gt;0,IF(CJ19=1,CJ17,CJ17+CI21),CI21)</f>
        <v>0</v>
      </c>
      <c r="CK21" s="370"/>
      <c r="CL21" s="372"/>
      <c r="CM21" s="364"/>
      <c r="CN21" s="364"/>
      <c r="CO21" s="108"/>
      <c r="CP21" s="108"/>
      <c r="CQ21" s="108"/>
      <c r="CR21" s="108"/>
      <c r="CS21" s="108"/>
      <c r="CT21" s="108"/>
      <c r="CU21" s="108"/>
      <c r="CV21" s="108"/>
      <c r="CW21" s="108"/>
      <c r="CX21" s="108"/>
      <c r="CY21" s="108"/>
      <c r="CZ21" s="108"/>
      <c r="DA21" s="108"/>
      <c r="DB21" s="108"/>
      <c r="DC21" s="108"/>
      <c r="DD21" s="108"/>
    </row>
    <row r="22" spans="1:108" s="266" customFormat="1" ht="41.4" hidden="1" customHeight="1" x14ac:dyDescent="0.3">
      <c r="A22" s="264"/>
      <c r="B22" s="130"/>
      <c r="C22" s="81"/>
      <c r="D22" s="81"/>
      <c r="E22" s="81"/>
      <c r="F22" s="81"/>
      <c r="G22" s="81"/>
      <c r="H22" s="81"/>
      <c r="I22" s="81"/>
      <c r="J22" s="81"/>
      <c r="K22" s="81"/>
      <c r="L22" s="65"/>
      <c r="M22" s="7"/>
      <c r="N22" s="202"/>
      <c r="O22" s="108"/>
      <c r="P22" s="66" t="s">
        <v>184</v>
      </c>
      <c r="Q22" s="68">
        <f>Q24</f>
        <v>0</v>
      </c>
      <c r="R22" s="68">
        <f t="shared" ref="R22:AW22" si="101">IF(R19=1,R24,R24+Q22)</f>
        <v>0</v>
      </c>
      <c r="S22" s="68">
        <f t="shared" si="101"/>
        <v>0</v>
      </c>
      <c r="T22" s="68">
        <f t="shared" si="101"/>
        <v>0</v>
      </c>
      <c r="U22" s="68">
        <f t="shared" si="101"/>
        <v>0</v>
      </c>
      <c r="V22" s="68">
        <f t="shared" si="101"/>
        <v>0</v>
      </c>
      <c r="W22" s="68">
        <f t="shared" si="101"/>
        <v>0</v>
      </c>
      <c r="X22" s="68">
        <f t="shared" si="101"/>
        <v>0</v>
      </c>
      <c r="Y22" s="68">
        <f t="shared" si="101"/>
        <v>0</v>
      </c>
      <c r="Z22" s="68">
        <f t="shared" si="101"/>
        <v>0</v>
      </c>
      <c r="AA22" s="68">
        <f t="shared" si="101"/>
        <v>0</v>
      </c>
      <c r="AB22" s="68">
        <f t="shared" si="101"/>
        <v>0</v>
      </c>
      <c r="AC22" s="68">
        <f t="shared" si="101"/>
        <v>0</v>
      </c>
      <c r="AD22" s="68">
        <f t="shared" si="101"/>
        <v>0</v>
      </c>
      <c r="AE22" s="68">
        <f t="shared" si="101"/>
        <v>0</v>
      </c>
      <c r="AF22" s="68">
        <f t="shared" si="101"/>
        <v>0</v>
      </c>
      <c r="AG22" s="68">
        <f t="shared" si="101"/>
        <v>0</v>
      </c>
      <c r="AH22" s="68">
        <f t="shared" si="101"/>
        <v>0</v>
      </c>
      <c r="AI22" s="68">
        <f t="shared" si="101"/>
        <v>0</v>
      </c>
      <c r="AJ22" s="68">
        <f t="shared" si="101"/>
        <v>0</v>
      </c>
      <c r="AK22" s="68">
        <f t="shared" si="101"/>
        <v>0</v>
      </c>
      <c r="AL22" s="68">
        <f t="shared" si="101"/>
        <v>0</v>
      </c>
      <c r="AM22" s="68">
        <f t="shared" si="101"/>
        <v>0</v>
      </c>
      <c r="AN22" s="68">
        <f t="shared" si="101"/>
        <v>0</v>
      </c>
      <c r="AO22" s="68">
        <f t="shared" si="101"/>
        <v>0</v>
      </c>
      <c r="AP22" s="68">
        <f t="shared" si="101"/>
        <v>0</v>
      </c>
      <c r="AQ22" s="68">
        <f t="shared" si="101"/>
        <v>0</v>
      </c>
      <c r="AR22" s="68">
        <f t="shared" si="101"/>
        <v>0</v>
      </c>
      <c r="AS22" s="68">
        <f t="shared" si="101"/>
        <v>0</v>
      </c>
      <c r="AT22" s="68">
        <f t="shared" si="101"/>
        <v>0</v>
      </c>
      <c r="AU22" s="68">
        <f t="shared" si="101"/>
        <v>0</v>
      </c>
      <c r="AV22" s="68">
        <f t="shared" si="101"/>
        <v>0</v>
      </c>
      <c r="AW22" s="68">
        <f t="shared" si="101"/>
        <v>0</v>
      </c>
      <c r="AX22" s="68">
        <f t="shared" ref="AX22:CC22" si="102">IF(AX19=1,AX24,AX24+AW22)</f>
        <v>0</v>
      </c>
      <c r="AY22" s="68">
        <f t="shared" si="102"/>
        <v>0</v>
      </c>
      <c r="AZ22" s="68">
        <f t="shared" si="102"/>
        <v>0</v>
      </c>
      <c r="BA22" s="68">
        <f t="shared" si="102"/>
        <v>0</v>
      </c>
      <c r="BB22" s="68">
        <f t="shared" si="102"/>
        <v>0</v>
      </c>
      <c r="BC22" s="68">
        <f t="shared" si="102"/>
        <v>0</v>
      </c>
      <c r="BD22" s="68">
        <f t="shared" si="102"/>
        <v>0</v>
      </c>
      <c r="BE22" s="68">
        <f t="shared" si="102"/>
        <v>0</v>
      </c>
      <c r="BF22" s="68">
        <f t="shared" si="102"/>
        <v>0</v>
      </c>
      <c r="BG22" s="68">
        <f t="shared" si="102"/>
        <v>0</v>
      </c>
      <c r="BH22" s="68">
        <f t="shared" si="102"/>
        <v>0</v>
      </c>
      <c r="BI22" s="68">
        <f t="shared" si="102"/>
        <v>0</v>
      </c>
      <c r="BJ22" s="68">
        <f t="shared" si="102"/>
        <v>0</v>
      </c>
      <c r="BK22" s="68">
        <f t="shared" si="102"/>
        <v>0</v>
      </c>
      <c r="BL22" s="68">
        <f t="shared" si="102"/>
        <v>0</v>
      </c>
      <c r="BM22" s="68">
        <f t="shared" si="102"/>
        <v>0</v>
      </c>
      <c r="BN22" s="68">
        <f t="shared" si="102"/>
        <v>0</v>
      </c>
      <c r="BO22" s="68">
        <f t="shared" si="102"/>
        <v>0</v>
      </c>
      <c r="BP22" s="68">
        <f t="shared" si="102"/>
        <v>0</v>
      </c>
      <c r="BQ22" s="68">
        <f t="shared" si="102"/>
        <v>0</v>
      </c>
      <c r="BR22" s="68">
        <f t="shared" si="102"/>
        <v>0</v>
      </c>
      <c r="BS22" s="68">
        <f t="shared" si="102"/>
        <v>0</v>
      </c>
      <c r="BT22" s="68">
        <f t="shared" si="102"/>
        <v>0</v>
      </c>
      <c r="BU22" s="68">
        <f t="shared" si="102"/>
        <v>0</v>
      </c>
      <c r="BV22" s="68">
        <f t="shared" si="102"/>
        <v>0</v>
      </c>
      <c r="BW22" s="68">
        <f t="shared" si="102"/>
        <v>0</v>
      </c>
      <c r="BX22" s="68">
        <f t="shared" si="102"/>
        <v>0</v>
      </c>
      <c r="BY22" s="68">
        <f t="shared" si="102"/>
        <v>0</v>
      </c>
      <c r="BZ22" s="68">
        <f t="shared" si="102"/>
        <v>0</v>
      </c>
      <c r="CA22" s="68">
        <f t="shared" si="102"/>
        <v>0</v>
      </c>
      <c r="CB22" s="68">
        <f t="shared" si="102"/>
        <v>0</v>
      </c>
      <c r="CC22" s="68">
        <f t="shared" si="102"/>
        <v>0</v>
      </c>
      <c r="CD22" s="68">
        <f t="shared" ref="CD22" si="103">IF(CD19=1,CD24,CD24+CC22)</f>
        <v>0</v>
      </c>
      <c r="CE22" s="68">
        <f t="shared" ref="CE22" si="104">IF(CE19=1,CE24,CE24+CD22)</f>
        <v>0</v>
      </c>
      <c r="CF22" s="68">
        <f t="shared" ref="CF22" si="105">IF(CF19=1,CF24,CF24+CE22)</f>
        <v>0</v>
      </c>
      <c r="CG22" s="68">
        <f t="shared" ref="CG22" si="106">IF(CG19=1,CG24,CG24+CF22)</f>
        <v>0</v>
      </c>
      <c r="CH22" s="68">
        <f t="shared" ref="CH22" si="107">IF(CH19=1,CH24,CH24+CG22)</f>
        <v>0</v>
      </c>
      <c r="CI22" s="68">
        <f t="shared" ref="CI22" si="108">IF(CI19=1,CI24,CI24+CH22)</f>
        <v>0</v>
      </c>
      <c r="CJ22" s="68">
        <f t="shared" ref="CJ22" si="109">IF(CJ19=1,CJ24,CJ24+CI22)</f>
        <v>0</v>
      </c>
      <c r="CK22" s="370"/>
      <c r="CL22" s="372"/>
      <c r="CM22" s="364"/>
      <c r="CN22" s="364"/>
      <c r="CO22" s="108"/>
      <c r="CP22" s="108"/>
      <c r="CQ22" s="108"/>
      <c r="CR22" s="108"/>
      <c r="CS22" s="108"/>
      <c r="CT22" s="108"/>
      <c r="CU22" s="108"/>
      <c r="CV22" s="108"/>
      <c r="CW22" s="108"/>
      <c r="CX22" s="108"/>
      <c r="CY22" s="108"/>
      <c r="CZ22" s="108"/>
      <c r="DA22" s="108"/>
      <c r="DB22" s="108"/>
      <c r="DC22" s="108"/>
      <c r="DD22" s="108"/>
    </row>
    <row r="23" spans="1:108" s="266" customFormat="1" ht="28.95" customHeight="1" x14ac:dyDescent="0.3">
      <c r="A23" s="264"/>
      <c r="B23" s="130"/>
      <c r="C23" s="81"/>
      <c r="D23" s="81"/>
      <c r="E23" s="81"/>
      <c r="F23" s="81"/>
      <c r="G23" s="81"/>
      <c r="H23" s="81"/>
      <c r="I23" s="81"/>
      <c r="J23" s="81"/>
      <c r="K23" s="81"/>
      <c r="L23" s="65"/>
      <c r="M23" s="7"/>
      <c r="N23" s="202"/>
      <c r="O23" s="108"/>
      <c r="P23" s="64" t="s">
        <v>182</v>
      </c>
      <c r="Q23" s="69">
        <f t="shared" ref="Q23:AV23" si="110">1720/12*Q16</f>
        <v>0</v>
      </c>
      <c r="R23" s="69">
        <f t="shared" si="110"/>
        <v>0</v>
      </c>
      <c r="S23" s="69">
        <f t="shared" si="110"/>
        <v>0</v>
      </c>
      <c r="T23" s="69">
        <f t="shared" si="110"/>
        <v>0</v>
      </c>
      <c r="U23" s="69">
        <f t="shared" si="110"/>
        <v>0</v>
      </c>
      <c r="V23" s="69">
        <f t="shared" si="110"/>
        <v>0</v>
      </c>
      <c r="W23" s="69">
        <f t="shared" si="110"/>
        <v>0</v>
      </c>
      <c r="X23" s="69">
        <f t="shared" si="110"/>
        <v>0</v>
      </c>
      <c r="Y23" s="69">
        <f t="shared" si="110"/>
        <v>0</v>
      </c>
      <c r="Z23" s="69">
        <f t="shared" si="110"/>
        <v>0</v>
      </c>
      <c r="AA23" s="69">
        <f t="shared" si="110"/>
        <v>0</v>
      </c>
      <c r="AB23" s="69">
        <f t="shared" si="110"/>
        <v>0</v>
      </c>
      <c r="AC23" s="69">
        <f t="shared" si="110"/>
        <v>0</v>
      </c>
      <c r="AD23" s="69">
        <f t="shared" si="110"/>
        <v>0</v>
      </c>
      <c r="AE23" s="69">
        <f t="shared" si="110"/>
        <v>0</v>
      </c>
      <c r="AF23" s="69">
        <f t="shared" si="110"/>
        <v>0</v>
      </c>
      <c r="AG23" s="69">
        <f t="shared" si="110"/>
        <v>0</v>
      </c>
      <c r="AH23" s="69">
        <f t="shared" si="110"/>
        <v>0</v>
      </c>
      <c r="AI23" s="69">
        <f t="shared" si="110"/>
        <v>0</v>
      </c>
      <c r="AJ23" s="69">
        <f t="shared" si="110"/>
        <v>0</v>
      </c>
      <c r="AK23" s="69">
        <f t="shared" si="110"/>
        <v>0</v>
      </c>
      <c r="AL23" s="69">
        <f t="shared" si="110"/>
        <v>0</v>
      </c>
      <c r="AM23" s="69">
        <f t="shared" si="110"/>
        <v>0</v>
      </c>
      <c r="AN23" s="69">
        <f t="shared" si="110"/>
        <v>0</v>
      </c>
      <c r="AO23" s="69">
        <f t="shared" si="110"/>
        <v>0</v>
      </c>
      <c r="AP23" s="69">
        <f t="shared" si="110"/>
        <v>0</v>
      </c>
      <c r="AQ23" s="69">
        <f t="shared" si="110"/>
        <v>0</v>
      </c>
      <c r="AR23" s="69">
        <f t="shared" si="110"/>
        <v>0</v>
      </c>
      <c r="AS23" s="69">
        <f t="shared" si="110"/>
        <v>0</v>
      </c>
      <c r="AT23" s="69">
        <f t="shared" si="110"/>
        <v>0</v>
      </c>
      <c r="AU23" s="69">
        <f t="shared" si="110"/>
        <v>0</v>
      </c>
      <c r="AV23" s="69">
        <f t="shared" si="110"/>
        <v>0</v>
      </c>
      <c r="AW23" s="69">
        <f t="shared" ref="AW23:CJ23" si="111">1720/12*AW16</f>
        <v>0</v>
      </c>
      <c r="AX23" s="69">
        <f t="shared" si="111"/>
        <v>0</v>
      </c>
      <c r="AY23" s="69">
        <f t="shared" si="111"/>
        <v>0</v>
      </c>
      <c r="AZ23" s="69">
        <f t="shared" si="111"/>
        <v>0</v>
      </c>
      <c r="BA23" s="69">
        <f t="shared" si="111"/>
        <v>0</v>
      </c>
      <c r="BB23" s="69">
        <f t="shared" si="111"/>
        <v>0</v>
      </c>
      <c r="BC23" s="69">
        <f t="shared" si="111"/>
        <v>0</v>
      </c>
      <c r="BD23" s="69">
        <f t="shared" si="111"/>
        <v>0</v>
      </c>
      <c r="BE23" s="69">
        <f t="shared" si="111"/>
        <v>0</v>
      </c>
      <c r="BF23" s="69">
        <f t="shared" si="111"/>
        <v>0</v>
      </c>
      <c r="BG23" s="69">
        <f t="shared" si="111"/>
        <v>0</v>
      </c>
      <c r="BH23" s="69">
        <f t="shared" si="111"/>
        <v>0</v>
      </c>
      <c r="BI23" s="69">
        <f t="shared" si="111"/>
        <v>0</v>
      </c>
      <c r="BJ23" s="69">
        <f t="shared" si="111"/>
        <v>0</v>
      </c>
      <c r="BK23" s="69">
        <f t="shared" si="111"/>
        <v>0</v>
      </c>
      <c r="BL23" s="69">
        <f t="shared" si="111"/>
        <v>0</v>
      </c>
      <c r="BM23" s="69">
        <f t="shared" si="111"/>
        <v>0</v>
      </c>
      <c r="BN23" s="69">
        <f t="shared" si="111"/>
        <v>0</v>
      </c>
      <c r="BO23" s="69">
        <f t="shared" si="111"/>
        <v>0</v>
      </c>
      <c r="BP23" s="69">
        <f t="shared" si="111"/>
        <v>0</v>
      </c>
      <c r="BQ23" s="69">
        <f t="shared" si="111"/>
        <v>0</v>
      </c>
      <c r="BR23" s="69">
        <f t="shared" si="111"/>
        <v>0</v>
      </c>
      <c r="BS23" s="69">
        <f t="shared" si="111"/>
        <v>0</v>
      </c>
      <c r="BT23" s="69">
        <f t="shared" si="111"/>
        <v>0</v>
      </c>
      <c r="BU23" s="69">
        <f t="shared" si="111"/>
        <v>0</v>
      </c>
      <c r="BV23" s="69">
        <f t="shared" si="111"/>
        <v>0</v>
      </c>
      <c r="BW23" s="69">
        <f t="shared" si="111"/>
        <v>0</v>
      </c>
      <c r="BX23" s="69">
        <f t="shared" si="111"/>
        <v>0</v>
      </c>
      <c r="BY23" s="69">
        <f t="shared" si="111"/>
        <v>0</v>
      </c>
      <c r="BZ23" s="69">
        <f t="shared" si="111"/>
        <v>0</v>
      </c>
      <c r="CA23" s="69">
        <f t="shared" si="111"/>
        <v>0</v>
      </c>
      <c r="CB23" s="69">
        <f t="shared" si="111"/>
        <v>0</v>
      </c>
      <c r="CC23" s="69">
        <f t="shared" si="111"/>
        <v>0</v>
      </c>
      <c r="CD23" s="69">
        <f t="shared" si="111"/>
        <v>0</v>
      </c>
      <c r="CE23" s="69">
        <f t="shared" si="111"/>
        <v>0</v>
      </c>
      <c r="CF23" s="69">
        <f t="shared" si="111"/>
        <v>0</v>
      </c>
      <c r="CG23" s="69">
        <f t="shared" si="111"/>
        <v>0</v>
      </c>
      <c r="CH23" s="69">
        <f t="shared" si="111"/>
        <v>0</v>
      </c>
      <c r="CI23" s="69">
        <f t="shared" si="111"/>
        <v>0</v>
      </c>
      <c r="CJ23" s="69">
        <f t="shared" si="111"/>
        <v>0</v>
      </c>
      <c r="CK23" s="370"/>
      <c r="CL23" s="372"/>
      <c r="CM23" s="364"/>
      <c r="CN23" s="364"/>
      <c r="CO23" s="108"/>
      <c r="CP23" s="108"/>
      <c r="CQ23" s="108"/>
      <c r="CR23" s="108"/>
      <c r="CS23" s="108"/>
      <c r="CT23" s="108"/>
      <c r="CU23" s="108"/>
      <c r="CV23" s="108"/>
      <c r="CW23" s="108"/>
      <c r="CX23" s="108"/>
      <c r="CY23" s="108"/>
      <c r="CZ23" s="108"/>
      <c r="DA23" s="108"/>
      <c r="DB23" s="108"/>
      <c r="DC23" s="108"/>
      <c r="DD23" s="108"/>
    </row>
    <row r="24" spans="1:108" s="266" customFormat="1" ht="28.8" x14ac:dyDescent="0.3">
      <c r="A24" s="264"/>
      <c r="B24" s="130"/>
      <c r="C24" s="81"/>
      <c r="D24" s="81"/>
      <c r="E24" s="81"/>
      <c r="F24" s="81"/>
      <c r="G24" s="81"/>
      <c r="H24" s="81"/>
      <c r="I24" s="81"/>
      <c r="J24" s="81"/>
      <c r="K24" s="81"/>
      <c r="L24" s="65"/>
      <c r="M24" s="7"/>
      <c r="N24" s="202"/>
      <c r="O24" s="108"/>
      <c r="P24" s="64" t="s">
        <v>166</v>
      </c>
      <c r="Q24" s="69">
        <f>FLOOR(IF(OR(Q19=0,Q19=1),IF(Q17&gt;=Q23,Q23,Q17)+0.00000001,IF(Q21&gt;=Q20,Q20,Q21))+0.00000001,1)</f>
        <v>0</v>
      </c>
      <c r="R24" s="69">
        <f t="shared" ref="R24:AW24" si="112">FLOOR(IF(OR(R19=0,R19=1),IF(R23&gt;R20,R20,IF(R17&gt;=R23,R23,R17)+0.00000001),IF(R21&gt;=R20,R20-Q22,R21-Q22)+0.00000001),1)</f>
        <v>0</v>
      </c>
      <c r="S24" s="69">
        <f t="shared" si="112"/>
        <v>0</v>
      </c>
      <c r="T24" s="69">
        <f t="shared" si="112"/>
        <v>0</v>
      </c>
      <c r="U24" s="69">
        <f t="shared" si="112"/>
        <v>0</v>
      </c>
      <c r="V24" s="69">
        <f t="shared" si="112"/>
        <v>0</v>
      </c>
      <c r="W24" s="69">
        <f t="shared" si="112"/>
        <v>0</v>
      </c>
      <c r="X24" s="69">
        <f t="shared" si="112"/>
        <v>0</v>
      </c>
      <c r="Y24" s="69">
        <f t="shared" si="112"/>
        <v>0</v>
      </c>
      <c r="Z24" s="69">
        <f t="shared" si="112"/>
        <v>0</v>
      </c>
      <c r="AA24" s="69">
        <f t="shared" si="112"/>
        <v>0</v>
      </c>
      <c r="AB24" s="69">
        <f t="shared" si="112"/>
        <v>0</v>
      </c>
      <c r="AC24" s="69">
        <f t="shared" si="112"/>
        <v>0</v>
      </c>
      <c r="AD24" s="69">
        <f t="shared" si="112"/>
        <v>0</v>
      </c>
      <c r="AE24" s="69">
        <f t="shared" si="112"/>
        <v>0</v>
      </c>
      <c r="AF24" s="69">
        <f t="shared" si="112"/>
        <v>0</v>
      </c>
      <c r="AG24" s="69">
        <f t="shared" si="112"/>
        <v>0</v>
      </c>
      <c r="AH24" s="69">
        <f t="shared" si="112"/>
        <v>0</v>
      </c>
      <c r="AI24" s="69">
        <f t="shared" si="112"/>
        <v>0</v>
      </c>
      <c r="AJ24" s="69">
        <f t="shared" si="112"/>
        <v>0</v>
      </c>
      <c r="AK24" s="69">
        <f t="shared" si="112"/>
        <v>0</v>
      </c>
      <c r="AL24" s="69">
        <f t="shared" si="112"/>
        <v>0</v>
      </c>
      <c r="AM24" s="69">
        <f t="shared" si="112"/>
        <v>0</v>
      </c>
      <c r="AN24" s="69">
        <f t="shared" si="112"/>
        <v>0</v>
      </c>
      <c r="AO24" s="69">
        <f t="shared" si="112"/>
        <v>0</v>
      </c>
      <c r="AP24" s="69">
        <f t="shared" si="112"/>
        <v>0</v>
      </c>
      <c r="AQ24" s="69">
        <f t="shared" si="112"/>
        <v>0</v>
      </c>
      <c r="AR24" s="69">
        <f t="shared" si="112"/>
        <v>0</v>
      </c>
      <c r="AS24" s="69">
        <f t="shared" si="112"/>
        <v>0</v>
      </c>
      <c r="AT24" s="69">
        <f t="shared" si="112"/>
        <v>0</v>
      </c>
      <c r="AU24" s="69">
        <f t="shared" si="112"/>
        <v>0</v>
      </c>
      <c r="AV24" s="69">
        <f t="shared" si="112"/>
        <v>0</v>
      </c>
      <c r="AW24" s="69">
        <f t="shared" si="112"/>
        <v>0</v>
      </c>
      <c r="AX24" s="69">
        <f t="shared" ref="AX24:CC24" si="113">FLOOR(IF(OR(AX19=0,AX19=1),IF(AX23&gt;AX20,AX20,IF(AX17&gt;=AX23,AX23,AX17)+0.00000001),IF(AX21&gt;=AX20,AX20-AW22,AX21-AW22)+0.00000001),1)</f>
        <v>0</v>
      </c>
      <c r="AY24" s="69">
        <f t="shared" si="113"/>
        <v>0</v>
      </c>
      <c r="AZ24" s="69">
        <f t="shared" si="113"/>
        <v>0</v>
      </c>
      <c r="BA24" s="69">
        <f t="shared" si="113"/>
        <v>0</v>
      </c>
      <c r="BB24" s="69">
        <f t="shared" si="113"/>
        <v>0</v>
      </c>
      <c r="BC24" s="69">
        <f t="shared" si="113"/>
        <v>0</v>
      </c>
      <c r="BD24" s="69">
        <f t="shared" si="113"/>
        <v>0</v>
      </c>
      <c r="BE24" s="69">
        <f t="shared" si="113"/>
        <v>0</v>
      </c>
      <c r="BF24" s="69">
        <f t="shared" si="113"/>
        <v>0</v>
      </c>
      <c r="BG24" s="69">
        <f t="shared" si="113"/>
        <v>0</v>
      </c>
      <c r="BH24" s="69">
        <f t="shared" si="113"/>
        <v>0</v>
      </c>
      <c r="BI24" s="69">
        <f t="shared" si="113"/>
        <v>0</v>
      </c>
      <c r="BJ24" s="69">
        <f t="shared" si="113"/>
        <v>0</v>
      </c>
      <c r="BK24" s="69">
        <f t="shared" si="113"/>
        <v>0</v>
      </c>
      <c r="BL24" s="69">
        <f t="shared" si="113"/>
        <v>0</v>
      </c>
      <c r="BM24" s="69">
        <f t="shared" si="113"/>
        <v>0</v>
      </c>
      <c r="BN24" s="69">
        <f t="shared" si="113"/>
        <v>0</v>
      </c>
      <c r="BO24" s="69">
        <f t="shared" si="113"/>
        <v>0</v>
      </c>
      <c r="BP24" s="69">
        <f t="shared" si="113"/>
        <v>0</v>
      </c>
      <c r="BQ24" s="69">
        <f t="shared" si="113"/>
        <v>0</v>
      </c>
      <c r="BR24" s="69">
        <f t="shared" si="113"/>
        <v>0</v>
      </c>
      <c r="BS24" s="69">
        <f t="shared" si="113"/>
        <v>0</v>
      </c>
      <c r="BT24" s="69">
        <f t="shared" si="113"/>
        <v>0</v>
      </c>
      <c r="BU24" s="69">
        <f t="shared" si="113"/>
        <v>0</v>
      </c>
      <c r="BV24" s="69">
        <f t="shared" si="113"/>
        <v>0</v>
      </c>
      <c r="BW24" s="69">
        <f t="shared" si="113"/>
        <v>0</v>
      </c>
      <c r="BX24" s="69">
        <f t="shared" si="113"/>
        <v>0</v>
      </c>
      <c r="BY24" s="69">
        <f t="shared" si="113"/>
        <v>0</v>
      </c>
      <c r="BZ24" s="69">
        <f t="shared" si="113"/>
        <v>0</v>
      </c>
      <c r="CA24" s="69">
        <f t="shared" si="113"/>
        <v>0</v>
      </c>
      <c r="CB24" s="69">
        <f t="shared" si="113"/>
        <v>0</v>
      </c>
      <c r="CC24" s="69">
        <f t="shared" si="113"/>
        <v>0</v>
      </c>
      <c r="CD24" s="69">
        <f t="shared" ref="CD24" si="114">FLOOR(IF(OR(CD19=0,CD19=1),IF(CD23&gt;CD20,CD20,IF(CD17&gt;=CD23,CD23,CD17)+0.00000001),IF(CD21&gt;=CD20,CD20-CC22,CD21-CC22)+0.00000001),1)</f>
        <v>0</v>
      </c>
      <c r="CE24" s="69">
        <f t="shared" ref="CE24" si="115">FLOOR(IF(OR(CE19=0,CE19=1),IF(CE23&gt;CE20,CE20,IF(CE17&gt;=CE23,CE23,CE17)+0.00000001),IF(CE21&gt;=CE20,CE20-CD22,CE21-CD22)+0.00000001),1)</f>
        <v>0</v>
      </c>
      <c r="CF24" s="69">
        <f t="shared" ref="CF24" si="116">FLOOR(IF(OR(CF19=0,CF19=1),IF(CF23&gt;CF20,CF20,IF(CF17&gt;=CF23,CF23,CF17)+0.00000001),IF(CF21&gt;=CF20,CF20-CE22,CF21-CE22)+0.00000001),1)</f>
        <v>0</v>
      </c>
      <c r="CG24" s="69">
        <f t="shared" ref="CG24" si="117">FLOOR(IF(OR(CG19=0,CG19=1),IF(CG23&gt;CG20,CG20,IF(CG17&gt;=CG23,CG23,CG17)+0.00000001),IF(CG21&gt;=CG20,CG20-CF22,CG21-CF22)+0.00000001),1)</f>
        <v>0</v>
      </c>
      <c r="CH24" s="69">
        <f t="shared" ref="CH24" si="118">FLOOR(IF(OR(CH19=0,CH19=1),IF(CH23&gt;CH20,CH20,IF(CH17&gt;=CH23,CH23,CH17)+0.00000001),IF(CH21&gt;=CH20,CH20-CG22,CH21-CG22)+0.00000001),1)</f>
        <v>0</v>
      </c>
      <c r="CI24" s="69">
        <f t="shared" ref="CI24" si="119">FLOOR(IF(OR(CI19=0,CI19=1),IF(CI23&gt;CI20,CI20,IF(CI17&gt;=CI23,CI23,CI17)+0.00000001),IF(CI21&gt;=CI20,CI20-CH22,CI21-CH22)+0.00000001),1)</f>
        <v>0</v>
      </c>
      <c r="CJ24" s="69">
        <f t="shared" ref="CJ24" si="120">FLOOR(IF(OR(CJ19=0,CJ19=1),IF(CJ23&gt;CJ20,CJ20,IF(CJ17&gt;=CJ23,CJ23,CJ17)+0.00000001),IF(CJ21&gt;=CJ20,CJ20-CI22,CJ21-CI22)+0.00000001),1)</f>
        <v>0</v>
      </c>
      <c r="CK24" s="370"/>
      <c r="CL24" s="372"/>
      <c r="CM24" s="364"/>
      <c r="CN24" s="364"/>
      <c r="CO24" s="108"/>
      <c r="CP24" s="108"/>
      <c r="CQ24" s="108"/>
      <c r="CR24" s="108"/>
      <c r="CS24" s="108"/>
      <c r="CT24" s="108"/>
      <c r="CU24" s="108"/>
      <c r="CV24" s="108"/>
      <c r="CW24" s="108"/>
      <c r="CX24" s="108"/>
      <c r="CY24" s="108"/>
      <c r="CZ24" s="108"/>
      <c r="DA24" s="108"/>
      <c r="DB24" s="108"/>
      <c r="DC24" s="108"/>
      <c r="DD24" s="108"/>
    </row>
    <row r="25" spans="1:108" s="266" customFormat="1" ht="25.2" customHeight="1" thickBot="1" x14ac:dyDescent="0.35">
      <c r="A25" s="264"/>
      <c r="B25" s="131"/>
      <c r="C25" s="70"/>
      <c r="D25" s="70"/>
      <c r="E25" s="70"/>
      <c r="F25" s="70"/>
      <c r="G25" s="70"/>
      <c r="H25" s="70"/>
      <c r="I25" s="70"/>
      <c r="J25" s="70"/>
      <c r="K25" s="70"/>
      <c r="L25" s="71"/>
      <c r="M25" s="7"/>
      <c r="N25" s="203"/>
      <c r="O25" s="108"/>
      <c r="P25" s="229" t="s">
        <v>167</v>
      </c>
      <c r="Q25" s="73">
        <f>IF($I16="Ano",Q24*'Podpůrná data'!$B$5,Q24*'Podpůrná data'!$B$3)</f>
        <v>0</v>
      </c>
      <c r="R25" s="73">
        <f>IF($I16="Ano",R24*'Podpůrná data'!$B$5,R24*'Podpůrná data'!$B$3)</f>
        <v>0</v>
      </c>
      <c r="S25" s="73">
        <f>IF($I16="Ano",S24*'Podpůrná data'!$B$5,S24*'Podpůrná data'!$B$3)</f>
        <v>0</v>
      </c>
      <c r="T25" s="73">
        <f>IF($I16="Ano",T24*'Podpůrná data'!$B$5,T24*'Podpůrná data'!$B$3)</f>
        <v>0</v>
      </c>
      <c r="U25" s="73">
        <f>IF($I16="Ano",U24*'Podpůrná data'!$B$5,U24*'Podpůrná data'!$B$3)</f>
        <v>0</v>
      </c>
      <c r="V25" s="73">
        <f>IF($I16="Ano",V24*'Podpůrná data'!$B$5,V24*'Podpůrná data'!$B$3)</f>
        <v>0</v>
      </c>
      <c r="W25" s="73">
        <f>IF($I16="Ano",W24*'Podpůrná data'!$B$5,W24*'Podpůrná data'!$B$3)</f>
        <v>0</v>
      </c>
      <c r="X25" s="73">
        <f>IF($I16="Ano",X24*'Podpůrná data'!$B$5,X24*'Podpůrná data'!$B$3)</f>
        <v>0</v>
      </c>
      <c r="Y25" s="73">
        <f>IF($I16="Ano",Y24*'Podpůrná data'!$B$5,Y24*'Podpůrná data'!$B$3)</f>
        <v>0</v>
      </c>
      <c r="Z25" s="73">
        <f>IF($I16="Ano",Z24*'Podpůrná data'!$B$5,Z24*'Podpůrná data'!$B$3)</f>
        <v>0</v>
      </c>
      <c r="AA25" s="73">
        <f>IF($I16="Ano",AA24*'Podpůrná data'!$B$5,AA24*'Podpůrná data'!$B$3)</f>
        <v>0</v>
      </c>
      <c r="AB25" s="73">
        <f>IF($I16="Ano",AB24*'Podpůrná data'!$B$5,AB24*'Podpůrná data'!$B$3)</f>
        <v>0</v>
      </c>
      <c r="AC25" s="73">
        <f>IF($I16="Ano",AC24*'Podpůrná data'!$B$5,AC24*'Podpůrná data'!$B$3)</f>
        <v>0</v>
      </c>
      <c r="AD25" s="73">
        <f>IF($I16="Ano",AD24*'Podpůrná data'!$B$5,AD24*'Podpůrná data'!$B$3)</f>
        <v>0</v>
      </c>
      <c r="AE25" s="73">
        <f>IF($I16="Ano",AE24*'Podpůrná data'!$B$5,AE24*'Podpůrná data'!$B$3)</f>
        <v>0</v>
      </c>
      <c r="AF25" s="73">
        <f>IF($I16="Ano",AF24*'Podpůrná data'!$B$5,AF24*'Podpůrná data'!$B$3)</f>
        <v>0</v>
      </c>
      <c r="AG25" s="73">
        <f>IF($I16="Ano",AG24*'Podpůrná data'!$B$5,AG24*'Podpůrná data'!$B$3)</f>
        <v>0</v>
      </c>
      <c r="AH25" s="73">
        <f>IF($I16="Ano",AH24*'Podpůrná data'!$B$5,AH24*'Podpůrná data'!$B$3)</f>
        <v>0</v>
      </c>
      <c r="AI25" s="73">
        <f>IF($I16="Ano",AI24*'Podpůrná data'!$B$5,AI24*'Podpůrná data'!$B$3)</f>
        <v>0</v>
      </c>
      <c r="AJ25" s="73">
        <f>IF($I16="Ano",AJ24*'Podpůrná data'!$B$5,AJ24*'Podpůrná data'!$B$3)</f>
        <v>0</v>
      </c>
      <c r="AK25" s="73">
        <f>IF($I16="Ano",AK24*'Podpůrná data'!$B$5,AK24*'Podpůrná data'!$B$3)</f>
        <v>0</v>
      </c>
      <c r="AL25" s="73">
        <f>IF($I16="Ano",AL24*'Podpůrná data'!$B$5,AL24*'Podpůrná data'!$B$3)</f>
        <v>0</v>
      </c>
      <c r="AM25" s="73">
        <f>IF($I16="Ano",AM24*'Podpůrná data'!$B$5,AM24*'Podpůrná data'!$B$3)</f>
        <v>0</v>
      </c>
      <c r="AN25" s="73">
        <f>IF($I16="Ano",AN24*'Podpůrná data'!$B$5,AN24*'Podpůrná data'!$B$3)</f>
        <v>0</v>
      </c>
      <c r="AO25" s="73">
        <f>IF($I16="Ano",AO24*'Podpůrná data'!$B$5,AO24*'Podpůrná data'!$B$3)</f>
        <v>0</v>
      </c>
      <c r="AP25" s="73">
        <f>IF($I16="Ano",AP24*'Podpůrná data'!$B$5,AP24*'Podpůrná data'!$B$3)</f>
        <v>0</v>
      </c>
      <c r="AQ25" s="73">
        <f>IF($I16="Ano",AQ24*'Podpůrná data'!$B$5,AQ24*'Podpůrná data'!$B$3)</f>
        <v>0</v>
      </c>
      <c r="AR25" s="73">
        <f>IF($I16="Ano",AR24*'Podpůrná data'!$B$5,AR24*'Podpůrná data'!$B$3)</f>
        <v>0</v>
      </c>
      <c r="AS25" s="73">
        <f>IF($I16="Ano",AS24*'Podpůrná data'!$B$5,AS24*'Podpůrná data'!$B$3)</f>
        <v>0</v>
      </c>
      <c r="AT25" s="73">
        <f>IF($I16="Ano",AT24*'Podpůrná data'!$B$5,AT24*'Podpůrná data'!$B$3)</f>
        <v>0</v>
      </c>
      <c r="AU25" s="73">
        <f>IF($I16="Ano",AU24*'Podpůrná data'!$B$5,AU24*'Podpůrná data'!$B$3)</f>
        <v>0</v>
      </c>
      <c r="AV25" s="73">
        <f>IF($I16="Ano",AV24*'Podpůrná data'!$B$5,AV24*'Podpůrná data'!$B$3)</f>
        <v>0</v>
      </c>
      <c r="AW25" s="73">
        <f>IF($I16="Ano",AW24*'Podpůrná data'!$B$5,AW24*'Podpůrná data'!$B$3)</f>
        <v>0</v>
      </c>
      <c r="AX25" s="73">
        <f>IF($I16="Ano",AX24*'Podpůrná data'!$B$5,AX24*'Podpůrná data'!$B$3)</f>
        <v>0</v>
      </c>
      <c r="AY25" s="73">
        <f>IF($I16="Ano",AY24*'Podpůrná data'!$B$5,AY24*'Podpůrná data'!$B$3)</f>
        <v>0</v>
      </c>
      <c r="AZ25" s="73">
        <f>IF($I16="Ano",AZ24*'Podpůrná data'!$B$5,AZ24*'Podpůrná data'!$B$3)</f>
        <v>0</v>
      </c>
      <c r="BA25" s="73">
        <f>IF($I16="Ano",BA24*'Podpůrná data'!$B$5,BA24*'Podpůrná data'!$B$3)</f>
        <v>0</v>
      </c>
      <c r="BB25" s="73">
        <f>IF($I16="Ano",BB24*'Podpůrná data'!$B$5,BB24*'Podpůrná data'!$B$3)</f>
        <v>0</v>
      </c>
      <c r="BC25" s="73">
        <f>IF($I16="Ano",BC24*'Podpůrná data'!$B$5,BC24*'Podpůrná data'!$B$3)</f>
        <v>0</v>
      </c>
      <c r="BD25" s="73">
        <f>IF($I16="Ano",BD24*'Podpůrná data'!$B$5,BD24*'Podpůrná data'!$B$3)</f>
        <v>0</v>
      </c>
      <c r="BE25" s="73">
        <f>IF($I16="Ano",BE24*'Podpůrná data'!$B$5,BE24*'Podpůrná data'!$B$3)</f>
        <v>0</v>
      </c>
      <c r="BF25" s="73">
        <f>IF($I16="Ano",BF24*'Podpůrná data'!$B$5,BF24*'Podpůrná data'!$B$3)</f>
        <v>0</v>
      </c>
      <c r="BG25" s="73">
        <f>IF($I16="Ano",BG24*'Podpůrná data'!$B$5,BG24*'Podpůrná data'!$B$3)</f>
        <v>0</v>
      </c>
      <c r="BH25" s="73">
        <f>IF($I16="Ano",BH24*'Podpůrná data'!$B$5,BH24*'Podpůrná data'!$B$3)</f>
        <v>0</v>
      </c>
      <c r="BI25" s="73">
        <f>IF($I16="Ano",BI24*'Podpůrná data'!$B$5,BI24*'Podpůrná data'!$B$3)</f>
        <v>0</v>
      </c>
      <c r="BJ25" s="73">
        <f>IF($I16="Ano",BJ24*'Podpůrná data'!$B$5,BJ24*'Podpůrná data'!$B$3)</f>
        <v>0</v>
      </c>
      <c r="BK25" s="73">
        <f>IF($I16="Ano",BK24*'Podpůrná data'!$B$5,BK24*'Podpůrná data'!$B$3)</f>
        <v>0</v>
      </c>
      <c r="BL25" s="73">
        <f>IF($I16="Ano",BL24*'Podpůrná data'!$B$5,BL24*'Podpůrná data'!$B$3)</f>
        <v>0</v>
      </c>
      <c r="BM25" s="73">
        <f>IF($I16="Ano",BM24*'Podpůrná data'!$B$5,BM24*'Podpůrná data'!$B$3)</f>
        <v>0</v>
      </c>
      <c r="BN25" s="73">
        <f>IF($I16="Ano",BN24*'Podpůrná data'!$B$5,BN24*'Podpůrná data'!$B$3)</f>
        <v>0</v>
      </c>
      <c r="BO25" s="73">
        <f>IF($I16="Ano",BO24*'Podpůrná data'!$B$5,BO24*'Podpůrná data'!$B$3)</f>
        <v>0</v>
      </c>
      <c r="BP25" s="73">
        <f>IF($I16="Ano",BP24*'Podpůrná data'!$B$5,BP24*'Podpůrná data'!$B$3)</f>
        <v>0</v>
      </c>
      <c r="BQ25" s="73">
        <f>IF($I16="Ano",BQ24*'Podpůrná data'!$B$5,BQ24*'Podpůrná data'!$B$3)</f>
        <v>0</v>
      </c>
      <c r="BR25" s="73">
        <f>IF($I16="Ano",BR24*'Podpůrná data'!$B$5,BR24*'Podpůrná data'!$B$3)</f>
        <v>0</v>
      </c>
      <c r="BS25" s="73">
        <f>IF($I16="Ano",BS24*'Podpůrná data'!$B$5,BS24*'Podpůrná data'!$B$3)</f>
        <v>0</v>
      </c>
      <c r="BT25" s="73">
        <f>IF($I16="Ano",BT24*'Podpůrná data'!$B$5,BT24*'Podpůrná data'!$B$3)</f>
        <v>0</v>
      </c>
      <c r="BU25" s="73">
        <f>IF($I16="Ano",BU24*'Podpůrná data'!$B$5,BU24*'Podpůrná data'!$B$3)</f>
        <v>0</v>
      </c>
      <c r="BV25" s="73">
        <f>IF($I16="Ano",BV24*'Podpůrná data'!$B$5,BV24*'Podpůrná data'!$B$3)</f>
        <v>0</v>
      </c>
      <c r="BW25" s="73">
        <f>IF($I16="Ano",BW24*'Podpůrná data'!$B$5,BW24*'Podpůrná data'!$B$3)</f>
        <v>0</v>
      </c>
      <c r="BX25" s="73">
        <f>IF($I16="Ano",BX24*'Podpůrná data'!$B$5,BX24*'Podpůrná data'!$B$3)</f>
        <v>0</v>
      </c>
      <c r="BY25" s="73">
        <f>IF($I16="Ano",BY24*'Podpůrná data'!$B$5,BY24*'Podpůrná data'!$B$3)</f>
        <v>0</v>
      </c>
      <c r="BZ25" s="73">
        <f>IF($I16="Ano",BZ24*'Podpůrná data'!$B$5,BZ24*'Podpůrná data'!$B$3)</f>
        <v>0</v>
      </c>
      <c r="CA25" s="73">
        <f>IF($I16="Ano",CA24*'Podpůrná data'!$B$5,CA24*'Podpůrná data'!$B$3)</f>
        <v>0</v>
      </c>
      <c r="CB25" s="73">
        <f>IF($I16="Ano",CB24*'Podpůrná data'!$B$5,CB24*'Podpůrná data'!$B$3)</f>
        <v>0</v>
      </c>
      <c r="CC25" s="73">
        <f>IF($I16="Ano",CC24*'Podpůrná data'!$B$5,CC24*'Podpůrná data'!$B$3)</f>
        <v>0</v>
      </c>
      <c r="CD25" s="73">
        <f>IF($I16="Ano",CD24*'Podpůrná data'!$B$5,CD24*'Podpůrná data'!$B$3)</f>
        <v>0</v>
      </c>
      <c r="CE25" s="73">
        <f>IF($I16="Ano",CE24*'Podpůrná data'!$B$5,CE24*'Podpůrná data'!$B$3)</f>
        <v>0</v>
      </c>
      <c r="CF25" s="73">
        <f>IF($I16="Ano",CF24*'Podpůrná data'!$B$5,CF24*'Podpůrná data'!$B$3)</f>
        <v>0</v>
      </c>
      <c r="CG25" s="73">
        <f>IF($I16="Ano",CG24*'Podpůrná data'!$B$5,CG24*'Podpůrná data'!$B$3)</f>
        <v>0</v>
      </c>
      <c r="CH25" s="73">
        <f>IF($I16="Ano",CH24*'Podpůrná data'!$B$5,CH24*'Podpůrná data'!$B$3)</f>
        <v>0</v>
      </c>
      <c r="CI25" s="73">
        <f>IF($I16="Ano",CI24*'Podpůrná data'!$B$5,CI24*'Podpůrná data'!$B$3)</f>
        <v>0</v>
      </c>
      <c r="CJ25" s="73">
        <f>IF($I16="Ano",CJ24*'Podpůrná data'!$B$5,CJ24*'Podpůrná data'!$B$3)</f>
        <v>0</v>
      </c>
      <c r="CK25" s="371"/>
      <c r="CL25" s="373"/>
      <c r="CM25" s="365"/>
      <c r="CN25" s="365"/>
      <c r="CO25" s="108"/>
      <c r="CP25" s="182">
        <f>SUMIFS($Q25:$CJ25,$Q15:$CJ15,"1. ZoR")</f>
        <v>0</v>
      </c>
      <c r="CQ25" s="182">
        <f>SUMIFS($Q25:$CJ25,$Q15:$CJ15,"2. ZoR")</f>
        <v>0</v>
      </c>
      <c r="CR25" s="182">
        <f>SUMIFS($Q25:$CJ25,$Q15:$CJ15,"3. ZoR")</f>
        <v>0</v>
      </c>
      <c r="CS25" s="182">
        <f>SUMIFS($Q25:$CJ25,$Q15:$CJ15,"4. ZoR")</f>
        <v>0</v>
      </c>
      <c r="CT25" s="182">
        <f>SUMIFS($Q25:$CJ25,$Q15:$CJ15,"5. ZoR")</f>
        <v>0</v>
      </c>
      <c r="CU25" s="182">
        <f>SUMIFS($Q25:$CJ25,$Q15:$CJ15,"6. ZoR")</f>
        <v>0</v>
      </c>
      <c r="CV25" s="182">
        <f>SUMIFS($Q25:$CJ25,$Q15:$CJ15,"7. ZoR")</f>
        <v>0</v>
      </c>
      <c r="CW25" s="182">
        <f>SUMIFS($Q25:$CJ25,$Q15:$CJ15,"8. ZoR")</f>
        <v>0</v>
      </c>
      <c r="CX25" s="182">
        <f>SUMIFS($Q25:$CJ25,$Q15:$CJ15,"9. ZoR")</f>
        <v>0</v>
      </c>
      <c r="CY25" s="182">
        <f>SUMIFS($Q25:$CJ25,$Q15:$CJ15,"10. ZoR")</f>
        <v>0</v>
      </c>
      <c r="CZ25" s="182">
        <f>SUMIFS($Q25:$CJ25,$Q15:$CJ15,"11. ZoR")</f>
        <v>0</v>
      </c>
      <c r="DA25" s="182">
        <f>SUMIFS($Q25:$CJ25,$Q15:$CJ15,"12. ZoR")</f>
        <v>0</v>
      </c>
      <c r="DB25" s="182">
        <f>SUMIFS($Q25:$CJ25,$Q15:$CJ15,"13. ZoR")</f>
        <v>0</v>
      </c>
      <c r="DC25" s="182">
        <f>SUMIFS($Q25:$CJ25,$Q15:$CJ15,"14. ZoR")</f>
        <v>0</v>
      </c>
      <c r="DD25" s="182">
        <f>SUMIFS($Q25:$CJ25,$Q15:$CJ15,"15. ZoR")</f>
        <v>0</v>
      </c>
    </row>
    <row r="26" spans="1:108" ht="15" hidden="1" customHeight="1" thickBot="1" x14ac:dyDescent="0.35">
      <c r="B26" s="107"/>
      <c r="C26" s="132"/>
      <c r="D26" s="132"/>
      <c r="E26" s="132"/>
      <c r="F26" s="132"/>
      <c r="G26" s="107"/>
      <c r="H26" s="107"/>
      <c r="I26" s="107"/>
      <c r="J26" s="107"/>
      <c r="K26" s="107"/>
      <c r="L26" s="107"/>
      <c r="M26" s="7"/>
      <c r="N26" s="107"/>
      <c r="O26" s="107"/>
      <c r="P26" s="107"/>
      <c r="Q26" s="107"/>
      <c r="R26" s="107"/>
      <c r="S26" s="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row>
    <row r="27" spans="1:108" s="266" customFormat="1" ht="69.599999999999994" customHeight="1" thickBot="1" x14ac:dyDescent="0.35">
      <c r="A27" s="271"/>
      <c r="B27" s="122"/>
      <c r="C27" s="353" t="s">
        <v>2</v>
      </c>
      <c r="D27" s="123"/>
      <c r="E27" s="133" t="s">
        <v>375</v>
      </c>
      <c r="F27" s="133" t="s">
        <v>377</v>
      </c>
      <c r="G27" s="124" t="s">
        <v>96</v>
      </c>
      <c r="H27" s="124" t="s">
        <v>97</v>
      </c>
      <c r="I27" s="124" t="s">
        <v>99</v>
      </c>
      <c r="J27" s="124" t="s">
        <v>389</v>
      </c>
      <c r="K27" s="124" t="s">
        <v>391</v>
      </c>
      <c r="L27" s="140" t="s">
        <v>1</v>
      </c>
      <c r="M27" s="7"/>
      <c r="N27" s="126">
        <v>208002</v>
      </c>
      <c r="O27" s="108"/>
      <c r="P27" s="204" t="s">
        <v>134</v>
      </c>
      <c r="Q27" s="84" t="s">
        <v>4</v>
      </c>
      <c r="R27" s="84" t="s">
        <v>5</v>
      </c>
      <c r="S27" s="84" t="s">
        <v>6</v>
      </c>
      <c r="T27" s="84" t="s">
        <v>7</v>
      </c>
      <c r="U27" s="84" t="s">
        <v>8</v>
      </c>
      <c r="V27" s="84" t="s">
        <v>9</v>
      </c>
      <c r="W27" s="84" t="s">
        <v>10</v>
      </c>
      <c r="X27" s="84" t="s">
        <v>11</v>
      </c>
      <c r="Y27" s="84" t="s">
        <v>12</v>
      </c>
      <c r="Z27" s="84" t="s">
        <v>13</v>
      </c>
      <c r="AA27" s="84" t="s">
        <v>14</v>
      </c>
      <c r="AB27" s="84" t="s">
        <v>15</v>
      </c>
      <c r="AC27" s="84" t="s">
        <v>16</v>
      </c>
      <c r="AD27" s="84" t="s">
        <v>17</v>
      </c>
      <c r="AE27" s="84" t="s">
        <v>18</v>
      </c>
      <c r="AF27" s="84" t="s">
        <v>19</v>
      </c>
      <c r="AG27" s="84" t="s">
        <v>20</v>
      </c>
      <c r="AH27" s="84" t="s">
        <v>21</v>
      </c>
      <c r="AI27" s="84" t="s">
        <v>22</v>
      </c>
      <c r="AJ27" s="84" t="s">
        <v>23</v>
      </c>
      <c r="AK27" s="84" t="s">
        <v>24</v>
      </c>
      <c r="AL27" s="84" t="s">
        <v>25</v>
      </c>
      <c r="AM27" s="84" t="s">
        <v>26</v>
      </c>
      <c r="AN27" s="84" t="s">
        <v>27</v>
      </c>
      <c r="AO27" s="84" t="s">
        <v>28</v>
      </c>
      <c r="AP27" s="84" t="s">
        <v>29</v>
      </c>
      <c r="AQ27" s="84" t="s">
        <v>30</v>
      </c>
      <c r="AR27" s="84" t="s">
        <v>31</v>
      </c>
      <c r="AS27" s="84" t="s">
        <v>32</v>
      </c>
      <c r="AT27" s="84" t="s">
        <v>33</v>
      </c>
      <c r="AU27" s="84" t="s">
        <v>34</v>
      </c>
      <c r="AV27" s="84" t="s">
        <v>35</v>
      </c>
      <c r="AW27" s="84" t="s">
        <v>36</v>
      </c>
      <c r="AX27" s="84" t="s">
        <v>37</v>
      </c>
      <c r="AY27" s="84" t="s">
        <v>38</v>
      </c>
      <c r="AZ27" s="84" t="s">
        <v>39</v>
      </c>
      <c r="BA27" s="84" t="s">
        <v>40</v>
      </c>
      <c r="BB27" s="84" t="s">
        <v>41</v>
      </c>
      <c r="BC27" s="84" t="s">
        <v>42</v>
      </c>
      <c r="BD27" s="84" t="s">
        <v>43</v>
      </c>
      <c r="BE27" s="84" t="s">
        <v>44</v>
      </c>
      <c r="BF27" s="84" t="s">
        <v>45</v>
      </c>
      <c r="BG27" s="84" t="s">
        <v>46</v>
      </c>
      <c r="BH27" s="84" t="s">
        <v>47</v>
      </c>
      <c r="BI27" s="84" t="s">
        <v>48</v>
      </c>
      <c r="BJ27" s="84" t="s">
        <v>49</v>
      </c>
      <c r="BK27" s="84" t="s">
        <v>50</v>
      </c>
      <c r="BL27" s="84" t="s">
        <v>51</v>
      </c>
      <c r="BM27" s="84" t="s">
        <v>52</v>
      </c>
      <c r="BN27" s="84" t="s">
        <v>53</v>
      </c>
      <c r="BO27" s="84" t="s">
        <v>135</v>
      </c>
      <c r="BP27" s="84" t="s">
        <v>136</v>
      </c>
      <c r="BQ27" s="84" t="s">
        <v>137</v>
      </c>
      <c r="BR27" s="84" t="s">
        <v>138</v>
      </c>
      <c r="BS27" s="84" t="s">
        <v>139</v>
      </c>
      <c r="BT27" s="84" t="s">
        <v>140</v>
      </c>
      <c r="BU27" s="84" t="s">
        <v>141</v>
      </c>
      <c r="BV27" s="84" t="s">
        <v>142</v>
      </c>
      <c r="BW27" s="84" t="s">
        <v>143</v>
      </c>
      <c r="BX27" s="84" t="s">
        <v>144</v>
      </c>
      <c r="BY27" s="84" t="s">
        <v>145</v>
      </c>
      <c r="BZ27" s="84" t="s">
        <v>146</v>
      </c>
      <c r="CA27" s="84" t="s">
        <v>147</v>
      </c>
      <c r="CB27" s="84" t="s">
        <v>148</v>
      </c>
      <c r="CC27" s="84" t="s">
        <v>149</v>
      </c>
      <c r="CD27" s="84" t="s">
        <v>150</v>
      </c>
      <c r="CE27" s="84" t="s">
        <v>362</v>
      </c>
      <c r="CF27" s="84" t="s">
        <v>363</v>
      </c>
      <c r="CG27" s="84" t="s">
        <v>364</v>
      </c>
      <c r="CH27" s="84" t="s">
        <v>365</v>
      </c>
      <c r="CI27" s="84" t="s">
        <v>366</v>
      </c>
      <c r="CJ27" s="84" t="s">
        <v>367</v>
      </c>
      <c r="CK27" s="136" t="s">
        <v>185</v>
      </c>
      <c r="CL27" s="137" t="s">
        <v>186</v>
      </c>
      <c r="CM27" s="137" t="s">
        <v>168</v>
      </c>
      <c r="CN27" s="137" t="s">
        <v>383</v>
      </c>
      <c r="CO27" s="108"/>
      <c r="CP27" s="366" t="s">
        <v>411</v>
      </c>
      <c r="CQ27" s="367"/>
      <c r="CR27" s="367"/>
      <c r="CS27" s="367"/>
      <c r="CT27" s="367"/>
      <c r="CU27" s="367"/>
      <c r="CV27" s="367"/>
      <c r="CW27" s="367"/>
      <c r="CX27" s="367"/>
      <c r="CY27" s="367"/>
      <c r="CZ27" s="367"/>
      <c r="DA27" s="367"/>
      <c r="DB27" s="367"/>
      <c r="DC27" s="367"/>
      <c r="DD27" s="367"/>
    </row>
    <row r="28" spans="1:108" s="266" customFormat="1" ht="21" hidden="1" customHeight="1" x14ac:dyDescent="0.3">
      <c r="A28" s="272"/>
      <c r="B28" s="115"/>
      <c r="C28" s="354"/>
      <c r="D28" s="127"/>
      <c r="E28" s="127"/>
      <c r="F28" s="127"/>
      <c r="G28" s="359" t="s">
        <v>374</v>
      </c>
      <c r="H28" s="359" t="s">
        <v>98</v>
      </c>
      <c r="I28" s="360" t="s">
        <v>100</v>
      </c>
      <c r="J28" s="360" t="s">
        <v>390</v>
      </c>
      <c r="K28" s="139"/>
      <c r="L28" s="361" t="s">
        <v>95</v>
      </c>
      <c r="M28" s="7"/>
      <c r="N28" s="356" t="s">
        <v>3</v>
      </c>
      <c r="O28" s="108"/>
      <c r="P28" s="85"/>
      <c r="Q28" s="75">
        <f>MONTH(Úvod!$F$10)</f>
        <v>1</v>
      </c>
      <c r="R28" s="76">
        <f t="shared" ref="R28" si="121">IF(Q28=12,1,Q28+1)</f>
        <v>2</v>
      </c>
      <c r="S28" s="76">
        <f t="shared" ref="S28" si="122">IF(R28=12,1,R28+1)</f>
        <v>3</v>
      </c>
      <c r="T28" s="77">
        <f t="shared" ref="T28" si="123">IF(S28=12,1,S28+1)</f>
        <v>4</v>
      </c>
      <c r="U28" s="77">
        <f t="shared" ref="U28" si="124">IF(T28=12,1,T28+1)</f>
        <v>5</v>
      </c>
      <c r="V28" s="77">
        <f t="shared" ref="V28" si="125">IF(U28=12,1,U28+1)</f>
        <v>6</v>
      </c>
      <c r="W28" s="77">
        <f t="shared" ref="W28" si="126">IF(V28=12,1,V28+1)</f>
        <v>7</v>
      </c>
      <c r="X28" s="77">
        <f t="shared" ref="X28" si="127">IF(W28=12,1,W28+1)</f>
        <v>8</v>
      </c>
      <c r="Y28" s="77">
        <f t="shared" ref="Y28" si="128">IF(X28=12,1,X28+1)</f>
        <v>9</v>
      </c>
      <c r="Z28" s="77">
        <f>IF(Y28=12,1,Y28+1)</f>
        <v>10</v>
      </c>
      <c r="AA28" s="77">
        <f t="shared" ref="AA28" si="129">IF(Z28=12,1,Z28+1)</f>
        <v>11</v>
      </c>
      <c r="AB28" s="77">
        <f t="shared" ref="AB28" si="130">IF(AA28=12,1,AA28+1)</f>
        <v>12</v>
      </c>
      <c r="AC28" s="77">
        <f t="shared" ref="AC28" si="131">IF(AB28=12,1,AB28+1)</f>
        <v>1</v>
      </c>
      <c r="AD28" s="77">
        <f t="shared" ref="AD28" si="132">IF(AC28=12,1,AC28+1)</f>
        <v>2</v>
      </c>
      <c r="AE28" s="77">
        <f t="shared" ref="AE28" si="133">IF(AD28=12,1,AD28+1)</f>
        <v>3</v>
      </c>
      <c r="AF28" s="77">
        <f t="shared" ref="AF28" si="134">IF(AE28=12,1,AE28+1)</f>
        <v>4</v>
      </c>
      <c r="AG28" s="77">
        <f t="shared" ref="AG28" si="135">IF(AF28=12,1,AF28+1)</f>
        <v>5</v>
      </c>
      <c r="AH28" s="77">
        <f t="shared" ref="AH28" si="136">IF(AG28=12,1,AG28+1)</f>
        <v>6</v>
      </c>
      <c r="AI28" s="77">
        <f>IF(AH28=12,1,AH28+1)</f>
        <v>7</v>
      </c>
      <c r="AJ28" s="77">
        <f t="shared" ref="AJ28" si="137">IF(AI28=12,1,AI28+1)</f>
        <v>8</v>
      </c>
      <c r="AK28" s="77">
        <f t="shared" ref="AK28" si="138">IF(AJ28=12,1,AJ28+1)</f>
        <v>9</v>
      </c>
      <c r="AL28" s="77">
        <f t="shared" ref="AL28" si="139">IF(AK28=12,1,AK28+1)</f>
        <v>10</v>
      </c>
      <c r="AM28" s="77">
        <f t="shared" ref="AM28" si="140">IF(AL28=12,1,AL28+1)</f>
        <v>11</v>
      </c>
      <c r="AN28" s="77">
        <f t="shared" ref="AN28" si="141">IF(AM28=12,1,AM28+1)</f>
        <v>12</v>
      </c>
      <c r="AO28" s="77">
        <f t="shared" ref="AO28" si="142">IF(AN28=12,1,AN28+1)</f>
        <v>1</v>
      </c>
      <c r="AP28" s="77">
        <f t="shared" ref="AP28" si="143">IF(AO28=12,1,AO28+1)</f>
        <v>2</v>
      </c>
      <c r="AQ28" s="77">
        <f t="shared" ref="AQ28" si="144">IF(AP28=12,1,AP28+1)</f>
        <v>3</v>
      </c>
      <c r="AR28" s="77">
        <f t="shared" ref="AR28" si="145">IF(AQ28=12,1,AQ28+1)</f>
        <v>4</v>
      </c>
      <c r="AS28" s="77">
        <f t="shared" ref="AS28" si="146">IF(AR28=12,1,AR28+1)</f>
        <v>5</v>
      </c>
      <c r="AT28" s="77">
        <f t="shared" ref="AT28" si="147">IF(AS28=12,1,AS28+1)</f>
        <v>6</v>
      </c>
      <c r="AU28" s="77">
        <f t="shared" ref="AU28" si="148">IF(AT28=12,1,AT28+1)</f>
        <v>7</v>
      </c>
      <c r="AV28" s="77">
        <f t="shared" ref="AV28" si="149">IF(AU28=12,1,AU28+1)</f>
        <v>8</v>
      </c>
      <c r="AW28" s="77">
        <f t="shared" ref="AW28" si="150">IF(AV28=12,1,AV28+1)</f>
        <v>9</v>
      </c>
      <c r="AX28" s="77">
        <f t="shared" ref="AX28" si="151">IF(AW28=12,1,AW28+1)</f>
        <v>10</v>
      </c>
      <c r="AY28" s="77">
        <f t="shared" ref="AY28" si="152">IF(AX28=12,1,AX28+1)</f>
        <v>11</v>
      </c>
      <c r="AZ28" s="77">
        <f t="shared" ref="AZ28" si="153">IF(AY28=12,1,AY28+1)</f>
        <v>12</v>
      </c>
      <c r="BA28" s="77">
        <f t="shared" ref="BA28" si="154">IF(AZ28=12,1,AZ28+1)</f>
        <v>1</v>
      </c>
      <c r="BB28" s="77">
        <f t="shared" ref="BB28" si="155">IF(BA28=12,1,BA28+1)</f>
        <v>2</v>
      </c>
      <c r="BC28" s="77">
        <f t="shared" ref="BC28" si="156">IF(BB28=12,1,BB28+1)</f>
        <v>3</v>
      </c>
      <c r="BD28" s="77">
        <f t="shared" ref="BD28" si="157">IF(BC28=12,1,BC28+1)</f>
        <v>4</v>
      </c>
      <c r="BE28" s="77">
        <f t="shared" ref="BE28" si="158">IF(BD28=12,1,BD28+1)</f>
        <v>5</v>
      </c>
      <c r="BF28" s="77">
        <f t="shared" ref="BF28" si="159">IF(BE28=12,1,BE28+1)</f>
        <v>6</v>
      </c>
      <c r="BG28" s="77">
        <f t="shared" ref="BG28" si="160">IF(BF28=12,1,BF28+1)</f>
        <v>7</v>
      </c>
      <c r="BH28" s="77">
        <f t="shared" ref="BH28" si="161">IF(BG28=12,1,BG28+1)</f>
        <v>8</v>
      </c>
      <c r="BI28" s="77">
        <f t="shared" ref="BI28" si="162">IF(BH28=12,1,BH28+1)</f>
        <v>9</v>
      </c>
      <c r="BJ28" s="77">
        <f t="shared" ref="BJ28" si="163">IF(BI28=12,1,BI28+1)</f>
        <v>10</v>
      </c>
      <c r="BK28" s="77">
        <f t="shared" ref="BK28" si="164">IF(BJ28=12,1,BJ28+1)</f>
        <v>11</v>
      </c>
      <c r="BL28" s="77">
        <f t="shared" ref="BL28" si="165">IF(BK28=12,1,BK28+1)</f>
        <v>12</v>
      </c>
      <c r="BM28" s="77">
        <f t="shared" ref="BM28" si="166">IF(BL28=12,1,BL28+1)</f>
        <v>1</v>
      </c>
      <c r="BN28" s="77">
        <f t="shared" ref="BN28" si="167">IF(BM28=12,1,BM28+1)</f>
        <v>2</v>
      </c>
      <c r="BO28" s="77">
        <f t="shared" ref="BO28" si="168">IF(BN28=12,1,BN28+1)</f>
        <v>3</v>
      </c>
      <c r="BP28" s="77">
        <f t="shared" ref="BP28" si="169">IF(BO28=12,1,BO28+1)</f>
        <v>4</v>
      </c>
      <c r="BQ28" s="77">
        <f t="shared" ref="BQ28" si="170">IF(BP28=12,1,BP28+1)</f>
        <v>5</v>
      </c>
      <c r="BR28" s="77">
        <f t="shared" ref="BR28" si="171">IF(BQ28=12,1,BQ28+1)</f>
        <v>6</v>
      </c>
      <c r="BS28" s="77">
        <f t="shared" ref="BS28" si="172">IF(BR28=12,1,BR28+1)</f>
        <v>7</v>
      </c>
      <c r="BT28" s="77">
        <f t="shared" ref="BT28" si="173">IF(BS28=12,1,BS28+1)</f>
        <v>8</v>
      </c>
      <c r="BU28" s="77">
        <f t="shared" ref="BU28" si="174">IF(BT28=12,1,BT28+1)</f>
        <v>9</v>
      </c>
      <c r="BV28" s="77">
        <f t="shared" ref="BV28" si="175">IF(BU28=12,1,BU28+1)</f>
        <v>10</v>
      </c>
      <c r="BW28" s="77">
        <f t="shared" ref="BW28" si="176">IF(BV28=12,1,BV28+1)</f>
        <v>11</v>
      </c>
      <c r="BX28" s="77">
        <f t="shared" ref="BX28" si="177">IF(BW28=12,1,BW28+1)</f>
        <v>12</v>
      </c>
      <c r="BY28" s="77">
        <f t="shared" ref="BY28" si="178">IF(BX28=12,1,BX28+1)</f>
        <v>1</v>
      </c>
      <c r="BZ28" s="77">
        <f t="shared" ref="BZ28" si="179">IF(BY28=12,1,BY28+1)</f>
        <v>2</v>
      </c>
      <c r="CA28" s="77">
        <f t="shared" ref="CA28" si="180">IF(BZ28=12,1,BZ28+1)</f>
        <v>3</v>
      </c>
      <c r="CB28" s="77">
        <f t="shared" ref="CB28" si="181">IF(CA28=12,1,CA28+1)</f>
        <v>4</v>
      </c>
      <c r="CC28" s="77">
        <f t="shared" ref="CC28" si="182">IF(CB28=12,1,CB28+1)</f>
        <v>5</v>
      </c>
      <c r="CD28" s="77">
        <f t="shared" ref="CD28" si="183">IF(CC28=12,1,CC28+1)</f>
        <v>6</v>
      </c>
      <c r="CE28" s="77">
        <f t="shared" ref="CE28" si="184">IF(CD28=12,1,CD28+1)</f>
        <v>7</v>
      </c>
      <c r="CF28" s="77">
        <f t="shared" ref="CF28" si="185">IF(CE28=12,1,CE28+1)</f>
        <v>8</v>
      </c>
      <c r="CG28" s="77">
        <f t="shared" ref="CG28" si="186">IF(CF28=12,1,CF28+1)</f>
        <v>9</v>
      </c>
      <c r="CH28" s="77">
        <f t="shared" ref="CH28" si="187">IF(CG28=12,1,CG28+1)</f>
        <v>10</v>
      </c>
      <c r="CI28" s="77">
        <f t="shared" ref="CI28" si="188">IF(CH28=12,1,CH28+1)</f>
        <v>11</v>
      </c>
      <c r="CJ28" s="77">
        <f t="shared" ref="CJ28" si="189">IF(CI28=12,1,CI28+1)</f>
        <v>12</v>
      </c>
      <c r="CK28" s="82"/>
      <c r="CL28" s="79"/>
      <c r="CM28" s="79"/>
      <c r="CN28" s="79"/>
      <c r="CO28" s="108"/>
      <c r="CP28" s="108"/>
      <c r="CQ28" s="108"/>
      <c r="CR28" s="108"/>
      <c r="CS28" s="108"/>
      <c r="CT28" s="108"/>
      <c r="CU28" s="108"/>
      <c r="CV28" s="108"/>
      <c r="CW28" s="108"/>
      <c r="CX28" s="108"/>
      <c r="CY28" s="108"/>
      <c r="CZ28" s="108"/>
      <c r="DA28" s="108"/>
      <c r="DB28" s="108"/>
      <c r="DC28" s="108"/>
      <c r="DD28" s="108"/>
    </row>
    <row r="29" spans="1:108" s="266" customFormat="1" ht="18" hidden="1" customHeight="1" x14ac:dyDescent="0.3">
      <c r="A29" s="272"/>
      <c r="B29" s="115"/>
      <c r="C29" s="354"/>
      <c r="D29" s="127"/>
      <c r="E29" s="127"/>
      <c r="F29" s="127"/>
      <c r="G29" s="359"/>
      <c r="H29" s="359"/>
      <c r="I29" s="360"/>
      <c r="J29" s="360"/>
      <c r="K29" s="139"/>
      <c r="L29" s="361"/>
      <c r="M29" s="7"/>
      <c r="N29" s="357"/>
      <c r="O29" s="108"/>
      <c r="P29" s="78"/>
      <c r="Q29" s="60">
        <f t="shared" ref="Q29:CB29" si="190">VALUE(_xlfn.CONCAT(Q28,".",Q31))</f>
        <v>1</v>
      </c>
      <c r="R29" s="74">
        <f t="shared" si="190"/>
        <v>32</v>
      </c>
      <c r="S29" s="74">
        <f t="shared" si="190"/>
        <v>61</v>
      </c>
      <c r="T29" s="74">
        <f t="shared" si="190"/>
        <v>92</v>
      </c>
      <c r="U29" s="74">
        <f t="shared" si="190"/>
        <v>122</v>
      </c>
      <c r="V29" s="74">
        <f t="shared" si="190"/>
        <v>153</v>
      </c>
      <c r="W29" s="74">
        <f t="shared" si="190"/>
        <v>183</v>
      </c>
      <c r="X29" s="74">
        <f t="shared" si="190"/>
        <v>214</v>
      </c>
      <c r="Y29" s="74">
        <f t="shared" si="190"/>
        <v>245</v>
      </c>
      <c r="Z29" s="74">
        <f t="shared" si="190"/>
        <v>275</v>
      </c>
      <c r="AA29" s="74">
        <f t="shared" si="190"/>
        <v>306</v>
      </c>
      <c r="AB29" s="74">
        <f t="shared" si="190"/>
        <v>336</v>
      </c>
      <c r="AC29" s="74">
        <f t="shared" si="190"/>
        <v>367</v>
      </c>
      <c r="AD29" s="74">
        <f t="shared" si="190"/>
        <v>398</v>
      </c>
      <c r="AE29" s="74">
        <f t="shared" si="190"/>
        <v>426</v>
      </c>
      <c r="AF29" s="74">
        <f t="shared" si="190"/>
        <v>457</v>
      </c>
      <c r="AG29" s="74">
        <f t="shared" si="190"/>
        <v>487</v>
      </c>
      <c r="AH29" s="74">
        <f t="shared" si="190"/>
        <v>518</v>
      </c>
      <c r="AI29" s="74">
        <f t="shared" si="190"/>
        <v>548</v>
      </c>
      <c r="AJ29" s="74">
        <f t="shared" si="190"/>
        <v>579</v>
      </c>
      <c r="AK29" s="74">
        <f t="shared" si="190"/>
        <v>610</v>
      </c>
      <c r="AL29" s="74">
        <f t="shared" si="190"/>
        <v>640</v>
      </c>
      <c r="AM29" s="74">
        <f t="shared" si="190"/>
        <v>671</v>
      </c>
      <c r="AN29" s="74">
        <f t="shared" si="190"/>
        <v>701</v>
      </c>
      <c r="AO29" s="74">
        <f t="shared" si="190"/>
        <v>732</v>
      </c>
      <c r="AP29" s="74">
        <f t="shared" si="190"/>
        <v>763</v>
      </c>
      <c r="AQ29" s="74">
        <f t="shared" si="190"/>
        <v>791</v>
      </c>
      <c r="AR29" s="74">
        <f t="shared" si="190"/>
        <v>822</v>
      </c>
      <c r="AS29" s="74">
        <f t="shared" si="190"/>
        <v>852</v>
      </c>
      <c r="AT29" s="74">
        <f t="shared" si="190"/>
        <v>883</v>
      </c>
      <c r="AU29" s="74">
        <f t="shared" si="190"/>
        <v>913</v>
      </c>
      <c r="AV29" s="74">
        <f t="shared" si="190"/>
        <v>944</v>
      </c>
      <c r="AW29" s="74">
        <f t="shared" si="190"/>
        <v>975</v>
      </c>
      <c r="AX29" s="74">
        <f t="shared" si="190"/>
        <v>1005</v>
      </c>
      <c r="AY29" s="74">
        <f t="shared" si="190"/>
        <v>1036</v>
      </c>
      <c r="AZ29" s="74">
        <f t="shared" si="190"/>
        <v>1066</v>
      </c>
      <c r="BA29" s="74">
        <f t="shared" si="190"/>
        <v>1097</v>
      </c>
      <c r="BB29" s="74">
        <f t="shared" si="190"/>
        <v>1128</v>
      </c>
      <c r="BC29" s="74">
        <f t="shared" si="190"/>
        <v>1156</v>
      </c>
      <c r="BD29" s="74">
        <f t="shared" si="190"/>
        <v>1187</v>
      </c>
      <c r="BE29" s="74">
        <f t="shared" si="190"/>
        <v>1217</v>
      </c>
      <c r="BF29" s="74">
        <f t="shared" si="190"/>
        <v>1248</v>
      </c>
      <c r="BG29" s="74">
        <f t="shared" si="190"/>
        <v>1278</v>
      </c>
      <c r="BH29" s="74">
        <f t="shared" si="190"/>
        <v>1309</v>
      </c>
      <c r="BI29" s="74">
        <f t="shared" si="190"/>
        <v>1340</v>
      </c>
      <c r="BJ29" s="74">
        <f t="shared" si="190"/>
        <v>1370</v>
      </c>
      <c r="BK29" s="74">
        <f t="shared" si="190"/>
        <v>1401</v>
      </c>
      <c r="BL29" s="74">
        <f t="shared" si="190"/>
        <v>1431</v>
      </c>
      <c r="BM29" s="74">
        <f t="shared" si="190"/>
        <v>1462</v>
      </c>
      <c r="BN29" s="74">
        <f t="shared" si="190"/>
        <v>1493</v>
      </c>
      <c r="BO29" s="74">
        <f t="shared" si="190"/>
        <v>1522</v>
      </c>
      <c r="BP29" s="74">
        <f t="shared" si="190"/>
        <v>1553</v>
      </c>
      <c r="BQ29" s="74">
        <f t="shared" si="190"/>
        <v>1583</v>
      </c>
      <c r="BR29" s="74">
        <f t="shared" si="190"/>
        <v>1614</v>
      </c>
      <c r="BS29" s="74">
        <f t="shared" si="190"/>
        <v>1644</v>
      </c>
      <c r="BT29" s="74">
        <f t="shared" si="190"/>
        <v>1675</v>
      </c>
      <c r="BU29" s="74">
        <f t="shared" si="190"/>
        <v>1706</v>
      </c>
      <c r="BV29" s="74">
        <f t="shared" si="190"/>
        <v>1736</v>
      </c>
      <c r="BW29" s="74">
        <f t="shared" si="190"/>
        <v>1767</v>
      </c>
      <c r="BX29" s="74">
        <f t="shared" si="190"/>
        <v>1797</v>
      </c>
      <c r="BY29" s="74">
        <f t="shared" si="190"/>
        <v>1828</v>
      </c>
      <c r="BZ29" s="74">
        <f t="shared" si="190"/>
        <v>1859</v>
      </c>
      <c r="CA29" s="74">
        <f t="shared" si="190"/>
        <v>1887</v>
      </c>
      <c r="CB29" s="74">
        <f t="shared" si="190"/>
        <v>1918</v>
      </c>
      <c r="CC29" s="74">
        <f t="shared" ref="CC29:CJ29" si="191">VALUE(_xlfn.CONCAT(CC28,".",CC31))</f>
        <v>1948</v>
      </c>
      <c r="CD29" s="74">
        <f t="shared" si="191"/>
        <v>1979</v>
      </c>
      <c r="CE29" s="74">
        <f t="shared" si="191"/>
        <v>2009</v>
      </c>
      <c r="CF29" s="74">
        <f t="shared" si="191"/>
        <v>2040</v>
      </c>
      <c r="CG29" s="74">
        <f t="shared" si="191"/>
        <v>2071</v>
      </c>
      <c r="CH29" s="74">
        <f t="shared" si="191"/>
        <v>2101</v>
      </c>
      <c r="CI29" s="74">
        <f t="shared" si="191"/>
        <v>2132</v>
      </c>
      <c r="CJ29" s="74">
        <f t="shared" si="191"/>
        <v>2162</v>
      </c>
      <c r="CK29" s="83"/>
      <c r="CL29" s="80"/>
      <c r="CM29" s="80"/>
      <c r="CN29" s="80"/>
      <c r="CO29" s="108"/>
      <c r="CP29" s="108"/>
      <c r="CQ29" s="108"/>
      <c r="CR29" s="108"/>
      <c r="CS29" s="108"/>
      <c r="CT29" s="108"/>
      <c r="CU29" s="108"/>
      <c r="CV29" s="108"/>
      <c r="CW29" s="108"/>
      <c r="CX29" s="108"/>
      <c r="CY29" s="108"/>
      <c r="CZ29" s="108"/>
      <c r="DA29" s="108"/>
      <c r="DB29" s="108"/>
      <c r="DC29" s="108"/>
      <c r="DD29" s="108"/>
    </row>
    <row r="30" spans="1:108" s="266" customFormat="1" ht="18" customHeight="1" x14ac:dyDescent="0.3">
      <c r="A30" s="272"/>
      <c r="B30" s="115"/>
      <c r="C30" s="354"/>
      <c r="D30" s="127"/>
      <c r="E30" s="360" t="s">
        <v>376</v>
      </c>
      <c r="F30" s="360" t="s">
        <v>376</v>
      </c>
      <c r="G30" s="359"/>
      <c r="H30" s="359"/>
      <c r="I30" s="360"/>
      <c r="J30" s="360"/>
      <c r="K30" s="360" t="s">
        <v>392</v>
      </c>
      <c r="L30" s="361"/>
      <c r="M30" s="7"/>
      <c r="N30" s="357"/>
      <c r="O30" s="108"/>
      <c r="P30" s="78"/>
      <c r="Q30" s="61" t="str">
        <f>VLOOKUP(Q28,'Podpůrná data'!$J$186:$K$197,2)</f>
        <v>leden</v>
      </c>
      <c r="R30" s="61" t="str">
        <f>VLOOKUP(R28,'Podpůrná data'!$J$186:$K$197,2)</f>
        <v>únor</v>
      </c>
      <c r="S30" s="61" t="str">
        <f>VLOOKUP(S28,'Podpůrná data'!$J$186:$K$197,2)</f>
        <v>březen</v>
      </c>
      <c r="T30" s="61" t="str">
        <f>VLOOKUP(T28,'Podpůrná data'!$J$186:$K$197,2)</f>
        <v>duben</v>
      </c>
      <c r="U30" s="61" t="str">
        <f>VLOOKUP(U28,'Podpůrná data'!$J$186:$K$197,2)</f>
        <v>květen</v>
      </c>
      <c r="V30" s="61" t="str">
        <f>VLOOKUP(V28,'Podpůrná data'!$J$186:$K$197,2)</f>
        <v>červen</v>
      </c>
      <c r="W30" s="61" t="str">
        <f>VLOOKUP(W28,'Podpůrná data'!$J$186:$K$197,2)</f>
        <v>červenec</v>
      </c>
      <c r="X30" s="61" t="str">
        <f>VLOOKUP(X28,'Podpůrná data'!$J$186:$K$197,2)</f>
        <v>srpen</v>
      </c>
      <c r="Y30" s="61" t="str">
        <f>VLOOKUP(Y28,'Podpůrná data'!$J$186:$K$197,2)</f>
        <v>září</v>
      </c>
      <c r="Z30" s="61" t="str">
        <f>VLOOKUP(Z28,'Podpůrná data'!$J$186:$K$197,2)</f>
        <v>říjen</v>
      </c>
      <c r="AA30" s="61" t="str">
        <f>VLOOKUP(AA28,'Podpůrná data'!$J$186:$K$197,2)</f>
        <v>listopad</v>
      </c>
      <c r="AB30" s="61" t="str">
        <f>VLOOKUP(AB28,'Podpůrná data'!$J$186:$K$197,2)</f>
        <v>prosinec</v>
      </c>
      <c r="AC30" s="61" t="str">
        <f>VLOOKUP(AC28,'Podpůrná data'!$J$186:$K$197,2)</f>
        <v>leden</v>
      </c>
      <c r="AD30" s="61" t="str">
        <f>VLOOKUP(AD28,'Podpůrná data'!$J$186:$K$197,2)</f>
        <v>únor</v>
      </c>
      <c r="AE30" s="61" t="str">
        <f>VLOOKUP(AE28,'Podpůrná data'!$J$186:$K$197,2)</f>
        <v>březen</v>
      </c>
      <c r="AF30" s="61" t="str">
        <f>VLOOKUP(AF28,'Podpůrná data'!$J$186:$K$197,2)</f>
        <v>duben</v>
      </c>
      <c r="AG30" s="61" t="str">
        <f>VLOOKUP(AG28,'Podpůrná data'!$J$186:$K$197,2)</f>
        <v>květen</v>
      </c>
      <c r="AH30" s="61" t="str">
        <f>VLOOKUP(AH28,'Podpůrná data'!$J$186:$K$197,2)</f>
        <v>červen</v>
      </c>
      <c r="AI30" s="61" t="str">
        <f>VLOOKUP(AI28,'Podpůrná data'!$J$186:$K$197,2)</f>
        <v>červenec</v>
      </c>
      <c r="AJ30" s="61" t="str">
        <f>VLOOKUP(AJ28,'Podpůrná data'!$J$186:$K$197,2)</f>
        <v>srpen</v>
      </c>
      <c r="AK30" s="61" t="str">
        <f>VLOOKUP(AK28,'Podpůrná data'!$J$186:$K$197,2)</f>
        <v>září</v>
      </c>
      <c r="AL30" s="61" t="str">
        <f>VLOOKUP(AL28,'Podpůrná data'!$J$186:$K$197,2)</f>
        <v>říjen</v>
      </c>
      <c r="AM30" s="61" t="str">
        <f>VLOOKUP(AM28,'Podpůrná data'!$J$186:$K$197,2)</f>
        <v>listopad</v>
      </c>
      <c r="AN30" s="61" t="str">
        <f>VLOOKUP(AN28,'Podpůrná data'!$J$186:$K$197,2)</f>
        <v>prosinec</v>
      </c>
      <c r="AO30" s="61" t="str">
        <f>VLOOKUP(AO28,'Podpůrná data'!$J$186:$K$197,2)</f>
        <v>leden</v>
      </c>
      <c r="AP30" s="61" t="str">
        <f>VLOOKUP(AP28,'Podpůrná data'!$J$186:$K$197,2)</f>
        <v>únor</v>
      </c>
      <c r="AQ30" s="61" t="str">
        <f>VLOOKUP(AQ28,'Podpůrná data'!$J$186:$K$197,2)</f>
        <v>březen</v>
      </c>
      <c r="AR30" s="61" t="str">
        <f>VLOOKUP(AR28,'Podpůrná data'!$J$186:$K$197,2)</f>
        <v>duben</v>
      </c>
      <c r="AS30" s="61" t="str">
        <f>VLOOKUP(AS28,'Podpůrná data'!$J$186:$K$197,2)</f>
        <v>květen</v>
      </c>
      <c r="AT30" s="61" t="str">
        <f>VLOOKUP(AT28,'Podpůrná data'!$J$186:$K$197,2)</f>
        <v>červen</v>
      </c>
      <c r="AU30" s="61" t="str">
        <f>VLOOKUP(AU28,'Podpůrná data'!$J$186:$K$197,2)</f>
        <v>červenec</v>
      </c>
      <c r="AV30" s="61" t="str">
        <f>VLOOKUP(AV28,'Podpůrná data'!$J$186:$K$197,2)</f>
        <v>srpen</v>
      </c>
      <c r="AW30" s="61" t="str">
        <f>VLOOKUP(AW28,'Podpůrná data'!$J$186:$K$197,2)</f>
        <v>září</v>
      </c>
      <c r="AX30" s="61" t="str">
        <f>VLOOKUP(AX28,'Podpůrná data'!$J$186:$K$197,2)</f>
        <v>říjen</v>
      </c>
      <c r="AY30" s="61" t="str">
        <f>VLOOKUP(AY28,'Podpůrná data'!$J$186:$K$197,2)</f>
        <v>listopad</v>
      </c>
      <c r="AZ30" s="61" t="str">
        <f>VLOOKUP(AZ28,'Podpůrná data'!$J$186:$K$197,2)</f>
        <v>prosinec</v>
      </c>
      <c r="BA30" s="61" t="str">
        <f>VLOOKUP(BA28,'Podpůrná data'!$J$186:$K$197,2)</f>
        <v>leden</v>
      </c>
      <c r="BB30" s="61" t="str">
        <f>VLOOKUP(BB28,'Podpůrná data'!$J$186:$K$197,2)</f>
        <v>únor</v>
      </c>
      <c r="BC30" s="61" t="str">
        <f>VLOOKUP(BC28,'Podpůrná data'!$J$186:$K$197,2)</f>
        <v>březen</v>
      </c>
      <c r="BD30" s="61" t="str">
        <f>VLOOKUP(BD28,'Podpůrná data'!$J$186:$K$197,2)</f>
        <v>duben</v>
      </c>
      <c r="BE30" s="61" t="str">
        <f>VLOOKUP(BE28,'Podpůrná data'!$J$186:$K$197,2)</f>
        <v>květen</v>
      </c>
      <c r="BF30" s="61" t="str">
        <f>VLOOKUP(BF28,'Podpůrná data'!$J$186:$K$197,2)</f>
        <v>červen</v>
      </c>
      <c r="BG30" s="61" t="str">
        <f>VLOOKUP(BG28,'Podpůrná data'!$J$186:$K$197,2)</f>
        <v>červenec</v>
      </c>
      <c r="BH30" s="61" t="str">
        <f>VLOOKUP(BH28,'Podpůrná data'!$J$186:$K$197,2)</f>
        <v>srpen</v>
      </c>
      <c r="BI30" s="61" t="str">
        <f>VLOOKUP(BI28,'Podpůrná data'!$J$186:$K$197,2)</f>
        <v>září</v>
      </c>
      <c r="BJ30" s="61" t="str">
        <f>VLOOKUP(BJ28,'Podpůrná data'!$J$186:$K$197,2)</f>
        <v>říjen</v>
      </c>
      <c r="BK30" s="61" t="str">
        <f>VLOOKUP(BK28,'Podpůrná data'!$J$186:$K$197,2)</f>
        <v>listopad</v>
      </c>
      <c r="BL30" s="61" t="str">
        <f>VLOOKUP(BL28,'Podpůrná data'!$J$186:$K$197,2)</f>
        <v>prosinec</v>
      </c>
      <c r="BM30" s="61" t="str">
        <f>VLOOKUP(BM28,'Podpůrná data'!$J$186:$K$197,2)</f>
        <v>leden</v>
      </c>
      <c r="BN30" s="61" t="str">
        <f>VLOOKUP(BN28,'Podpůrná data'!$J$186:$K$197,2)</f>
        <v>únor</v>
      </c>
      <c r="BO30" s="61" t="str">
        <f>VLOOKUP(BO28,'Podpůrná data'!$J$186:$K$197,2)</f>
        <v>březen</v>
      </c>
      <c r="BP30" s="61" t="str">
        <f>VLOOKUP(BP28,'Podpůrná data'!$J$186:$K$197,2)</f>
        <v>duben</v>
      </c>
      <c r="BQ30" s="61" t="str">
        <f>VLOOKUP(BQ28,'Podpůrná data'!$J$186:$K$197,2)</f>
        <v>květen</v>
      </c>
      <c r="BR30" s="61" t="str">
        <f>VLOOKUP(BR28,'Podpůrná data'!$J$186:$K$197,2)</f>
        <v>červen</v>
      </c>
      <c r="BS30" s="61" t="str">
        <f>VLOOKUP(BS28,'Podpůrná data'!$J$186:$K$197,2)</f>
        <v>červenec</v>
      </c>
      <c r="BT30" s="61" t="str">
        <f>VLOOKUP(BT28,'Podpůrná data'!$J$186:$K$197,2)</f>
        <v>srpen</v>
      </c>
      <c r="BU30" s="61" t="str">
        <f>VLOOKUP(BU28,'Podpůrná data'!$J$186:$K$197,2)</f>
        <v>září</v>
      </c>
      <c r="BV30" s="61" t="str">
        <f>VLOOKUP(BV28,'Podpůrná data'!$J$186:$K$197,2)</f>
        <v>říjen</v>
      </c>
      <c r="BW30" s="61" t="str">
        <f>VLOOKUP(BW28,'Podpůrná data'!$J$186:$K$197,2)</f>
        <v>listopad</v>
      </c>
      <c r="BX30" s="61" t="str">
        <f>VLOOKUP(BX28,'Podpůrná data'!$J$186:$K$197,2)</f>
        <v>prosinec</v>
      </c>
      <c r="BY30" s="61" t="str">
        <f>VLOOKUP(BY28,'Podpůrná data'!$J$186:$K$197,2)</f>
        <v>leden</v>
      </c>
      <c r="BZ30" s="61" t="str">
        <f>VLOOKUP(BZ28,'Podpůrná data'!$J$186:$K$197,2)</f>
        <v>únor</v>
      </c>
      <c r="CA30" s="61" t="str">
        <f>VLOOKUP(CA28,'Podpůrná data'!$J$186:$K$197,2)</f>
        <v>březen</v>
      </c>
      <c r="CB30" s="61" t="str">
        <f>VLOOKUP(CB28,'Podpůrná data'!$J$186:$K$197,2)</f>
        <v>duben</v>
      </c>
      <c r="CC30" s="61" t="str">
        <f>VLOOKUP(CC28,'Podpůrná data'!$J$186:$K$197,2)</f>
        <v>květen</v>
      </c>
      <c r="CD30" s="61" t="str">
        <f>VLOOKUP(CD28,'Podpůrná data'!$J$186:$K$197,2)</f>
        <v>červen</v>
      </c>
      <c r="CE30" s="61" t="str">
        <f>VLOOKUP(CE28,'Podpůrná data'!$J$186:$K$197,2)</f>
        <v>červenec</v>
      </c>
      <c r="CF30" s="61" t="str">
        <f>VLOOKUP(CF28,'Podpůrná data'!$J$186:$K$197,2)</f>
        <v>srpen</v>
      </c>
      <c r="CG30" s="61" t="str">
        <f>VLOOKUP(CG28,'Podpůrná data'!$J$186:$K$197,2)</f>
        <v>září</v>
      </c>
      <c r="CH30" s="61" t="str">
        <f>VLOOKUP(CH28,'Podpůrná data'!$J$186:$K$197,2)</f>
        <v>říjen</v>
      </c>
      <c r="CI30" s="61" t="str">
        <f>VLOOKUP(CI28,'Podpůrná data'!$J$186:$K$197,2)</f>
        <v>listopad</v>
      </c>
      <c r="CJ30" s="61" t="str">
        <f>VLOOKUP(CJ28,'Podpůrná data'!$J$186:$K$197,2)</f>
        <v>prosinec</v>
      </c>
      <c r="CK30" s="175"/>
      <c r="CL30" s="179"/>
      <c r="CM30" s="207"/>
      <c r="CN30" s="207"/>
      <c r="CO30" s="108"/>
      <c r="CP30" s="183" t="s">
        <v>109</v>
      </c>
      <c r="CQ30" s="183" t="s">
        <v>110</v>
      </c>
      <c r="CR30" s="183" t="s">
        <v>111</v>
      </c>
      <c r="CS30" s="183" t="s">
        <v>112</v>
      </c>
      <c r="CT30" s="183" t="s">
        <v>113</v>
      </c>
      <c r="CU30" s="183" t="s">
        <v>114</v>
      </c>
      <c r="CV30" s="183" t="s">
        <v>115</v>
      </c>
      <c r="CW30" s="183" t="s">
        <v>116</v>
      </c>
      <c r="CX30" s="183" t="s">
        <v>117</v>
      </c>
      <c r="CY30" s="183" t="s">
        <v>177</v>
      </c>
      <c r="CZ30" s="183" t="s">
        <v>178</v>
      </c>
      <c r="DA30" s="183" t="s">
        <v>179</v>
      </c>
      <c r="DB30" s="183" t="s">
        <v>368</v>
      </c>
      <c r="DC30" s="183" t="s">
        <v>369</v>
      </c>
      <c r="DD30" s="183" t="s">
        <v>370</v>
      </c>
    </row>
    <row r="31" spans="1:108" s="266" customFormat="1" ht="16.2" customHeight="1" x14ac:dyDescent="0.3">
      <c r="A31" s="272"/>
      <c r="B31" s="115"/>
      <c r="C31" s="354"/>
      <c r="D31" s="127"/>
      <c r="E31" s="360"/>
      <c r="F31" s="360"/>
      <c r="G31" s="359"/>
      <c r="H31" s="359"/>
      <c r="I31" s="360"/>
      <c r="J31" s="360"/>
      <c r="K31" s="360"/>
      <c r="L31" s="361"/>
      <c r="M31" s="7"/>
      <c r="N31" s="357"/>
      <c r="O31" s="108"/>
      <c r="P31" s="78"/>
      <c r="Q31" s="61">
        <f>YEAR(Úvod!$F$10)</f>
        <v>1900</v>
      </c>
      <c r="R31" s="61">
        <f t="shared" ref="R31" si="192">IF(R28=1,Q31+1,Q31)</f>
        <v>1900</v>
      </c>
      <c r="S31" s="61">
        <f t="shared" ref="S31" si="193">IF(S28=1,R31+1,R31)</f>
        <v>1900</v>
      </c>
      <c r="T31" s="61">
        <f t="shared" ref="T31" si="194">IF(T28=1,S31+1,S31)</f>
        <v>1900</v>
      </c>
      <c r="U31" s="61">
        <f t="shared" ref="U31" si="195">IF(U28=1,T31+1,T31)</f>
        <v>1900</v>
      </c>
      <c r="V31" s="61">
        <f t="shared" ref="V31" si="196">IF(V28=1,U31+1,U31)</f>
        <v>1900</v>
      </c>
      <c r="W31" s="61">
        <f t="shared" ref="W31" si="197">IF(W28=1,V31+1,V31)</f>
        <v>1900</v>
      </c>
      <c r="X31" s="61">
        <f t="shared" ref="X31" si="198">IF(X28=1,W31+1,W31)</f>
        <v>1900</v>
      </c>
      <c r="Y31" s="61">
        <f t="shared" ref="Y31" si="199">IF(Y28=1,X31+1,X31)</f>
        <v>1900</v>
      </c>
      <c r="Z31" s="61">
        <f t="shared" ref="Z31" si="200">IF(Z28=1,Y31+1,Y31)</f>
        <v>1900</v>
      </c>
      <c r="AA31" s="61">
        <f t="shared" ref="AA31" si="201">IF(AA28=1,Z31+1,Z31)</f>
        <v>1900</v>
      </c>
      <c r="AB31" s="61">
        <f t="shared" ref="AB31" si="202">IF(AB28=1,AA31+1,AA31)</f>
        <v>1900</v>
      </c>
      <c r="AC31" s="61">
        <f t="shared" ref="AC31" si="203">IF(AC28=1,AB31+1,AB31)</f>
        <v>1901</v>
      </c>
      <c r="AD31" s="61">
        <f t="shared" ref="AD31" si="204">IF(AD28=1,AC31+1,AC31)</f>
        <v>1901</v>
      </c>
      <c r="AE31" s="61">
        <f t="shared" ref="AE31" si="205">IF(AE28=1,AD31+1,AD31)</f>
        <v>1901</v>
      </c>
      <c r="AF31" s="61">
        <f t="shared" ref="AF31" si="206">IF(AF28=1,AE31+1,AE31)</f>
        <v>1901</v>
      </c>
      <c r="AG31" s="61">
        <f t="shared" ref="AG31" si="207">IF(AG28=1,AF31+1,AF31)</f>
        <v>1901</v>
      </c>
      <c r="AH31" s="61">
        <f t="shared" ref="AH31" si="208">IF(AH28=1,AG31+1,AG31)</f>
        <v>1901</v>
      </c>
      <c r="AI31" s="61">
        <f t="shared" ref="AI31" si="209">IF(AI28=1,AH31+1,AH31)</f>
        <v>1901</v>
      </c>
      <c r="AJ31" s="61">
        <f t="shared" ref="AJ31" si="210">IF(AJ28=1,AI31+1,AI31)</f>
        <v>1901</v>
      </c>
      <c r="AK31" s="61">
        <f t="shared" ref="AK31" si="211">IF(AK28=1,AJ31+1,AJ31)</f>
        <v>1901</v>
      </c>
      <c r="AL31" s="61">
        <f t="shared" ref="AL31" si="212">IF(AL28=1,AK31+1,AK31)</f>
        <v>1901</v>
      </c>
      <c r="AM31" s="61">
        <f t="shared" ref="AM31" si="213">IF(AM28=1,AL31+1,AL31)</f>
        <v>1901</v>
      </c>
      <c r="AN31" s="61">
        <f t="shared" ref="AN31" si="214">IF(AN28=1,AM31+1,AM31)</f>
        <v>1901</v>
      </c>
      <c r="AO31" s="61">
        <f t="shared" ref="AO31" si="215">IF(AO28=1,AN31+1,AN31)</f>
        <v>1902</v>
      </c>
      <c r="AP31" s="61">
        <f t="shared" ref="AP31" si="216">IF(AP28=1,AO31+1,AO31)</f>
        <v>1902</v>
      </c>
      <c r="AQ31" s="61">
        <f t="shared" ref="AQ31" si="217">IF(AQ28=1,AP31+1,AP31)</f>
        <v>1902</v>
      </c>
      <c r="AR31" s="61">
        <f t="shared" ref="AR31" si="218">IF(AR28=1,AQ31+1,AQ31)</f>
        <v>1902</v>
      </c>
      <c r="AS31" s="61">
        <f t="shared" ref="AS31" si="219">IF(AS28=1,AR31+1,AR31)</f>
        <v>1902</v>
      </c>
      <c r="AT31" s="61">
        <f t="shared" ref="AT31" si="220">IF(AT28=1,AS31+1,AS31)</f>
        <v>1902</v>
      </c>
      <c r="AU31" s="61">
        <f t="shared" ref="AU31" si="221">IF(AU28=1,AT31+1,AT31)</f>
        <v>1902</v>
      </c>
      <c r="AV31" s="61">
        <f t="shared" ref="AV31" si="222">IF(AV28=1,AU31+1,AU31)</f>
        <v>1902</v>
      </c>
      <c r="AW31" s="61">
        <f t="shared" ref="AW31" si="223">IF(AW28=1,AV31+1,AV31)</f>
        <v>1902</v>
      </c>
      <c r="AX31" s="61">
        <f t="shared" ref="AX31" si="224">IF(AX28=1,AW31+1,AW31)</f>
        <v>1902</v>
      </c>
      <c r="AY31" s="61">
        <f t="shared" ref="AY31" si="225">IF(AY28=1,AX31+1,AX31)</f>
        <v>1902</v>
      </c>
      <c r="AZ31" s="61">
        <f t="shared" ref="AZ31" si="226">IF(AZ28=1,AY31+1,AY31)</f>
        <v>1902</v>
      </c>
      <c r="BA31" s="61">
        <f t="shared" ref="BA31" si="227">IF(BA28=1,AZ31+1,AZ31)</f>
        <v>1903</v>
      </c>
      <c r="BB31" s="61">
        <f t="shared" ref="BB31" si="228">IF(BB28=1,BA31+1,BA31)</f>
        <v>1903</v>
      </c>
      <c r="BC31" s="61">
        <f t="shared" ref="BC31" si="229">IF(BC28=1,BB31+1,BB31)</f>
        <v>1903</v>
      </c>
      <c r="BD31" s="61">
        <f t="shared" ref="BD31" si="230">IF(BD28=1,BC31+1,BC31)</f>
        <v>1903</v>
      </c>
      <c r="BE31" s="61">
        <f t="shared" ref="BE31" si="231">IF(BE28=1,BD31+1,BD31)</f>
        <v>1903</v>
      </c>
      <c r="BF31" s="61">
        <f t="shared" ref="BF31" si="232">IF(BF28=1,BE31+1,BE31)</f>
        <v>1903</v>
      </c>
      <c r="BG31" s="61">
        <f t="shared" ref="BG31" si="233">IF(BG28=1,BF31+1,BF31)</f>
        <v>1903</v>
      </c>
      <c r="BH31" s="61">
        <f t="shared" ref="BH31" si="234">IF(BH28=1,BG31+1,BG31)</f>
        <v>1903</v>
      </c>
      <c r="BI31" s="61">
        <f t="shared" ref="BI31" si="235">IF(BI28=1,BH31+1,BH31)</f>
        <v>1903</v>
      </c>
      <c r="BJ31" s="61">
        <f t="shared" ref="BJ31" si="236">IF(BJ28=1,BI31+1,BI31)</f>
        <v>1903</v>
      </c>
      <c r="BK31" s="61">
        <f t="shared" ref="BK31" si="237">IF(BK28=1,BJ31+1,BJ31)</f>
        <v>1903</v>
      </c>
      <c r="BL31" s="61">
        <f t="shared" ref="BL31" si="238">IF(BL28=1,BK31+1,BK31)</f>
        <v>1903</v>
      </c>
      <c r="BM31" s="61">
        <f t="shared" ref="BM31" si="239">IF(BM28=1,BL31+1,BL31)</f>
        <v>1904</v>
      </c>
      <c r="BN31" s="61">
        <f t="shared" ref="BN31" si="240">IF(BN28=1,BM31+1,BM31)</f>
        <v>1904</v>
      </c>
      <c r="BO31" s="61">
        <f t="shared" ref="BO31" si="241">IF(BO28=1,BN31+1,BN31)</f>
        <v>1904</v>
      </c>
      <c r="BP31" s="61">
        <f t="shared" ref="BP31" si="242">IF(BP28=1,BO31+1,BO31)</f>
        <v>1904</v>
      </c>
      <c r="BQ31" s="61">
        <f t="shared" ref="BQ31" si="243">IF(BQ28=1,BP31+1,BP31)</f>
        <v>1904</v>
      </c>
      <c r="BR31" s="61">
        <f t="shared" ref="BR31" si="244">IF(BR28=1,BQ31+1,BQ31)</f>
        <v>1904</v>
      </c>
      <c r="BS31" s="61">
        <f t="shared" ref="BS31" si="245">IF(BS28=1,BR31+1,BR31)</f>
        <v>1904</v>
      </c>
      <c r="BT31" s="61">
        <f t="shared" ref="BT31" si="246">IF(BT28=1,BS31+1,BS31)</f>
        <v>1904</v>
      </c>
      <c r="BU31" s="61">
        <f t="shared" ref="BU31" si="247">IF(BU28=1,BT31+1,BT31)</f>
        <v>1904</v>
      </c>
      <c r="BV31" s="61">
        <f t="shared" ref="BV31" si="248">IF(BV28=1,BU31+1,BU31)</f>
        <v>1904</v>
      </c>
      <c r="BW31" s="61">
        <f t="shared" ref="BW31" si="249">IF(BW28=1,BV31+1,BV31)</f>
        <v>1904</v>
      </c>
      <c r="BX31" s="61">
        <f t="shared" ref="BX31" si="250">IF(BX28=1,BW31+1,BW31)</f>
        <v>1904</v>
      </c>
      <c r="BY31" s="61">
        <f t="shared" ref="BY31" si="251">IF(BY28=1,BX31+1,BX31)</f>
        <v>1905</v>
      </c>
      <c r="BZ31" s="61">
        <f t="shared" ref="BZ31" si="252">IF(BZ28=1,BY31+1,BY31)</f>
        <v>1905</v>
      </c>
      <c r="CA31" s="61">
        <f t="shared" ref="CA31" si="253">IF(CA28=1,BZ31+1,BZ31)</f>
        <v>1905</v>
      </c>
      <c r="CB31" s="61">
        <f t="shared" ref="CB31" si="254">IF(CB28=1,CA31+1,CA31)</f>
        <v>1905</v>
      </c>
      <c r="CC31" s="61">
        <f t="shared" ref="CC31" si="255">IF(CC28=1,CB31+1,CB31)</f>
        <v>1905</v>
      </c>
      <c r="CD31" s="61">
        <f t="shared" ref="CD31" si="256">IF(CD28=1,CC31+1,CC31)</f>
        <v>1905</v>
      </c>
      <c r="CE31" s="61">
        <f t="shared" ref="CE31" si="257">IF(CE28=1,CD31+1,CD31)</f>
        <v>1905</v>
      </c>
      <c r="CF31" s="61">
        <f t="shared" ref="CF31" si="258">IF(CF28=1,CE31+1,CE31)</f>
        <v>1905</v>
      </c>
      <c r="CG31" s="61">
        <f t="shared" ref="CG31" si="259">IF(CG28=1,CF31+1,CF31)</f>
        <v>1905</v>
      </c>
      <c r="CH31" s="61">
        <f t="shared" ref="CH31" si="260">IF(CH28=1,CG31+1,CG31)</f>
        <v>1905</v>
      </c>
      <c r="CI31" s="61">
        <f t="shared" ref="CI31" si="261">IF(CI28=1,CH31+1,CH31)</f>
        <v>1905</v>
      </c>
      <c r="CJ31" s="61">
        <f t="shared" ref="CJ31" si="262">IF(CJ28=1,CI31+1,CI31)</f>
        <v>1905</v>
      </c>
      <c r="CK31" s="205"/>
      <c r="CL31" s="206"/>
      <c r="CM31" s="207"/>
      <c r="CN31" s="207"/>
      <c r="CO31" s="108"/>
      <c r="CP31" s="108"/>
      <c r="CQ31" s="108"/>
      <c r="CR31" s="108"/>
      <c r="CS31" s="108"/>
      <c r="CT31" s="108"/>
      <c r="CU31" s="108"/>
      <c r="CV31" s="108"/>
      <c r="CW31" s="108"/>
      <c r="CX31" s="108"/>
      <c r="CY31" s="108"/>
      <c r="CZ31" s="108"/>
      <c r="DA31" s="108"/>
      <c r="DB31" s="108"/>
      <c r="DC31" s="108"/>
      <c r="DD31" s="108"/>
    </row>
    <row r="32" spans="1:108" s="266" customFormat="1" ht="16.2" customHeight="1" x14ac:dyDescent="0.3">
      <c r="A32" s="272"/>
      <c r="B32" s="115"/>
      <c r="C32" s="127"/>
      <c r="D32" s="127"/>
      <c r="E32" s="360"/>
      <c r="F32" s="360"/>
      <c r="G32" s="359"/>
      <c r="H32" s="359"/>
      <c r="I32" s="360"/>
      <c r="J32" s="363"/>
      <c r="K32" s="360"/>
      <c r="L32" s="362"/>
      <c r="M32" s="7"/>
      <c r="N32" s="358"/>
      <c r="O32" s="108"/>
      <c r="P32" s="64" t="s">
        <v>181</v>
      </c>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05"/>
      <c r="CL32" s="206"/>
      <c r="CM32" s="207"/>
      <c r="CN32" s="207"/>
      <c r="CO32" s="108"/>
      <c r="CP32" s="108"/>
      <c r="CQ32" s="108"/>
      <c r="CR32" s="108"/>
      <c r="CS32" s="108"/>
      <c r="CT32" s="108"/>
      <c r="CU32" s="108"/>
      <c r="CV32" s="108"/>
      <c r="CW32" s="108"/>
      <c r="CX32" s="108"/>
      <c r="CY32" s="108"/>
      <c r="CZ32" s="108"/>
      <c r="DA32" s="108"/>
      <c r="DB32" s="108"/>
      <c r="DC32" s="108"/>
      <c r="DD32" s="108"/>
    </row>
    <row r="33" spans="1:108" s="266" customFormat="1" ht="23.4" customHeight="1" x14ac:dyDescent="0.3">
      <c r="A33" s="264"/>
      <c r="B33" s="128" t="s">
        <v>5</v>
      </c>
      <c r="C33" s="355"/>
      <c r="D33" s="355"/>
      <c r="E33" s="274"/>
      <c r="F33" s="257"/>
      <c r="G33" s="275"/>
      <c r="H33" s="276"/>
      <c r="I33" s="275"/>
      <c r="J33" s="215">
        <f>IF(I33="",0,IF(I33="ANO",'Podpůrná data'!$B$5,'Podpůrná data'!$B$3))</f>
        <v>0</v>
      </c>
      <c r="K33" s="213">
        <f>IFERROR(INT(ROUND(H33,2)*(VLOOKUP(INT(G33),'Podpůrná data'!$L$16:$M$60,2,FALSE))*(G33/(INT(G33)))),0)</f>
        <v>0</v>
      </c>
      <c r="L33" s="62">
        <f>J33*K33</f>
        <v>0</v>
      </c>
      <c r="M33" s="63">
        <f>IF(L33&gt;0,IF(ISTEXT(C33)=TRUE,0,1),0)</f>
        <v>0</v>
      </c>
      <c r="N33" s="170">
        <f>IF(L33&gt;0,1,0)</f>
        <v>0</v>
      </c>
      <c r="O33" s="129"/>
      <c r="P33" s="64" t="s">
        <v>97</v>
      </c>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370">
        <f>SUM(Q41:CJ41)</f>
        <v>0</v>
      </c>
      <c r="CL33" s="372">
        <f>SUM(Q42:CJ42)</f>
        <v>0</v>
      </c>
      <c r="CM33" s="364">
        <f>IF($N33=0,0,IF($CK33&gt;=143*$H33,1,0))</f>
        <v>0</v>
      </c>
      <c r="CN33" s="364">
        <f>IF($CK33&gt;=143*$H33,0,(CEILING(143*$H33,1)-$CK33))</f>
        <v>0</v>
      </c>
      <c r="CO33" s="108"/>
      <c r="CP33" s="108"/>
      <c r="CQ33" s="108"/>
      <c r="CR33" s="108"/>
      <c r="CS33" s="108"/>
      <c r="CT33" s="108"/>
      <c r="CU33" s="108"/>
      <c r="CV33" s="108"/>
      <c r="CW33" s="108"/>
      <c r="CX33" s="108"/>
      <c r="CY33" s="108"/>
      <c r="CZ33" s="108"/>
      <c r="DA33" s="108"/>
      <c r="DB33" s="108"/>
      <c r="DC33" s="108"/>
      <c r="DD33" s="108"/>
    </row>
    <row r="34" spans="1:108" s="266" customFormat="1" ht="28.8" x14ac:dyDescent="0.3">
      <c r="A34" s="264"/>
      <c r="B34" s="130"/>
      <c r="C34" s="81"/>
      <c r="D34" s="81"/>
      <c r="E34" s="81"/>
      <c r="F34" s="81"/>
      <c r="G34" s="81"/>
      <c r="H34" s="81"/>
      <c r="I34" s="81"/>
      <c r="J34" s="81"/>
      <c r="K34" s="81"/>
      <c r="L34" s="65"/>
      <c r="M34" s="7"/>
      <c r="N34" s="202"/>
      <c r="O34" s="108"/>
      <c r="P34" s="64" t="s">
        <v>151</v>
      </c>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370"/>
      <c r="CL34" s="372"/>
      <c r="CM34" s="364"/>
      <c r="CN34" s="364"/>
      <c r="CO34" s="108"/>
      <c r="CP34" s="108"/>
      <c r="CQ34" s="108"/>
      <c r="CR34" s="108"/>
      <c r="CS34" s="108"/>
      <c r="CT34" s="108"/>
      <c r="CU34" s="108"/>
      <c r="CV34" s="108"/>
      <c r="CW34" s="108"/>
      <c r="CX34" s="108"/>
      <c r="CY34" s="108"/>
      <c r="CZ34" s="108"/>
      <c r="DA34" s="108"/>
      <c r="DB34" s="108"/>
      <c r="DC34" s="108"/>
      <c r="DD34" s="108"/>
    </row>
    <row r="35" spans="1:108" s="266" customFormat="1" ht="14.4" hidden="1" customHeight="1" x14ac:dyDescent="0.3">
      <c r="A35" s="264"/>
      <c r="B35" s="130"/>
      <c r="C35" s="81"/>
      <c r="D35" s="81"/>
      <c r="E35" s="81"/>
      <c r="F35" s="81"/>
      <c r="G35" s="81"/>
      <c r="H35" s="81"/>
      <c r="I35" s="81"/>
      <c r="J35" s="81"/>
      <c r="K35" s="81"/>
      <c r="L35" s="65"/>
      <c r="M35" s="7"/>
      <c r="N35" s="202"/>
      <c r="O35" s="108"/>
      <c r="P35" s="66" t="s">
        <v>152</v>
      </c>
      <c r="Q35" s="67">
        <f>IF(Q33&lt;&gt;0,1,0)</f>
        <v>0</v>
      </c>
      <c r="R35" s="67">
        <f t="shared" ref="R35" si="263">IF(Q35&gt;0,Q35+1,IF(R33&lt;&gt;0,1,0))</f>
        <v>0</v>
      </c>
      <c r="S35" s="67">
        <f t="shared" ref="S35" si="264">IF(R35&gt;0,R35+1,IF(S33&lt;&gt;0,1,0))</f>
        <v>0</v>
      </c>
      <c r="T35" s="67">
        <f t="shared" ref="T35" si="265">IF(S35&gt;0,S35+1,IF(T33&lt;&gt;0,1,0))</f>
        <v>0</v>
      </c>
      <c r="U35" s="67">
        <f t="shared" ref="U35" si="266">IF(T35&gt;0,T35+1,IF(U33&lt;&gt;0,1,0))</f>
        <v>0</v>
      </c>
      <c r="V35" s="67">
        <f t="shared" ref="V35" si="267">IF(U35&gt;0,U35+1,IF(V33&lt;&gt;0,1,0))</f>
        <v>0</v>
      </c>
      <c r="W35" s="67">
        <f t="shared" ref="W35" si="268">IF(V35&gt;0,V35+1,IF(W33&lt;&gt;0,1,0))</f>
        <v>0</v>
      </c>
      <c r="X35" s="67">
        <f t="shared" ref="X35" si="269">IF(W35&gt;0,W35+1,IF(X33&lt;&gt;0,1,0))</f>
        <v>0</v>
      </c>
      <c r="Y35" s="67">
        <f t="shared" ref="Y35" si="270">IF(X35&gt;0,X35+1,IF(Y33&lt;&gt;0,1,0))</f>
        <v>0</v>
      </c>
      <c r="Z35" s="67">
        <f t="shared" ref="Z35" si="271">IF(Y35&gt;0,Y35+1,IF(Z33&lt;&gt;0,1,0))</f>
        <v>0</v>
      </c>
      <c r="AA35" s="67">
        <f t="shared" ref="AA35" si="272">IF(Z35&gt;0,Z35+1,IF(AA33&lt;&gt;0,1,0))</f>
        <v>0</v>
      </c>
      <c r="AB35" s="67">
        <f t="shared" ref="AB35" si="273">IF(AA35&gt;0,AA35+1,IF(AB33&lt;&gt;0,1,0))</f>
        <v>0</v>
      </c>
      <c r="AC35" s="67">
        <f t="shared" ref="AC35" si="274">IF(AB35&gt;0,AB35+1,IF(AC33&lt;&gt;0,1,0))</f>
        <v>0</v>
      </c>
      <c r="AD35" s="67">
        <f t="shared" ref="AD35" si="275">IF(AC35&gt;0,AC35+1,IF(AD33&lt;&gt;0,1,0))</f>
        <v>0</v>
      </c>
      <c r="AE35" s="67">
        <f t="shared" ref="AE35" si="276">IF(AD35&gt;0,AD35+1,IF(AE33&lt;&gt;0,1,0))</f>
        <v>0</v>
      </c>
      <c r="AF35" s="67">
        <f t="shared" ref="AF35" si="277">IF(AE35&gt;0,AE35+1,IF(AF33&lt;&gt;0,1,0))</f>
        <v>0</v>
      </c>
      <c r="AG35" s="67">
        <f t="shared" ref="AG35" si="278">IF(AF35&gt;0,AF35+1,IF(AG33&lt;&gt;0,1,0))</f>
        <v>0</v>
      </c>
      <c r="AH35" s="67">
        <f t="shared" ref="AH35" si="279">IF(AG35&gt;0,AG35+1,IF(AH33&lt;&gt;0,1,0))</f>
        <v>0</v>
      </c>
      <c r="AI35" s="67">
        <f t="shared" ref="AI35" si="280">IF(AH35&gt;0,AH35+1,IF(AI33&lt;&gt;0,1,0))</f>
        <v>0</v>
      </c>
      <c r="AJ35" s="67">
        <f t="shared" ref="AJ35" si="281">IF(AI35&gt;0,AI35+1,IF(AJ33&lt;&gt;0,1,0))</f>
        <v>0</v>
      </c>
      <c r="AK35" s="67">
        <f t="shared" ref="AK35" si="282">IF(AJ35&gt;0,AJ35+1,IF(AK33&lt;&gt;0,1,0))</f>
        <v>0</v>
      </c>
      <c r="AL35" s="67">
        <f t="shared" ref="AL35" si="283">IF(AK35&gt;0,AK35+1,IF(AL33&lt;&gt;0,1,0))</f>
        <v>0</v>
      </c>
      <c r="AM35" s="67">
        <f t="shared" ref="AM35" si="284">IF(AL35&gt;0,AL35+1,IF(AM33&lt;&gt;0,1,0))</f>
        <v>0</v>
      </c>
      <c r="AN35" s="67">
        <f t="shared" ref="AN35" si="285">IF(AM35&gt;0,AM35+1,IF(AN33&lt;&gt;0,1,0))</f>
        <v>0</v>
      </c>
      <c r="AO35" s="67">
        <f t="shared" ref="AO35" si="286">IF(AN35&gt;0,AN35+1,IF(AO33&lt;&gt;0,1,0))</f>
        <v>0</v>
      </c>
      <c r="AP35" s="67">
        <f t="shared" ref="AP35" si="287">IF(AO35&gt;0,AO35+1,IF(AP33&lt;&gt;0,1,0))</f>
        <v>0</v>
      </c>
      <c r="AQ35" s="67">
        <f t="shared" ref="AQ35" si="288">IF(AP35&gt;0,AP35+1,IF(AQ33&lt;&gt;0,1,0))</f>
        <v>0</v>
      </c>
      <c r="AR35" s="67">
        <f t="shared" ref="AR35" si="289">IF(AQ35&gt;0,AQ35+1,IF(AR33&lt;&gt;0,1,0))</f>
        <v>0</v>
      </c>
      <c r="AS35" s="67">
        <f t="shared" ref="AS35" si="290">IF(AR35&gt;0,AR35+1,IF(AS33&lt;&gt;0,1,0))</f>
        <v>0</v>
      </c>
      <c r="AT35" s="67">
        <f t="shared" ref="AT35" si="291">IF(AS35&gt;0,AS35+1,IF(AT33&lt;&gt;0,1,0))</f>
        <v>0</v>
      </c>
      <c r="AU35" s="67">
        <f t="shared" ref="AU35" si="292">IF(AT35&gt;0,AT35+1,IF(AU33&lt;&gt;0,1,0))</f>
        <v>0</v>
      </c>
      <c r="AV35" s="67">
        <f t="shared" ref="AV35" si="293">IF(AU35&gt;0,AU35+1,IF(AV33&lt;&gt;0,1,0))</f>
        <v>0</v>
      </c>
      <c r="AW35" s="67">
        <f t="shared" ref="AW35" si="294">IF(AV35&gt;0,AV35+1,IF(AW33&lt;&gt;0,1,0))</f>
        <v>0</v>
      </c>
      <c r="AX35" s="67">
        <f t="shared" ref="AX35" si="295">IF(AW35&gt;0,AW35+1,IF(AX33&lt;&gt;0,1,0))</f>
        <v>0</v>
      </c>
      <c r="AY35" s="67">
        <f t="shared" ref="AY35" si="296">IF(AX35&gt;0,AX35+1,IF(AY33&lt;&gt;0,1,0))</f>
        <v>0</v>
      </c>
      <c r="AZ35" s="67">
        <f t="shared" ref="AZ35" si="297">IF(AY35&gt;0,AY35+1,IF(AZ33&lt;&gt;0,1,0))</f>
        <v>0</v>
      </c>
      <c r="BA35" s="67">
        <f t="shared" ref="BA35" si="298">IF(AZ35&gt;0,AZ35+1,IF(BA33&lt;&gt;0,1,0))</f>
        <v>0</v>
      </c>
      <c r="BB35" s="67">
        <f t="shared" ref="BB35" si="299">IF(BA35&gt;0,BA35+1,IF(BB33&lt;&gt;0,1,0))</f>
        <v>0</v>
      </c>
      <c r="BC35" s="67">
        <f t="shared" ref="BC35" si="300">IF(BB35&gt;0,BB35+1,IF(BC33&lt;&gt;0,1,0))</f>
        <v>0</v>
      </c>
      <c r="BD35" s="67">
        <f t="shared" ref="BD35" si="301">IF(BC35&gt;0,BC35+1,IF(BD33&lt;&gt;0,1,0))</f>
        <v>0</v>
      </c>
      <c r="BE35" s="67">
        <f t="shared" ref="BE35" si="302">IF(BD35&gt;0,BD35+1,IF(BE33&lt;&gt;0,1,0))</f>
        <v>0</v>
      </c>
      <c r="BF35" s="67">
        <f t="shared" ref="BF35" si="303">IF(BE35&gt;0,BE35+1,IF(BF33&lt;&gt;0,1,0))</f>
        <v>0</v>
      </c>
      <c r="BG35" s="67">
        <f t="shared" ref="BG35" si="304">IF(BF35&gt;0,BF35+1,IF(BG33&lt;&gt;0,1,0))</f>
        <v>0</v>
      </c>
      <c r="BH35" s="67">
        <f t="shared" ref="BH35" si="305">IF(BG35&gt;0,BG35+1,IF(BH33&lt;&gt;0,1,0))</f>
        <v>0</v>
      </c>
      <c r="BI35" s="67">
        <f t="shared" ref="BI35" si="306">IF(BH35&gt;0,BH35+1,IF(BI33&lt;&gt;0,1,0))</f>
        <v>0</v>
      </c>
      <c r="BJ35" s="67">
        <f t="shared" ref="BJ35" si="307">IF(BI35&gt;0,BI35+1,IF(BJ33&lt;&gt;0,1,0))</f>
        <v>0</v>
      </c>
      <c r="BK35" s="67">
        <f t="shared" ref="BK35" si="308">IF(BJ35&gt;0,BJ35+1,IF(BK33&lt;&gt;0,1,0))</f>
        <v>0</v>
      </c>
      <c r="BL35" s="67">
        <f t="shared" ref="BL35" si="309">IF(BK35&gt;0,BK35+1,IF(BL33&lt;&gt;0,1,0))</f>
        <v>0</v>
      </c>
      <c r="BM35" s="67">
        <f t="shared" ref="BM35" si="310">IF(BL35&gt;0,BL35+1,IF(BM33&lt;&gt;0,1,0))</f>
        <v>0</v>
      </c>
      <c r="BN35" s="67">
        <f t="shared" ref="BN35" si="311">IF(BM35&gt;0,BM35+1,IF(BN33&lt;&gt;0,1,0))</f>
        <v>0</v>
      </c>
      <c r="BO35" s="67">
        <f t="shared" ref="BO35" si="312">IF(BN35&gt;0,BN35+1,IF(BO33&lt;&gt;0,1,0))</f>
        <v>0</v>
      </c>
      <c r="BP35" s="67">
        <f t="shared" ref="BP35" si="313">IF(BO35&gt;0,BO35+1,IF(BP33&lt;&gt;0,1,0))</f>
        <v>0</v>
      </c>
      <c r="BQ35" s="67">
        <f t="shared" ref="BQ35" si="314">IF(BP35&gt;0,BP35+1,IF(BQ33&lt;&gt;0,1,0))</f>
        <v>0</v>
      </c>
      <c r="BR35" s="67">
        <f t="shared" ref="BR35" si="315">IF(BQ35&gt;0,BQ35+1,IF(BR33&lt;&gt;0,1,0))</f>
        <v>0</v>
      </c>
      <c r="BS35" s="67">
        <f t="shared" ref="BS35" si="316">IF(BR35&gt;0,BR35+1,IF(BS33&lt;&gt;0,1,0))</f>
        <v>0</v>
      </c>
      <c r="BT35" s="67">
        <f t="shared" ref="BT35" si="317">IF(BS35&gt;0,BS35+1,IF(BT33&lt;&gt;0,1,0))</f>
        <v>0</v>
      </c>
      <c r="BU35" s="67">
        <f t="shared" ref="BU35" si="318">IF(BT35&gt;0,BT35+1,IF(BU33&lt;&gt;0,1,0))</f>
        <v>0</v>
      </c>
      <c r="BV35" s="67">
        <f t="shared" ref="BV35" si="319">IF(BU35&gt;0,BU35+1,IF(BV33&lt;&gt;0,1,0))</f>
        <v>0</v>
      </c>
      <c r="BW35" s="67">
        <f t="shared" ref="BW35" si="320">IF(BV35&gt;0,BV35+1,IF(BW33&lt;&gt;0,1,0))</f>
        <v>0</v>
      </c>
      <c r="BX35" s="67">
        <f t="shared" ref="BX35" si="321">IF(BW35&gt;0,BW35+1,IF(BX33&lt;&gt;0,1,0))</f>
        <v>0</v>
      </c>
      <c r="BY35" s="67">
        <f t="shared" ref="BY35" si="322">IF(BX35&gt;0,BX35+1,IF(BY33&lt;&gt;0,1,0))</f>
        <v>0</v>
      </c>
      <c r="BZ35" s="67">
        <f t="shared" ref="BZ35" si="323">IF(BY35&gt;0,BY35+1,IF(BZ33&lt;&gt;0,1,0))</f>
        <v>0</v>
      </c>
      <c r="CA35" s="67">
        <f t="shared" ref="CA35" si="324">IF(BZ35&gt;0,BZ35+1,IF(CA33&lt;&gt;0,1,0))</f>
        <v>0</v>
      </c>
      <c r="CB35" s="67">
        <f t="shared" ref="CB35" si="325">IF(CA35&gt;0,CA35+1,IF(CB33&lt;&gt;0,1,0))</f>
        <v>0</v>
      </c>
      <c r="CC35" s="67">
        <f t="shared" ref="CC35" si="326">IF(CB35&gt;0,CB35+1,IF(CC33&lt;&gt;0,1,0))</f>
        <v>0</v>
      </c>
      <c r="CD35" s="67">
        <f t="shared" ref="CD35" si="327">IF(CC35&gt;0,CC35+1,IF(CD33&lt;&gt;0,1,0))</f>
        <v>0</v>
      </c>
      <c r="CE35" s="67">
        <f t="shared" ref="CE35" si="328">IF(CD35&gt;0,CD35+1,IF(CE33&lt;&gt;0,1,0))</f>
        <v>0</v>
      </c>
      <c r="CF35" s="67">
        <f t="shared" ref="CF35" si="329">IF(CE35&gt;0,CE35+1,IF(CF33&lt;&gt;0,1,0))</f>
        <v>0</v>
      </c>
      <c r="CG35" s="67">
        <f t="shared" ref="CG35" si="330">IF(CF35&gt;0,CF35+1,IF(CG33&lt;&gt;0,1,0))</f>
        <v>0</v>
      </c>
      <c r="CH35" s="67">
        <f t="shared" ref="CH35" si="331">IF(CG35&gt;0,CG35+1,IF(CH33&lt;&gt;0,1,0))</f>
        <v>0</v>
      </c>
      <c r="CI35" s="67">
        <f t="shared" ref="CI35" si="332">IF(CH35&gt;0,CH35+1,IF(CI33&lt;&gt;0,1,0))</f>
        <v>0</v>
      </c>
      <c r="CJ35" s="67">
        <f t="shared" ref="CJ35" si="333">IF(CI35&gt;0,CI35+1,IF(CJ33&lt;&gt;0,1,0))</f>
        <v>0</v>
      </c>
      <c r="CK35" s="370"/>
      <c r="CL35" s="372"/>
      <c r="CM35" s="364"/>
      <c r="CN35" s="364"/>
      <c r="CO35" s="108"/>
      <c r="CP35" s="108"/>
      <c r="CQ35" s="108"/>
      <c r="CR35" s="108"/>
      <c r="CS35" s="108"/>
      <c r="CT35" s="108"/>
      <c r="CU35" s="108"/>
      <c r="CV35" s="108"/>
      <c r="CW35" s="108"/>
      <c r="CX35" s="108"/>
      <c r="CY35" s="108"/>
      <c r="CZ35" s="108"/>
      <c r="DA35" s="108"/>
      <c r="DB35" s="108"/>
      <c r="DC35" s="108"/>
      <c r="DD35" s="108"/>
    </row>
    <row r="36" spans="1:108" s="266" customFormat="1" ht="14.4" hidden="1" customHeight="1" x14ac:dyDescent="0.3">
      <c r="A36" s="264"/>
      <c r="B36" s="130"/>
      <c r="C36" s="81"/>
      <c r="D36" s="81"/>
      <c r="E36" s="81"/>
      <c r="F36" s="81"/>
      <c r="G36" s="81"/>
      <c r="H36" s="81"/>
      <c r="I36" s="81"/>
      <c r="J36" s="81"/>
      <c r="K36" s="81"/>
      <c r="L36" s="65"/>
      <c r="M36" s="7"/>
      <c r="N36" s="202"/>
      <c r="O36" s="108"/>
      <c r="P36" s="66" t="s">
        <v>153</v>
      </c>
      <c r="Q36" s="67">
        <f>Q35</f>
        <v>0</v>
      </c>
      <c r="R36" s="67">
        <f>IF(R35=0,0,IF(OR(Q36=0,Q36=12),1,Q36+1))</f>
        <v>0</v>
      </c>
      <c r="S36" s="67">
        <f t="shared" ref="S36" si="334">IF(S35=0,0,IF(OR(R36=0,R36=12),1,R36+1))</f>
        <v>0</v>
      </c>
      <c r="T36" s="67">
        <f t="shared" ref="T36" si="335">IF(T35=0,0,IF(OR(S36=0,S36=12),1,S36+1))</f>
        <v>0</v>
      </c>
      <c r="U36" s="67">
        <f t="shared" ref="U36" si="336">IF(U35=0,0,IF(OR(T36=0,T36=12),1,T36+1))</f>
        <v>0</v>
      </c>
      <c r="V36" s="67">
        <f t="shared" ref="V36" si="337">IF(V35=0,0,IF(OR(U36=0,U36=12),1,U36+1))</f>
        <v>0</v>
      </c>
      <c r="W36" s="67">
        <f t="shared" ref="W36" si="338">IF(W35=0,0,IF(OR(V36=0,V36=12),1,V36+1))</f>
        <v>0</v>
      </c>
      <c r="X36" s="67">
        <f t="shared" ref="X36" si="339">IF(X35=0,0,IF(OR(W36=0,W36=12),1,W36+1))</f>
        <v>0</v>
      </c>
      <c r="Y36" s="67">
        <f t="shared" ref="Y36" si="340">IF(Y35=0,0,IF(OR(X36=0,X36=12),1,X36+1))</f>
        <v>0</v>
      </c>
      <c r="Z36" s="67">
        <f t="shared" ref="Z36" si="341">IF(Z35=0,0,IF(OR(Y36=0,Y36=12),1,Y36+1))</f>
        <v>0</v>
      </c>
      <c r="AA36" s="67">
        <f t="shared" ref="AA36" si="342">IF(AA35=0,0,IF(OR(Z36=0,Z36=12),1,Z36+1))</f>
        <v>0</v>
      </c>
      <c r="AB36" s="67">
        <f t="shared" ref="AB36" si="343">IF(AB35=0,0,IF(OR(AA36=0,AA36=12),1,AA36+1))</f>
        <v>0</v>
      </c>
      <c r="AC36" s="67">
        <f t="shared" ref="AC36" si="344">IF(AC35=0,0,IF(OR(AB36=0,AB36=12),1,AB36+1))</f>
        <v>0</v>
      </c>
      <c r="AD36" s="67">
        <f t="shared" ref="AD36" si="345">IF(AD35=0,0,IF(OR(AC36=0,AC36=12),1,AC36+1))</f>
        <v>0</v>
      </c>
      <c r="AE36" s="67">
        <f t="shared" ref="AE36" si="346">IF(AE35=0,0,IF(OR(AD36=0,AD36=12),1,AD36+1))</f>
        <v>0</v>
      </c>
      <c r="AF36" s="67">
        <f t="shared" ref="AF36" si="347">IF(AF35=0,0,IF(OR(AE36=0,AE36=12),1,AE36+1))</f>
        <v>0</v>
      </c>
      <c r="AG36" s="67">
        <f t="shared" ref="AG36" si="348">IF(AG35=0,0,IF(OR(AF36=0,AF36=12),1,AF36+1))</f>
        <v>0</v>
      </c>
      <c r="AH36" s="67">
        <f t="shared" ref="AH36" si="349">IF(AH35=0,0,IF(OR(AG36=0,AG36=12),1,AG36+1))</f>
        <v>0</v>
      </c>
      <c r="AI36" s="67">
        <f t="shared" ref="AI36" si="350">IF(AI35=0,0,IF(OR(AH36=0,AH36=12),1,AH36+1))</f>
        <v>0</v>
      </c>
      <c r="AJ36" s="67">
        <f t="shared" ref="AJ36" si="351">IF(AJ35=0,0,IF(OR(AI36=0,AI36=12),1,AI36+1))</f>
        <v>0</v>
      </c>
      <c r="AK36" s="67">
        <f t="shared" ref="AK36" si="352">IF(AK35=0,0,IF(OR(AJ36=0,AJ36=12),1,AJ36+1))</f>
        <v>0</v>
      </c>
      <c r="AL36" s="67">
        <f t="shared" ref="AL36" si="353">IF(AL35=0,0,IF(OR(AK36=0,AK36=12),1,AK36+1))</f>
        <v>0</v>
      </c>
      <c r="AM36" s="67">
        <f t="shared" ref="AM36" si="354">IF(AM35=0,0,IF(OR(AL36=0,AL36=12),1,AL36+1))</f>
        <v>0</v>
      </c>
      <c r="AN36" s="67">
        <f t="shared" ref="AN36" si="355">IF(AN35=0,0,IF(OR(AM36=0,AM36=12),1,AM36+1))</f>
        <v>0</v>
      </c>
      <c r="AO36" s="67">
        <f t="shared" ref="AO36" si="356">IF(AO35=0,0,IF(OR(AN36=0,AN36=12),1,AN36+1))</f>
        <v>0</v>
      </c>
      <c r="AP36" s="67">
        <f t="shared" ref="AP36" si="357">IF(AP35=0,0,IF(OR(AO36=0,AO36=12),1,AO36+1))</f>
        <v>0</v>
      </c>
      <c r="AQ36" s="67">
        <f t="shared" ref="AQ36" si="358">IF(AQ35=0,0,IF(OR(AP36=0,AP36=12),1,AP36+1))</f>
        <v>0</v>
      </c>
      <c r="AR36" s="67">
        <f t="shared" ref="AR36" si="359">IF(AR35=0,0,IF(OR(AQ36=0,AQ36=12),1,AQ36+1))</f>
        <v>0</v>
      </c>
      <c r="AS36" s="67">
        <f t="shared" ref="AS36" si="360">IF(AS35=0,0,IF(OR(AR36=0,AR36=12),1,AR36+1))</f>
        <v>0</v>
      </c>
      <c r="AT36" s="67">
        <f t="shared" ref="AT36" si="361">IF(AT35=0,0,IF(OR(AS36=0,AS36=12),1,AS36+1))</f>
        <v>0</v>
      </c>
      <c r="AU36" s="67">
        <f t="shared" ref="AU36" si="362">IF(AU35=0,0,IF(OR(AT36=0,AT36=12),1,AT36+1))</f>
        <v>0</v>
      </c>
      <c r="AV36" s="67">
        <f t="shared" ref="AV36" si="363">IF(AV35=0,0,IF(OR(AU36=0,AU36=12),1,AU36+1))</f>
        <v>0</v>
      </c>
      <c r="AW36" s="67">
        <f t="shared" ref="AW36" si="364">IF(AW35=0,0,IF(OR(AV36=0,AV36=12),1,AV36+1))</f>
        <v>0</v>
      </c>
      <c r="AX36" s="67">
        <f t="shared" ref="AX36" si="365">IF(AX35=0,0,IF(OR(AW36=0,AW36=12),1,AW36+1))</f>
        <v>0</v>
      </c>
      <c r="AY36" s="67">
        <f t="shared" ref="AY36" si="366">IF(AY35=0,0,IF(OR(AX36=0,AX36=12),1,AX36+1))</f>
        <v>0</v>
      </c>
      <c r="AZ36" s="67">
        <f t="shared" ref="AZ36" si="367">IF(AZ35=0,0,IF(OR(AY36=0,AY36=12),1,AY36+1))</f>
        <v>0</v>
      </c>
      <c r="BA36" s="67">
        <f t="shared" ref="BA36" si="368">IF(BA35=0,0,IF(OR(AZ36=0,AZ36=12),1,AZ36+1))</f>
        <v>0</v>
      </c>
      <c r="BB36" s="67">
        <f t="shared" ref="BB36" si="369">IF(BB35=0,0,IF(OR(BA36=0,BA36=12),1,BA36+1))</f>
        <v>0</v>
      </c>
      <c r="BC36" s="67">
        <f t="shared" ref="BC36" si="370">IF(BC35=0,0,IF(OR(BB36=0,BB36=12),1,BB36+1))</f>
        <v>0</v>
      </c>
      <c r="BD36" s="67">
        <f t="shared" ref="BD36" si="371">IF(BD35=0,0,IF(OR(BC36=0,BC36=12),1,BC36+1))</f>
        <v>0</v>
      </c>
      <c r="BE36" s="67">
        <f t="shared" ref="BE36" si="372">IF(BE35=0,0,IF(OR(BD36=0,BD36=12),1,BD36+1))</f>
        <v>0</v>
      </c>
      <c r="BF36" s="67">
        <f t="shared" ref="BF36" si="373">IF(BF35=0,0,IF(OR(BE36=0,BE36=12),1,BE36+1))</f>
        <v>0</v>
      </c>
      <c r="BG36" s="67">
        <f t="shared" ref="BG36" si="374">IF(BG35=0,0,IF(OR(BF36=0,BF36=12),1,BF36+1))</f>
        <v>0</v>
      </c>
      <c r="BH36" s="67">
        <f t="shared" ref="BH36" si="375">IF(BH35=0,0,IF(OR(BG36=0,BG36=12),1,BG36+1))</f>
        <v>0</v>
      </c>
      <c r="BI36" s="67">
        <f t="shared" ref="BI36" si="376">IF(BI35=0,0,IF(OR(BH36=0,BH36=12),1,BH36+1))</f>
        <v>0</v>
      </c>
      <c r="BJ36" s="67">
        <f t="shared" ref="BJ36" si="377">IF(BJ35=0,0,IF(OR(BI36=0,BI36=12),1,BI36+1))</f>
        <v>0</v>
      </c>
      <c r="BK36" s="67">
        <f t="shared" ref="BK36" si="378">IF(BK35=0,0,IF(OR(BJ36=0,BJ36=12),1,BJ36+1))</f>
        <v>0</v>
      </c>
      <c r="BL36" s="67">
        <f t="shared" ref="BL36" si="379">IF(BL35=0,0,IF(OR(BK36=0,BK36=12),1,BK36+1))</f>
        <v>0</v>
      </c>
      <c r="BM36" s="67">
        <f t="shared" ref="BM36" si="380">IF(BM35=0,0,IF(OR(BL36=0,BL36=12),1,BL36+1))</f>
        <v>0</v>
      </c>
      <c r="BN36" s="67">
        <f t="shared" ref="BN36" si="381">IF(BN35=0,0,IF(OR(BM36=0,BM36=12),1,BM36+1))</f>
        <v>0</v>
      </c>
      <c r="BO36" s="67">
        <f t="shared" ref="BO36" si="382">IF(BO35=0,0,IF(OR(BN36=0,BN36=12),1,BN36+1))</f>
        <v>0</v>
      </c>
      <c r="BP36" s="67">
        <f t="shared" ref="BP36" si="383">IF(BP35=0,0,IF(OR(BO36=0,BO36=12),1,BO36+1))</f>
        <v>0</v>
      </c>
      <c r="BQ36" s="67">
        <f t="shared" ref="BQ36" si="384">IF(BQ35=0,0,IF(OR(BP36=0,BP36=12),1,BP36+1))</f>
        <v>0</v>
      </c>
      <c r="BR36" s="67">
        <f t="shared" ref="BR36" si="385">IF(BR35=0,0,IF(OR(BQ36=0,BQ36=12),1,BQ36+1))</f>
        <v>0</v>
      </c>
      <c r="BS36" s="67">
        <f t="shared" ref="BS36" si="386">IF(BS35=0,0,IF(OR(BR36=0,BR36=12),1,BR36+1))</f>
        <v>0</v>
      </c>
      <c r="BT36" s="67">
        <f t="shared" ref="BT36" si="387">IF(BT35=0,0,IF(OR(BS36=0,BS36=12),1,BS36+1))</f>
        <v>0</v>
      </c>
      <c r="BU36" s="67">
        <f t="shared" ref="BU36" si="388">IF(BU35=0,0,IF(OR(BT36=0,BT36=12),1,BT36+1))</f>
        <v>0</v>
      </c>
      <c r="BV36" s="67">
        <f t="shared" ref="BV36" si="389">IF(BV35=0,0,IF(OR(BU36=0,BU36=12),1,BU36+1))</f>
        <v>0</v>
      </c>
      <c r="BW36" s="67">
        <f t="shared" ref="BW36" si="390">IF(BW35=0,0,IF(OR(BV36=0,BV36=12),1,BV36+1))</f>
        <v>0</v>
      </c>
      <c r="BX36" s="67">
        <f t="shared" ref="BX36" si="391">IF(BX35=0,0,IF(OR(BW36=0,BW36=12),1,BW36+1))</f>
        <v>0</v>
      </c>
      <c r="BY36" s="67">
        <f t="shared" ref="BY36" si="392">IF(BY35=0,0,IF(OR(BX36=0,BX36=12),1,BX36+1))</f>
        <v>0</v>
      </c>
      <c r="BZ36" s="67">
        <f t="shared" ref="BZ36" si="393">IF(BZ35=0,0,IF(OR(BY36=0,BY36=12),1,BY36+1))</f>
        <v>0</v>
      </c>
      <c r="CA36" s="67">
        <f t="shared" ref="CA36" si="394">IF(CA35=0,0,IF(OR(BZ36=0,BZ36=12),1,BZ36+1))</f>
        <v>0</v>
      </c>
      <c r="CB36" s="67">
        <f t="shared" ref="CB36" si="395">IF(CB35=0,0,IF(OR(CA36=0,CA36=12),1,CA36+1))</f>
        <v>0</v>
      </c>
      <c r="CC36" s="67">
        <f t="shared" ref="CC36" si="396">IF(CC35=0,0,IF(OR(CB36=0,CB36=12),1,CB36+1))</f>
        <v>0</v>
      </c>
      <c r="CD36" s="67">
        <f t="shared" ref="CD36" si="397">IF(CD35=0,0,IF(OR(CC36=0,CC36=12),1,CC36+1))</f>
        <v>0</v>
      </c>
      <c r="CE36" s="67">
        <f t="shared" ref="CE36" si="398">IF(CE35=0,0,IF(OR(CD36=0,CD36=12),1,CD36+1))</f>
        <v>0</v>
      </c>
      <c r="CF36" s="67">
        <f t="shared" ref="CF36" si="399">IF(CF35=0,0,IF(OR(CE36=0,CE36=12),1,CE36+1))</f>
        <v>0</v>
      </c>
      <c r="CG36" s="67">
        <f t="shared" ref="CG36" si="400">IF(CG35=0,0,IF(OR(CF36=0,CF36=12),1,CF36+1))</f>
        <v>0</v>
      </c>
      <c r="CH36" s="67">
        <f t="shared" ref="CH36" si="401">IF(CH35=0,0,IF(OR(CG36=0,CG36=12),1,CG36+1))</f>
        <v>0</v>
      </c>
      <c r="CI36" s="67">
        <f t="shared" ref="CI36" si="402">IF(CI35=0,0,IF(OR(CH36=0,CH36=12),1,CH36+1))</f>
        <v>0</v>
      </c>
      <c r="CJ36" s="67">
        <f t="shared" ref="CJ36" si="403">IF(CJ35=0,0,IF(OR(CI36=0,CI36=12),1,CI36+1))</f>
        <v>0</v>
      </c>
      <c r="CK36" s="370"/>
      <c r="CL36" s="372"/>
      <c r="CM36" s="364"/>
      <c r="CN36" s="364"/>
      <c r="CO36" s="108"/>
      <c r="CP36" s="108"/>
      <c r="CQ36" s="108"/>
      <c r="CR36" s="108"/>
      <c r="CS36" s="108"/>
      <c r="CT36" s="108"/>
      <c r="CU36" s="108"/>
      <c r="CV36" s="108"/>
      <c r="CW36" s="108"/>
      <c r="CX36" s="108"/>
      <c r="CY36" s="108"/>
      <c r="CZ36" s="108"/>
      <c r="DA36" s="108"/>
      <c r="DB36" s="108"/>
      <c r="DC36" s="108"/>
      <c r="DD36" s="108"/>
    </row>
    <row r="37" spans="1:108" s="266" customFormat="1" ht="43.2" x14ac:dyDescent="0.3">
      <c r="A37" s="264"/>
      <c r="B37" s="130"/>
      <c r="C37" s="81"/>
      <c r="D37" s="81"/>
      <c r="E37" s="81"/>
      <c r="F37" s="81"/>
      <c r="G37" s="81"/>
      <c r="H37" s="81"/>
      <c r="I37" s="81"/>
      <c r="J37" s="81"/>
      <c r="K37" s="81"/>
      <c r="L37" s="65"/>
      <c r="M37" s="7"/>
      <c r="N37" s="202"/>
      <c r="O37" s="108"/>
      <c r="P37" s="64" t="s">
        <v>410</v>
      </c>
      <c r="Q37" s="69">
        <f>IF(Q36&gt;0,IF(Q40&gt;$K33,$K33,Q40),0)</f>
        <v>0</v>
      </c>
      <c r="R37" s="69">
        <f>IF(R36&gt;0,IF((SUMIFS($Q39:Q39,$Q36:Q36,12)+IF(Q36=12,0,Q37)+R40)&gt;=$K33,$K33-FLOOR(SUMIFS($Q39:Q39,$Q36:Q36,12),1),IF(R36=1,R40,R40+Q37)),0)</f>
        <v>0</v>
      </c>
      <c r="S37" s="69">
        <f>IF(S36&gt;0,IF((SUMIFS($Q39:R39,$Q36:R36,12)+IF(R36=12,0,R37)+S40)&gt;=$K33,$K33-FLOOR(SUMIFS($Q39:R39,$Q36:R36,12),1),IF(S36=1,S40,S40+R37)),0)</f>
        <v>0</v>
      </c>
      <c r="T37" s="69">
        <f>IF(T36&gt;0,IF((SUMIFS($Q39:S39,$Q36:S36,12)+IF(S36=12,0,S37)+T40)&gt;=$K33,$K33-FLOOR(SUMIFS($Q39:S39,$Q36:S36,12),1),IF(T36=1,T40,T40+S37)),0)</f>
        <v>0</v>
      </c>
      <c r="U37" s="69">
        <f>IF(U36&gt;0,IF((SUMIFS($Q39:T39,$Q36:T36,12)+IF(T36=12,0,T37)+U40)&gt;=$K33,$K33-FLOOR(SUMIFS($Q39:T39,$Q36:T36,12),1),IF(U36=1,U40,U40+T37)),0)</f>
        <v>0</v>
      </c>
      <c r="V37" s="69">
        <f>IF(V36&gt;0,IF((SUMIFS($Q39:U39,$Q36:U36,12)+IF(U36=12,0,U37)+V40)&gt;=$K33,$K33-FLOOR(SUMIFS($Q39:U39,$Q36:U36,12),1),IF(V36=1,V40,V40+U37)),0)</f>
        <v>0</v>
      </c>
      <c r="W37" s="69">
        <f>IF(W36&gt;0,IF((SUMIFS($Q39:V39,$Q36:V36,12)+IF(V36=12,0,V37)+W40)&gt;=$K33,$K33-FLOOR(SUMIFS($Q39:V39,$Q36:V36,12),1),IF(W36=1,W40,W40+V37)),0)</f>
        <v>0</v>
      </c>
      <c r="X37" s="69">
        <f>IF(X36&gt;0,IF((SUMIFS($Q39:W39,$Q36:W36,12)+IF(W36=12,0,W37)+X40)&gt;=$K33,$K33-FLOOR(SUMIFS($Q39:W39,$Q36:W36,12),1),IF(X36=1,X40,X40+W37)),0)</f>
        <v>0</v>
      </c>
      <c r="Y37" s="69">
        <f>IF(Y36&gt;0,IF((SUMIFS($Q39:X39,$Q36:X36,12)+IF(X36=12,0,X37)+Y40)&gt;=$K33,$K33-FLOOR(SUMIFS($Q39:X39,$Q36:X36,12),1),IF(Y36=1,Y40,Y40+X37)),0)</f>
        <v>0</v>
      </c>
      <c r="Z37" s="69">
        <f>IF(Z36&gt;0,IF((SUMIFS($Q39:Y39,$Q36:Y36,12)+IF(Y36=12,0,Y37)+Z40)&gt;=$K33,$K33-FLOOR(SUMIFS($Q39:Y39,$Q36:Y36,12),1),IF(Z36=1,Z40,Z40+Y37)),0)</f>
        <v>0</v>
      </c>
      <c r="AA37" s="69">
        <f>IF(AA36&gt;0,IF((SUMIFS($Q39:Z39,$Q36:Z36,12)+IF(Z36=12,0,Z37)+AA40)&gt;=$K33,$K33-FLOOR(SUMIFS($Q39:Z39,$Q36:Z36,12),1),IF(AA36=1,AA40,AA40+Z37)),0)</f>
        <v>0</v>
      </c>
      <c r="AB37" s="69">
        <f>IF(AB36&gt;0,IF((SUMIFS($Q39:AA39,$Q36:AA36,12)+IF(AA36=12,0,AA37)+AB40)&gt;=$K33,$K33-FLOOR(SUMIFS($Q39:AA39,$Q36:AA36,12),1),IF(AB36=1,AB40,AB40+AA37)),0)</f>
        <v>0</v>
      </c>
      <c r="AC37" s="69">
        <f>IF(AC36&gt;0,IF((SUMIFS($Q39:AB39,$Q36:AB36,12)+IF(AB36=12,0,AB37)+AC40)&gt;=$K33,$K33-FLOOR(SUMIFS($Q39:AB39,$Q36:AB36,12),1),IF(AC36=1,AC40,AC40+AB37)),0)</f>
        <v>0</v>
      </c>
      <c r="AD37" s="69">
        <f>IF(AD36&gt;0,IF((SUMIFS($Q39:AC39,$Q36:AC36,12)+IF(AC36=12,0,AC37)+AD40)&gt;=$K33,$K33-FLOOR(SUMIFS($Q39:AC39,$Q36:AC36,12),1),IF(AD36=1,AD40,AD40+AC37)),0)</f>
        <v>0</v>
      </c>
      <c r="AE37" s="69">
        <f>IF(AE36&gt;0,IF((SUMIFS($Q39:AD39,$Q36:AD36,12)+IF(AD36=12,0,AD37)+AE40)&gt;=$K33,$K33-FLOOR(SUMIFS($Q39:AD39,$Q36:AD36,12),1),IF(AE36=1,AE40,AE40+AD37)),0)</f>
        <v>0</v>
      </c>
      <c r="AF37" s="69">
        <f>IF(AF36&gt;0,IF((SUMIFS($Q39:AE39,$Q36:AE36,12)+IF(AE36=12,0,AE37)+AF40)&gt;=$K33,$K33-FLOOR(SUMIFS($Q39:AE39,$Q36:AE36,12),1),IF(AF36=1,AF40,AF40+AE37)),0)</f>
        <v>0</v>
      </c>
      <c r="AG37" s="69">
        <f>IF(AG36&gt;0,IF((SUMIFS($Q39:AF39,$Q36:AF36,12)+IF(AF36=12,0,AF37)+AG40)&gt;=$K33,$K33-FLOOR(SUMIFS($Q39:AF39,$Q36:AF36,12),1),IF(AG36=1,AG40,AG40+AF37)),0)</f>
        <v>0</v>
      </c>
      <c r="AH37" s="69">
        <f>IF(AH36&gt;0,IF((SUMIFS($Q39:AG39,$Q36:AG36,12)+IF(AG36=12,0,AG37)+AH40)&gt;=$K33,$K33-FLOOR(SUMIFS($Q39:AG39,$Q36:AG36,12),1),IF(AH36=1,AH40,AH40+AG37)),0)</f>
        <v>0</v>
      </c>
      <c r="AI37" s="69">
        <f>IF(AI36&gt;0,IF((SUMIFS($Q39:AH39,$Q36:AH36,12)+IF(AH36=12,0,AH37)+AI40)&gt;=$K33,$K33-FLOOR(SUMIFS($Q39:AH39,$Q36:AH36,12),1),IF(AI36=1,AI40,AI40+AH37)),0)</f>
        <v>0</v>
      </c>
      <c r="AJ37" s="69">
        <f>IF(AJ36&gt;0,IF((SUMIFS($Q39:AI39,$Q36:AI36,12)+IF(AI36=12,0,AI37)+AJ40)&gt;=$K33,$K33-FLOOR(SUMIFS($Q39:AI39,$Q36:AI36,12),1),IF(AJ36=1,AJ40,AJ40+AI37)),0)</f>
        <v>0</v>
      </c>
      <c r="AK37" s="69">
        <f>IF(AK36&gt;0,IF((SUMIFS($Q39:AJ39,$Q36:AJ36,12)+IF(AJ36=12,0,AJ37)+AK40)&gt;=$K33,$K33-FLOOR(SUMIFS($Q39:AJ39,$Q36:AJ36,12),1),IF(AK36=1,AK40,AK40+AJ37)),0)</f>
        <v>0</v>
      </c>
      <c r="AL37" s="69">
        <f>IF(AL36&gt;0,IF((SUMIFS($Q39:AK39,$Q36:AK36,12)+IF(AK36=12,0,AK37)+AL40)&gt;=$K33,$K33-FLOOR(SUMIFS($Q39:AK39,$Q36:AK36,12),1),IF(AL36=1,AL40,AL40+AK37)),0)</f>
        <v>0</v>
      </c>
      <c r="AM37" s="69">
        <f>IF(AM36&gt;0,IF((SUMIFS($Q39:AL39,$Q36:AL36,12)+IF(AL36=12,0,AL37)+AM40)&gt;=$K33,$K33-FLOOR(SUMIFS($Q39:AL39,$Q36:AL36,12),1),IF(AM36=1,AM40,AM40+AL37)),0)</f>
        <v>0</v>
      </c>
      <c r="AN37" s="69">
        <f>IF(AN36&gt;0,IF((SUMIFS($Q39:AM39,$Q36:AM36,12)+IF(AM36=12,0,AM37)+AN40)&gt;=$K33,$K33-FLOOR(SUMIFS($Q39:AM39,$Q36:AM36,12),1),IF(AN36=1,AN40,AN40+AM37)),0)</f>
        <v>0</v>
      </c>
      <c r="AO37" s="69">
        <f>IF(AO36&gt;0,IF((SUMIFS($Q39:AN39,$Q36:AN36,12)+IF(AN36=12,0,AN37)+AO40)&gt;=$K33,$K33-FLOOR(SUMIFS($Q39:AN39,$Q36:AN36,12),1),IF(AO36=1,AO40,AO40+AN37)),0)</f>
        <v>0</v>
      </c>
      <c r="AP37" s="69">
        <f>IF(AP36&gt;0,IF((SUMIFS($Q39:AO39,$Q36:AO36,12)+IF(AO36=12,0,AO37)+AP40)&gt;=$K33,$K33-FLOOR(SUMIFS($Q39:AO39,$Q36:AO36,12),1),IF(AP36=1,AP40,AP40+AO37)),0)</f>
        <v>0</v>
      </c>
      <c r="AQ37" s="69">
        <f>IF(AQ36&gt;0,IF((SUMIFS($Q39:AP39,$Q36:AP36,12)+IF(AP36=12,0,AP37)+AQ40)&gt;=$K33,$K33-FLOOR(SUMIFS($Q39:AP39,$Q36:AP36,12),1),IF(AQ36=1,AQ40,AQ40+AP37)),0)</f>
        <v>0</v>
      </c>
      <c r="AR37" s="69">
        <f>IF(AR36&gt;0,IF((SUMIFS($Q39:AQ39,$Q36:AQ36,12)+IF(AQ36=12,0,AQ37)+AR40)&gt;=$K33,$K33-FLOOR(SUMIFS($Q39:AQ39,$Q36:AQ36,12),1),IF(AR36=1,AR40,AR40+AQ37)),0)</f>
        <v>0</v>
      </c>
      <c r="AS37" s="69">
        <f>IF(AS36&gt;0,IF((SUMIFS($Q39:AR39,$Q36:AR36,12)+IF(AR36=12,0,AR37)+AS40)&gt;=$K33,$K33-FLOOR(SUMIFS($Q39:AR39,$Q36:AR36,12),1),IF(AS36=1,AS40,AS40+AR37)),0)</f>
        <v>0</v>
      </c>
      <c r="AT37" s="69">
        <f>IF(AT36&gt;0,IF((SUMIFS($Q39:AS39,$Q36:AS36,12)+IF(AS36=12,0,AS37)+AT40)&gt;=$K33,$K33-FLOOR(SUMIFS($Q39:AS39,$Q36:AS36,12),1),IF(AT36=1,AT40,AT40+AS37)),0)</f>
        <v>0</v>
      </c>
      <c r="AU37" s="69">
        <f>IF(AU36&gt;0,IF((SUMIFS($Q39:AT39,$Q36:AT36,12)+IF(AT36=12,0,AT37)+AU40)&gt;=$K33,$K33-FLOOR(SUMIFS($Q39:AT39,$Q36:AT36,12),1),IF(AU36=1,AU40,AU40+AT37)),0)</f>
        <v>0</v>
      </c>
      <c r="AV37" s="69">
        <f>IF(AV36&gt;0,IF((SUMIFS($Q39:AU39,$Q36:AU36,12)+IF(AU36=12,0,AU37)+AV40)&gt;=$K33,$K33-FLOOR(SUMIFS($Q39:AU39,$Q36:AU36,12),1),IF(AV36=1,AV40,AV40+AU37)),0)</f>
        <v>0</v>
      </c>
      <c r="AW37" s="69">
        <f>IF(AW36&gt;0,IF((SUMIFS($Q39:AV39,$Q36:AV36,12)+IF(AV36=12,0,AV37)+AW40)&gt;=$K33,$K33-FLOOR(SUMIFS($Q39:AV39,$Q36:AV36,12),1),IF(AW36=1,AW40,AW40+AV37)),0)</f>
        <v>0</v>
      </c>
      <c r="AX37" s="69">
        <f>IF(AX36&gt;0,IF((SUMIFS($Q39:AW39,$Q36:AW36,12)+IF(AW36=12,0,AW37)+AX40)&gt;=$K33,$K33-FLOOR(SUMIFS($Q39:AW39,$Q36:AW36,12),1),IF(AX36=1,AX40,AX40+AW37)),0)</f>
        <v>0</v>
      </c>
      <c r="AY37" s="69">
        <f>IF(AY36&gt;0,IF((SUMIFS($Q39:AX39,$Q36:AX36,12)+IF(AX36=12,0,AX37)+AY40)&gt;=$K33,$K33-FLOOR(SUMIFS($Q39:AX39,$Q36:AX36,12),1),IF(AY36=1,AY40,AY40+AX37)),0)</f>
        <v>0</v>
      </c>
      <c r="AZ37" s="69">
        <f>IF(AZ36&gt;0,IF((SUMIFS($Q39:AY39,$Q36:AY36,12)+IF(AY36=12,0,AY37)+AZ40)&gt;=$K33,$K33-FLOOR(SUMIFS($Q39:AY39,$Q36:AY36,12),1),IF(AZ36=1,AZ40,AZ40+AY37)),0)</f>
        <v>0</v>
      </c>
      <c r="BA37" s="69">
        <f>IF(BA36&gt;0,IF((SUMIFS($Q39:AZ39,$Q36:AZ36,12)+IF(AZ36=12,0,AZ37)+BA40)&gt;=$K33,$K33-FLOOR(SUMIFS($Q39:AZ39,$Q36:AZ36,12),1),IF(BA36=1,BA40,BA40+AZ37)),0)</f>
        <v>0</v>
      </c>
      <c r="BB37" s="69">
        <f>IF(BB36&gt;0,IF((SUMIFS($Q39:BA39,$Q36:BA36,12)+IF(BA36=12,0,BA37)+BB40)&gt;=$K33,$K33-FLOOR(SUMIFS($Q39:BA39,$Q36:BA36,12),1),IF(BB36=1,BB40,BB40+BA37)),0)</f>
        <v>0</v>
      </c>
      <c r="BC37" s="69">
        <f>IF(BC36&gt;0,IF((SUMIFS($Q39:BB39,$Q36:BB36,12)+IF(BB36=12,0,BB37)+BC40)&gt;=$K33,$K33-FLOOR(SUMIFS($Q39:BB39,$Q36:BB36,12),1),IF(BC36=1,BC40,BC40+BB37)),0)</f>
        <v>0</v>
      </c>
      <c r="BD37" s="69">
        <f>IF(BD36&gt;0,IF((SUMIFS($Q39:BC39,$Q36:BC36,12)+IF(BC36=12,0,BC37)+BD40)&gt;=$K33,$K33-FLOOR(SUMIFS($Q39:BC39,$Q36:BC36,12),1),IF(BD36=1,BD40,BD40+BC37)),0)</f>
        <v>0</v>
      </c>
      <c r="BE37" s="69">
        <f>IF(BE36&gt;0,IF((SUMIFS($Q39:BD39,$Q36:BD36,12)+IF(BD36=12,0,BD37)+BE40)&gt;=$K33,$K33-FLOOR(SUMIFS($Q39:BD39,$Q36:BD36,12),1),IF(BE36=1,BE40,BE40+BD37)),0)</f>
        <v>0</v>
      </c>
      <c r="BF37" s="69">
        <f>IF(BF36&gt;0,IF((SUMIFS($Q39:BE39,$Q36:BE36,12)+IF(BE36=12,0,BE37)+BF40)&gt;=$K33,$K33-FLOOR(SUMIFS($Q39:BE39,$Q36:BE36,12),1),IF(BF36=1,BF40,BF40+BE37)),0)</f>
        <v>0</v>
      </c>
      <c r="BG37" s="69">
        <f>IF(BG36&gt;0,IF((SUMIFS($Q39:BF39,$Q36:BF36,12)+IF(BF36=12,0,BF37)+BG40)&gt;=$K33,$K33-FLOOR(SUMIFS($Q39:BF39,$Q36:BF36,12),1),IF(BG36=1,BG40,BG40+BF37)),0)</f>
        <v>0</v>
      </c>
      <c r="BH37" s="69">
        <f>IF(BH36&gt;0,IF((SUMIFS($Q39:BG39,$Q36:BG36,12)+IF(BG36=12,0,BG37)+BH40)&gt;=$K33,$K33-FLOOR(SUMIFS($Q39:BG39,$Q36:BG36,12),1),IF(BH36=1,BH40,BH40+BG37)),0)</f>
        <v>0</v>
      </c>
      <c r="BI37" s="69">
        <f>IF(BI36&gt;0,IF((SUMIFS($Q39:BH39,$Q36:BH36,12)+IF(BH36=12,0,BH37)+BI40)&gt;=$K33,$K33-FLOOR(SUMIFS($Q39:BH39,$Q36:BH36,12),1),IF(BI36=1,BI40,BI40+BH37)),0)</f>
        <v>0</v>
      </c>
      <c r="BJ37" s="69">
        <f>IF(BJ36&gt;0,IF((SUMIFS($Q39:BI39,$Q36:BI36,12)+IF(BI36=12,0,BI37)+BJ40)&gt;=$K33,$K33-FLOOR(SUMIFS($Q39:BI39,$Q36:BI36,12),1),IF(BJ36=1,BJ40,BJ40+BI37)),0)</f>
        <v>0</v>
      </c>
      <c r="BK37" s="69">
        <f>IF(BK36&gt;0,IF((SUMIFS($Q39:BJ39,$Q36:BJ36,12)+IF(BJ36=12,0,BJ37)+BK40)&gt;=$K33,$K33-FLOOR(SUMIFS($Q39:BJ39,$Q36:BJ36,12),1),IF(BK36=1,BK40,BK40+BJ37)),0)</f>
        <v>0</v>
      </c>
      <c r="BL37" s="69">
        <f>IF(BL36&gt;0,IF((SUMIFS($Q39:BK39,$Q36:BK36,12)+IF(BK36=12,0,BK37)+BL40)&gt;=$K33,$K33-FLOOR(SUMIFS($Q39:BK39,$Q36:BK36,12),1),IF(BL36=1,BL40,BL40+BK37)),0)</f>
        <v>0</v>
      </c>
      <c r="BM37" s="69">
        <f>IF(BM36&gt;0,IF((SUMIFS($Q39:BL39,$Q36:BL36,12)+IF(BL36=12,0,BL37)+BM40)&gt;=$K33,$K33-FLOOR(SUMIFS($Q39:BL39,$Q36:BL36,12),1),IF(BM36=1,BM40,BM40+BL37)),0)</f>
        <v>0</v>
      </c>
      <c r="BN37" s="69">
        <f>IF(BN36&gt;0,IF((SUMIFS($Q39:BM39,$Q36:BM36,12)+IF(BM36=12,0,BM37)+BN40)&gt;=$K33,$K33-FLOOR(SUMIFS($Q39:BM39,$Q36:BM36,12),1),IF(BN36=1,BN40,BN40+BM37)),0)</f>
        <v>0</v>
      </c>
      <c r="BO37" s="69">
        <f>IF(BO36&gt;0,IF((SUMIFS($Q39:BN39,$Q36:BN36,12)+IF(BN36=12,0,BN37)+BO40)&gt;=$K33,$K33-FLOOR(SUMIFS($Q39:BN39,$Q36:BN36,12),1),IF(BO36=1,BO40,BO40+BN37)),0)</f>
        <v>0</v>
      </c>
      <c r="BP37" s="69">
        <f>IF(BP36&gt;0,IF((SUMIFS($Q39:BO39,$Q36:BO36,12)+IF(BO36=12,0,BO37)+BP40)&gt;=$K33,$K33-FLOOR(SUMIFS($Q39:BO39,$Q36:BO36,12),1),IF(BP36=1,BP40,BP40+BO37)),0)</f>
        <v>0</v>
      </c>
      <c r="BQ37" s="69">
        <f>IF(BQ36&gt;0,IF((SUMIFS($Q39:BP39,$Q36:BP36,12)+IF(BP36=12,0,BP37)+BQ40)&gt;=$K33,$K33-FLOOR(SUMIFS($Q39:BP39,$Q36:BP36,12),1),IF(BQ36=1,BQ40,BQ40+BP37)),0)</f>
        <v>0</v>
      </c>
      <c r="BR37" s="69">
        <f>IF(BR36&gt;0,IF((SUMIFS($Q39:BQ39,$Q36:BQ36,12)+IF(BQ36=12,0,BQ37)+BR40)&gt;=$K33,$K33-FLOOR(SUMIFS($Q39:BQ39,$Q36:BQ36,12),1),IF(BR36=1,BR40,BR40+BQ37)),0)</f>
        <v>0</v>
      </c>
      <c r="BS37" s="69">
        <f>IF(BS36&gt;0,IF((SUMIFS($Q39:BR39,$Q36:BR36,12)+IF(BR36=12,0,BR37)+BS40)&gt;=$K33,$K33-FLOOR(SUMIFS($Q39:BR39,$Q36:BR36,12),1),IF(BS36=1,BS40,BS40+BR37)),0)</f>
        <v>0</v>
      </c>
      <c r="BT37" s="69">
        <f>IF(BT36&gt;0,IF((SUMIFS($Q39:BS39,$Q36:BS36,12)+IF(BS36=12,0,BS37)+BT40)&gt;=$K33,$K33-FLOOR(SUMIFS($Q39:BS39,$Q36:BS36,12),1),IF(BT36=1,BT40,BT40+BS37)),0)</f>
        <v>0</v>
      </c>
      <c r="BU37" s="69">
        <f>IF(BU36&gt;0,IF((SUMIFS($Q39:BT39,$Q36:BT36,12)+IF(BT36=12,0,BT37)+BU40)&gt;=$K33,$K33-FLOOR(SUMIFS($Q39:BT39,$Q36:BT36,12),1),IF(BU36=1,BU40,BU40+BT37)),0)</f>
        <v>0</v>
      </c>
      <c r="BV37" s="69">
        <f>IF(BV36&gt;0,IF((SUMIFS($Q39:BU39,$Q36:BU36,12)+IF(BU36=12,0,BU37)+BV40)&gt;=$K33,$K33-FLOOR(SUMIFS($Q39:BU39,$Q36:BU36,12),1),IF(BV36=1,BV40,BV40+BU37)),0)</f>
        <v>0</v>
      </c>
      <c r="BW37" s="69">
        <f>IF(BW36&gt;0,IF((SUMIFS($Q39:BV39,$Q36:BV36,12)+IF(BV36=12,0,BV37)+BW40)&gt;=$K33,$K33-FLOOR(SUMIFS($Q39:BV39,$Q36:BV36,12),1),IF(BW36=1,BW40,BW40+BV37)),0)</f>
        <v>0</v>
      </c>
      <c r="BX37" s="69">
        <f>IF(BX36&gt;0,IF((SUMIFS($Q39:BW39,$Q36:BW36,12)+IF(BW36=12,0,BW37)+BX40)&gt;=$K33,$K33-FLOOR(SUMIFS($Q39:BW39,$Q36:BW36,12),1),IF(BX36=1,BX40,BX40+BW37)),0)</f>
        <v>0</v>
      </c>
      <c r="BY37" s="69">
        <f>IF(BY36&gt;0,IF((SUMIFS($Q39:BX39,$Q36:BX36,12)+IF(BX36=12,0,BX37)+BY40)&gt;=$K33,$K33-FLOOR(SUMIFS($Q39:BX39,$Q36:BX36,12),1),IF(BY36=1,BY40,BY40+BX37)),0)</f>
        <v>0</v>
      </c>
      <c r="BZ37" s="69">
        <f>IF(BZ36&gt;0,IF((SUMIFS($Q39:BY39,$Q36:BY36,12)+IF(BY36=12,0,BY37)+BZ40)&gt;=$K33,$K33-FLOOR(SUMIFS($Q39:BY39,$Q36:BY36,12),1),IF(BZ36=1,BZ40,BZ40+BY37)),0)</f>
        <v>0</v>
      </c>
      <c r="CA37" s="69">
        <f>IF(CA36&gt;0,IF((SUMIFS($Q39:BZ39,$Q36:BZ36,12)+IF(BZ36=12,0,BZ37)+CA40)&gt;=$K33,$K33-FLOOR(SUMIFS($Q39:BZ39,$Q36:BZ36,12),1),IF(CA36=1,CA40,CA40+BZ37)),0)</f>
        <v>0</v>
      </c>
      <c r="CB37" s="69">
        <f>IF(CB36&gt;0,IF((SUMIFS($Q39:CA39,$Q36:CA36,12)+IF(CA36=12,0,CA37)+CB40)&gt;=$K33,$K33-FLOOR(SUMIFS($Q39:CA39,$Q36:CA36,12),1),IF(CB36=1,CB40,CB40+CA37)),0)</f>
        <v>0</v>
      </c>
      <c r="CC37" s="69">
        <f>IF(CC36&gt;0,IF((SUMIFS($Q39:CB39,$Q36:CB36,12)+IF(CB36=12,0,CB37)+CC40)&gt;=$K33,$K33-FLOOR(SUMIFS($Q39:CB39,$Q36:CB36,12),1),IF(CC36=1,CC40,CC40+CB37)),0)</f>
        <v>0</v>
      </c>
      <c r="CD37" s="69">
        <f>IF(CD36&gt;0,IF((SUMIFS($Q39:CC39,$Q36:CC36,12)+IF(CC36=12,0,CC37)+CD40)&gt;=$K33,$K33-FLOOR(SUMIFS($Q39:CC39,$Q36:CC36,12),1),IF(CD36=1,CD40,CD40+CC37)),0)</f>
        <v>0</v>
      </c>
      <c r="CE37" s="69">
        <f>IF(CE36&gt;0,IF((SUMIFS($Q39:CD39,$Q36:CD36,12)+IF(CD36=12,0,CD37)+CE40)&gt;=$K33,$K33-FLOOR(SUMIFS($Q39:CD39,$Q36:CD36,12),1),IF(CE36=1,CE40,CE40+CD37)),0)</f>
        <v>0</v>
      </c>
      <c r="CF37" s="69">
        <f>IF(CF36&gt;0,IF((SUMIFS($Q39:CE39,$Q36:CE36,12)+IF(CE36=12,0,CE37)+CF40)&gt;=$K33,$K33-FLOOR(SUMIFS($Q39:CE39,$Q36:CE36,12),1),IF(CF36=1,CF40,CF40+CE37)),0)</f>
        <v>0</v>
      </c>
      <c r="CG37" s="69">
        <f>IF(CG36&gt;0,IF((SUMIFS($Q39:CF39,$Q36:CF36,12)+IF(CF36=12,0,CF37)+CG40)&gt;=$K33,$K33-FLOOR(SUMIFS($Q39:CF39,$Q36:CF36,12),1),IF(CG36=1,CG40,CG40+CF37)),0)</f>
        <v>0</v>
      </c>
      <c r="CH37" s="69">
        <f>IF(CH36&gt;0,IF((SUMIFS($Q39:CG39,$Q36:CG36,12)+IF(CG36=12,0,CG37)+CH40)&gt;=$K33,$K33-FLOOR(SUMIFS($Q39:CG39,$Q36:CG36,12),1),IF(CH36=1,CH40,CH40+CG37)),0)</f>
        <v>0</v>
      </c>
      <c r="CI37" s="69">
        <f>IF(CI36&gt;0,IF((SUMIFS($Q39:CH39,$Q36:CH36,12)+IF(CH36=12,0,CH37)+CI40)&gt;=$K33,$K33-FLOOR(SUMIFS($Q39:CH39,$Q36:CH36,12),1),IF(CI36=1,CI40,CI40+CH37)),0)</f>
        <v>0</v>
      </c>
      <c r="CJ37" s="69">
        <f>IF(CJ36&gt;0,IF((SUMIFS($Q39:CI39,$Q36:CI36,12)+IF(CI36=12,0,CI37)+CJ40)&gt;=$K33,$K33-FLOOR(SUMIFS($Q39:CI39,$Q36:CI36,12),1),IF(CJ36=1,CJ40,CJ40+CI37)),0)</f>
        <v>0</v>
      </c>
      <c r="CK37" s="370"/>
      <c r="CL37" s="372"/>
      <c r="CM37" s="364"/>
      <c r="CN37" s="364"/>
      <c r="CO37" s="108"/>
      <c r="CP37" s="108"/>
      <c r="CQ37" s="108"/>
      <c r="CR37" s="108"/>
      <c r="CS37" s="108"/>
      <c r="CT37" s="108"/>
      <c r="CU37" s="108"/>
      <c r="CV37" s="108"/>
      <c r="CW37" s="108"/>
      <c r="CX37" s="108"/>
      <c r="CY37" s="108"/>
      <c r="CZ37" s="108"/>
      <c r="DA37" s="108"/>
      <c r="DB37" s="108"/>
      <c r="DC37" s="108"/>
      <c r="DD37" s="108"/>
    </row>
    <row r="38" spans="1:108" s="266" customFormat="1" ht="41.4" hidden="1" customHeight="1" x14ac:dyDescent="0.3">
      <c r="A38" s="264"/>
      <c r="B38" s="130"/>
      <c r="C38" s="81"/>
      <c r="D38" s="81"/>
      <c r="E38" s="81"/>
      <c r="F38" s="81"/>
      <c r="G38" s="81"/>
      <c r="H38" s="81"/>
      <c r="I38" s="81"/>
      <c r="J38" s="81"/>
      <c r="K38" s="81"/>
      <c r="L38" s="65"/>
      <c r="M38" s="7"/>
      <c r="N38" s="202"/>
      <c r="O38" s="108"/>
      <c r="P38" s="66" t="s">
        <v>183</v>
      </c>
      <c r="Q38" s="68">
        <f>IF(Q33&gt;0,Q34,0)</f>
        <v>0</v>
      </c>
      <c r="R38" s="68">
        <f t="shared" ref="R38" si="404">IF(R33&gt;0,IF(R36=1,R34,R34+Q38),Q38)</f>
        <v>0</v>
      </c>
      <c r="S38" s="68">
        <f t="shared" ref="S38" si="405">IF(S33&gt;0,IF(S36=1,S34,S34+R38),R38)</f>
        <v>0</v>
      </c>
      <c r="T38" s="68">
        <f t="shared" ref="T38" si="406">IF(T33&gt;0,IF(T36=1,T34,T34+S38),S38)</f>
        <v>0</v>
      </c>
      <c r="U38" s="68">
        <f t="shared" ref="U38" si="407">IF(U33&gt;0,IF(U36=1,U34,U34+T38),T38)</f>
        <v>0</v>
      </c>
      <c r="V38" s="68">
        <f t="shared" ref="V38" si="408">IF(V33&gt;0,IF(V36=1,V34,V34+U38),U38)</f>
        <v>0</v>
      </c>
      <c r="W38" s="68">
        <f t="shared" ref="W38" si="409">IF(W33&gt;0,IF(W36=1,W34,W34+V38),V38)</f>
        <v>0</v>
      </c>
      <c r="X38" s="68">
        <f t="shared" ref="X38" si="410">IF(X33&gt;0,IF(X36=1,X34,X34+W38),W38)</f>
        <v>0</v>
      </c>
      <c r="Y38" s="68">
        <f t="shared" ref="Y38" si="411">IF(Y33&gt;0,IF(Y36=1,Y34,Y34+X38),X38)</f>
        <v>0</v>
      </c>
      <c r="Z38" s="68">
        <f t="shared" ref="Z38" si="412">IF(Z33&gt;0,IF(Z36=1,Z34,Z34+Y38),Y38)</f>
        <v>0</v>
      </c>
      <c r="AA38" s="68">
        <f t="shared" ref="AA38" si="413">IF(AA33&gt;0,IF(AA36=1,AA34,AA34+Z38),Z38)</f>
        <v>0</v>
      </c>
      <c r="AB38" s="68">
        <f t="shared" ref="AB38" si="414">IF(AB33&gt;0,IF(AB36=1,AB34,AB34+AA38),AA38)</f>
        <v>0</v>
      </c>
      <c r="AC38" s="68">
        <f t="shared" ref="AC38" si="415">IF(AC33&gt;0,IF(AC36=1,AC34,AC34+AB38),AB38)</f>
        <v>0</v>
      </c>
      <c r="AD38" s="68">
        <f t="shared" ref="AD38" si="416">IF(AD33&gt;0,IF(AD36=1,AD34,AD34+AC38),AC38)</f>
        <v>0</v>
      </c>
      <c r="AE38" s="68">
        <f t="shared" ref="AE38" si="417">IF(AE33&gt;0,IF(AE36=1,AE34,AE34+AD38),AD38)</f>
        <v>0</v>
      </c>
      <c r="AF38" s="68">
        <f t="shared" ref="AF38" si="418">IF(AF33&gt;0,IF(AF36=1,AF34,AF34+AE38),AE38)</f>
        <v>0</v>
      </c>
      <c r="AG38" s="68">
        <f t="shared" ref="AG38" si="419">IF(AG33&gt;0,IF(AG36=1,AG34,AG34+AF38),AF38)</f>
        <v>0</v>
      </c>
      <c r="AH38" s="68">
        <f t="shared" ref="AH38" si="420">IF(AH33&gt;0,IF(AH36=1,AH34,AH34+AG38),AG38)</f>
        <v>0</v>
      </c>
      <c r="AI38" s="68">
        <f t="shared" ref="AI38" si="421">IF(AI33&gt;0,IF(AI36=1,AI34,AI34+AH38),AH38)</f>
        <v>0</v>
      </c>
      <c r="AJ38" s="68">
        <f t="shared" ref="AJ38" si="422">IF(AJ33&gt;0,IF(AJ36=1,AJ34,AJ34+AI38),AI38)</f>
        <v>0</v>
      </c>
      <c r="AK38" s="68">
        <f t="shared" ref="AK38" si="423">IF(AK33&gt;0,IF(AK36=1,AK34,AK34+AJ38),AJ38)</f>
        <v>0</v>
      </c>
      <c r="AL38" s="68">
        <f t="shared" ref="AL38" si="424">IF(AL33&gt;0,IF(AL36=1,AL34,AL34+AK38),AK38)</f>
        <v>0</v>
      </c>
      <c r="AM38" s="68">
        <f t="shared" ref="AM38" si="425">IF(AM33&gt;0,IF(AM36=1,AM34,AM34+AL38),AL38)</f>
        <v>0</v>
      </c>
      <c r="AN38" s="68">
        <f t="shared" ref="AN38" si="426">IF(AN33&gt;0,IF(AN36=1,AN34,AN34+AM38),AM38)</f>
        <v>0</v>
      </c>
      <c r="AO38" s="68">
        <f t="shared" ref="AO38" si="427">IF(AO33&gt;0,IF(AO36=1,AO34,AO34+AN38),AN38)</f>
        <v>0</v>
      </c>
      <c r="AP38" s="68">
        <f t="shared" ref="AP38" si="428">IF(AP33&gt;0,IF(AP36=1,AP34,AP34+AO38),AO38)</f>
        <v>0</v>
      </c>
      <c r="AQ38" s="68">
        <f t="shared" ref="AQ38" si="429">IF(AQ33&gt;0,IF(AQ36=1,AQ34,AQ34+AP38),AP38)</f>
        <v>0</v>
      </c>
      <c r="AR38" s="68">
        <f t="shared" ref="AR38" si="430">IF(AR33&gt;0,IF(AR36=1,AR34,AR34+AQ38),AQ38)</f>
        <v>0</v>
      </c>
      <c r="AS38" s="68">
        <f t="shared" ref="AS38" si="431">IF(AS33&gt;0,IF(AS36=1,AS34,AS34+AR38),AR38)</f>
        <v>0</v>
      </c>
      <c r="AT38" s="68">
        <f t="shared" ref="AT38" si="432">IF(AT33&gt;0,IF(AT36=1,AT34,AT34+AS38),AS38)</f>
        <v>0</v>
      </c>
      <c r="AU38" s="68">
        <f t="shared" ref="AU38" si="433">IF(AU33&gt;0,IF(AU36=1,AU34,AU34+AT38),AT38)</f>
        <v>0</v>
      </c>
      <c r="AV38" s="68">
        <f t="shared" ref="AV38" si="434">IF(AV33&gt;0,IF(AV36=1,AV34,AV34+AU38),AU38)</f>
        <v>0</v>
      </c>
      <c r="AW38" s="68">
        <f t="shared" ref="AW38" si="435">IF(AW33&gt;0,IF(AW36=1,AW34,AW34+AV38),AV38)</f>
        <v>0</v>
      </c>
      <c r="AX38" s="68">
        <f t="shared" ref="AX38" si="436">IF(AX33&gt;0,IF(AX36=1,AX34,AX34+AW38),AW38)</f>
        <v>0</v>
      </c>
      <c r="AY38" s="68">
        <f t="shared" ref="AY38" si="437">IF(AY33&gt;0,IF(AY36=1,AY34,AY34+AX38),AX38)</f>
        <v>0</v>
      </c>
      <c r="AZ38" s="68">
        <f t="shared" ref="AZ38" si="438">IF(AZ33&gt;0,IF(AZ36=1,AZ34,AZ34+AY38),AY38)</f>
        <v>0</v>
      </c>
      <c r="BA38" s="68">
        <f t="shared" ref="BA38" si="439">IF(BA33&gt;0,IF(BA36=1,BA34,BA34+AZ38),AZ38)</f>
        <v>0</v>
      </c>
      <c r="BB38" s="68">
        <f t="shared" ref="BB38" si="440">IF(BB33&gt;0,IF(BB36=1,BB34,BB34+BA38),BA38)</f>
        <v>0</v>
      </c>
      <c r="BC38" s="68">
        <f t="shared" ref="BC38" si="441">IF(BC33&gt;0,IF(BC36=1,BC34,BC34+BB38),BB38)</f>
        <v>0</v>
      </c>
      <c r="BD38" s="68">
        <f t="shared" ref="BD38" si="442">IF(BD33&gt;0,IF(BD36=1,BD34,BD34+BC38),BC38)</f>
        <v>0</v>
      </c>
      <c r="BE38" s="68">
        <f t="shared" ref="BE38" si="443">IF(BE33&gt;0,IF(BE36=1,BE34,BE34+BD38),BD38)</f>
        <v>0</v>
      </c>
      <c r="BF38" s="68">
        <f t="shared" ref="BF38" si="444">IF(BF33&gt;0,IF(BF36=1,BF34,BF34+BE38),BE38)</f>
        <v>0</v>
      </c>
      <c r="BG38" s="68">
        <f t="shared" ref="BG38" si="445">IF(BG33&gt;0,IF(BG36=1,BG34,BG34+BF38),BF38)</f>
        <v>0</v>
      </c>
      <c r="BH38" s="68">
        <f t="shared" ref="BH38" si="446">IF(BH33&gt;0,IF(BH36=1,BH34,BH34+BG38),BG38)</f>
        <v>0</v>
      </c>
      <c r="BI38" s="68">
        <f t="shared" ref="BI38" si="447">IF(BI33&gt;0,IF(BI36=1,BI34,BI34+BH38),BH38)</f>
        <v>0</v>
      </c>
      <c r="BJ38" s="68">
        <f t="shared" ref="BJ38" si="448">IF(BJ33&gt;0,IF(BJ36=1,BJ34,BJ34+BI38),BI38)</f>
        <v>0</v>
      </c>
      <c r="BK38" s="68">
        <f t="shared" ref="BK38" si="449">IF(BK33&gt;0,IF(BK36=1,BK34,BK34+BJ38),BJ38)</f>
        <v>0</v>
      </c>
      <c r="BL38" s="68">
        <f t="shared" ref="BL38" si="450">IF(BL33&gt;0,IF(BL36=1,BL34,BL34+BK38),BK38)</f>
        <v>0</v>
      </c>
      <c r="BM38" s="68">
        <f t="shared" ref="BM38" si="451">IF(BM33&gt;0,IF(BM36=1,BM34,BM34+BL38),BL38)</f>
        <v>0</v>
      </c>
      <c r="BN38" s="68">
        <f t="shared" ref="BN38" si="452">IF(BN33&gt;0,IF(BN36=1,BN34,BN34+BM38),BM38)</f>
        <v>0</v>
      </c>
      <c r="BO38" s="68">
        <f t="shared" ref="BO38" si="453">IF(BO33&gt;0,IF(BO36=1,BO34,BO34+BN38),BN38)</f>
        <v>0</v>
      </c>
      <c r="BP38" s="68">
        <f t="shared" ref="BP38" si="454">IF(BP33&gt;0,IF(BP36=1,BP34,BP34+BO38),BO38)</f>
        <v>0</v>
      </c>
      <c r="BQ38" s="68">
        <f t="shared" ref="BQ38" si="455">IF(BQ33&gt;0,IF(BQ36=1,BQ34,BQ34+BP38),BP38)</f>
        <v>0</v>
      </c>
      <c r="BR38" s="68">
        <f t="shared" ref="BR38" si="456">IF(BR33&gt;0,IF(BR36=1,BR34,BR34+BQ38),BQ38)</f>
        <v>0</v>
      </c>
      <c r="BS38" s="68">
        <f t="shared" ref="BS38" si="457">IF(BS33&gt;0,IF(BS36=1,BS34,BS34+BR38),BR38)</f>
        <v>0</v>
      </c>
      <c r="BT38" s="68">
        <f t="shared" ref="BT38" si="458">IF(BT33&gt;0,IF(BT36=1,BT34,BT34+BS38),BS38)</f>
        <v>0</v>
      </c>
      <c r="BU38" s="68">
        <f t="shared" ref="BU38" si="459">IF(BU33&gt;0,IF(BU36=1,BU34,BU34+BT38),BT38)</f>
        <v>0</v>
      </c>
      <c r="BV38" s="68">
        <f t="shared" ref="BV38" si="460">IF(BV33&gt;0,IF(BV36=1,BV34,BV34+BU38),BU38)</f>
        <v>0</v>
      </c>
      <c r="BW38" s="68">
        <f t="shared" ref="BW38" si="461">IF(BW33&gt;0,IF(BW36=1,BW34,BW34+BV38),BV38)</f>
        <v>0</v>
      </c>
      <c r="BX38" s="68">
        <f t="shared" ref="BX38" si="462">IF(BX33&gt;0,IF(BX36=1,BX34,BX34+BW38),BW38)</f>
        <v>0</v>
      </c>
      <c r="BY38" s="68">
        <f t="shared" ref="BY38" si="463">IF(BY33&gt;0,IF(BY36=1,BY34,BY34+BX38),BX38)</f>
        <v>0</v>
      </c>
      <c r="BZ38" s="68">
        <f t="shared" ref="BZ38" si="464">IF(BZ33&gt;0,IF(BZ36=1,BZ34,BZ34+BY38),BY38)</f>
        <v>0</v>
      </c>
      <c r="CA38" s="68">
        <f t="shared" ref="CA38" si="465">IF(CA33&gt;0,IF(CA36=1,CA34,CA34+BZ38),BZ38)</f>
        <v>0</v>
      </c>
      <c r="CB38" s="68">
        <f t="shared" ref="CB38" si="466">IF(CB33&gt;0,IF(CB36=1,CB34,CB34+CA38),CA38)</f>
        <v>0</v>
      </c>
      <c r="CC38" s="68">
        <f t="shared" ref="CC38" si="467">IF(CC33&gt;0,IF(CC36=1,CC34,CC34+CB38),CB38)</f>
        <v>0</v>
      </c>
      <c r="CD38" s="68">
        <f t="shared" ref="CD38" si="468">IF(CD33&gt;0,IF(CD36=1,CD34,CD34+CC38),CC38)</f>
        <v>0</v>
      </c>
      <c r="CE38" s="68">
        <f t="shared" ref="CE38" si="469">IF(CE33&gt;0,IF(CE36=1,CE34,CE34+CD38),CD38)</f>
        <v>0</v>
      </c>
      <c r="CF38" s="68">
        <f t="shared" ref="CF38" si="470">IF(CF33&gt;0,IF(CF36=1,CF34,CF34+CE38),CE38)</f>
        <v>0</v>
      </c>
      <c r="CG38" s="68">
        <f t="shared" ref="CG38" si="471">IF(CG33&gt;0,IF(CG36=1,CG34,CG34+CF38),CF38)</f>
        <v>0</v>
      </c>
      <c r="CH38" s="68">
        <f t="shared" ref="CH38" si="472">IF(CH33&gt;0,IF(CH36=1,CH34,CH34+CG38),CG38)</f>
        <v>0</v>
      </c>
      <c r="CI38" s="68">
        <f t="shared" ref="CI38" si="473">IF(CI33&gt;0,IF(CI36=1,CI34,CI34+CH38),CH38)</f>
        <v>0</v>
      </c>
      <c r="CJ38" s="68">
        <f t="shared" ref="CJ38" si="474">IF(CJ33&gt;0,IF(CJ36=1,CJ34,CJ34+CI38),CI38)</f>
        <v>0</v>
      </c>
      <c r="CK38" s="370"/>
      <c r="CL38" s="372"/>
      <c r="CM38" s="364"/>
      <c r="CN38" s="364"/>
      <c r="CO38" s="108"/>
      <c r="CP38" s="108"/>
      <c r="CQ38" s="108"/>
      <c r="CR38" s="108"/>
      <c r="CS38" s="108"/>
      <c r="CT38" s="108"/>
      <c r="CU38" s="108"/>
      <c r="CV38" s="108"/>
      <c r="CW38" s="108"/>
      <c r="CX38" s="108"/>
      <c r="CY38" s="108"/>
      <c r="CZ38" s="108"/>
      <c r="DA38" s="108"/>
      <c r="DB38" s="108"/>
      <c r="DC38" s="108"/>
      <c r="DD38" s="108"/>
    </row>
    <row r="39" spans="1:108" s="266" customFormat="1" ht="41.4" hidden="1" customHeight="1" x14ac:dyDescent="0.3">
      <c r="A39" s="264"/>
      <c r="B39" s="130"/>
      <c r="C39" s="81"/>
      <c r="D39" s="81"/>
      <c r="E39" s="81"/>
      <c r="F39" s="81"/>
      <c r="G39" s="81"/>
      <c r="H39" s="81"/>
      <c r="I39" s="81"/>
      <c r="J39" s="81"/>
      <c r="K39" s="81"/>
      <c r="L39" s="65"/>
      <c r="M39" s="7"/>
      <c r="N39" s="202"/>
      <c r="O39" s="108"/>
      <c r="P39" s="66" t="s">
        <v>184</v>
      </c>
      <c r="Q39" s="68">
        <f>Q41</f>
        <v>0</v>
      </c>
      <c r="R39" s="68">
        <f t="shared" ref="R39" si="475">IF(R36=1,R41,R41+Q39)</f>
        <v>0</v>
      </c>
      <c r="S39" s="68">
        <f t="shared" ref="S39" si="476">IF(S36=1,S41,S41+R39)</f>
        <v>0</v>
      </c>
      <c r="T39" s="68">
        <f t="shared" ref="T39" si="477">IF(T36=1,T41,T41+S39)</f>
        <v>0</v>
      </c>
      <c r="U39" s="68">
        <f t="shared" ref="U39" si="478">IF(U36=1,U41,U41+T39)</f>
        <v>0</v>
      </c>
      <c r="V39" s="68">
        <f t="shared" ref="V39" si="479">IF(V36=1,V41,V41+U39)</f>
        <v>0</v>
      </c>
      <c r="W39" s="68">
        <f t="shared" ref="W39" si="480">IF(W36=1,W41,W41+V39)</f>
        <v>0</v>
      </c>
      <c r="X39" s="68">
        <f t="shared" ref="X39" si="481">IF(X36=1,X41,X41+W39)</f>
        <v>0</v>
      </c>
      <c r="Y39" s="68">
        <f t="shared" ref="Y39" si="482">IF(Y36=1,Y41,Y41+X39)</f>
        <v>0</v>
      </c>
      <c r="Z39" s="68">
        <f t="shared" ref="Z39" si="483">IF(Z36=1,Z41,Z41+Y39)</f>
        <v>0</v>
      </c>
      <c r="AA39" s="68">
        <f t="shared" ref="AA39" si="484">IF(AA36=1,AA41,AA41+Z39)</f>
        <v>0</v>
      </c>
      <c r="AB39" s="68">
        <f t="shared" ref="AB39" si="485">IF(AB36=1,AB41,AB41+AA39)</f>
        <v>0</v>
      </c>
      <c r="AC39" s="68">
        <f t="shared" ref="AC39" si="486">IF(AC36=1,AC41,AC41+AB39)</f>
        <v>0</v>
      </c>
      <c r="AD39" s="68">
        <f t="shared" ref="AD39" si="487">IF(AD36=1,AD41,AD41+AC39)</f>
        <v>0</v>
      </c>
      <c r="AE39" s="68">
        <f t="shared" ref="AE39" si="488">IF(AE36=1,AE41,AE41+AD39)</f>
        <v>0</v>
      </c>
      <c r="AF39" s="68">
        <f t="shared" ref="AF39" si="489">IF(AF36=1,AF41,AF41+AE39)</f>
        <v>0</v>
      </c>
      <c r="AG39" s="68">
        <f t="shared" ref="AG39" si="490">IF(AG36=1,AG41,AG41+AF39)</f>
        <v>0</v>
      </c>
      <c r="AH39" s="68">
        <f t="shared" ref="AH39" si="491">IF(AH36=1,AH41,AH41+AG39)</f>
        <v>0</v>
      </c>
      <c r="AI39" s="68">
        <f t="shared" ref="AI39" si="492">IF(AI36=1,AI41,AI41+AH39)</f>
        <v>0</v>
      </c>
      <c r="AJ39" s="68">
        <f t="shared" ref="AJ39" si="493">IF(AJ36=1,AJ41,AJ41+AI39)</f>
        <v>0</v>
      </c>
      <c r="AK39" s="68">
        <f t="shared" ref="AK39" si="494">IF(AK36=1,AK41,AK41+AJ39)</f>
        <v>0</v>
      </c>
      <c r="AL39" s="68">
        <f t="shared" ref="AL39" si="495">IF(AL36=1,AL41,AL41+AK39)</f>
        <v>0</v>
      </c>
      <c r="AM39" s="68">
        <f t="shared" ref="AM39" si="496">IF(AM36=1,AM41,AM41+AL39)</f>
        <v>0</v>
      </c>
      <c r="AN39" s="68">
        <f t="shared" ref="AN39" si="497">IF(AN36=1,AN41,AN41+AM39)</f>
        <v>0</v>
      </c>
      <c r="AO39" s="68">
        <f t="shared" ref="AO39" si="498">IF(AO36=1,AO41,AO41+AN39)</f>
        <v>0</v>
      </c>
      <c r="AP39" s="68">
        <f t="shared" ref="AP39" si="499">IF(AP36=1,AP41,AP41+AO39)</f>
        <v>0</v>
      </c>
      <c r="AQ39" s="68">
        <f t="shared" ref="AQ39" si="500">IF(AQ36=1,AQ41,AQ41+AP39)</f>
        <v>0</v>
      </c>
      <c r="AR39" s="68">
        <f t="shared" ref="AR39" si="501">IF(AR36=1,AR41,AR41+AQ39)</f>
        <v>0</v>
      </c>
      <c r="AS39" s="68">
        <f t="shared" ref="AS39" si="502">IF(AS36=1,AS41,AS41+AR39)</f>
        <v>0</v>
      </c>
      <c r="AT39" s="68">
        <f t="shared" ref="AT39" si="503">IF(AT36=1,AT41,AT41+AS39)</f>
        <v>0</v>
      </c>
      <c r="AU39" s="68">
        <f t="shared" ref="AU39" si="504">IF(AU36=1,AU41,AU41+AT39)</f>
        <v>0</v>
      </c>
      <c r="AV39" s="68">
        <f t="shared" ref="AV39" si="505">IF(AV36=1,AV41,AV41+AU39)</f>
        <v>0</v>
      </c>
      <c r="AW39" s="68">
        <f t="shared" ref="AW39" si="506">IF(AW36=1,AW41,AW41+AV39)</f>
        <v>0</v>
      </c>
      <c r="AX39" s="68">
        <f t="shared" ref="AX39" si="507">IF(AX36=1,AX41,AX41+AW39)</f>
        <v>0</v>
      </c>
      <c r="AY39" s="68">
        <f t="shared" ref="AY39" si="508">IF(AY36=1,AY41,AY41+AX39)</f>
        <v>0</v>
      </c>
      <c r="AZ39" s="68">
        <f t="shared" ref="AZ39" si="509">IF(AZ36=1,AZ41,AZ41+AY39)</f>
        <v>0</v>
      </c>
      <c r="BA39" s="68">
        <f t="shared" ref="BA39" si="510">IF(BA36=1,BA41,BA41+AZ39)</f>
        <v>0</v>
      </c>
      <c r="BB39" s="68">
        <f t="shared" ref="BB39" si="511">IF(BB36=1,BB41,BB41+BA39)</f>
        <v>0</v>
      </c>
      <c r="BC39" s="68">
        <f t="shared" ref="BC39" si="512">IF(BC36=1,BC41,BC41+BB39)</f>
        <v>0</v>
      </c>
      <c r="BD39" s="68">
        <f t="shared" ref="BD39" si="513">IF(BD36=1,BD41,BD41+BC39)</f>
        <v>0</v>
      </c>
      <c r="BE39" s="68">
        <f t="shared" ref="BE39" si="514">IF(BE36=1,BE41,BE41+BD39)</f>
        <v>0</v>
      </c>
      <c r="BF39" s="68">
        <f t="shared" ref="BF39" si="515">IF(BF36=1,BF41,BF41+BE39)</f>
        <v>0</v>
      </c>
      <c r="BG39" s="68">
        <f t="shared" ref="BG39" si="516">IF(BG36=1,BG41,BG41+BF39)</f>
        <v>0</v>
      </c>
      <c r="BH39" s="68">
        <f t="shared" ref="BH39" si="517">IF(BH36=1,BH41,BH41+BG39)</f>
        <v>0</v>
      </c>
      <c r="BI39" s="68">
        <f t="shared" ref="BI39" si="518">IF(BI36=1,BI41,BI41+BH39)</f>
        <v>0</v>
      </c>
      <c r="BJ39" s="68">
        <f t="shared" ref="BJ39" si="519">IF(BJ36=1,BJ41,BJ41+BI39)</f>
        <v>0</v>
      </c>
      <c r="BK39" s="68">
        <f t="shared" ref="BK39" si="520">IF(BK36=1,BK41,BK41+BJ39)</f>
        <v>0</v>
      </c>
      <c r="BL39" s="68">
        <f t="shared" ref="BL39" si="521">IF(BL36=1,BL41,BL41+BK39)</f>
        <v>0</v>
      </c>
      <c r="BM39" s="68">
        <f t="shared" ref="BM39" si="522">IF(BM36=1,BM41,BM41+BL39)</f>
        <v>0</v>
      </c>
      <c r="BN39" s="68">
        <f t="shared" ref="BN39" si="523">IF(BN36=1,BN41,BN41+BM39)</f>
        <v>0</v>
      </c>
      <c r="BO39" s="68">
        <f t="shared" ref="BO39" si="524">IF(BO36=1,BO41,BO41+BN39)</f>
        <v>0</v>
      </c>
      <c r="BP39" s="68">
        <f t="shared" ref="BP39" si="525">IF(BP36=1,BP41,BP41+BO39)</f>
        <v>0</v>
      </c>
      <c r="BQ39" s="68">
        <f t="shared" ref="BQ39" si="526">IF(BQ36=1,BQ41,BQ41+BP39)</f>
        <v>0</v>
      </c>
      <c r="BR39" s="68">
        <f t="shared" ref="BR39" si="527">IF(BR36=1,BR41,BR41+BQ39)</f>
        <v>0</v>
      </c>
      <c r="BS39" s="68">
        <f t="shared" ref="BS39" si="528">IF(BS36=1,BS41,BS41+BR39)</f>
        <v>0</v>
      </c>
      <c r="BT39" s="68">
        <f t="shared" ref="BT39" si="529">IF(BT36=1,BT41,BT41+BS39)</f>
        <v>0</v>
      </c>
      <c r="BU39" s="68">
        <f t="shared" ref="BU39" si="530">IF(BU36=1,BU41,BU41+BT39)</f>
        <v>0</v>
      </c>
      <c r="BV39" s="68">
        <f t="shared" ref="BV39" si="531">IF(BV36=1,BV41,BV41+BU39)</f>
        <v>0</v>
      </c>
      <c r="BW39" s="68">
        <f t="shared" ref="BW39" si="532">IF(BW36=1,BW41,BW41+BV39)</f>
        <v>0</v>
      </c>
      <c r="BX39" s="68">
        <f t="shared" ref="BX39" si="533">IF(BX36=1,BX41,BX41+BW39)</f>
        <v>0</v>
      </c>
      <c r="BY39" s="68">
        <f t="shared" ref="BY39" si="534">IF(BY36=1,BY41,BY41+BX39)</f>
        <v>0</v>
      </c>
      <c r="BZ39" s="68">
        <f t="shared" ref="BZ39" si="535">IF(BZ36=1,BZ41,BZ41+BY39)</f>
        <v>0</v>
      </c>
      <c r="CA39" s="68">
        <f t="shared" ref="CA39" si="536">IF(CA36=1,CA41,CA41+BZ39)</f>
        <v>0</v>
      </c>
      <c r="CB39" s="68">
        <f t="shared" ref="CB39" si="537">IF(CB36=1,CB41,CB41+CA39)</f>
        <v>0</v>
      </c>
      <c r="CC39" s="68">
        <f t="shared" ref="CC39" si="538">IF(CC36=1,CC41,CC41+CB39)</f>
        <v>0</v>
      </c>
      <c r="CD39" s="68">
        <f t="shared" ref="CD39" si="539">IF(CD36=1,CD41,CD41+CC39)</f>
        <v>0</v>
      </c>
      <c r="CE39" s="68">
        <f t="shared" ref="CE39" si="540">IF(CE36=1,CE41,CE41+CD39)</f>
        <v>0</v>
      </c>
      <c r="CF39" s="68">
        <f t="shared" ref="CF39" si="541">IF(CF36=1,CF41,CF41+CE39)</f>
        <v>0</v>
      </c>
      <c r="CG39" s="68">
        <f t="shared" ref="CG39" si="542">IF(CG36=1,CG41,CG41+CF39)</f>
        <v>0</v>
      </c>
      <c r="CH39" s="68">
        <f t="shared" ref="CH39" si="543">IF(CH36=1,CH41,CH41+CG39)</f>
        <v>0</v>
      </c>
      <c r="CI39" s="68">
        <f t="shared" ref="CI39" si="544">IF(CI36=1,CI41,CI41+CH39)</f>
        <v>0</v>
      </c>
      <c r="CJ39" s="68">
        <f t="shared" ref="CJ39" si="545">IF(CJ36=1,CJ41,CJ41+CI39)</f>
        <v>0</v>
      </c>
      <c r="CK39" s="370"/>
      <c r="CL39" s="372"/>
      <c r="CM39" s="364"/>
      <c r="CN39" s="364"/>
      <c r="CO39" s="108"/>
      <c r="CP39" s="108"/>
      <c r="CQ39" s="108"/>
      <c r="CR39" s="108"/>
      <c r="CS39" s="108"/>
      <c r="CT39" s="108"/>
      <c r="CU39" s="108"/>
      <c r="CV39" s="108"/>
      <c r="CW39" s="108"/>
      <c r="CX39" s="108"/>
      <c r="CY39" s="108"/>
      <c r="CZ39" s="108"/>
      <c r="DA39" s="108"/>
      <c r="DB39" s="108"/>
      <c r="DC39" s="108"/>
      <c r="DD39" s="108"/>
    </row>
    <row r="40" spans="1:108" s="266" customFormat="1" ht="28.95" customHeight="1" x14ac:dyDescent="0.3">
      <c r="A40" s="264"/>
      <c r="B40" s="130"/>
      <c r="C40" s="81"/>
      <c r="D40" s="81"/>
      <c r="E40" s="81"/>
      <c r="F40" s="81"/>
      <c r="G40" s="81"/>
      <c r="H40" s="81"/>
      <c r="I40" s="81"/>
      <c r="J40" s="81"/>
      <c r="K40" s="81"/>
      <c r="L40" s="65"/>
      <c r="M40" s="7"/>
      <c r="N40" s="202"/>
      <c r="O40" s="108"/>
      <c r="P40" s="64" t="s">
        <v>182</v>
      </c>
      <c r="Q40" s="69">
        <f t="shared" ref="Q40:CB40" si="546">1720/12*Q33</f>
        <v>0</v>
      </c>
      <c r="R40" s="69">
        <f t="shared" si="546"/>
        <v>0</v>
      </c>
      <c r="S40" s="69">
        <f t="shared" si="546"/>
        <v>0</v>
      </c>
      <c r="T40" s="69">
        <f t="shared" si="546"/>
        <v>0</v>
      </c>
      <c r="U40" s="69">
        <f t="shared" si="546"/>
        <v>0</v>
      </c>
      <c r="V40" s="69">
        <f t="shared" si="546"/>
        <v>0</v>
      </c>
      <c r="W40" s="69">
        <f t="shared" si="546"/>
        <v>0</v>
      </c>
      <c r="X40" s="69">
        <f t="shared" si="546"/>
        <v>0</v>
      </c>
      <c r="Y40" s="69">
        <f t="shared" si="546"/>
        <v>0</v>
      </c>
      <c r="Z40" s="69">
        <f t="shared" si="546"/>
        <v>0</v>
      </c>
      <c r="AA40" s="69">
        <f t="shared" si="546"/>
        <v>0</v>
      </c>
      <c r="AB40" s="69">
        <f t="shared" si="546"/>
        <v>0</v>
      </c>
      <c r="AC40" s="69">
        <f t="shared" si="546"/>
        <v>0</v>
      </c>
      <c r="AD40" s="69">
        <f t="shared" si="546"/>
        <v>0</v>
      </c>
      <c r="AE40" s="69">
        <f t="shared" si="546"/>
        <v>0</v>
      </c>
      <c r="AF40" s="69">
        <f t="shared" si="546"/>
        <v>0</v>
      </c>
      <c r="AG40" s="69">
        <f t="shared" si="546"/>
        <v>0</v>
      </c>
      <c r="AH40" s="69">
        <f t="shared" si="546"/>
        <v>0</v>
      </c>
      <c r="AI40" s="69">
        <f t="shared" si="546"/>
        <v>0</v>
      </c>
      <c r="AJ40" s="69">
        <f t="shared" si="546"/>
        <v>0</v>
      </c>
      <c r="AK40" s="69">
        <f t="shared" si="546"/>
        <v>0</v>
      </c>
      <c r="AL40" s="69">
        <f t="shared" si="546"/>
        <v>0</v>
      </c>
      <c r="AM40" s="69">
        <f t="shared" si="546"/>
        <v>0</v>
      </c>
      <c r="AN40" s="69">
        <f t="shared" si="546"/>
        <v>0</v>
      </c>
      <c r="AO40" s="69">
        <f t="shared" si="546"/>
        <v>0</v>
      </c>
      <c r="AP40" s="69">
        <f t="shared" si="546"/>
        <v>0</v>
      </c>
      <c r="AQ40" s="69">
        <f t="shared" si="546"/>
        <v>0</v>
      </c>
      <c r="AR40" s="69">
        <f t="shared" si="546"/>
        <v>0</v>
      </c>
      <c r="AS40" s="69">
        <f t="shared" si="546"/>
        <v>0</v>
      </c>
      <c r="AT40" s="69">
        <f t="shared" si="546"/>
        <v>0</v>
      </c>
      <c r="AU40" s="69">
        <f t="shared" si="546"/>
        <v>0</v>
      </c>
      <c r="AV40" s="69">
        <f t="shared" si="546"/>
        <v>0</v>
      </c>
      <c r="AW40" s="69">
        <f t="shared" si="546"/>
        <v>0</v>
      </c>
      <c r="AX40" s="69">
        <f t="shared" si="546"/>
        <v>0</v>
      </c>
      <c r="AY40" s="69">
        <f t="shared" si="546"/>
        <v>0</v>
      </c>
      <c r="AZ40" s="69">
        <f t="shared" si="546"/>
        <v>0</v>
      </c>
      <c r="BA40" s="69">
        <f t="shared" si="546"/>
        <v>0</v>
      </c>
      <c r="BB40" s="69">
        <f t="shared" si="546"/>
        <v>0</v>
      </c>
      <c r="BC40" s="69">
        <f t="shared" si="546"/>
        <v>0</v>
      </c>
      <c r="BD40" s="69">
        <f t="shared" si="546"/>
        <v>0</v>
      </c>
      <c r="BE40" s="69">
        <f t="shared" si="546"/>
        <v>0</v>
      </c>
      <c r="BF40" s="69">
        <f t="shared" si="546"/>
        <v>0</v>
      </c>
      <c r="BG40" s="69">
        <f t="shared" si="546"/>
        <v>0</v>
      </c>
      <c r="BH40" s="69">
        <f t="shared" si="546"/>
        <v>0</v>
      </c>
      <c r="BI40" s="69">
        <f t="shared" si="546"/>
        <v>0</v>
      </c>
      <c r="BJ40" s="69">
        <f t="shared" si="546"/>
        <v>0</v>
      </c>
      <c r="BK40" s="69">
        <f t="shared" si="546"/>
        <v>0</v>
      </c>
      <c r="BL40" s="69">
        <f t="shared" si="546"/>
        <v>0</v>
      </c>
      <c r="BM40" s="69">
        <f t="shared" si="546"/>
        <v>0</v>
      </c>
      <c r="BN40" s="69">
        <f t="shared" si="546"/>
        <v>0</v>
      </c>
      <c r="BO40" s="69">
        <f t="shared" si="546"/>
        <v>0</v>
      </c>
      <c r="BP40" s="69">
        <f t="shared" si="546"/>
        <v>0</v>
      </c>
      <c r="BQ40" s="69">
        <f t="shared" si="546"/>
        <v>0</v>
      </c>
      <c r="BR40" s="69">
        <f t="shared" si="546"/>
        <v>0</v>
      </c>
      <c r="BS40" s="69">
        <f t="shared" si="546"/>
        <v>0</v>
      </c>
      <c r="BT40" s="69">
        <f t="shared" si="546"/>
        <v>0</v>
      </c>
      <c r="BU40" s="69">
        <f t="shared" si="546"/>
        <v>0</v>
      </c>
      <c r="BV40" s="69">
        <f t="shared" si="546"/>
        <v>0</v>
      </c>
      <c r="BW40" s="69">
        <f t="shared" si="546"/>
        <v>0</v>
      </c>
      <c r="BX40" s="69">
        <f t="shared" si="546"/>
        <v>0</v>
      </c>
      <c r="BY40" s="69">
        <f t="shared" si="546"/>
        <v>0</v>
      </c>
      <c r="BZ40" s="69">
        <f t="shared" si="546"/>
        <v>0</v>
      </c>
      <c r="CA40" s="69">
        <f t="shared" si="546"/>
        <v>0</v>
      </c>
      <c r="CB40" s="69">
        <f t="shared" si="546"/>
        <v>0</v>
      </c>
      <c r="CC40" s="69">
        <f t="shared" ref="CC40:CJ40" si="547">1720/12*CC33</f>
        <v>0</v>
      </c>
      <c r="CD40" s="69">
        <f t="shared" si="547"/>
        <v>0</v>
      </c>
      <c r="CE40" s="69">
        <f t="shared" si="547"/>
        <v>0</v>
      </c>
      <c r="CF40" s="69">
        <f t="shared" si="547"/>
        <v>0</v>
      </c>
      <c r="CG40" s="69">
        <f t="shared" si="547"/>
        <v>0</v>
      </c>
      <c r="CH40" s="69">
        <f t="shared" si="547"/>
        <v>0</v>
      </c>
      <c r="CI40" s="69">
        <f t="shared" si="547"/>
        <v>0</v>
      </c>
      <c r="CJ40" s="69">
        <f t="shared" si="547"/>
        <v>0</v>
      </c>
      <c r="CK40" s="370"/>
      <c r="CL40" s="372"/>
      <c r="CM40" s="364"/>
      <c r="CN40" s="364"/>
      <c r="CO40" s="108"/>
      <c r="CP40" s="108"/>
      <c r="CQ40" s="108"/>
      <c r="CR40" s="108"/>
      <c r="CS40" s="108"/>
      <c r="CT40" s="108"/>
      <c r="CU40" s="108"/>
      <c r="CV40" s="108"/>
      <c r="CW40" s="108"/>
      <c r="CX40" s="108"/>
      <c r="CY40" s="108"/>
      <c r="CZ40" s="108"/>
      <c r="DA40" s="108"/>
      <c r="DB40" s="108"/>
      <c r="DC40" s="108"/>
      <c r="DD40" s="108"/>
    </row>
    <row r="41" spans="1:108" s="266" customFormat="1" ht="28.8" x14ac:dyDescent="0.3">
      <c r="A41" s="264"/>
      <c r="B41" s="130"/>
      <c r="C41" s="81"/>
      <c r="D41" s="81"/>
      <c r="E41" s="81"/>
      <c r="F41" s="81"/>
      <c r="G41" s="81"/>
      <c r="H41" s="81"/>
      <c r="I41" s="81"/>
      <c r="J41" s="81"/>
      <c r="K41" s="81"/>
      <c r="L41" s="65"/>
      <c r="M41" s="7"/>
      <c r="N41" s="202"/>
      <c r="O41" s="108"/>
      <c r="P41" s="64" t="s">
        <v>166</v>
      </c>
      <c r="Q41" s="69">
        <f>FLOOR(IF(OR(Q36=0,Q36=1),IF(Q34&gt;=Q40,Q40,Q34)+0.00000001,IF(Q38&gt;=Q37,Q37,Q38))+0.00000001,1)</f>
        <v>0</v>
      </c>
      <c r="R41" s="69">
        <f t="shared" ref="R41" si="548">FLOOR(IF(OR(R36=0,R36=1),IF(R40&gt;R37,R37,IF(R34&gt;=R40,R40,R34)+0.00000001),IF(R38&gt;=R37,R37-Q39,R38-Q39)+0.00000001),1)</f>
        <v>0</v>
      </c>
      <c r="S41" s="69">
        <f t="shared" ref="S41" si="549">FLOOR(IF(OR(S36=0,S36=1),IF(S40&gt;S37,S37,IF(S34&gt;=S40,S40,S34)+0.00000001),IF(S38&gt;=S37,S37-R39,S38-R39)+0.00000001),1)</f>
        <v>0</v>
      </c>
      <c r="T41" s="69">
        <f t="shared" ref="T41" si="550">FLOOR(IF(OR(T36=0,T36=1),IF(T40&gt;T37,T37,IF(T34&gt;=T40,T40,T34)+0.00000001),IF(T38&gt;=T37,T37-S39,T38-S39)+0.00000001),1)</f>
        <v>0</v>
      </c>
      <c r="U41" s="69">
        <f t="shared" ref="U41" si="551">FLOOR(IF(OR(U36=0,U36=1),IF(U40&gt;U37,U37,IF(U34&gt;=U40,U40,U34)+0.00000001),IF(U38&gt;=U37,U37-T39,U38-T39)+0.00000001),1)</f>
        <v>0</v>
      </c>
      <c r="V41" s="69">
        <f t="shared" ref="V41" si="552">FLOOR(IF(OR(V36=0,V36=1),IF(V40&gt;V37,V37,IF(V34&gt;=V40,V40,V34)+0.00000001),IF(V38&gt;=V37,V37-U39,V38-U39)+0.00000001),1)</f>
        <v>0</v>
      </c>
      <c r="W41" s="69">
        <f t="shared" ref="W41" si="553">FLOOR(IF(OR(W36=0,W36=1),IF(W40&gt;W37,W37,IF(W34&gt;=W40,W40,W34)+0.00000001),IF(W38&gt;=W37,W37-V39,W38-V39)+0.00000001),1)</f>
        <v>0</v>
      </c>
      <c r="X41" s="69">
        <f t="shared" ref="X41" si="554">FLOOR(IF(OR(X36=0,X36=1),IF(X40&gt;X37,X37,IF(X34&gt;=X40,X40,X34)+0.00000001),IF(X38&gt;=X37,X37-W39,X38-W39)+0.00000001),1)</f>
        <v>0</v>
      </c>
      <c r="Y41" s="69">
        <f t="shared" ref="Y41" si="555">FLOOR(IF(OR(Y36=0,Y36=1),IF(Y40&gt;Y37,Y37,IF(Y34&gt;=Y40,Y40,Y34)+0.00000001),IF(Y38&gt;=Y37,Y37-X39,Y38-X39)+0.00000001),1)</f>
        <v>0</v>
      </c>
      <c r="Z41" s="69">
        <f t="shared" ref="Z41" si="556">FLOOR(IF(OR(Z36=0,Z36=1),IF(Z40&gt;Z37,Z37,IF(Z34&gt;=Z40,Z40,Z34)+0.00000001),IF(Z38&gt;=Z37,Z37-Y39,Z38-Y39)+0.00000001),1)</f>
        <v>0</v>
      </c>
      <c r="AA41" s="69">
        <f t="shared" ref="AA41" si="557">FLOOR(IF(OR(AA36=0,AA36=1),IF(AA40&gt;AA37,AA37,IF(AA34&gt;=AA40,AA40,AA34)+0.00000001),IF(AA38&gt;=AA37,AA37-Z39,AA38-Z39)+0.00000001),1)</f>
        <v>0</v>
      </c>
      <c r="AB41" s="69">
        <f t="shared" ref="AB41" si="558">FLOOR(IF(OR(AB36=0,AB36=1),IF(AB40&gt;AB37,AB37,IF(AB34&gt;=AB40,AB40,AB34)+0.00000001),IF(AB38&gt;=AB37,AB37-AA39,AB38-AA39)+0.00000001),1)</f>
        <v>0</v>
      </c>
      <c r="AC41" s="69">
        <f t="shared" ref="AC41" si="559">FLOOR(IF(OR(AC36=0,AC36=1),IF(AC40&gt;AC37,AC37,IF(AC34&gt;=AC40,AC40,AC34)+0.00000001),IF(AC38&gt;=AC37,AC37-AB39,AC38-AB39)+0.00000001),1)</f>
        <v>0</v>
      </c>
      <c r="AD41" s="69">
        <f t="shared" ref="AD41" si="560">FLOOR(IF(OR(AD36=0,AD36=1),IF(AD40&gt;AD37,AD37,IF(AD34&gt;=AD40,AD40,AD34)+0.00000001),IF(AD38&gt;=AD37,AD37-AC39,AD38-AC39)+0.00000001),1)</f>
        <v>0</v>
      </c>
      <c r="AE41" s="69">
        <f t="shared" ref="AE41" si="561">FLOOR(IF(OR(AE36=0,AE36=1),IF(AE40&gt;AE37,AE37,IF(AE34&gt;=AE40,AE40,AE34)+0.00000001),IF(AE38&gt;=AE37,AE37-AD39,AE38-AD39)+0.00000001),1)</f>
        <v>0</v>
      </c>
      <c r="AF41" s="69">
        <f t="shared" ref="AF41" si="562">FLOOR(IF(OR(AF36=0,AF36=1),IF(AF40&gt;AF37,AF37,IF(AF34&gt;=AF40,AF40,AF34)+0.00000001),IF(AF38&gt;=AF37,AF37-AE39,AF38-AE39)+0.00000001),1)</f>
        <v>0</v>
      </c>
      <c r="AG41" s="69">
        <f t="shared" ref="AG41" si="563">FLOOR(IF(OR(AG36=0,AG36=1),IF(AG40&gt;AG37,AG37,IF(AG34&gt;=AG40,AG40,AG34)+0.00000001),IF(AG38&gt;=AG37,AG37-AF39,AG38-AF39)+0.00000001),1)</f>
        <v>0</v>
      </c>
      <c r="AH41" s="69">
        <f t="shared" ref="AH41" si="564">FLOOR(IF(OR(AH36=0,AH36=1),IF(AH40&gt;AH37,AH37,IF(AH34&gt;=AH40,AH40,AH34)+0.00000001),IF(AH38&gt;=AH37,AH37-AG39,AH38-AG39)+0.00000001),1)</f>
        <v>0</v>
      </c>
      <c r="AI41" s="69">
        <f t="shared" ref="AI41" si="565">FLOOR(IF(OR(AI36=0,AI36=1),IF(AI40&gt;AI37,AI37,IF(AI34&gt;=AI40,AI40,AI34)+0.00000001),IF(AI38&gt;=AI37,AI37-AH39,AI38-AH39)+0.00000001),1)</f>
        <v>0</v>
      </c>
      <c r="AJ41" s="69">
        <f t="shared" ref="AJ41" si="566">FLOOR(IF(OR(AJ36=0,AJ36=1),IF(AJ40&gt;AJ37,AJ37,IF(AJ34&gt;=AJ40,AJ40,AJ34)+0.00000001),IF(AJ38&gt;=AJ37,AJ37-AI39,AJ38-AI39)+0.00000001),1)</f>
        <v>0</v>
      </c>
      <c r="AK41" s="69">
        <f t="shared" ref="AK41" si="567">FLOOR(IF(OR(AK36=0,AK36=1),IF(AK40&gt;AK37,AK37,IF(AK34&gt;=AK40,AK40,AK34)+0.00000001),IF(AK38&gt;=AK37,AK37-AJ39,AK38-AJ39)+0.00000001),1)</f>
        <v>0</v>
      </c>
      <c r="AL41" s="69">
        <f t="shared" ref="AL41" si="568">FLOOR(IF(OR(AL36=0,AL36=1),IF(AL40&gt;AL37,AL37,IF(AL34&gt;=AL40,AL40,AL34)+0.00000001),IF(AL38&gt;=AL37,AL37-AK39,AL38-AK39)+0.00000001),1)</f>
        <v>0</v>
      </c>
      <c r="AM41" s="69">
        <f t="shared" ref="AM41" si="569">FLOOR(IF(OR(AM36=0,AM36=1),IF(AM40&gt;AM37,AM37,IF(AM34&gt;=AM40,AM40,AM34)+0.00000001),IF(AM38&gt;=AM37,AM37-AL39,AM38-AL39)+0.00000001),1)</f>
        <v>0</v>
      </c>
      <c r="AN41" s="69">
        <f t="shared" ref="AN41" si="570">FLOOR(IF(OR(AN36=0,AN36=1),IF(AN40&gt;AN37,AN37,IF(AN34&gt;=AN40,AN40,AN34)+0.00000001),IF(AN38&gt;=AN37,AN37-AM39,AN38-AM39)+0.00000001),1)</f>
        <v>0</v>
      </c>
      <c r="AO41" s="69">
        <f t="shared" ref="AO41" si="571">FLOOR(IF(OR(AO36=0,AO36=1),IF(AO40&gt;AO37,AO37,IF(AO34&gt;=AO40,AO40,AO34)+0.00000001),IF(AO38&gt;=AO37,AO37-AN39,AO38-AN39)+0.00000001),1)</f>
        <v>0</v>
      </c>
      <c r="AP41" s="69">
        <f t="shared" ref="AP41" si="572">FLOOR(IF(OR(AP36=0,AP36=1),IF(AP40&gt;AP37,AP37,IF(AP34&gt;=AP40,AP40,AP34)+0.00000001),IF(AP38&gt;=AP37,AP37-AO39,AP38-AO39)+0.00000001),1)</f>
        <v>0</v>
      </c>
      <c r="AQ41" s="69">
        <f t="shared" ref="AQ41" si="573">FLOOR(IF(OR(AQ36=0,AQ36=1),IF(AQ40&gt;AQ37,AQ37,IF(AQ34&gt;=AQ40,AQ40,AQ34)+0.00000001),IF(AQ38&gt;=AQ37,AQ37-AP39,AQ38-AP39)+0.00000001),1)</f>
        <v>0</v>
      </c>
      <c r="AR41" s="69">
        <f t="shared" ref="AR41" si="574">FLOOR(IF(OR(AR36=0,AR36=1),IF(AR40&gt;AR37,AR37,IF(AR34&gt;=AR40,AR40,AR34)+0.00000001),IF(AR38&gt;=AR37,AR37-AQ39,AR38-AQ39)+0.00000001),1)</f>
        <v>0</v>
      </c>
      <c r="AS41" s="69">
        <f t="shared" ref="AS41" si="575">FLOOR(IF(OR(AS36=0,AS36=1),IF(AS40&gt;AS37,AS37,IF(AS34&gt;=AS40,AS40,AS34)+0.00000001),IF(AS38&gt;=AS37,AS37-AR39,AS38-AR39)+0.00000001),1)</f>
        <v>0</v>
      </c>
      <c r="AT41" s="69">
        <f t="shared" ref="AT41" si="576">FLOOR(IF(OR(AT36=0,AT36=1),IF(AT40&gt;AT37,AT37,IF(AT34&gt;=AT40,AT40,AT34)+0.00000001),IF(AT38&gt;=AT37,AT37-AS39,AT38-AS39)+0.00000001),1)</f>
        <v>0</v>
      </c>
      <c r="AU41" s="69">
        <f t="shared" ref="AU41" si="577">FLOOR(IF(OR(AU36=0,AU36=1),IF(AU40&gt;AU37,AU37,IF(AU34&gt;=AU40,AU40,AU34)+0.00000001),IF(AU38&gt;=AU37,AU37-AT39,AU38-AT39)+0.00000001),1)</f>
        <v>0</v>
      </c>
      <c r="AV41" s="69">
        <f t="shared" ref="AV41" si="578">FLOOR(IF(OR(AV36=0,AV36=1),IF(AV40&gt;AV37,AV37,IF(AV34&gt;=AV40,AV40,AV34)+0.00000001),IF(AV38&gt;=AV37,AV37-AU39,AV38-AU39)+0.00000001),1)</f>
        <v>0</v>
      </c>
      <c r="AW41" s="69">
        <f t="shared" ref="AW41" si="579">FLOOR(IF(OR(AW36=0,AW36=1),IF(AW40&gt;AW37,AW37,IF(AW34&gt;=AW40,AW40,AW34)+0.00000001),IF(AW38&gt;=AW37,AW37-AV39,AW38-AV39)+0.00000001),1)</f>
        <v>0</v>
      </c>
      <c r="AX41" s="69">
        <f t="shared" ref="AX41" si="580">FLOOR(IF(OR(AX36=0,AX36=1),IF(AX40&gt;AX37,AX37,IF(AX34&gt;=AX40,AX40,AX34)+0.00000001),IF(AX38&gt;=AX37,AX37-AW39,AX38-AW39)+0.00000001),1)</f>
        <v>0</v>
      </c>
      <c r="AY41" s="69">
        <f t="shared" ref="AY41" si="581">FLOOR(IF(OR(AY36=0,AY36=1),IF(AY40&gt;AY37,AY37,IF(AY34&gt;=AY40,AY40,AY34)+0.00000001),IF(AY38&gt;=AY37,AY37-AX39,AY38-AX39)+0.00000001),1)</f>
        <v>0</v>
      </c>
      <c r="AZ41" s="69">
        <f t="shared" ref="AZ41" si="582">FLOOR(IF(OR(AZ36=0,AZ36=1),IF(AZ40&gt;AZ37,AZ37,IF(AZ34&gt;=AZ40,AZ40,AZ34)+0.00000001),IF(AZ38&gt;=AZ37,AZ37-AY39,AZ38-AY39)+0.00000001),1)</f>
        <v>0</v>
      </c>
      <c r="BA41" s="69">
        <f t="shared" ref="BA41" si="583">FLOOR(IF(OR(BA36=0,BA36=1),IF(BA40&gt;BA37,BA37,IF(BA34&gt;=BA40,BA40,BA34)+0.00000001),IF(BA38&gt;=BA37,BA37-AZ39,BA38-AZ39)+0.00000001),1)</f>
        <v>0</v>
      </c>
      <c r="BB41" s="69">
        <f t="shared" ref="BB41" si="584">FLOOR(IF(OR(BB36=0,BB36=1),IF(BB40&gt;BB37,BB37,IF(BB34&gt;=BB40,BB40,BB34)+0.00000001),IF(BB38&gt;=BB37,BB37-BA39,BB38-BA39)+0.00000001),1)</f>
        <v>0</v>
      </c>
      <c r="BC41" s="69">
        <f t="shared" ref="BC41" si="585">FLOOR(IF(OR(BC36=0,BC36=1),IF(BC40&gt;BC37,BC37,IF(BC34&gt;=BC40,BC40,BC34)+0.00000001),IF(BC38&gt;=BC37,BC37-BB39,BC38-BB39)+0.00000001),1)</f>
        <v>0</v>
      </c>
      <c r="BD41" s="69">
        <f t="shared" ref="BD41" si="586">FLOOR(IF(OR(BD36=0,BD36=1),IF(BD40&gt;BD37,BD37,IF(BD34&gt;=BD40,BD40,BD34)+0.00000001),IF(BD38&gt;=BD37,BD37-BC39,BD38-BC39)+0.00000001),1)</f>
        <v>0</v>
      </c>
      <c r="BE41" s="69">
        <f t="shared" ref="BE41" si="587">FLOOR(IF(OR(BE36=0,BE36=1),IF(BE40&gt;BE37,BE37,IF(BE34&gt;=BE40,BE40,BE34)+0.00000001),IF(BE38&gt;=BE37,BE37-BD39,BE38-BD39)+0.00000001),1)</f>
        <v>0</v>
      </c>
      <c r="BF41" s="69">
        <f t="shared" ref="BF41" si="588">FLOOR(IF(OR(BF36=0,BF36=1),IF(BF40&gt;BF37,BF37,IF(BF34&gt;=BF40,BF40,BF34)+0.00000001),IF(BF38&gt;=BF37,BF37-BE39,BF38-BE39)+0.00000001),1)</f>
        <v>0</v>
      </c>
      <c r="BG41" s="69">
        <f t="shared" ref="BG41" si="589">FLOOR(IF(OR(BG36=0,BG36=1),IF(BG40&gt;BG37,BG37,IF(BG34&gt;=BG40,BG40,BG34)+0.00000001),IF(BG38&gt;=BG37,BG37-BF39,BG38-BF39)+0.00000001),1)</f>
        <v>0</v>
      </c>
      <c r="BH41" s="69">
        <f t="shared" ref="BH41" si="590">FLOOR(IF(OR(BH36=0,BH36=1),IF(BH40&gt;BH37,BH37,IF(BH34&gt;=BH40,BH40,BH34)+0.00000001),IF(BH38&gt;=BH37,BH37-BG39,BH38-BG39)+0.00000001),1)</f>
        <v>0</v>
      </c>
      <c r="BI41" s="69">
        <f t="shared" ref="BI41" si="591">FLOOR(IF(OR(BI36=0,BI36=1),IF(BI40&gt;BI37,BI37,IF(BI34&gt;=BI40,BI40,BI34)+0.00000001),IF(BI38&gt;=BI37,BI37-BH39,BI38-BH39)+0.00000001),1)</f>
        <v>0</v>
      </c>
      <c r="BJ41" s="69">
        <f t="shared" ref="BJ41" si="592">FLOOR(IF(OR(BJ36=0,BJ36=1),IF(BJ40&gt;BJ37,BJ37,IF(BJ34&gt;=BJ40,BJ40,BJ34)+0.00000001),IF(BJ38&gt;=BJ37,BJ37-BI39,BJ38-BI39)+0.00000001),1)</f>
        <v>0</v>
      </c>
      <c r="BK41" s="69">
        <f t="shared" ref="BK41" si="593">FLOOR(IF(OR(BK36=0,BK36=1),IF(BK40&gt;BK37,BK37,IF(BK34&gt;=BK40,BK40,BK34)+0.00000001),IF(BK38&gt;=BK37,BK37-BJ39,BK38-BJ39)+0.00000001),1)</f>
        <v>0</v>
      </c>
      <c r="BL41" s="69">
        <f t="shared" ref="BL41" si="594">FLOOR(IF(OR(BL36=0,BL36=1),IF(BL40&gt;BL37,BL37,IF(BL34&gt;=BL40,BL40,BL34)+0.00000001),IF(BL38&gt;=BL37,BL37-BK39,BL38-BK39)+0.00000001),1)</f>
        <v>0</v>
      </c>
      <c r="BM41" s="69">
        <f t="shared" ref="BM41" si="595">FLOOR(IF(OR(BM36=0,BM36=1),IF(BM40&gt;BM37,BM37,IF(BM34&gt;=BM40,BM40,BM34)+0.00000001),IF(BM38&gt;=BM37,BM37-BL39,BM38-BL39)+0.00000001),1)</f>
        <v>0</v>
      </c>
      <c r="BN41" s="69">
        <f t="shared" ref="BN41" si="596">FLOOR(IF(OR(BN36=0,BN36=1),IF(BN40&gt;BN37,BN37,IF(BN34&gt;=BN40,BN40,BN34)+0.00000001),IF(BN38&gt;=BN37,BN37-BM39,BN38-BM39)+0.00000001),1)</f>
        <v>0</v>
      </c>
      <c r="BO41" s="69">
        <f t="shared" ref="BO41" si="597">FLOOR(IF(OR(BO36=0,BO36=1),IF(BO40&gt;BO37,BO37,IF(BO34&gt;=BO40,BO40,BO34)+0.00000001),IF(BO38&gt;=BO37,BO37-BN39,BO38-BN39)+0.00000001),1)</f>
        <v>0</v>
      </c>
      <c r="BP41" s="69">
        <f t="shared" ref="BP41" si="598">FLOOR(IF(OR(BP36=0,BP36=1),IF(BP40&gt;BP37,BP37,IF(BP34&gt;=BP40,BP40,BP34)+0.00000001),IF(BP38&gt;=BP37,BP37-BO39,BP38-BO39)+0.00000001),1)</f>
        <v>0</v>
      </c>
      <c r="BQ41" s="69">
        <f t="shared" ref="BQ41" si="599">FLOOR(IF(OR(BQ36=0,BQ36=1),IF(BQ40&gt;BQ37,BQ37,IF(BQ34&gt;=BQ40,BQ40,BQ34)+0.00000001),IF(BQ38&gt;=BQ37,BQ37-BP39,BQ38-BP39)+0.00000001),1)</f>
        <v>0</v>
      </c>
      <c r="BR41" s="69">
        <f t="shared" ref="BR41" si="600">FLOOR(IF(OR(BR36=0,BR36=1),IF(BR40&gt;BR37,BR37,IF(BR34&gt;=BR40,BR40,BR34)+0.00000001),IF(BR38&gt;=BR37,BR37-BQ39,BR38-BQ39)+0.00000001),1)</f>
        <v>0</v>
      </c>
      <c r="BS41" s="69">
        <f t="shared" ref="BS41" si="601">FLOOR(IF(OR(BS36=0,BS36=1),IF(BS40&gt;BS37,BS37,IF(BS34&gt;=BS40,BS40,BS34)+0.00000001),IF(BS38&gt;=BS37,BS37-BR39,BS38-BR39)+0.00000001),1)</f>
        <v>0</v>
      </c>
      <c r="BT41" s="69">
        <f t="shared" ref="BT41" si="602">FLOOR(IF(OR(BT36=0,BT36=1),IF(BT40&gt;BT37,BT37,IF(BT34&gt;=BT40,BT40,BT34)+0.00000001),IF(BT38&gt;=BT37,BT37-BS39,BT38-BS39)+0.00000001),1)</f>
        <v>0</v>
      </c>
      <c r="BU41" s="69">
        <f t="shared" ref="BU41" si="603">FLOOR(IF(OR(BU36=0,BU36=1),IF(BU40&gt;BU37,BU37,IF(BU34&gt;=BU40,BU40,BU34)+0.00000001),IF(BU38&gt;=BU37,BU37-BT39,BU38-BT39)+0.00000001),1)</f>
        <v>0</v>
      </c>
      <c r="BV41" s="69">
        <f t="shared" ref="BV41" si="604">FLOOR(IF(OR(BV36=0,BV36=1),IF(BV40&gt;BV37,BV37,IF(BV34&gt;=BV40,BV40,BV34)+0.00000001),IF(BV38&gt;=BV37,BV37-BU39,BV38-BU39)+0.00000001),1)</f>
        <v>0</v>
      </c>
      <c r="BW41" s="69">
        <f t="shared" ref="BW41" si="605">FLOOR(IF(OR(BW36=0,BW36=1),IF(BW40&gt;BW37,BW37,IF(BW34&gt;=BW40,BW40,BW34)+0.00000001),IF(BW38&gt;=BW37,BW37-BV39,BW38-BV39)+0.00000001),1)</f>
        <v>0</v>
      </c>
      <c r="BX41" s="69">
        <f t="shared" ref="BX41" si="606">FLOOR(IF(OR(BX36=0,BX36=1),IF(BX40&gt;BX37,BX37,IF(BX34&gt;=BX40,BX40,BX34)+0.00000001),IF(BX38&gt;=BX37,BX37-BW39,BX38-BW39)+0.00000001),1)</f>
        <v>0</v>
      </c>
      <c r="BY41" s="69">
        <f t="shared" ref="BY41" si="607">FLOOR(IF(OR(BY36=0,BY36=1),IF(BY40&gt;BY37,BY37,IF(BY34&gt;=BY40,BY40,BY34)+0.00000001),IF(BY38&gt;=BY37,BY37-BX39,BY38-BX39)+0.00000001),1)</f>
        <v>0</v>
      </c>
      <c r="BZ41" s="69">
        <f t="shared" ref="BZ41" si="608">FLOOR(IF(OR(BZ36=0,BZ36=1),IF(BZ40&gt;BZ37,BZ37,IF(BZ34&gt;=BZ40,BZ40,BZ34)+0.00000001),IF(BZ38&gt;=BZ37,BZ37-BY39,BZ38-BY39)+0.00000001),1)</f>
        <v>0</v>
      </c>
      <c r="CA41" s="69">
        <f t="shared" ref="CA41" si="609">FLOOR(IF(OR(CA36=0,CA36=1),IF(CA40&gt;CA37,CA37,IF(CA34&gt;=CA40,CA40,CA34)+0.00000001),IF(CA38&gt;=CA37,CA37-BZ39,CA38-BZ39)+0.00000001),1)</f>
        <v>0</v>
      </c>
      <c r="CB41" s="69">
        <f t="shared" ref="CB41" si="610">FLOOR(IF(OR(CB36=0,CB36=1),IF(CB40&gt;CB37,CB37,IF(CB34&gt;=CB40,CB40,CB34)+0.00000001),IF(CB38&gt;=CB37,CB37-CA39,CB38-CA39)+0.00000001),1)</f>
        <v>0</v>
      </c>
      <c r="CC41" s="69">
        <f t="shared" ref="CC41" si="611">FLOOR(IF(OR(CC36=0,CC36=1),IF(CC40&gt;CC37,CC37,IF(CC34&gt;=CC40,CC40,CC34)+0.00000001),IF(CC38&gt;=CC37,CC37-CB39,CC38-CB39)+0.00000001),1)</f>
        <v>0</v>
      </c>
      <c r="CD41" s="69">
        <f t="shared" ref="CD41" si="612">FLOOR(IF(OR(CD36=0,CD36=1),IF(CD40&gt;CD37,CD37,IF(CD34&gt;=CD40,CD40,CD34)+0.00000001),IF(CD38&gt;=CD37,CD37-CC39,CD38-CC39)+0.00000001),1)</f>
        <v>0</v>
      </c>
      <c r="CE41" s="69">
        <f t="shared" ref="CE41" si="613">FLOOR(IF(OR(CE36=0,CE36=1),IF(CE40&gt;CE37,CE37,IF(CE34&gt;=CE40,CE40,CE34)+0.00000001),IF(CE38&gt;=CE37,CE37-CD39,CE38-CD39)+0.00000001),1)</f>
        <v>0</v>
      </c>
      <c r="CF41" s="69">
        <f t="shared" ref="CF41" si="614">FLOOR(IF(OR(CF36=0,CF36=1),IF(CF40&gt;CF37,CF37,IF(CF34&gt;=CF40,CF40,CF34)+0.00000001),IF(CF38&gt;=CF37,CF37-CE39,CF38-CE39)+0.00000001),1)</f>
        <v>0</v>
      </c>
      <c r="CG41" s="69">
        <f t="shared" ref="CG41" si="615">FLOOR(IF(OR(CG36=0,CG36=1),IF(CG40&gt;CG37,CG37,IF(CG34&gt;=CG40,CG40,CG34)+0.00000001),IF(CG38&gt;=CG37,CG37-CF39,CG38-CF39)+0.00000001),1)</f>
        <v>0</v>
      </c>
      <c r="CH41" s="69">
        <f t="shared" ref="CH41" si="616">FLOOR(IF(OR(CH36=0,CH36=1),IF(CH40&gt;CH37,CH37,IF(CH34&gt;=CH40,CH40,CH34)+0.00000001),IF(CH38&gt;=CH37,CH37-CG39,CH38-CG39)+0.00000001),1)</f>
        <v>0</v>
      </c>
      <c r="CI41" s="69">
        <f t="shared" ref="CI41" si="617">FLOOR(IF(OR(CI36=0,CI36=1),IF(CI40&gt;CI37,CI37,IF(CI34&gt;=CI40,CI40,CI34)+0.00000001),IF(CI38&gt;=CI37,CI37-CH39,CI38-CH39)+0.00000001),1)</f>
        <v>0</v>
      </c>
      <c r="CJ41" s="69">
        <f t="shared" ref="CJ41" si="618">FLOOR(IF(OR(CJ36=0,CJ36=1),IF(CJ40&gt;CJ37,CJ37,IF(CJ34&gt;=CJ40,CJ40,CJ34)+0.00000001),IF(CJ38&gt;=CJ37,CJ37-CI39,CJ38-CI39)+0.00000001),1)</f>
        <v>0</v>
      </c>
      <c r="CK41" s="370"/>
      <c r="CL41" s="372"/>
      <c r="CM41" s="364"/>
      <c r="CN41" s="364"/>
      <c r="CO41" s="108"/>
      <c r="CP41" s="108"/>
      <c r="CQ41" s="108"/>
      <c r="CR41" s="108"/>
      <c r="CS41" s="108"/>
      <c r="CT41" s="108"/>
      <c r="CU41" s="108"/>
      <c r="CV41" s="108"/>
      <c r="CW41" s="108"/>
      <c r="CX41" s="108"/>
      <c r="CY41" s="108"/>
      <c r="CZ41" s="108"/>
      <c r="DA41" s="108"/>
      <c r="DB41" s="108"/>
      <c r="DC41" s="108"/>
      <c r="DD41" s="108"/>
    </row>
    <row r="42" spans="1:108" s="266" customFormat="1" ht="25.2" customHeight="1" thickBot="1" x14ac:dyDescent="0.35">
      <c r="A42" s="264"/>
      <c r="B42" s="131"/>
      <c r="C42" s="70"/>
      <c r="D42" s="70"/>
      <c r="E42" s="70"/>
      <c r="F42" s="70"/>
      <c r="G42" s="70"/>
      <c r="H42" s="70"/>
      <c r="I42" s="70"/>
      <c r="J42" s="70"/>
      <c r="K42" s="70"/>
      <c r="L42" s="71"/>
      <c r="M42" s="7"/>
      <c r="N42" s="203"/>
      <c r="O42" s="108"/>
      <c r="P42" s="229" t="s">
        <v>167</v>
      </c>
      <c r="Q42" s="73">
        <f>IF($I33="Ano",Q41*'Podpůrná data'!$B$5,Q41*'Podpůrná data'!$B$3)</f>
        <v>0</v>
      </c>
      <c r="R42" s="73">
        <f>IF($I33="Ano",R41*'Podpůrná data'!$B$5,R41*'Podpůrná data'!$B$3)</f>
        <v>0</v>
      </c>
      <c r="S42" s="73">
        <f>IF($I33="Ano",S41*'Podpůrná data'!$B$5,S41*'Podpůrná data'!$B$3)</f>
        <v>0</v>
      </c>
      <c r="T42" s="73">
        <f>IF($I33="Ano",T41*'Podpůrná data'!$B$5,T41*'Podpůrná data'!$B$3)</f>
        <v>0</v>
      </c>
      <c r="U42" s="73">
        <f>IF($I33="Ano",U41*'Podpůrná data'!$B$5,U41*'Podpůrná data'!$B$3)</f>
        <v>0</v>
      </c>
      <c r="V42" s="73">
        <f>IF($I33="Ano",V41*'Podpůrná data'!$B$5,V41*'Podpůrná data'!$B$3)</f>
        <v>0</v>
      </c>
      <c r="W42" s="73">
        <f>IF($I33="Ano",W41*'Podpůrná data'!$B$5,W41*'Podpůrná data'!$B$3)</f>
        <v>0</v>
      </c>
      <c r="X42" s="73">
        <f>IF($I33="Ano",X41*'Podpůrná data'!$B$5,X41*'Podpůrná data'!$B$3)</f>
        <v>0</v>
      </c>
      <c r="Y42" s="73">
        <f>IF($I33="Ano",Y41*'Podpůrná data'!$B$5,Y41*'Podpůrná data'!$B$3)</f>
        <v>0</v>
      </c>
      <c r="Z42" s="73">
        <f>IF($I33="Ano",Z41*'Podpůrná data'!$B$5,Z41*'Podpůrná data'!$B$3)</f>
        <v>0</v>
      </c>
      <c r="AA42" s="73">
        <f>IF($I33="Ano",AA41*'Podpůrná data'!$B$5,AA41*'Podpůrná data'!$B$3)</f>
        <v>0</v>
      </c>
      <c r="AB42" s="73">
        <f>IF($I33="Ano",AB41*'Podpůrná data'!$B$5,AB41*'Podpůrná data'!$B$3)</f>
        <v>0</v>
      </c>
      <c r="AC42" s="73">
        <f>IF($I33="Ano",AC41*'Podpůrná data'!$B$5,AC41*'Podpůrná data'!$B$3)</f>
        <v>0</v>
      </c>
      <c r="AD42" s="73">
        <f>IF($I33="Ano",AD41*'Podpůrná data'!$B$5,AD41*'Podpůrná data'!$B$3)</f>
        <v>0</v>
      </c>
      <c r="AE42" s="73">
        <f>IF($I33="Ano",AE41*'Podpůrná data'!$B$5,AE41*'Podpůrná data'!$B$3)</f>
        <v>0</v>
      </c>
      <c r="AF42" s="73">
        <f>IF($I33="Ano",AF41*'Podpůrná data'!$B$5,AF41*'Podpůrná data'!$B$3)</f>
        <v>0</v>
      </c>
      <c r="AG42" s="73">
        <f>IF($I33="Ano",AG41*'Podpůrná data'!$B$5,AG41*'Podpůrná data'!$B$3)</f>
        <v>0</v>
      </c>
      <c r="AH42" s="73">
        <f>IF($I33="Ano",AH41*'Podpůrná data'!$B$5,AH41*'Podpůrná data'!$B$3)</f>
        <v>0</v>
      </c>
      <c r="AI42" s="73">
        <f>IF($I33="Ano",AI41*'Podpůrná data'!$B$5,AI41*'Podpůrná data'!$B$3)</f>
        <v>0</v>
      </c>
      <c r="AJ42" s="73">
        <f>IF($I33="Ano",AJ41*'Podpůrná data'!$B$5,AJ41*'Podpůrná data'!$B$3)</f>
        <v>0</v>
      </c>
      <c r="AK42" s="73">
        <f>IF($I33="Ano",AK41*'Podpůrná data'!$B$5,AK41*'Podpůrná data'!$B$3)</f>
        <v>0</v>
      </c>
      <c r="AL42" s="73">
        <f>IF($I33="Ano",AL41*'Podpůrná data'!$B$5,AL41*'Podpůrná data'!$B$3)</f>
        <v>0</v>
      </c>
      <c r="AM42" s="73">
        <f>IF($I33="Ano",AM41*'Podpůrná data'!$B$5,AM41*'Podpůrná data'!$B$3)</f>
        <v>0</v>
      </c>
      <c r="AN42" s="73">
        <f>IF($I33="Ano",AN41*'Podpůrná data'!$B$5,AN41*'Podpůrná data'!$B$3)</f>
        <v>0</v>
      </c>
      <c r="AO42" s="73">
        <f>IF($I33="Ano",AO41*'Podpůrná data'!$B$5,AO41*'Podpůrná data'!$B$3)</f>
        <v>0</v>
      </c>
      <c r="AP42" s="73">
        <f>IF($I33="Ano",AP41*'Podpůrná data'!$B$5,AP41*'Podpůrná data'!$B$3)</f>
        <v>0</v>
      </c>
      <c r="AQ42" s="73">
        <f>IF($I33="Ano",AQ41*'Podpůrná data'!$B$5,AQ41*'Podpůrná data'!$B$3)</f>
        <v>0</v>
      </c>
      <c r="AR42" s="73">
        <f>IF($I33="Ano",AR41*'Podpůrná data'!$B$5,AR41*'Podpůrná data'!$B$3)</f>
        <v>0</v>
      </c>
      <c r="AS42" s="73">
        <f>IF($I33="Ano",AS41*'Podpůrná data'!$B$5,AS41*'Podpůrná data'!$B$3)</f>
        <v>0</v>
      </c>
      <c r="AT42" s="73">
        <f>IF($I33="Ano",AT41*'Podpůrná data'!$B$5,AT41*'Podpůrná data'!$B$3)</f>
        <v>0</v>
      </c>
      <c r="AU42" s="73">
        <f>IF($I33="Ano",AU41*'Podpůrná data'!$B$5,AU41*'Podpůrná data'!$B$3)</f>
        <v>0</v>
      </c>
      <c r="AV42" s="73">
        <f>IF($I33="Ano",AV41*'Podpůrná data'!$B$5,AV41*'Podpůrná data'!$B$3)</f>
        <v>0</v>
      </c>
      <c r="AW42" s="73">
        <f>IF($I33="Ano",AW41*'Podpůrná data'!$B$5,AW41*'Podpůrná data'!$B$3)</f>
        <v>0</v>
      </c>
      <c r="AX42" s="73">
        <f>IF($I33="Ano",AX41*'Podpůrná data'!$B$5,AX41*'Podpůrná data'!$B$3)</f>
        <v>0</v>
      </c>
      <c r="AY42" s="73">
        <f>IF($I33="Ano",AY41*'Podpůrná data'!$B$5,AY41*'Podpůrná data'!$B$3)</f>
        <v>0</v>
      </c>
      <c r="AZ42" s="73">
        <f>IF($I33="Ano",AZ41*'Podpůrná data'!$B$5,AZ41*'Podpůrná data'!$B$3)</f>
        <v>0</v>
      </c>
      <c r="BA42" s="73">
        <f>IF($I33="Ano",BA41*'Podpůrná data'!$B$5,BA41*'Podpůrná data'!$B$3)</f>
        <v>0</v>
      </c>
      <c r="BB42" s="73">
        <f>IF($I33="Ano",BB41*'Podpůrná data'!$B$5,BB41*'Podpůrná data'!$B$3)</f>
        <v>0</v>
      </c>
      <c r="BC42" s="73">
        <f>IF($I33="Ano",BC41*'Podpůrná data'!$B$5,BC41*'Podpůrná data'!$B$3)</f>
        <v>0</v>
      </c>
      <c r="BD42" s="73">
        <f>IF($I33="Ano",BD41*'Podpůrná data'!$B$5,BD41*'Podpůrná data'!$B$3)</f>
        <v>0</v>
      </c>
      <c r="BE42" s="73">
        <f>IF($I33="Ano",BE41*'Podpůrná data'!$B$5,BE41*'Podpůrná data'!$B$3)</f>
        <v>0</v>
      </c>
      <c r="BF42" s="73">
        <f>IF($I33="Ano",BF41*'Podpůrná data'!$B$5,BF41*'Podpůrná data'!$B$3)</f>
        <v>0</v>
      </c>
      <c r="BG42" s="73">
        <f>IF($I33="Ano",BG41*'Podpůrná data'!$B$5,BG41*'Podpůrná data'!$B$3)</f>
        <v>0</v>
      </c>
      <c r="BH42" s="73">
        <f>IF($I33="Ano",BH41*'Podpůrná data'!$B$5,BH41*'Podpůrná data'!$B$3)</f>
        <v>0</v>
      </c>
      <c r="BI42" s="73">
        <f>IF($I33="Ano",BI41*'Podpůrná data'!$B$5,BI41*'Podpůrná data'!$B$3)</f>
        <v>0</v>
      </c>
      <c r="BJ42" s="73">
        <f>IF($I33="Ano",BJ41*'Podpůrná data'!$B$5,BJ41*'Podpůrná data'!$B$3)</f>
        <v>0</v>
      </c>
      <c r="BK42" s="73">
        <f>IF($I33="Ano",BK41*'Podpůrná data'!$B$5,BK41*'Podpůrná data'!$B$3)</f>
        <v>0</v>
      </c>
      <c r="BL42" s="73">
        <f>IF($I33="Ano",BL41*'Podpůrná data'!$B$5,BL41*'Podpůrná data'!$B$3)</f>
        <v>0</v>
      </c>
      <c r="BM42" s="73">
        <f>IF($I33="Ano",BM41*'Podpůrná data'!$B$5,BM41*'Podpůrná data'!$B$3)</f>
        <v>0</v>
      </c>
      <c r="BN42" s="73">
        <f>IF($I33="Ano",BN41*'Podpůrná data'!$B$5,BN41*'Podpůrná data'!$B$3)</f>
        <v>0</v>
      </c>
      <c r="BO42" s="73">
        <f>IF($I33="Ano",BO41*'Podpůrná data'!$B$5,BO41*'Podpůrná data'!$B$3)</f>
        <v>0</v>
      </c>
      <c r="BP42" s="73">
        <f>IF($I33="Ano",BP41*'Podpůrná data'!$B$5,BP41*'Podpůrná data'!$B$3)</f>
        <v>0</v>
      </c>
      <c r="BQ42" s="73">
        <f>IF($I33="Ano",BQ41*'Podpůrná data'!$B$5,BQ41*'Podpůrná data'!$B$3)</f>
        <v>0</v>
      </c>
      <c r="BR42" s="73">
        <f>IF($I33="Ano",BR41*'Podpůrná data'!$B$5,BR41*'Podpůrná data'!$B$3)</f>
        <v>0</v>
      </c>
      <c r="BS42" s="73">
        <f>IF($I33="Ano",BS41*'Podpůrná data'!$B$5,BS41*'Podpůrná data'!$B$3)</f>
        <v>0</v>
      </c>
      <c r="BT42" s="73">
        <f>IF($I33="Ano",BT41*'Podpůrná data'!$B$5,BT41*'Podpůrná data'!$B$3)</f>
        <v>0</v>
      </c>
      <c r="BU42" s="73">
        <f>IF($I33="Ano",BU41*'Podpůrná data'!$B$5,BU41*'Podpůrná data'!$B$3)</f>
        <v>0</v>
      </c>
      <c r="BV42" s="73">
        <f>IF($I33="Ano",BV41*'Podpůrná data'!$B$5,BV41*'Podpůrná data'!$B$3)</f>
        <v>0</v>
      </c>
      <c r="BW42" s="73">
        <f>IF($I33="Ano",BW41*'Podpůrná data'!$B$5,BW41*'Podpůrná data'!$B$3)</f>
        <v>0</v>
      </c>
      <c r="BX42" s="73">
        <f>IF($I33="Ano",BX41*'Podpůrná data'!$B$5,BX41*'Podpůrná data'!$B$3)</f>
        <v>0</v>
      </c>
      <c r="BY42" s="73">
        <f>IF($I33="Ano",BY41*'Podpůrná data'!$B$5,BY41*'Podpůrná data'!$B$3)</f>
        <v>0</v>
      </c>
      <c r="BZ42" s="73">
        <f>IF($I33="Ano",BZ41*'Podpůrná data'!$B$5,BZ41*'Podpůrná data'!$B$3)</f>
        <v>0</v>
      </c>
      <c r="CA42" s="73">
        <f>IF($I33="Ano",CA41*'Podpůrná data'!$B$5,CA41*'Podpůrná data'!$B$3)</f>
        <v>0</v>
      </c>
      <c r="CB42" s="73">
        <f>IF($I33="Ano",CB41*'Podpůrná data'!$B$5,CB41*'Podpůrná data'!$B$3)</f>
        <v>0</v>
      </c>
      <c r="CC42" s="73">
        <f>IF($I33="Ano",CC41*'Podpůrná data'!$B$5,CC41*'Podpůrná data'!$B$3)</f>
        <v>0</v>
      </c>
      <c r="CD42" s="73">
        <f>IF($I33="Ano",CD41*'Podpůrná data'!$B$5,CD41*'Podpůrná data'!$B$3)</f>
        <v>0</v>
      </c>
      <c r="CE42" s="73">
        <f>IF($I33="Ano",CE41*'Podpůrná data'!$B$5,CE41*'Podpůrná data'!$B$3)</f>
        <v>0</v>
      </c>
      <c r="CF42" s="73">
        <f>IF($I33="Ano",CF41*'Podpůrná data'!$B$5,CF41*'Podpůrná data'!$B$3)</f>
        <v>0</v>
      </c>
      <c r="CG42" s="73">
        <f>IF($I33="Ano",CG41*'Podpůrná data'!$B$5,CG41*'Podpůrná data'!$B$3)</f>
        <v>0</v>
      </c>
      <c r="CH42" s="73">
        <f>IF($I33="Ano",CH41*'Podpůrná data'!$B$5,CH41*'Podpůrná data'!$B$3)</f>
        <v>0</v>
      </c>
      <c r="CI42" s="73">
        <f>IF($I33="Ano",CI41*'Podpůrná data'!$B$5,CI41*'Podpůrná data'!$B$3)</f>
        <v>0</v>
      </c>
      <c r="CJ42" s="73">
        <f>IF($I33="Ano",CJ41*'Podpůrná data'!$B$5,CJ41*'Podpůrná data'!$B$3)</f>
        <v>0</v>
      </c>
      <c r="CK42" s="371"/>
      <c r="CL42" s="373"/>
      <c r="CM42" s="365"/>
      <c r="CN42" s="365"/>
      <c r="CO42" s="108"/>
      <c r="CP42" s="182">
        <f>SUMIFS($Q42:$CJ42,$Q32:$CJ32,"1. ZoR")</f>
        <v>0</v>
      </c>
      <c r="CQ42" s="182">
        <f>SUMIFS($Q42:$CJ42,$Q32:$CJ32,"2. ZoR")</f>
        <v>0</v>
      </c>
      <c r="CR42" s="182">
        <f>SUMIFS($Q42:$CJ42,$Q32:$CJ32,"3. ZoR")</f>
        <v>0</v>
      </c>
      <c r="CS42" s="182">
        <f>SUMIFS($Q42:$CJ42,$Q32:$CJ32,"4. ZoR")</f>
        <v>0</v>
      </c>
      <c r="CT42" s="182">
        <f>SUMIFS($Q42:$CJ42,$Q32:$CJ32,"5. ZoR")</f>
        <v>0</v>
      </c>
      <c r="CU42" s="182">
        <f>SUMIFS($Q42:$CJ42,$Q32:$CJ32,"6. ZoR")</f>
        <v>0</v>
      </c>
      <c r="CV42" s="182">
        <f>SUMIFS($Q42:$CJ42,$Q32:$CJ32,"7. ZoR")</f>
        <v>0</v>
      </c>
      <c r="CW42" s="182">
        <f>SUMIFS($Q42:$CJ42,$Q32:$CJ32,"8. ZoR")</f>
        <v>0</v>
      </c>
      <c r="CX42" s="182">
        <f>SUMIFS($Q42:$CJ42,$Q32:$CJ32,"9. ZoR")</f>
        <v>0</v>
      </c>
      <c r="CY42" s="182">
        <f>SUMIFS($Q42:$CJ42,$Q32:$CJ32,"10. ZoR")</f>
        <v>0</v>
      </c>
      <c r="CZ42" s="182">
        <f>SUMIFS($Q42:$CJ42,$Q32:$CJ32,"11. ZoR")</f>
        <v>0</v>
      </c>
      <c r="DA42" s="182">
        <f>SUMIFS($Q42:$CJ42,$Q32:$CJ32,"12. ZoR")</f>
        <v>0</v>
      </c>
      <c r="DB42" s="182">
        <f>SUMIFS($Q42:$CJ42,$Q32:$CJ32,"13. ZoR")</f>
        <v>0</v>
      </c>
      <c r="DC42" s="182">
        <f>SUMIFS($Q42:$CJ42,$Q32:$CJ32,"14. ZoR")</f>
        <v>0</v>
      </c>
      <c r="DD42" s="182">
        <f>SUMIFS($Q42:$CJ42,$Q32:$CJ32,"15. ZoR")</f>
        <v>0</v>
      </c>
    </row>
    <row r="43" spans="1:108" ht="15" hidden="1" thickBot="1" x14ac:dyDescent="0.35">
      <c r="B43" s="107"/>
      <c r="C43" s="132"/>
      <c r="D43" s="132"/>
      <c r="E43" s="132"/>
      <c r="F43" s="132"/>
      <c r="G43" s="107"/>
      <c r="H43" s="107"/>
      <c r="I43" s="107"/>
      <c r="J43" s="107"/>
      <c r="K43" s="107"/>
      <c r="L43" s="107"/>
      <c r="M43" s="7"/>
      <c r="N43" s="107"/>
      <c r="O43" s="107"/>
      <c r="P43" s="107"/>
      <c r="Q43" s="107"/>
      <c r="R43" s="107"/>
      <c r="S43" s="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row>
    <row r="44" spans="1:108" s="266" customFormat="1" ht="69.599999999999994" customHeight="1" thickBot="1" x14ac:dyDescent="0.35">
      <c r="A44" s="271"/>
      <c r="B44" s="122"/>
      <c r="C44" s="353" t="s">
        <v>2</v>
      </c>
      <c r="D44" s="123"/>
      <c r="E44" s="133" t="s">
        <v>375</v>
      </c>
      <c r="F44" s="133" t="s">
        <v>377</v>
      </c>
      <c r="G44" s="124" t="s">
        <v>96</v>
      </c>
      <c r="H44" s="124" t="s">
        <v>97</v>
      </c>
      <c r="I44" s="124" t="s">
        <v>99</v>
      </c>
      <c r="J44" s="124" t="s">
        <v>389</v>
      </c>
      <c r="K44" s="124" t="s">
        <v>391</v>
      </c>
      <c r="L44" s="140" t="s">
        <v>1</v>
      </c>
      <c r="M44" s="7"/>
      <c r="N44" s="126">
        <v>208002</v>
      </c>
      <c r="O44" s="108"/>
      <c r="P44" s="204" t="s">
        <v>134</v>
      </c>
      <c r="Q44" s="84" t="s">
        <v>4</v>
      </c>
      <c r="R44" s="84" t="s">
        <v>5</v>
      </c>
      <c r="S44" s="84" t="s">
        <v>6</v>
      </c>
      <c r="T44" s="84" t="s">
        <v>7</v>
      </c>
      <c r="U44" s="84" t="s">
        <v>8</v>
      </c>
      <c r="V44" s="84" t="s">
        <v>9</v>
      </c>
      <c r="W44" s="84" t="s">
        <v>10</v>
      </c>
      <c r="X44" s="84" t="s">
        <v>11</v>
      </c>
      <c r="Y44" s="84" t="s">
        <v>12</v>
      </c>
      <c r="Z44" s="84" t="s">
        <v>13</v>
      </c>
      <c r="AA44" s="84" t="s">
        <v>14</v>
      </c>
      <c r="AB44" s="84" t="s">
        <v>15</v>
      </c>
      <c r="AC44" s="84" t="s">
        <v>16</v>
      </c>
      <c r="AD44" s="84" t="s">
        <v>17</v>
      </c>
      <c r="AE44" s="84" t="s">
        <v>18</v>
      </c>
      <c r="AF44" s="84" t="s">
        <v>19</v>
      </c>
      <c r="AG44" s="84" t="s">
        <v>20</v>
      </c>
      <c r="AH44" s="84" t="s">
        <v>21</v>
      </c>
      <c r="AI44" s="84" t="s">
        <v>22</v>
      </c>
      <c r="AJ44" s="84" t="s">
        <v>23</v>
      </c>
      <c r="AK44" s="84" t="s">
        <v>24</v>
      </c>
      <c r="AL44" s="84" t="s">
        <v>25</v>
      </c>
      <c r="AM44" s="84" t="s">
        <v>26</v>
      </c>
      <c r="AN44" s="84" t="s">
        <v>27</v>
      </c>
      <c r="AO44" s="84" t="s">
        <v>28</v>
      </c>
      <c r="AP44" s="84" t="s">
        <v>29</v>
      </c>
      <c r="AQ44" s="84" t="s">
        <v>30</v>
      </c>
      <c r="AR44" s="84" t="s">
        <v>31</v>
      </c>
      <c r="AS44" s="84" t="s">
        <v>32</v>
      </c>
      <c r="AT44" s="84" t="s">
        <v>33</v>
      </c>
      <c r="AU44" s="84" t="s">
        <v>34</v>
      </c>
      <c r="AV44" s="84" t="s">
        <v>35</v>
      </c>
      <c r="AW44" s="84" t="s">
        <v>36</v>
      </c>
      <c r="AX44" s="84" t="s">
        <v>37</v>
      </c>
      <c r="AY44" s="84" t="s">
        <v>38</v>
      </c>
      <c r="AZ44" s="84" t="s">
        <v>39</v>
      </c>
      <c r="BA44" s="84" t="s">
        <v>40</v>
      </c>
      <c r="BB44" s="84" t="s">
        <v>41</v>
      </c>
      <c r="BC44" s="84" t="s">
        <v>42</v>
      </c>
      <c r="BD44" s="84" t="s">
        <v>43</v>
      </c>
      <c r="BE44" s="84" t="s">
        <v>44</v>
      </c>
      <c r="BF44" s="84" t="s">
        <v>45</v>
      </c>
      <c r="BG44" s="84" t="s">
        <v>46</v>
      </c>
      <c r="BH44" s="84" t="s">
        <v>47</v>
      </c>
      <c r="BI44" s="84" t="s">
        <v>48</v>
      </c>
      <c r="BJ44" s="84" t="s">
        <v>49</v>
      </c>
      <c r="BK44" s="84" t="s">
        <v>50</v>
      </c>
      <c r="BL44" s="84" t="s">
        <v>51</v>
      </c>
      <c r="BM44" s="84" t="s">
        <v>52</v>
      </c>
      <c r="BN44" s="84" t="s">
        <v>53</v>
      </c>
      <c r="BO44" s="84" t="s">
        <v>135</v>
      </c>
      <c r="BP44" s="84" t="s">
        <v>136</v>
      </c>
      <c r="BQ44" s="84" t="s">
        <v>137</v>
      </c>
      <c r="BR44" s="84" t="s">
        <v>138</v>
      </c>
      <c r="BS44" s="84" t="s">
        <v>139</v>
      </c>
      <c r="BT44" s="84" t="s">
        <v>140</v>
      </c>
      <c r="BU44" s="84" t="s">
        <v>141</v>
      </c>
      <c r="BV44" s="84" t="s">
        <v>142</v>
      </c>
      <c r="BW44" s="84" t="s">
        <v>143</v>
      </c>
      <c r="BX44" s="84" t="s">
        <v>144</v>
      </c>
      <c r="BY44" s="84" t="s">
        <v>145</v>
      </c>
      <c r="BZ44" s="84" t="s">
        <v>146</v>
      </c>
      <c r="CA44" s="84" t="s">
        <v>147</v>
      </c>
      <c r="CB44" s="84" t="s">
        <v>148</v>
      </c>
      <c r="CC44" s="84" t="s">
        <v>149</v>
      </c>
      <c r="CD44" s="84" t="s">
        <v>150</v>
      </c>
      <c r="CE44" s="84" t="s">
        <v>362</v>
      </c>
      <c r="CF44" s="84" t="s">
        <v>363</v>
      </c>
      <c r="CG44" s="84" t="s">
        <v>364</v>
      </c>
      <c r="CH44" s="84" t="s">
        <v>365</v>
      </c>
      <c r="CI44" s="84" t="s">
        <v>366</v>
      </c>
      <c r="CJ44" s="84" t="s">
        <v>367</v>
      </c>
      <c r="CK44" s="136" t="s">
        <v>185</v>
      </c>
      <c r="CL44" s="137" t="s">
        <v>186</v>
      </c>
      <c r="CM44" s="137" t="s">
        <v>168</v>
      </c>
      <c r="CN44" s="137" t="s">
        <v>383</v>
      </c>
      <c r="CO44" s="108"/>
      <c r="CP44" s="366" t="s">
        <v>411</v>
      </c>
      <c r="CQ44" s="367"/>
      <c r="CR44" s="367"/>
      <c r="CS44" s="367"/>
      <c r="CT44" s="367"/>
      <c r="CU44" s="367"/>
      <c r="CV44" s="367"/>
      <c r="CW44" s="367"/>
      <c r="CX44" s="367"/>
      <c r="CY44" s="367"/>
      <c r="CZ44" s="367"/>
      <c r="DA44" s="367"/>
      <c r="DB44" s="367"/>
      <c r="DC44" s="367"/>
      <c r="DD44" s="367"/>
    </row>
    <row r="45" spans="1:108" s="266" customFormat="1" ht="21" hidden="1" customHeight="1" x14ac:dyDescent="0.3">
      <c r="A45" s="272"/>
      <c r="B45" s="115"/>
      <c r="C45" s="354"/>
      <c r="D45" s="127"/>
      <c r="E45" s="127"/>
      <c r="F45" s="127"/>
      <c r="G45" s="359" t="s">
        <v>374</v>
      </c>
      <c r="H45" s="359" t="s">
        <v>98</v>
      </c>
      <c r="I45" s="360" t="s">
        <v>100</v>
      </c>
      <c r="J45" s="360" t="s">
        <v>390</v>
      </c>
      <c r="K45" s="139"/>
      <c r="L45" s="361" t="s">
        <v>95</v>
      </c>
      <c r="M45" s="7"/>
      <c r="N45" s="356" t="s">
        <v>3</v>
      </c>
      <c r="O45" s="108"/>
      <c r="P45" s="85"/>
      <c r="Q45" s="75">
        <f>MONTH(Úvod!$F$10)</f>
        <v>1</v>
      </c>
      <c r="R45" s="76">
        <f t="shared" ref="R45" si="619">IF(Q45=12,1,Q45+1)</f>
        <v>2</v>
      </c>
      <c r="S45" s="76">
        <f t="shared" ref="S45" si="620">IF(R45=12,1,R45+1)</f>
        <v>3</v>
      </c>
      <c r="T45" s="77">
        <f t="shared" ref="T45" si="621">IF(S45=12,1,S45+1)</f>
        <v>4</v>
      </c>
      <c r="U45" s="77">
        <f t="shared" ref="U45" si="622">IF(T45=12,1,T45+1)</f>
        <v>5</v>
      </c>
      <c r="V45" s="77">
        <f t="shared" ref="V45" si="623">IF(U45=12,1,U45+1)</f>
        <v>6</v>
      </c>
      <c r="W45" s="77">
        <f t="shared" ref="W45" si="624">IF(V45=12,1,V45+1)</f>
        <v>7</v>
      </c>
      <c r="X45" s="77">
        <f t="shared" ref="X45" si="625">IF(W45=12,1,W45+1)</f>
        <v>8</v>
      </c>
      <c r="Y45" s="77">
        <f t="shared" ref="Y45" si="626">IF(X45=12,1,X45+1)</f>
        <v>9</v>
      </c>
      <c r="Z45" s="77">
        <f>IF(Y45=12,1,Y45+1)</f>
        <v>10</v>
      </c>
      <c r="AA45" s="77">
        <f t="shared" ref="AA45" si="627">IF(Z45=12,1,Z45+1)</f>
        <v>11</v>
      </c>
      <c r="AB45" s="77">
        <f t="shared" ref="AB45" si="628">IF(AA45=12,1,AA45+1)</f>
        <v>12</v>
      </c>
      <c r="AC45" s="77">
        <f t="shared" ref="AC45" si="629">IF(AB45=12,1,AB45+1)</f>
        <v>1</v>
      </c>
      <c r="AD45" s="77">
        <f t="shared" ref="AD45" si="630">IF(AC45=12,1,AC45+1)</f>
        <v>2</v>
      </c>
      <c r="AE45" s="77">
        <f t="shared" ref="AE45" si="631">IF(AD45=12,1,AD45+1)</f>
        <v>3</v>
      </c>
      <c r="AF45" s="77">
        <f t="shared" ref="AF45" si="632">IF(AE45=12,1,AE45+1)</f>
        <v>4</v>
      </c>
      <c r="AG45" s="77">
        <f t="shared" ref="AG45" si="633">IF(AF45=12,1,AF45+1)</f>
        <v>5</v>
      </c>
      <c r="AH45" s="77">
        <f t="shared" ref="AH45" si="634">IF(AG45=12,1,AG45+1)</f>
        <v>6</v>
      </c>
      <c r="AI45" s="77">
        <f>IF(AH45=12,1,AH45+1)</f>
        <v>7</v>
      </c>
      <c r="AJ45" s="77">
        <f t="shared" ref="AJ45" si="635">IF(AI45=12,1,AI45+1)</f>
        <v>8</v>
      </c>
      <c r="AK45" s="77">
        <f t="shared" ref="AK45" si="636">IF(AJ45=12,1,AJ45+1)</f>
        <v>9</v>
      </c>
      <c r="AL45" s="77">
        <f t="shared" ref="AL45" si="637">IF(AK45=12,1,AK45+1)</f>
        <v>10</v>
      </c>
      <c r="AM45" s="77">
        <f t="shared" ref="AM45" si="638">IF(AL45=12,1,AL45+1)</f>
        <v>11</v>
      </c>
      <c r="AN45" s="77">
        <f t="shared" ref="AN45" si="639">IF(AM45=12,1,AM45+1)</f>
        <v>12</v>
      </c>
      <c r="AO45" s="77">
        <f t="shared" ref="AO45" si="640">IF(AN45=12,1,AN45+1)</f>
        <v>1</v>
      </c>
      <c r="AP45" s="77">
        <f t="shared" ref="AP45" si="641">IF(AO45=12,1,AO45+1)</f>
        <v>2</v>
      </c>
      <c r="AQ45" s="77">
        <f t="shared" ref="AQ45" si="642">IF(AP45=12,1,AP45+1)</f>
        <v>3</v>
      </c>
      <c r="AR45" s="77">
        <f t="shared" ref="AR45" si="643">IF(AQ45=12,1,AQ45+1)</f>
        <v>4</v>
      </c>
      <c r="AS45" s="77">
        <f t="shared" ref="AS45" si="644">IF(AR45=12,1,AR45+1)</f>
        <v>5</v>
      </c>
      <c r="AT45" s="77">
        <f t="shared" ref="AT45" si="645">IF(AS45=12,1,AS45+1)</f>
        <v>6</v>
      </c>
      <c r="AU45" s="77">
        <f t="shared" ref="AU45" si="646">IF(AT45=12,1,AT45+1)</f>
        <v>7</v>
      </c>
      <c r="AV45" s="77">
        <f t="shared" ref="AV45" si="647">IF(AU45=12,1,AU45+1)</f>
        <v>8</v>
      </c>
      <c r="AW45" s="77">
        <f t="shared" ref="AW45" si="648">IF(AV45=12,1,AV45+1)</f>
        <v>9</v>
      </c>
      <c r="AX45" s="77">
        <f t="shared" ref="AX45" si="649">IF(AW45=12,1,AW45+1)</f>
        <v>10</v>
      </c>
      <c r="AY45" s="77">
        <f t="shared" ref="AY45" si="650">IF(AX45=12,1,AX45+1)</f>
        <v>11</v>
      </c>
      <c r="AZ45" s="77">
        <f t="shared" ref="AZ45" si="651">IF(AY45=12,1,AY45+1)</f>
        <v>12</v>
      </c>
      <c r="BA45" s="77">
        <f t="shared" ref="BA45" si="652">IF(AZ45=12,1,AZ45+1)</f>
        <v>1</v>
      </c>
      <c r="BB45" s="77">
        <f t="shared" ref="BB45" si="653">IF(BA45=12,1,BA45+1)</f>
        <v>2</v>
      </c>
      <c r="BC45" s="77">
        <f t="shared" ref="BC45" si="654">IF(BB45=12,1,BB45+1)</f>
        <v>3</v>
      </c>
      <c r="BD45" s="77">
        <f t="shared" ref="BD45" si="655">IF(BC45=12,1,BC45+1)</f>
        <v>4</v>
      </c>
      <c r="BE45" s="77">
        <f t="shared" ref="BE45" si="656">IF(BD45=12,1,BD45+1)</f>
        <v>5</v>
      </c>
      <c r="BF45" s="77">
        <f t="shared" ref="BF45" si="657">IF(BE45=12,1,BE45+1)</f>
        <v>6</v>
      </c>
      <c r="BG45" s="77">
        <f t="shared" ref="BG45" si="658">IF(BF45=12,1,BF45+1)</f>
        <v>7</v>
      </c>
      <c r="BH45" s="77">
        <f t="shared" ref="BH45" si="659">IF(BG45=12,1,BG45+1)</f>
        <v>8</v>
      </c>
      <c r="BI45" s="77">
        <f t="shared" ref="BI45" si="660">IF(BH45=12,1,BH45+1)</f>
        <v>9</v>
      </c>
      <c r="BJ45" s="77">
        <f t="shared" ref="BJ45" si="661">IF(BI45=12,1,BI45+1)</f>
        <v>10</v>
      </c>
      <c r="BK45" s="77">
        <f t="shared" ref="BK45" si="662">IF(BJ45=12,1,BJ45+1)</f>
        <v>11</v>
      </c>
      <c r="BL45" s="77">
        <f t="shared" ref="BL45" si="663">IF(BK45=12,1,BK45+1)</f>
        <v>12</v>
      </c>
      <c r="BM45" s="77">
        <f t="shared" ref="BM45" si="664">IF(BL45=12,1,BL45+1)</f>
        <v>1</v>
      </c>
      <c r="BN45" s="77">
        <f t="shared" ref="BN45" si="665">IF(BM45=12,1,BM45+1)</f>
        <v>2</v>
      </c>
      <c r="BO45" s="77">
        <f t="shared" ref="BO45" si="666">IF(BN45=12,1,BN45+1)</f>
        <v>3</v>
      </c>
      <c r="BP45" s="77">
        <f t="shared" ref="BP45" si="667">IF(BO45=12,1,BO45+1)</f>
        <v>4</v>
      </c>
      <c r="BQ45" s="77">
        <f t="shared" ref="BQ45" si="668">IF(BP45=12,1,BP45+1)</f>
        <v>5</v>
      </c>
      <c r="BR45" s="77">
        <f t="shared" ref="BR45" si="669">IF(BQ45=12,1,BQ45+1)</f>
        <v>6</v>
      </c>
      <c r="BS45" s="77">
        <f t="shared" ref="BS45" si="670">IF(BR45=12,1,BR45+1)</f>
        <v>7</v>
      </c>
      <c r="BT45" s="77">
        <f t="shared" ref="BT45" si="671">IF(BS45=12,1,BS45+1)</f>
        <v>8</v>
      </c>
      <c r="BU45" s="77">
        <f t="shared" ref="BU45" si="672">IF(BT45=12,1,BT45+1)</f>
        <v>9</v>
      </c>
      <c r="BV45" s="77">
        <f t="shared" ref="BV45" si="673">IF(BU45=12,1,BU45+1)</f>
        <v>10</v>
      </c>
      <c r="BW45" s="77">
        <f t="shared" ref="BW45" si="674">IF(BV45=12,1,BV45+1)</f>
        <v>11</v>
      </c>
      <c r="BX45" s="77">
        <f t="shared" ref="BX45" si="675">IF(BW45=12,1,BW45+1)</f>
        <v>12</v>
      </c>
      <c r="BY45" s="77">
        <f t="shared" ref="BY45" si="676">IF(BX45=12,1,BX45+1)</f>
        <v>1</v>
      </c>
      <c r="BZ45" s="77">
        <f t="shared" ref="BZ45" si="677">IF(BY45=12,1,BY45+1)</f>
        <v>2</v>
      </c>
      <c r="CA45" s="77">
        <f t="shared" ref="CA45" si="678">IF(BZ45=12,1,BZ45+1)</f>
        <v>3</v>
      </c>
      <c r="CB45" s="77">
        <f t="shared" ref="CB45" si="679">IF(CA45=12,1,CA45+1)</f>
        <v>4</v>
      </c>
      <c r="CC45" s="77">
        <f t="shared" ref="CC45" si="680">IF(CB45=12,1,CB45+1)</f>
        <v>5</v>
      </c>
      <c r="CD45" s="77">
        <f t="shared" ref="CD45" si="681">IF(CC45=12,1,CC45+1)</f>
        <v>6</v>
      </c>
      <c r="CE45" s="77">
        <f t="shared" ref="CE45" si="682">IF(CD45=12,1,CD45+1)</f>
        <v>7</v>
      </c>
      <c r="CF45" s="77">
        <f t="shared" ref="CF45" si="683">IF(CE45=12,1,CE45+1)</f>
        <v>8</v>
      </c>
      <c r="CG45" s="77">
        <f t="shared" ref="CG45" si="684">IF(CF45=12,1,CF45+1)</f>
        <v>9</v>
      </c>
      <c r="CH45" s="77">
        <f t="shared" ref="CH45" si="685">IF(CG45=12,1,CG45+1)</f>
        <v>10</v>
      </c>
      <c r="CI45" s="77">
        <f t="shared" ref="CI45" si="686">IF(CH45=12,1,CH45+1)</f>
        <v>11</v>
      </c>
      <c r="CJ45" s="77">
        <f t="shared" ref="CJ45" si="687">IF(CI45=12,1,CI45+1)</f>
        <v>12</v>
      </c>
      <c r="CK45" s="82"/>
      <c r="CL45" s="79"/>
      <c r="CM45" s="79"/>
      <c r="CN45" s="79"/>
      <c r="CO45" s="108"/>
      <c r="CP45" s="108"/>
      <c r="CQ45" s="108"/>
      <c r="CR45" s="108"/>
      <c r="CS45" s="108"/>
      <c r="CT45" s="108"/>
      <c r="CU45" s="108"/>
      <c r="CV45" s="108"/>
      <c r="CW45" s="108"/>
      <c r="CX45" s="108"/>
      <c r="CY45" s="108"/>
      <c r="CZ45" s="108"/>
      <c r="DA45" s="108"/>
      <c r="DB45" s="108"/>
      <c r="DC45" s="108"/>
      <c r="DD45" s="108"/>
    </row>
    <row r="46" spans="1:108" s="266" customFormat="1" ht="18" hidden="1" customHeight="1" x14ac:dyDescent="0.3">
      <c r="A46" s="272"/>
      <c r="B46" s="115"/>
      <c r="C46" s="354"/>
      <c r="D46" s="127"/>
      <c r="E46" s="127"/>
      <c r="F46" s="127"/>
      <c r="G46" s="359"/>
      <c r="H46" s="359"/>
      <c r="I46" s="360"/>
      <c r="J46" s="360"/>
      <c r="K46" s="139"/>
      <c r="L46" s="361"/>
      <c r="M46" s="7"/>
      <c r="N46" s="357"/>
      <c r="O46" s="108"/>
      <c r="P46" s="78"/>
      <c r="Q46" s="60">
        <f t="shared" ref="Q46:CB46" si="688">VALUE(_xlfn.CONCAT(Q45,".",Q48))</f>
        <v>1</v>
      </c>
      <c r="R46" s="74">
        <f t="shared" si="688"/>
        <v>32</v>
      </c>
      <c r="S46" s="74">
        <f t="shared" si="688"/>
        <v>61</v>
      </c>
      <c r="T46" s="74">
        <f t="shared" si="688"/>
        <v>92</v>
      </c>
      <c r="U46" s="74">
        <f t="shared" si="688"/>
        <v>122</v>
      </c>
      <c r="V46" s="74">
        <f t="shared" si="688"/>
        <v>153</v>
      </c>
      <c r="W46" s="74">
        <f t="shared" si="688"/>
        <v>183</v>
      </c>
      <c r="X46" s="74">
        <f t="shared" si="688"/>
        <v>214</v>
      </c>
      <c r="Y46" s="74">
        <f t="shared" si="688"/>
        <v>245</v>
      </c>
      <c r="Z46" s="74">
        <f t="shared" si="688"/>
        <v>275</v>
      </c>
      <c r="AA46" s="74">
        <f t="shared" si="688"/>
        <v>306</v>
      </c>
      <c r="AB46" s="74">
        <f t="shared" si="688"/>
        <v>336</v>
      </c>
      <c r="AC46" s="74">
        <f t="shared" si="688"/>
        <v>367</v>
      </c>
      <c r="AD46" s="74">
        <f t="shared" si="688"/>
        <v>398</v>
      </c>
      <c r="AE46" s="74">
        <f t="shared" si="688"/>
        <v>426</v>
      </c>
      <c r="AF46" s="74">
        <f t="shared" si="688"/>
        <v>457</v>
      </c>
      <c r="AG46" s="74">
        <f t="shared" si="688"/>
        <v>487</v>
      </c>
      <c r="AH46" s="74">
        <f t="shared" si="688"/>
        <v>518</v>
      </c>
      <c r="AI46" s="74">
        <f t="shared" si="688"/>
        <v>548</v>
      </c>
      <c r="AJ46" s="74">
        <f t="shared" si="688"/>
        <v>579</v>
      </c>
      <c r="AK46" s="74">
        <f t="shared" si="688"/>
        <v>610</v>
      </c>
      <c r="AL46" s="74">
        <f t="shared" si="688"/>
        <v>640</v>
      </c>
      <c r="AM46" s="74">
        <f t="shared" si="688"/>
        <v>671</v>
      </c>
      <c r="AN46" s="74">
        <f t="shared" si="688"/>
        <v>701</v>
      </c>
      <c r="AO46" s="74">
        <f t="shared" si="688"/>
        <v>732</v>
      </c>
      <c r="AP46" s="74">
        <f t="shared" si="688"/>
        <v>763</v>
      </c>
      <c r="AQ46" s="74">
        <f t="shared" si="688"/>
        <v>791</v>
      </c>
      <c r="AR46" s="74">
        <f t="shared" si="688"/>
        <v>822</v>
      </c>
      <c r="AS46" s="74">
        <f t="shared" si="688"/>
        <v>852</v>
      </c>
      <c r="AT46" s="74">
        <f t="shared" si="688"/>
        <v>883</v>
      </c>
      <c r="AU46" s="74">
        <f t="shared" si="688"/>
        <v>913</v>
      </c>
      <c r="AV46" s="74">
        <f t="shared" si="688"/>
        <v>944</v>
      </c>
      <c r="AW46" s="74">
        <f t="shared" si="688"/>
        <v>975</v>
      </c>
      <c r="AX46" s="74">
        <f t="shared" si="688"/>
        <v>1005</v>
      </c>
      <c r="AY46" s="74">
        <f t="shared" si="688"/>
        <v>1036</v>
      </c>
      <c r="AZ46" s="74">
        <f t="shared" si="688"/>
        <v>1066</v>
      </c>
      <c r="BA46" s="74">
        <f t="shared" si="688"/>
        <v>1097</v>
      </c>
      <c r="BB46" s="74">
        <f t="shared" si="688"/>
        <v>1128</v>
      </c>
      <c r="BC46" s="74">
        <f t="shared" si="688"/>
        <v>1156</v>
      </c>
      <c r="BD46" s="74">
        <f t="shared" si="688"/>
        <v>1187</v>
      </c>
      <c r="BE46" s="74">
        <f t="shared" si="688"/>
        <v>1217</v>
      </c>
      <c r="BF46" s="74">
        <f t="shared" si="688"/>
        <v>1248</v>
      </c>
      <c r="BG46" s="74">
        <f t="shared" si="688"/>
        <v>1278</v>
      </c>
      <c r="BH46" s="74">
        <f t="shared" si="688"/>
        <v>1309</v>
      </c>
      <c r="BI46" s="74">
        <f t="shared" si="688"/>
        <v>1340</v>
      </c>
      <c r="BJ46" s="74">
        <f t="shared" si="688"/>
        <v>1370</v>
      </c>
      <c r="BK46" s="74">
        <f t="shared" si="688"/>
        <v>1401</v>
      </c>
      <c r="BL46" s="74">
        <f t="shared" si="688"/>
        <v>1431</v>
      </c>
      <c r="BM46" s="74">
        <f t="shared" si="688"/>
        <v>1462</v>
      </c>
      <c r="BN46" s="74">
        <f t="shared" si="688"/>
        <v>1493</v>
      </c>
      <c r="BO46" s="74">
        <f t="shared" si="688"/>
        <v>1522</v>
      </c>
      <c r="BP46" s="74">
        <f t="shared" si="688"/>
        <v>1553</v>
      </c>
      <c r="BQ46" s="74">
        <f t="shared" si="688"/>
        <v>1583</v>
      </c>
      <c r="BR46" s="74">
        <f t="shared" si="688"/>
        <v>1614</v>
      </c>
      <c r="BS46" s="74">
        <f t="shared" si="688"/>
        <v>1644</v>
      </c>
      <c r="BT46" s="74">
        <f t="shared" si="688"/>
        <v>1675</v>
      </c>
      <c r="BU46" s="74">
        <f t="shared" si="688"/>
        <v>1706</v>
      </c>
      <c r="BV46" s="74">
        <f t="shared" si="688"/>
        <v>1736</v>
      </c>
      <c r="BW46" s="74">
        <f t="shared" si="688"/>
        <v>1767</v>
      </c>
      <c r="BX46" s="74">
        <f t="shared" si="688"/>
        <v>1797</v>
      </c>
      <c r="BY46" s="74">
        <f t="shared" si="688"/>
        <v>1828</v>
      </c>
      <c r="BZ46" s="74">
        <f t="shared" si="688"/>
        <v>1859</v>
      </c>
      <c r="CA46" s="74">
        <f t="shared" si="688"/>
        <v>1887</v>
      </c>
      <c r="CB46" s="74">
        <f t="shared" si="688"/>
        <v>1918</v>
      </c>
      <c r="CC46" s="74">
        <f t="shared" ref="CC46:CJ46" si="689">VALUE(_xlfn.CONCAT(CC45,".",CC48))</f>
        <v>1948</v>
      </c>
      <c r="CD46" s="74">
        <f t="shared" si="689"/>
        <v>1979</v>
      </c>
      <c r="CE46" s="74">
        <f t="shared" si="689"/>
        <v>2009</v>
      </c>
      <c r="CF46" s="74">
        <f t="shared" si="689"/>
        <v>2040</v>
      </c>
      <c r="CG46" s="74">
        <f t="shared" si="689"/>
        <v>2071</v>
      </c>
      <c r="CH46" s="74">
        <f t="shared" si="689"/>
        <v>2101</v>
      </c>
      <c r="CI46" s="74">
        <f t="shared" si="689"/>
        <v>2132</v>
      </c>
      <c r="CJ46" s="74">
        <f t="shared" si="689"/>
        <v>2162</v>
      </c>
      <c r="CK46" s="83"/>
      <c r="CL46" s="80"/>
      <c r="CM46" s="80"/>
      <c r="CN46" s="80"/>
      <c r="CO46" s="108"/>
      <c r="CP46" s="108"/>
      <c r="CQ46" s="108"/>
      <c r="CR46" s="108"/>
      <c r="CS46" s="108"/>
      <c r="CT46" s="108"/>
      <c r="CU46" s="108"/>
      <c r="CV46" s="108"/>
      <c r="CW46" s="108"/>
      <c r="CX46" s="108"/>
      <c r="CY46" s="108"/>
      <c r="CZ46" s="108"/>
      <c r="DA46" s="108"/>
      <c r="DB46" s="108"/>
      <c r="DC46" s="108"/>
      <c r="DD46" s="108"/>
    </row>
    <row r="47" spans="1:108" s="266" customFormat="1" ht="18" customHeight="1" x14ac:dyDescent="0.3">
      <c r="A47" s="272"/>
      <c r="B47" s="115"/>
      <c r="C47" s="354"/>
      <c r="D47" s="127"/>
      <c r="E47" s="360" t="s">
        <v>376</v>
      </c>
      <c r="F47" s="360" t="s">
        <v>376</v>
      </c>
      <c r="G47" s="359"/>
      <c r="H47" s="359"/>
      <c r="I47" s="360"/>
      <c r="J47" s="360"/>
      <c r="K47" s="360" t="s">
        <v>392</v>
      </c>
      <c r="L47" s="361"/>
      <c r="M47" s="7"/>
      <c r="N47" s="357"/>
      <c r="O47" s="108"/>
      <c r="P47" s="78"/>
      <c r="Q47" s="61" t="str">
        <f>VLOOKUP(Q45,'Podpůrná data'!$J$186:$K$197,2)</f>
        <v>leden</v>
      </c>
      <c r="R47" s="61" t="str">
        <f>VLOOKUP(R45,'Podpůrná data'!$J$186:$K$197,2)</f>
        <v>únor</v>
      </c>
      <c r="S47" s="61" t="str">
        <f>VLOOKUP(S45,'Podpůrná data'!$J$186:$K$197,2)</f>
        <v>březen</v>
      </c>
      <c r="T47" s="61" t="str">
        <f>VLOOKUP(T45,'Podpůrná data'!$J$186:$K$197,2)</f>
        <v>duben</v>
      </c>
      <c r="U47" s="61" t="str">
        <f>VLOOKUP(U45,'Podpůrná data'!$J$186:$K$197,2)</f>
        <v>květen</v>
      </c>
      <c r="V47" s="61" t="str">
        <f>VLOOKUP(V45,'Podpůrná data'!$J$186:$K$197,2)</f>
        <v>červen</v>
      </c>
      <c r="W47" s="61" t="str">
        <f>VLOOKUP(W45,'Podpůrná data'!$J$186:$K$197,2)</f>
        <v>červenec</v>
      </c>
      <c r="X47" s="61" t="str">
        <f>VLOOKUP(X45,'Podpůrná data'!$J$186:$K$197,2)</f>
        <v>srpen</v>
      </c>
      <c r="Y47" s="61" t="str">
        <f>VLOOKUP(Y45,'Podpůrná data'!$J$186:$K$197,2)</f>
        <v>září</v>
      </c>
      <c r="Z47" s="61" t="str">
        <f>VLOOKUP(Z45,'Podpůrná data'!$J$186:$K$197,2)</f>
        <v>říjen</v>
      </c>
      <c r="AA47" s="61" t="str">
        <f>VLOOKUP(AA45,'Podpůrná data'!$J$186:$K$197,2)</f>
        <v>listopad</v>
      </c>
      <c r="AB47" s="61" t="str">
        <f>VLOOKUP(AB45,'Podpůrná data'!$J$186:$K$197,2)</f>
        <v>prosinec</v>
      </c>
      <c r="AC47" s="61" t="str">
        <f>VLOOKUP(AC45,'Podpůrná data'!$J$186:$K$197,2)</f>
        <v>leden</v>
      </c>
      <c r="AD47" s="61" t="str">
        <f>VLOOKUP(AD45,'Podpůrná data'!$J$186:$K$197,2)</f>
        <v>únor</v>
      </c>
      <c r="AE47" s="61" t="str">
        <f>VLOOKUP(AE45,'Podpůrná data'!$J$186:$K$197,2)</f>
        <v>březen</v>
      </c>
      <c r="AF47" s="61" t="str">
        <f>VLOOKUP(AF45,'Podpůrná data'!$J$186:$K$197,2)</f>
        <v>duben</v>
      </c>
      <c r="AG47" s="61" t="str">
        <f>VLOOKUP(AG45,'Podpůrná data'!$J$186:$K$197,2)</f>
        <v>květen</v>
      </c>
      <c r="AH47" s="61" t="str">
        <f>VLOOKUP(AH45,'Podpůrná data'!$J$186:$K$197,2)</f>
        <v>červen</v>
      </c>
      <c r="AI47" s="61" t="str">
        <f>VLOOKUP(AI45,'Podpůrná data'!$J$186:$K$197,2)</f>
        <v>červenec</v>
      </c>
      <c r="AJ47" s="61" t="str">
        <f>VLOOKUP(AJ45,'Podpůrná data'!$J$186:$K$197,2)</f>
        <v>srpen</v>
      </c>
      <c r="AK47" s="61" t="str">
        <f>VLOOKUP(AK45,'Podpůrná data'!$J$186:$K$197,2)</f>
        <v>září</v>
      </c>
      <c r="AL47" s="61" t="str">
        <f>VLOOKUP(AL45,'Podpůrná data'!$J$186:$K$197,2)</f>
        <v>říjen</v>
      </c>
      <c r="AM47" s="61" t="str">
        <f>VLOOKUP(AM45,'Podpůrná data'!$J$186:$K$197,2)</f>
        <v>listopad</v>
      </c>
      <c r="AN47" s="61" t="str">
        <f>VLOOKUP(AN45,'Podpůrná data'!$J$186:$K$197,2)</f>
        <v>prosinec</v>
      </c>
      <c r="AO47" s="61" t="str">
        <f>VLOOKUP(AO45,'Podpůrná data'!$J$186:$K$197,2)</f>
        <v>leden</v>
      </c>
      <c r="AP47" s="61" t="str">
        <f>VLOOKUP(AP45,'Podpůrná data'!$J$186:$K$197,2)</f>
        <v>únor</v>
      </c>
      <c r="AQ47" s="61" t="str">
        <f>VLOOKUP(AQ45,'Podpůrná data'!$J$186:$K$197,2)</f>
        <v>březen</v>
      </c>
      <c r="AR47" s="61" t="str">
        <f>VLOOKUP(AR45,'Podpůrná data'!$J$186:$K$197,2)</f>
        <v>duben</v>
      </c>
      <c r="AS47" s="61" t="str">
        <f>VLOOKUP(AS45,'Podpůrná data'!$J$186:$K$197,2)</f>
        <v>květen</v>
      </c>
      <c r="AT47" s="61" t="str">
        <f>VLOOKUP(AT45,'Podpůrná data'!$J$186:$K$197,2)</f>
        <v>červen</v>
      </c>
      <c r="AU47" s="61" t="str">
        <f>VLOOKUP(AU45,'Podpůrná data'!$J$186:$K$197,2)</f>
        <v>červenec</v>
      </c>
      <c r="AV47" s="61" t="str">
        <f>VLOOKUP(AV45,'Podpůrná data'!$J$186:$K$197,2)</f>
        <v>srpen</v>
      </c>
      <c r="AW47" s="61" t="str">
        <f>VLOOKUP(AW45,'Podpůrná data'!$J$186:$K$197,2)</f>
        <v>září</v>
      </c>
      <c r="AX47" s="61" t="str">
        <f>VLOOKUP(AX45,'Podpůrná data'!$J$186:$K$197,2)</f>
        <v>říjen</v>
      </c>
      <c r="AY47" s="61" t="str">
        <f>VLOOKUP(AY45,'Podpůrná data'!$J$186:$K$197,2)</f>
        <v>listopad</v>
      </c>
      <c r="AZ47" s="61" t="str">
        <f>VLOOKUP(AZ45,'Podpůrná data'!$J$186:$K$197,2)</f>
        <v>prosinec</v>
      </c>
      <c r="BA47" s="61" t="str">
        <f>VLOOKUP(BA45,'Podpůrná data'!$J$186:$K$197,2)</f>
        <v>leden</v>
      </c>
      <c r="BB47" s="61" t="str">
        <f>VLOOKUP(BB45,'Podpůrná data'!$J$186:$K$197,2)</f>
        <v>únor</v>
      </c>
      <c r="BC47" s="61" t="str">
        <f>VLOOKUP(BC45,'Podpůrná data'!$J$186:$K$197,2)</f>
        <v>březen</v>
      </c>
      <c r="BD47" s="61" t="str">
        <f>VLOOKUP(BD45,'Podpůrná data'!$J$186:$K$197,2)</f>
        <v>duben</v>
      </c>
      <c r="BE47" s="61" t="str">
        <f>VLOOKUP(BE45,'Podpůrná data'!$J$186:$K$197,2)</f>
        <v>květen</v>
      </c>
      <c r="BF47" s="61" t="str">
        <f>VLOOKUP(BF45,'Podpůrná data'!$J$186:$K$197,2)</f>
        <v>červen</v>
      </c>
      <c r="BG47" s="61" t="str">
        <f>VLOOKUP(BG45,'Podpůrná data'!$J$186:$K$197,2)</f>
        <v>červenec</v>
      </c>
      <c r="BH47" s="61" t="str">
        <f>VLOOKUP(BH45,'Podpůrná data'!$J$186:$K$197,2)</f>
        <v>srpen</v>
      </c>
      <c r="BI47" s="61" t="str">
        <f>VLOOKUP(BI45,'Podpůrná data'!$J$186:$K$197,2)</f>
        <v>září</v>
      </c>
      <c r="BJ47" s="61" t="str">
        <f>VLOOKUP(BJ45,'Podpůrná data'!$J$186:$K$197,2)</f>
        <v>říjen</v>
      </c>
      <c r="BK47" s="61" t="str">
        <f>VLOOKUP(BK45,'Podpůrná data'!$J$186:$K$197,2)</f>
        <v>listopad</v>
      </c>
      <c r="BL47" s="61" t="str">
        <f>VLOOKUP(BL45,'Podpůrná data'!$J$186:$K$197,2)</f>
        <v>prosinec</v>
      </c>
      <c r="BM47" s="61" t="str">
        <f>VLOOKUP(BM45,'Podpůrná data'!$J$186:$K$197,2)</f>
        <v>leden</v>
      </c>
      <c r="BN47" s="61" t="str">
        <f>VLOOKUP(BN45,'Podpůrná data'!$J$186:$K$197,2)</f>
        <v>únor</v>
      </c>
      <c r="BO47" s="61" t="str">
        <f>VLOOKUP(BO45,'Podpůrná data'!$J$186:$K$197,2)</f>
        <v>březen</v>
      </c>
      <c r="BP47" s="61" t="str">
        <f>VLOOKUP(BP45,'Podpůrná data'!$J$186:$K$197,2)</f>
        <v>duben</v>
      </c>
      <c r="BQ47" s="61" t="str">
        <f>VLOOKUP(BQ45,'Podpůrná data'!$J$186:$K$197,2)</f>
        <v>květen</v>
      </c>
      <c r="BR47" s="61" t="str">
        <f>VLOOKUP(BR45,'Podpůrná data'!$J$186:$K$197,2)</f>
        <v>červen</v>
      </c>
      <c r="BS47" s="61" t="str">
        <f>VLOOKUP(BS45,'Podpůrná data'!$J$186:$K$197,2)</f>
        <v>červenec</v>
      </c>
      <c r="BT47" s="61" t="str">
        <f>VLOOKUP(BT45,'Podpůrná data'!$J$186:$K$197,2)</f>
        <v>srpen</v>
      </c>
      <c r="BU47" s="61" t="str">
        <f>VLOOKUP(BU45,'Podpůrná data'!$J$186:$K$197,2)</f>
        <v>září</v>
      </c>
      <c r="BV47" s="61" t="str">
        <f>VLOOKUP(BV45,'Podpůrná data'!$J$186:$K$197,2)</f>
        <v>říjen</v>
      </c>
      <c r="BW47" s="61" t="str">
        <f>VLOOKUP(BW45,'Podpůrná data'!$J$186:$K$197,2)</f>
        <v>listopad</v>
      </c>
      <c r="BX47" s="61" t="str">
        <f>VLOOKUP(BX45,'Podpůrná data'!$J$186:$K$197,2)</f>
        <v>prosinec</v>
      </c>
      <c r="BY47" s="61" t="str">
        <f>VLOOKUP(BY45,'Podpůrná data'!$J$186:$K$197,2)</f>
        <v>leden</v>
      </c>
      <c r="BZ47" s="61" t="str">
        <f>VLOOKUP(BZ45,'Podpůrná data'!$J$186:$K$197,2)</f>
        <v>únor</v>
      </c>
      <c r="CA47" s="61" t="str">
        <f>VLOOKUP(CA45,'Podpůrná data'!$J$186:$K$197,2)</f>
        <v>březen</v>
      </c>
      <c r="CB47" s="61" t="str">
        <f>VLOOKUP(CB45,'Podpůrná data'!$J$186:$K$197,2)</f>
        <v>duben</v>
      </c>
      <c r="CC47" s="61" t="str">
        <f>VLOOKUP(CC45,'Podpůrná data'!$J$186:$K$197,2)</f>
        <v>květen</v>
      </c>
      <c r="CD47" s="61" t="str">
        <f>VLOOKUP(CD45,'Podpůrná data'!$J$186:$K$197,2)</f>
        <v>červen</v>
      </c>
      <c r="CE47" s="61" t="str">
        <f>VLOOKUP(CE45,'Podpůrná data'!$J$186:$K$197,2)</f>
        <v>červenec</v>
      </c>
      <c r="CF47" s="61" t="str">
        <f>VLOOKUP(CF45,'Podpůrná data'!$J$186:$K$197,2)</f>
        <v>srpen</v>
      </c>
      <c r="CG47" s="61" t="str">
        <f>VLOOKUP(CG45,'Podpůrná data'!$J$186:$K$197,2)</f>
        <v>září</v>
      </c>
      <c r="CH47" s="61" t="str">
        <f>VLOOKUP(CH45,'Podpůrná data'!$J$186:$K$197,2)</f>
        <v>říjen</v>
      </c>
      <c r="CI47" s="61" t="str">
        <f>VLOOKUP(CI45,'Podpůrná data'!$J$186:$K$197,2)</f>
        <v>listopad</v>
      </c>
      <c r="CJ47" s="61" t="str">
        <f>VLOOKUP(CJ45,'Podpůrná data'!$J$186:$K$197,2)</f>
        <v>prosinec</v>
      </c>
      <c r="CK47" s="175"/>
      <c r="CL47" s="179"/>
      <c r="CM47" s="207"/>
      <c r="CN47" s="207"/>
      <c r="CO47" s="108"/>
      <c r="CP47" s="183" t="s">
        <v>109</v>
      </c>
      <c r="CQ47" s="183" t="s">
        <v>110</v>
      </c>
      <c r="CR47" s="183" t="s">
        <v>111</v>
      </c>
      <c r="CS47" s="183" t="s">
        <v>112</v>
      </c>
      <c r="CT47" s="183" t="s">
        <v>113</v>
      </c>
      <c r="CU47" s="183" t="s">
        <v>114</v>
      </c>
      <c r="CV47" s="183" t="s">
        <v>115</v>
      </c>
      <c r="CW47" s="183" t="s">
        <v>116</v>
      </c>
      <c r="CX47" s="183" t="s">
        <v>117</v>
      </c>
      <c r="CY47" s="183" t="s">
        <v>177</v>
      </c>
      <c r="CZ47" s="183" t="s">
        <v>178</v>
      </c>
      <c r="DA47" s="183" t="s">
        <v>179</v>
      </c>
      <c r="DB47" s="183" t="s">
        <v>368</v>
      </c>
      <c r="DC47" s="183" t="s">
        <v>369</v>
      </c>
      <c r="DD47" s="183" t="s">
        <v>370</v>
      </c>
    </row>
    <row r="48" spans="1:108" s="266" customFormat="1" ht="16.2" customHeight="1" x14ac:dyDescent="0.3">
      <c r="A48" s="272"/>
      <c r="B48" s="115"/>
      <c r="C48" s="354"/>
      <c r="D48" s="127"/>
      <c r="E48" s="360"/>
      <c r="F48" s="360"/>
      <c r="G48" s="359"/>
      <c r="H48" s="359"/>
      <c r="I48" s="360"/>
      <c r="J48" s="360"/>
      <c r="K48" s="360"/>
      <c r="L48" s="361"/>
      <c r="M48" s="7"/>
      <c r="N48" s="357"/>
      <c r="O48" s="108"/>
      <c r="P48" s="78"/>
      <c r="Q48" s="61">
        <f>YEAR(Úvod!$F$10)</f>
        <v>1900</v>
      </c>
      <c r="R48" s="61">
        <f t="shared" ref="R48" si="690">IF(R45=1,Q48+1,Q48)</f>
        <v>1900</v>
      </c>
      <c r="S48" s="61">
        <f t="shared" ref="S48" si="691">IF(S45=1,R48+1,R48)</f>
        <v>1900</v>
      </c>
      <c r="T48" s="61">
        <f t="shared" ref="T48" si="692">IF(T45=1,S48+1,S48)</f>
        <v>1900</v>
      </c>
      <c r="U48" s="61">
        <f t="shared" ref="U48" si="693">IF(U45=1,T48+1,T48)</f>
        <v>1900</v>
      </c>
      <c r="V48" s="61">
        <f t="shared" ref="V48" si="694">IF(V45=1,U48+1,U48)</f>
        <v>1900</v>
      </c>
      <c r="W48" s="61">
        <f t="shared" ref="W48" si="695">IF(W45=1,V48+1,V48)</f>
        <v>1900</v>
      </c>
      <c r="X48" s="61">
        <f t="shared" ref="X48" si="696">IF(X45=1,W48+1,W48)</f>
        <v>1900</v>
      </c>
      <c r="Y48" s="61">
        <f t="shared" ref="Y48" si="697">IF(Y45=1,X48+1,X48)</f>
        <v>1900</v>
      </c>
      <c r="Z48" s="61">
        <f t="shared" ref="Z48" si="698">IF(Z45=1,Y48+1,Y48)</f>
        <v>1900</v>
      </c>
      <c r="AA48" s="61">
        <f t="shared" ref="AA48" si="699">IF(AA45=1,Z48+1,Z48)</f>
        <v>1900</v>
      </c>
      <c r="AB48" s="61">
        <f t="shared" ref="AB48" si="700">IF(AB45=1,AA48+1,AA48)</f>
        <v>1900</v>
      </c>
      <c r="AC48" s="61">
        <f t="shared" ref="AC48" si="701">IF(AC45=1,AB48+1,AB48)</f>
        <v>1901</v>
      </c>
      <c r="AD48" s="61">
        <f t="shared" ref="AD48" si="702">IF(AD45=1,AC48+1,AC48)</f>
        <v>1901</v>
      </c>
      <c r="AE48" s="61">
        <f t="shared" ref="AE48" si="703">IF(AE45=1,AD48+1,AD48)</f>
        <v>1901</v>
      </c>
      <c r="AF48" s="61">
        <f t="shared" ref="AF48" si="704">IF(AF45=1,AE48+1,AE48)</f>
        <v>1901</v>
      </c>
      <c r="AG48" s="61">
        <f t="shared" ref="AG48" si="705">IF(AG45=1,AF48+1,AF48)</f>
        <v>1901</v>
      </c>
      <c r="AH48" s="61">
        <f t="shared" ref="AH48" si="706">IF(AH45=1,AG48+1,AG48)</f>
        <v>1901</v>
      </c>
      <c r="AI48" s="61">
        <f t="shared" ref="AI48" si="707">IF(AI45=1,AH48+1,AH48)</f>
        <v>1901</v>
      </c>
      <c r="AJ48" s="61">
        <f t="shared" ref="AJ48" si="708">IF(AJ45=1,AI48+1,AI48)</f>
        <v>1901</v>
      </c>
      <c r="AK48" s="61">
        <f t="shared" ref="AK48" si="709">IF(AK45=1,AJ48+1,AJ48)</f>
        <v>1901</v>
      </c>
      <c r="AL48" s="61">
        <f t="shared" ref="AL48" si="710">IF(AL45=1,AK48+1,AK48)</f>
        <v>1901</v>
      </c>
      <c r="AM48" s="61">
        <f t="shared" ref="AM48" si="711">IF(AM45=1,AL48+1,AL48)</f>
        <v>1901</v>
      </c>
      <c r="AN48" s="61">
        <f t="shared" ref="AN48" si="712">IF(AN45=1,AM48+1,AM48)</f>
        <v>1901</v>
      </c>
      <c r="AO48" s="61">
        <f t="shared" ref="AO48" si="713">IF(AO45=1,AN48+1,AN48)</f>
        <v>1902</v>
      </c>
      <c r="AP48" s="61">
        <f t="shared" ref="AP48" si="714">IF(AP45=1,AO48+1,AO48)</f>
        <v>1902</v>
      </c>
      <c r="AQ48" s="61">
        <f t="shared" ref="AQ48" si="715">IF(AQ45=1,AP48+1,AP48)</f>
        <v>1902</v>
      </c>
      <c r="AR48" s="61">
        <f t="shared" ref="AR48" si="716">IF(AR45=1,AQ48+1,AQ48)</f>
        <v>1902</v>
      </c>
      <c r="AS48" s="61">
        <f t="shared" ref="AS48" si="717">IF(AS45=1,AR48+1,AR48)</f>
        <v>1902</v>
      </c>
      <c r="AT48" s="61">
        <f t="shared" ref="AT48" si="718">IF(AT45=1,AS48+1,AS48)</f>
        <v>1902</v>
      </c>
      <c r="AU48" s="61">
        <f t="shared" ref="AU48" si="719">IF(AU45=1,AT48+1,AT48)</f>
        <v>1902</v>
      </c>
      <c r="AV48" s="61">
        <f t="shared" ref="AV48" si="720">IF(AV45=1,AU48+1,AU48)</f>
        <v>1902</v>
      </c>
      <c r="AW48" s="61">
        <f t="shared" ref="AW48" si="721">IF(AW45=1,AV48+1,AV48)</f>
        <v>1902</v>
      </c>
      <c r="AX48" s="61">
        <f t="shared" ref="AX48" si="722">IF(AX45=1,AW48+1,AW48)</f>
        <v>1902</v>
      </c>
      <c r="AY48" s="61">
        <f t="shared" ref="AY48" si="723">IF(AY45=1,AX48+1,AX48)</f>
        <v>1902</v>
      </c>
      <c r="AZ48" s="61">
        <f t="shared" ref="AZ48" si="724">IF(AZ45=1,AY48+1,AY48)</f>
        <v>1902</v>
      </c>
      <c r="BA48" s="61">
        <f t="shared" ref="BA48" si="725">IF(BA45=1,AZ48+1,AZ48)</f>
        <v>1903</v>
      </c>
      <c r="BB48" s="61">
        <f t="shared" ref="BB48" si="726">IF(BB45=1,BA48+1,BA48)</f>
        <v>1903</v>
      </c>
      <c r="BC48" s="61">
        <f t="shared" ref="BC48" si="727">IF(BC45=1,BB48+1,BB48)</f>
        <v>1903</v>
      </c>
      <c r="BD48" s="61">
        <f t="shared" ref="BD48" si="728">IF(BD45=1,BC48+1,BC48)</f>
        <v>1903</v>
      </c>
      <c r="BE48" s="61">
        <f t="shared" ref="BE48" si="729">IF(BE45=1,BD48+1,BD48)</f>
        <v>1903</v>
      </c>
      <c r="BF48" s="61">
        <f t="shared" ref="BF48" si="730">IF(BF45=1,BE48+1,BE48)</f>
        <v>1903</v>
      </c>
      <c r="BG48" s="61">
        <f t="shared" ref="BG48" si="731">IF(BG45=1,BF48+1,BF48)</f>
        <v>1903</v>
      </c>
      <c r="BH48" s="61">
        <f t="shared" ref="BH48" si="732">IF(BH45=1,BG48+1,BG48)</f>
        <v>1903</v>
      </c>
      <c r="BI48" s="61">
        <f t="shared" ref="BI48" si="733">IF(BI45=1,BH48+1,BH48)</f>
        <v>1903</v>
      </c>
      <c r="BJ48" s="61">
        <f t="shared" ref="BJ48" si="734">IF(BJ45=1,BI48+1,BI48)</f>
        <v>1903</v>
      </c>
      <c r="BK48" s="61">
        <f t="shared" ref="BK48" si="735">IF(BK45=1,BJ48+1,BJ48)</f>
        <v>1903</v>
      </c>
      <c r="BL48" s="61">
        <f t="shared" ref="BL48" si="736">IF(BL45=1,BK48+1,BK48)</f>
        <v>1903</v>
      </c>
      <c r="BM48" s="61">
        <f t="shared" ref="BM48" si="737">IF(BM45=1,BL48+1,BL48)</f>
        <v>1904</v>
      </c>
      <c r="BN48" s="61">
        <f t="shared" ref="BN48" si="738">IF(BN45=1,BM48+1,BM48)</f>
        <v>1904</v>
      </c>
      <c r="BO48" s="61">
        <f t="shared" ref="BO48" si="739">IF(BO45=1,BN48+1,BN48)</f>
        <v>1904</v>
      </c>
      <c r="BP48" s="61">
        <f t="shared" ref="BP48" si="740">IF(BP45=1,BO48+1,BO48)</f>
        <v>1904</v>
      </c>
      <c r="BQ48" s="61">
        <f t="shared" ref="BQ48" si="741">IF(BQ45=1,BP48+1,BP48)</f>
        <v>1904</v>
      </c>
      <c r="BR48" s="61">
        <f t="shared" ref="BR48" si="742">IF(BR45=1,BQ48+1,BQ48)</f>
        <v>1904</v>
      </c>
      <c r="BS48" s="61">
        <f t="shared" ref="BS48" si="743">IF(BS45=1,BR48+1,BR48)</f>
        <v>1904</v>
      </c>
      <c r="BT48" s="61">
        <f t="shared" ref="BT48" si="744">IF(BT45=1,BS48+1,BS48)</f>
        <v>1904</v>
      </c>
      <c r="BU48" s="61">
        <f t="shared" ref="BU48" si="745">IF(BU45=1,BT48+1,BT48)</f>
        <v>1904</v>
      </c>
      <c r="BV48" s="61">
        <f t="shared" ref="BV48" si="746">IF(BV45=1,BU48+1,BU48)</f>
        <v>1904</v>
      </c>
      <c r="BW48" s="61">
        <f t="shared" ref="BW48" si="747">IF(BW45=1,BV48+1,BV48)</f>
        <v>1904</v>
      </c>
      <c r="BX48" s="61">
        <f t="shared" ref="BX48" si="748">IF(BX45=1,BW48+1,BW48)</f>
        <v>1904</v>
      </c>
      <c r="BY48" s="61">
        <f t="shared" ref="BY48" si="749">IF(BY45=1,BX48+1,BX48)</f>
        <v>1905</v>
      </c>
      <c r="BZ48" s="61">
        <f t="shared" ref="BZ48" si="750">IF(BZ45=1,BY48+1,BY48)</f>
        <v>1905</v>
      </c>
      <c r="CA48" s="61">
        <f t="shared" ref="CA48" si="751">IF(CA45=1,BZ48+1,BZ48)</f>
        <v>1905</v>
      </c>
      <c r="CB48" s="61">
        <f t="shared" ref="CB48" si="752">IF(CB45=1,CA48+1,CA48)</f>
        <v>1905</v>
      </c>
      <c r="CC48" s="61">
        <f t="shared" ref="CC48" si="753">IF(CC45=1,CB48+1,CB48)</f>
        <v>1905</v>
      </c>
      <c r="CD48" s="61">
        <f t="shared" ref="CD48" si="754">IF(CD45=1,CC48+1,CC48)</f>
        <v>1905</v>
      </c>
      <c r="CE48" s="61">
        <f t="shared" ref="CE48" si="755">IF(CE45=1,CD48+1,CD48)</f>
        <v>1905</v>
      </c>
      <c r="CF48" s="61">
        <f t="shared" ref="CF48" si="756">IF(CF45=1,CE48+1,CE48)</f>
        <v>1905</v>
      </c>
      <c r="CG48" s="61">
        <f t="shared" ref="CG48" si="757">IF(CG45=1,CF48+1,CF48)</f>
        <v>1905</v>
      </c>
      <c r="CH48" s="61">
        <f t="shared" ref="CH48" si="758">IF(CH45=1,CG48+1,CG48)</f>
        <v>1905</v>
      </c>
      <c r="CI48" s="61">
        <f t="shared" ref="CI48" si="759">IF(CI45=1,CH48+1,CH48)</f>
        <v>1905</v>
      </c>
      <c r="CJ48" s="61">
        <f t="shared" ref="CJ48" si="760">IF(CJ45=1,CI48+1,CI48)</f>
        <v>1905</v>
      </c>
      <c r="CK48" s="205"/>
      <c r="CL48" s="206"/>
      <c r="CM48" s="207"/>
      <c r="CN48" s="207"/>
      <c r="CO48" s="108"/>
      <c r="CP48" s="108"/>
      <c r="CQ48" s="108"/>
      <c r="CR48" s="108"/>
      <c r="CS48" s="108"/>
      <c r="CT48" s="108"/>
      <c r="CU48" s="108"/>
      <c r="CV48" s="108"/>
      <c r="CW48" s="108"/>
      <c r="CX48" s="108"/>
      <c r="CY48" s="108"/>
      <c r="CZ48" s="108"/>
      <c r="DA48" s="108"/>
      <c r="DB48" s="108"/>
      <c r="DC48" s="108"/>
      <c r="DD48" s="108"/>
    </row>
    <row r="49" spans="1:108" s="266" customFormat="1" ht="16.2" customHeight="1" x14ac:dyDescent="0.3">
      <c r="A49" s="272"/>
      <c r="B49" s="115"/>
      <c r="C49" s="127"/>
      <c r="D49" s="127"/>
      <c r="E49" s="360"/>
      <c r="F49" s="360"/>
      <c r="G49" s="359"/>
      <c r="H49" s="359"/>
      <c r="I49" s="360"/>
      <c r="J49" s="363"/>
      <c r="K49" s="360"/>
      <c r="L49" s="362"/>
      <c r="M49" s="7"/>
      <c r="N49" s="358"/>
      <c r="O49" s="108"/>
      <c r="P49" s="64" t="s">
        <v>181</v>
      </c>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05"/>
      <c r="CL49" s="206"/>
      <c r="CM49" s="207"/>
      <c r="CN49" s="207"/>
      <c r="CO49" s="108"/>
      <c r="CP49" s="108"/>
      <c r="CQ49" s="108"/>
      <c r="CR49" s="108"/>
      <c r="CS49" s="108"/>
      <c r="CT49" s="108"/>
      <c r="CU49" s="108"/>
      <c r="CV49" s="108"/>
      <c r="CW49" s="108"/>
      <c r="CX49" s="108"/>
      <c r="CY49" s="108"/>
      <c r="CZ49" s="108"/>
      <c r="DA49" s="108"/>
      <c r="DB49" s="108"/>
      <c r="DC49" s="108"/>
      <c r="DD49" s="108"/>
    </row>
    <row r="50" spans="1:108" s="266" customFormat="1" ht="23.4" customHeight="1" x14ac:dyDescent="0.3">
      <c r="A50" s="264"/>
      <c r="B50" s="128" t="s">
        <v>6</v>
      </c>
      <c r="C50" s="355"/>
      <c r="D50" s="355"/>
      <c r="E50" s="274"/>
      <c r="F50" s="257"/>
      <c r="G50" s="275"/>
      <c r="H50" s="276"/>
      <c r="I50" s="275"/>
      <c r="J50" s="215">
        <f>IF(I50="",0,IF(I50="ANO",'Podpůrná data'!$B$5,'Podpůrná data'!$B$3))</f>
        <v>0</v>
      </c>
      <c r="K50" s="213">
        <f>IFERROR(INT(ROUND(H50,2)*(VLOOKUP(INT(G50),'Podpůrná data'!$L$16:$M$60,2,FALSE))*(G50/(INT(G50)))),0)</f>
        <v>0</v>
      </c>
      <c r="L50" s="62">
        <f>J50*K50</f>
        <v>0</v>
      </c>
      <c r="M50" s="63">
        <f>IF(L50&gt;0,IF(ISTEXT(C50)=TRUE,0,1),0)</f>
        <v>0</v>
      </c>
      <c r="N50" s="170">
        <f>IF(L50&gt;0,1,0)</f>
        <v>0</v>
      </c>
      <c r="O50" s="129"/>
      <c r="P50" s="64" t="s">
        <v>97</v>
      </c>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7"/>
      <c r="CA50" s="277"/>
      <c r="CB50" s="277"/>
      <c r="CC50" s="277"/>
      <c r="CD50" s="277"/>
      <c r="CE50" s="277"/>
      <c r="CF50" s="277"/>
      <c r="CG50" s="277"/>
      <c r="CH50" s="277"/>
      <c r="CI50" s="277"/>
      <c r="CJ50" s="277"/>
      <c r="CK50" s="370">
        <f>SUM(Q58:CJ58)</f>
        <v>0</v>
      </c>
      <c r="CL50" s="372">
        <f>SUM(Q59:CJ59)</f>
        <v>0</v>
      </c>
      <c r="CM50" s="364">
        <f>IF($N50=0,0,IF($CK50&gt;=143*$H50,1,0))</f>
        <v>0</v>
      </c>
      <c r="CN50" s="364">
        <f>IF($CK50&gt;=143*$H50,0,(CEILING(143*$H50,1)-$CK50))</f>
        <v>0</v>
      </c>
      <c r="CO50" s="108"/>
      <c r="CP50" s="108"/>
      <c r="CQ50" s="108"/>
      <c r="CR50" s="108"/>
      <c r="CS50" s="108"/>
      <c r="CT50" s="108"/>
      <c r="CU50" s="108"/>
      <c r="CV50" s="108"/>
      <c r="CW50" s="108"/>
      <c r="CX50" s="108"/>
      <c r="CY50" s="108"/>
      <c r="CZ50" s="108"/>
      <c r="DA50" s="108"/>
      <c r="DB50" s="108"/>
      <c r="DC50" s="108"/>
      <c r="DD50" s="108"/>
    </row>
    <row r="51" spans="1:108" s="266" customFormat="1" ht="28.8" x14ac:dyDescent="0.3">
      <c r="A51" s="264"/>
      <c r="B51" s="130"/>
      <c r="C51" s="81"/>
      <c r="D51" s="81"/>
      <c r="E51" s="81"/>
      <c r="F51" s="81"/>
      <c r="G51" s="81"/>
      <c r="H51" s="81"/>
      <c r="I51" s="81"/>
      <c r="J51" s="81"/>
      <c r="K51" s="81"/>
      <c r="L51" s="65"/>
      <c r="M51" s="7"/>
      <c r="N51" s="202"/>
      <c r="O51" s="108"/>
      <c r="P51" s="64" t="s">
        <v>151</v>
      </c>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370"/>
      <c r="CL51" s="372"/>
      <c r="CM51" s="364"/>
      <c r="CN51" s="364"/>
      <c r="CO51" s="108"/>
      <c r="CP51" s="108"/>
      <c r="CQ51" s="108"/>
      <c r="CR51" s="108"/>
      <c r="CS51" s="108"/>
      <c r="CT51" s="108"/>
      <c r="CU51" s="108"/>
      <c r="CV51" s="108"/>
      <c r="CW51" s="108"/>
      <c r="CX51" s="108"/>
      <c r="CY51" s="108"/>
      <c r="CZ51" s="108"/>
      <c r="DA51" s="108"/>
      <c r="DB51" s="108"/>
      <c r="DC51" s="108"/>
      <c r="DD51" s="108"/>
    </row>
    <row r="52" spans="1:108" s="266" customFormat="1" ht="14.4" hidden="1" customHeight="1" x14ac:dyDescent="0.3">
      <c r="A52" s="264"/>
      <c r="B52" s="130"/>
      <c r="C52" s="81"/>
      <c r="D52" s="81"/>
      <c r="E52" s="81"/>
      <c r="F52" s="81"/>
      <c r="G52" s="81"/>
      <c r="H52" s="81"/>
      <c r="I52" s="81"/>
      <c r="J52" s="81"/>
      <c r="K52" s="81"/>
      <c r="L52" s="65"/>
      <c r="M52" s="7"/>
      <c r="N52" s="202"/>
      <c r="O52" s="108"/>
      <c r="P52" s="66" t="s">
        <v>152</v>
      </c>
      <c r="Q52" s="67">
        <f>IF(Q50&lt;&gt;0,1,0)</f>
        <v>0</v>
      </c>
      <c r="R52" s="67">
        <f t="shared" ref="R52" si="761">IF(Q52&gt;0,Q52+1,IF(R50&lt;&gt;0,1,0))</f>
        <v>0</v>
      </c>
      <c r="S52" s="67">
        <f t="shared" ref="S52" si="762">IF(R52&gt;0,R52+1,IF(S50&lt;&gt;0,1,0))</f>
        <v>0</v>
      </c>
      <c r="T52" s="67">
        <f t="shared" ref="T52" si="763">IF(S52&gt;0,S52+1,IF(T50&lt;&gt;0,1,0))</f>
        <v>0</v>
      </c>
      <c r="U52" s="67">
        <f t="shared" ref="U52" si="764">IF(T52&gt;0,T52+1,IF(U50&lt;&gt;0,1,0))</f>
        <v>0</v>
      </c>
      <c r="V52" s="67">
        <f t="shared" ref="V52" si="765">IF(U52&gt;0,U52+1,IF(V50&lt;&gt;0,1,0))</f>
        <v>0</v>
      </c>
      <c r="W52" s="67">
        <f t="shared" ref="W52" si="766">IF(V52&gt;0,V52+1,IF(W50&lt;&gt;0,1,0))</f>
        <v>0</v>
      </c>
      <c r="X52" s="67">
        <f t="shared" ref="X52" si="767">IF(W52&gt;0,W52+1,IF(X50&lt;&gt;0,1,0))</f>
        <v>0</v>
      </c>
      <c r="Y52" s="67">
        <f t="shared" ref="Y52" si="768">IF(X52&gt;0,X52+1,IF(Y50&lt;&gt;0,1,0))</f>
        <v>0</v>
      </c>
      <c r="Z52" s="67">
        <f t="shared" ref="Z52" si="769">IF(Y52&gt;0,Y52+1,IF(Z50&lt;&gt;0,1,0))</f>
        <v>0</v>
      </c>
      <c r="AA52" s="67">
        <f t="shared" ref="AA52" si="770">IF(Z52&gt;0,Z52+1,IF(AA50&lt;&gt;0,1,0))</f>
        <v>0</v>
      </c>
      <c r="AB52" s="67">
        <f t="shared" ref="AB52" si="771">IF(AA52&gt;0,AA52+1,IF(AB50&lt;&gt;0,1,0))</f>
        <v>0</v>
      </c>
      <c r="AC52" s="67">
        <f t="shared" ref="AC52" si="772">IF(AB52&gt;0,AB52+1,IF(AC50&lt;&gt;0,1,0))</f>
        <v>0</v>
      </c>
      <c r="AD52" s="67">
        <f t="shared" ref="AD52" si="773">IF(AC52&gt;0,AC52+1,IF(AD50&lt;&gt;0,1,0))</f>
        <v>0</v>
      </c>
      <c r="AE52" s="67">
        <f t="shared" ref="AE52" si="774">IF(AD52&gt;0,AD52+1,IF(AE50&lt;&gt;0,1,0))</f>
        <v>0</v>
      </c>
      <c r="AF52" s="67">
        <f t="shared" ref="AF52" si="775">IF(AE52&gt;0,AE52+1,IF(AF50&lt;&gt;0,1,0))</f>
        <v>0</v>
      </c>
      <c r="AG52" s="67">
        <f t="shared" ref="AG52" si="776">IF(AF52&gt;0,AF52+1,IF(AG50&lt;&gt;0,1,0))</f>
        <v>0</v>
      </c>
      <c r="AH52" s="67">
        <f t="shared" ref="AH52" si="777">IF(AG52&gt;0,AG52+1,IF(AH50&lt;&gt;0,1,0))</f>
        <v>0</v>
      </c>
      <c r="AI52" s="67">
        <f t="shared" ref="AI52" si="778">IF(AH52&gt;0,AH52+1,IF(AI50&lt;&gt;0,1,0))</f>
        <v>0</v>
      </c>
      <c r="AJ52" s="67">
        <f t="shared" ref="AJ52" si="779">IF(AI52&gt;0,AI52+1,IF(AJ50&lt;&gt;0,1,0))</f>
        <v>0</v>
      </c>
      <c r="AK52" s="67">
        <f t="shared" ref="AK52" si="780">IF(AJ52&gt;0,AJ52+1,IF(AK50&lt;&gt;0,1,0))</f>
        <v>0</v>
      </c>
      <c r="AL52" s="67">
        <f t="shared" ref="AL52" si="781">IF(AK52&gt;0,AK52+1,IF(AL50&lt;&gt;0,1,0))</f>
        <v>0</v>
      </c>
      <c r="AM52" s="67">
        <f t="shared" ref="AM52" si="782">IF(AL52&gt;0,AL52+1,IF(AM50&lt;&gt;0,1,0))</f>
        <v>0</v>
      </c>
      <c r="AN52" s="67">
        <f t="shared" ref="AN52" si="783">IF(AM52&gt;0,AM52+1,IF(AN50&lt;&gt;0,1,0))</f>
        <v>0</v>
      </c>
      <c r="AO52" s="67">
        <f t="shared" ref="AO52" si="784">IF(AN52&gt;0,AN52+1,IF(AO50&lt;&gt;0,1,0))</f>
        <v>0</v>
      </c>
      <c r="AP52" s="67">
        <f t="shared" ref="AP52" si="785">IF(AO52&gt;0,AO52+1,IF(AP50&lt;&gt;0,1,0))</f>
        <v>0</v>
      </c>
      <c r="AQ52" s="67">
        <f t="shared" ref="AQ52" si="786">IF(AP52&gt;0,AP52+1,IF(AQ50&lt;&gt;0,1,0))</f>
        <v>0</v>
      </c>
      <c r="AR52" s="67">
        <f t="shared" ref="AR52" si="787">IF(AQ52&gt;0,AQ52+1,IF(AR50&lt;&gt;0,1,0))</f>
        <v>0</v>
      </c>
      <c r="AS52" s="67">
        <f t="shared" ref="AS52" si="788">IF(AR52&gt;0,AR52+1,IF(AS50&lt;&gt;0,1,0))</f>
        <v>0</v>
      </c>
      <c r="AT52" s="67">
        <f t="shared" ref="AT52" si="789">IF(AS52&gt;0,AS52+1,IF(AT50&lt;&gt;0,1,0))</f>
        <v>0</v>
      </c>
      <c r="AU52" s="67">
        <f t="shared" ref="AU52" si="790">IF(AT52&gt;0,AT52+1,IF(AU50&lt;&gt;0,1,0))</f>
        <v>0</v>
      </c>
      <c r="AV52" s="67">
        <f t="shared" ref="AV52" si="791">IF(AU52&gt;0,AU52+1,IF(AV50&lt;&gt;0,1,0))</f>
        <v>0</v>
      </c>
      <c r="AW52" s="67">
        <f t="shared" ref="AW52" si="792">IF(AV52&gt;0,AV52+1,IF(AW50&lt;&gt;0,1,0))</f>
        <v>0</v>
      </c>
      <c r="AX52" s="67">
        <f t="shared" ref="AX52" si="793">IF(AW52&gt;0,AW52+1,IF(AX50&lt;&gt;0,1,0))</f>
        <v>0</v>
      </c>
      <c r="AY52" s="67">
        <f t="shared" ref="AY52" si="794">IF(AX52&gt;0,AX52+1,IF(AY50&lt;&gt;0,1,0))</f>
        <v>0</v>
      </c>
      <c r="AZ52" s="67">
        <f t="shared" ref="AZ52" si="795">IF(AY52&gt;0,AY52+1,IF(AZ50&lt;&gt;0,1,0))</f>
        <v>0</v>
      </c>
      <c r="BA52" s="67">
        <f t="shared" ref="BA52" si="796">IF(AZ52&gt;0,AZ52+1,IF(BA50&lt;&gt;0,1,0))</f>
        <v>0</v>
      </c>
      <c r="BB52" s="67">
        <f t="shared" ref="BB52" si="797">IF(BA52&gt;0,BA52+1,IF(BB50&lt;&gt;0,1,0))</f>
        <v>0</v>
      </c>
      <c r="BC52" s="67">
        <f t="shared" ref="BC52" si="798">IF(BB52&gt;0,BB52+1,IF(BC50&lt;&gt;0,1,0))</f>
        <v>0</v>
      </c>
      <c r="BD52" s="67">
        <f t="shared" ref="BD52" si="799">IF(BC52&gt;0,BC52+1,IF(BD50&lt;&gt;0,1,0))</f>
        <v>0</v>
      </c>
      <c r="BE52" s="67">
        <f t="shared" ref="BE52" si="800">IF(BD52&gt;0,BD52+1,IF(BE50&lt;&gt;0,1,0))</f>
        <v>0</v>
      </c>
      <c r="BF52" s="67">
        <f t="shared" ref="BF52" si="801">IF(BE52&gt;0,BE52+1,IF(BF50&lt;&gt;0,1,0))</f>
        <v>0</v>
      </c>
      <c r="BG52" s="67">
        <f t="shared" ref="BG52" si="802">IF(BF52&gt;0,BF52+1,IF(BG50&lt;&gt;0,1,0))</f>
        <v>0</v>
      </c>
      <c r="BH52" s="67">
        <f t="shared" ref="BH52" si="803">IF(BG52&gt;0,BG52+1,IF(BH50&lt;&gt;0,1,0))</f>
        <v>0</v>
      </c>
      <c r="BI52" s="67">
        <f t="shared" ref="BI52" si="804">IF(BH52&gt;0,BH52+1,IF(BI50&lt;&gt;0,1,0))</f>
        <v>0</v>
      </c>
      <c r="BJ52" s="67">
        <f t="shared" ref="BJ52" si="805">IF(BI52&gt;0,BI52+1,IF(BJ50&lt;&gt;0,1,0))</f>
        <v>0</v>
      </c>
      <c r="BK52" s="67">
        <f t="shared" ref="BK52" si="806">IF(BJ52&gt;0,BJ52+1,IF(BK50&lt;&gt;0,1,0))</f>
        <v>0</v>
      </c>
      <c r="BL52" s="67">
        <f t="shared" ref="BL52" si="807">IF(BK52&gt;0,BK52+1,IF(BL50&lt;&gt;0,1,0))</f>
        <v>0</v>
      </c>
      <c r="BM52" s="67">
        <f t="shared" ref="BM52" si="808">IF(BL52&gt;0,BL52+1,IF(BM50&lt;&gt;0,1,0))</f>
        <v>0</v>
      </c>
      <c r="BN52" s="67">
        <f t="shared" ref="BN52" si="809">IF(BM52&gt;0,BM52+1,IF(BN50&lt;&gt;0,1,0))</f>
        <v>0</v>
      </c>
      <c r="BO52" s="67">
        <f t="shared" ref="BO52" si="810">IF(BN52&gt;0,BN52+1,IF(BO50&lt;&gt;0,1,0))</f>
        <v>0</v>
      </c>
      <c r="BP52" s="67">
        <f t="shared" ref="BP52" si="811">IF(BO52&gt;0,BO52+1,IF(BP50&lt;&gt;0,1,0))</f>
        <v>0</v>
      </c>
      <c r="BQ52" s="67">
        <f t="shared" ref="BQ52" si="812">IF(BP52&gt;0,BP52+1,IF(BQ50&lt;&gt;0,1,0))</f>
        <v>0</v>
      </c>
      <c r="BR52" s="67">
        <f t="shared" ref="BR52" si="813">IF(BQ52&gt;0,BQ52+1,IF(BR50&lt;&gt;0,1,0))</f>
        <v>0</v>
      </c>
      <c r="BS52" s="67">
        <f t="shared" ref="BS52" si="814">IF(BR52&gt;0,BR52+1,IF(BS50&lt;&gt;0,1,0))</f>
        <v>0</v>
      </c>
      <c r="BT52" s="67">
        <f t="shared" ref="BT52" si="815">IF(BS52&gt;0,BS52+1,IF(BT50&lt;&gt;0,1,0))</f>
        <v>0</v>
      </c>
      <c r="BU52" s="67">
        <f t="shared" ref="BU52" si="816">IF(BT52&gt;0,BT52+1,IF(BU50&lt;&gt;0,1,0))</f>
        <v>0</v>
      </c>
      <c r="BV52" s="67">
        <f t="shared" ref="BV52" si="817">IF(BU52&gt;0,BU52+1,IF(BV50&lt;&gt;0,1,0))</f>
        <v>0</v>
      </c>
      <c r="BW52" s="67">
        <f t="shared" ref="BW52" si="818">IF(BV52&gt;0,BV52+1,IF(BW50&lt;&gt;0,1,0))</f>
        <v>0</v>
      </c>
      <c r="BX52" s="67">
        <f t="shared" ref="BX52" si="819">IF(BW52&gt;0,BW52+1,IF(BX50&lt;&gt;0,1,0))</f>
        <v>0</v>
      </c>
      <c r="BY52" s="67">
        <f t="shared" ref="BY52" si="820">IF(BX52&gt;0,BX52+1,IF(BY50&lt;&gt;0,1,0))</f>
        <v>0</v>
      </c>
      <c r="BZ52" s="67">
        <f t="shared" ref="BZ52" si="821">IF(BY52&gt;0,BY52+1,IF(BZ50&lt;&gt;0,1,0))</f>
        <v>0</v>
      </c>
      <c r="CA52" s="67">
        <f t="shared" ref="CA52" si="822">IF(BZ52&gt;0,BZ52+1,IF(CA50&lt;&gt;0,1,0))</f>
        <v>0</v>
      </c>
      <c r="CB52" s="67">
        <f t="shared" ref="CB52" si="823">IF(CA52&gt;0,CA52+1,IF(CB50&lt;&gt;0,1,0))</f>
        <v>0</v>
      </c>
      <c r="CC52" s="67">
        <f t="shared" ref="CC52" si="824">IF(CB52&gt;0,CB52+1,IF(CC50&lt;&gt;0,1,0))</f>
        <v>0</v>
      </c>
      <c r="CD52" s="67">
        <f t="shared" ref="CD52" si="825">IF(CC52&gt;0,CC52+1,IF(CD50&lt;&gt;0,1,0))</f>
        <v>0</v>
      </c>
      <c r="CE52" s="67">
        <f t="shared" ref="CE52" si="826">IF(CD52&gt;0,CD52+1,IF(CE50&lt;&gt;0,1,0))</f>
        <v>0</v>
      </c>
      <c r="CF52" s="67">
        <f t="shared" ref="CF52" si="827">IF(CE52&gt;0,CE52+1,IF(CF50&lt;&gt;0,1,0))</f>
        <v>0</v>
      </c>
      <c r="CG52" s="67">
        <f t="shared" ref="CG52" si="828">IF(CF52&gt;0,CF52+1,IF(CG50&lt;&gt;0,1,0))</f>
        <v>0</v>
      </c>
      <c r="CH52" s="67">
        <f t="shared" ref="CH52" si="829">IF(CG52&gt;0,CG52+1,IF(CH50&lt;&gt;0,1,0))</f>
        <v>0</v>
      </c>
      <c r="CI52" s="67">
        <f t="shared" ref="CI52" si="830">IF(CH52&gt;0,CH52+1,IF(CI50&lt;&gt;0,1,0))</f>
        <v>0</v>
      </c>
      <c r="CJ52" s="67">
        <f t="shared" ref="CJ52" si="831">IF(CI52&gt;0,CI52+1,IF(CJ50&lt;&gt;0,1,0))</f>
        <v>0</v>
      </c>
      <c r="CK52" s="370"/>
      <c r="CL52" s="372"/>
      <c r="CM52" s="364"/>
      <c r="CN52" s="364"/>
      <c r="CO52" s="108"/>
      <c r="CP52" s="108"/>
      <c r="CQ52" s="108"/>
      <c r="CR52" s="108"/>
      <c r="CS52" s="108"/>
      <c r="CT52" s="108"/>
      <c r="CU52" s="108"/>
      <c r="CV52" s="108"/>
      <c r="CW52" s="108"/>
      <c r="CX52" s="108"/>
      <c r="CY52" s="108"/>
      <c r="CZ52" s="108"/>
      <c r="DA52" s="108"/>
      <c r="DB52" s="108"/>
      <c r="DC52" s="108"/>
      <c r="DD52" s="108"/>
    </row>
    <row r="53" spans="1:108" s="266" customFormat="1" ht="14.4" hidden="1" customHeight="1" x14ac:dyDescent="0.3">
      <c r="A53" s="264"/>
      <c r="B53" s="130"/>
      <c r="C53" s="81"/>
      <c r="D53" s="81"/>
      <c r="E53" s="81"/>
      <c r="F53" s="81"/>
      <c r="G53" s="81"/>
      <c r="H53" s="81"/>
      <c r="I53" s="81"/>
      <c r="J53" s="81"/>
      <c r="K53" s="81"/>
      <c r="L53" s="65"/>
      <c r="M53" s="7"/>
      <c r="N53" s="202"/>
      <c r="O53" s="108"/>
      <c r="P53" s="66" t="s">
        <v>153</v>
      </c>
      <c r="Q53" s="67">
        <f>Q52</f>
        <v>0</v>
      </c>
      <c r="R53" s="67">
        <f>IF(R52=0,0,IF(OR(Q53=0,Q53=12),1,Q53+1))</f>
        <v>0</v>
      </c>
      <c r="S53" s="67">
        <f t="shared" ref="S53" si="832">IF(S52=0,0,IF(OR(R53=0,R53=12),1,R53+1))</f>
        <v>0</v>
      </c>
      <c r="T53" s="67">
        <f t="shared" ref="T53" si="833">IF(T52=0,0,IF(OR(S53=0,S53=12),1,S53+1))</f>
        <v>0</v>
      </c>
      <c r="U53" s="67">
        <f t="shared" ref="U53" si="834">IF(U52=0,0,IF(OR(T53=0,T53=12),1,T53+1))</f>
        <v>0</v>
      </c>
      <c r="V53" s="67">
        <f t="shared" ref="V53" si="835">IF(V52=0,0,IF(OR(U53=0,U53=12),1,U53+1))</f>
        <v>0</v>
      </c>
      <c r="W53" s="67">
        <f t="shared" ref="W53" si="836">IF(W52=0,0,IF(OR(V53=0,V53=12),1,V53+1))</f>
        <v>0</v>
      </c>
      <c r="X53" s="67">
        <f t="shared" ref="X53" si="837">IF(X52=0,0,IF(OR(W53=0,W53=12),1,W53+1))</f>
        <v>0</v>
      </c>
      <c r="Y53" s="67">
        <f t="shared" ref="Y53" si="838">IF(Y52=0,0,IF(OR(X53=0,X53=12),1,X53+1))</f>
        <v>0</v>
      </c>
      <c r="Z53" s="67">
        <f t="shared" ref="Z53" si="839">IF(Z52=0,0,IF(OR(Y53=0,Y53=12),1,Y53+1))</f>
        <v>0</v>
      </c>
      <c r="AA53" s="67">
        <f t="shared" ref="AA53" si="840">IF(AA52=0,0,IF(OR(Z53=0,Z53=12),1,Z53+1))</f>
        <v>0</v>
      </c>
      <c r="AB53" s="67">
        <f t="shared" ref="AB53" si="841">IF(AB52=0,0,IF(OR(AA53=0,AA53=12),1,AA53+1))</f>
        <v>0</v>
      </c>
      <c r="AC53" s="67">
        <f t="shared" ref="AC53" si="842">IF(AC52=0,0,IF(OR(AB53=0,AB53=12),1,AB53+1))</f>
        <v>0</v>
      </c>
      <c r="AD53" s="67">
        <f t="shared" ref="AD53" si="843">IF(AD52=0,0,IF(OR(AC53=0,AC53=12),1,AC53+1))</f>
        <v>0</v>
      </c>
      <c r="AE53" s="67">
        <f t="shared" ref="AE53" si="844">IF(AE52=0,0,IF(OR(AD53=0,AD53=12),1,AD53+1))</f>
        <v>0</v>
      </c>
      <c r="AF53" s="67">
        <f t="shared" ref="AF53" si="845">IF(AF52=0,0,IF(OR(AE53=0,AE53=12),1,AE53+1))</f>
        <v>0</v>
      </c>
      <c r="AG53" s="67">
        <f t="shared" ref="AG53" si="846">IF(AG52=0,0,IF(OR(AF53=0,AF53=12),1,AF53+1))</f>
        <v>0</v>
      </c>
      <c r="AH53" s="67">
        <f t="shared" ref="AH53" si="847">IF(AH52=0,0,IF(OR(AG53=0,AG53=12),1,AG53+1))</f>
        <v>0</v>
      </c>
      <c r="AI53" s="67">
        <f t="shared" ref="AI53" si="848">IF(AI52=0,0,IF(OR(AH53=0,AH53=12),1,AH53+1))</f>
        <v>0</v>
      </c>
      <c r="AJ53" s="67">
        <f t="shared" ref="AJ53" si="849">IF(AJ52=0,0,IF(OR(AI53=0,AI53=12),1,AI53+1))</f>
        <v>0</v>
      </c>
      <c r="AK53" s="67">
        <f t="shared" ref="AK53" si="850">IF(AK52=0,0,IF(OR(AJ53=0,AJ53=12),1,AJ53+1))</f>
        <v>0</v>
      </c>
      <c r="AL53" s="67">
        <f t="shared" ref="AL53" si="851">IF(AL52=0,0,IF(OR(AK53=0,AK53=12),1,AK53+1))</f>
        <v>0</v>
      </c>
      <c r="AM53" s="67">
        <f t="shared" ref="AM53" si="852">IF(AM52=0,0,IF(OR(AL53=0,AL53=12),1,AL53+1))</f>
        <v>0</v>
      </c>
      <c r="AN53" s="67">
        <f t="shared" ref="AN53" si="853">IF(AN52=0,0,IF(OR(AM53=0,AM53=12),1,AM53+1))</f>
        <v>0</v>
      </c>
      <c r="AO53" s="67">
        <f t="shared" ref="AO53" si="854">IF(AO52=0,0,IF(OR(AN53=0,AN53=12),1,AN53+1))</f>
        <v>0</v>
      </c>
      <c r="AP53" s="67">
        <f t="shared" ref="AP53" si="855">IF(AP52=0,0,IF(OR(AO53=0,AO53=12),1,AO53+1))</f>
        <v>0</v>
      </c>
      <c r="AQ53" s="67">
        <f t="shared" ref="AQ53" si="856">IF(AQ52=0,0,IF(OR(AP53=0,AP53=12),1,AP53+1))</f>
        <v>0</v>
      </c>
      <c r="AR53" s="67">
        <f t="shared" ref="AR53" si="857">IF(AR52=0,0,IF(OR(AQ53=0,AQ53=12),1,AQ53+1))</f>
        <v>0</v>
      </c>
      <c r="AS53" s="67">
        <f t="shared" ref="AS53" si="858">IF(AS52=0,0,IF(OR(AR53=0,AR53=12),1,AR53+1))</f>
        <v>0</v>
      </c>
      <c r="AT53" s="67">
        <f t="shared" ref="AT53" si="859">IF(AT52=0,0,IF(OR(AS53=0,AS53=12),1,AS53+1))</f>
        <v>0</v>
      </c>
      <c r="AU53" s="67">
        <f t="shared" ref="AU53" si="860">IF(AU52=0,0,IF(OR(AT53=0,AT53=12),1,AT53+1))</f>
        <v>0</v>
      </c>
      <c r="AV53" s="67">
        <f t="shared" ref="AV53" si="861">IF(AV52=0,0,IF(OR(AU53=0,AU53=12),1,AU53+1))</f>
        <v>0</v>
      </c>
      <c r="AW53" s="67">
        <f t="shared" ref="AW53" si="862">IF(AW52=0,0,IF(OR(AV53=0,AV53=12),1,AV53+1))</f>
        <v>0</v>
      </c>
      <c r="AX53" s="67">
        <f t="shared" ref="AX53" si="863">IF(AX52=0,0,IF(OR(AW53=0,AW53=12),1,AW53+1))</f>
        <v>0</v>
      </c>
      <c r="AY53" s="67">
        <f t="shared" ref="AY53" si="864">IF(AY52=0,0,IF(OR(AX53=0,AX53=12),1,AX53+1))</f>
        <v>0</v>
      </c>
      <c r="AZ53" s="67">
        <f t="shared" ref="AZ53" si="865">IF(AZ52=0,0,IF(OR(AY53=0,AY53=12),1,AY53+1))</f>
        <v>0</v>
      </c>
      <c r="BA53" s="67">
        <f t="shared" ref="BA53" si="866">IF(BA52=0,0,IF(OR(AZ53=0,AZ53=12),1,AZ53+1))</f>
        <v>0</v>
      </c>
      <c r="BB53" s="67">
        <f t="shared" ref="BB53" si="867">IF(BB52=0,0,IF(OR(BA53=0,BA53=12),1,BA53+1))</f>
        <v>0</v>
      </c>
      <c r="BC53" s="67">
        <f t="shared" ref="BC53" si="868">IF(BC52=0,0,IF(OR(BB53=0,BB53=12),1,BB53+1))</f>
        <v>0</v>
      </c>
      <c r="BD53" s="67">
        <f t="shared" ref="BD53" si="869">IF(BD52=0,0,IF(OR(BC53=0,BC53=12),1,BC53+1))</f>
        <v>0</v>
      </c>
      <c r="BE53" s="67">
        <f t="shared" ref="BE53" si="870">IF(BE52=0,0,IF(OR(BD53=0,BD53=12),1,BD53+1))</f>
        <v>0</v>
      </c>
      <c r="BF53" s="67">
        <f t="shared" ref="BF53" si="871">IF(BF52=0,0,IF(OR(BE53=0,BE53=12),1,BE53+1))</f>
        <v>0</v>
      </c>
      <c r="BG53" s="67">
        <f t="shared" ref="BG53" si="872">IF(BG52=0,0,IF(OR(BF53=0,BF53=12),1,BF53+1))</f>
        <v>0</v>
      </c>
      <c r="BH53" s="67">
        <f t="shared" ref="BH53" si="873">IF(BH52=0,0,IF(OR(BG53=0,BG53=12),1,BG53+1))</f>
        <v>0</v>
      </c>
      <c r="BI53" s="67">
        <f t="shared" ref="BI53" si="874">IF(BI52=0,0,IF(OR(BH53=0,BH53=12),1,BH53+1))</f>
        <v>0</v>
      </c>
      <c r="BJ53" s="67">
        <f t="shared" ref="BJ53" si="875">IF(BJ52=0,0,IF(OR(BI53=0,BI53=12),1,BI53+1))</f>
        <v>0</v>
      </c>
      <c r="BK53" s="67">
        <f t="shared" ref="BK53" si="876">IF(BK52=0,0,IF(OR(BJ53=0,BJ53=12),1,BJ53+1))</f>
        <v>0</v>
      </c>
      <c r="BL53" s="67">
        <f t="shared" ref="BL53" si="877">IF(BL52=0,0,IF(OR(BK53=0,BK53=12),1,BK53+1))</f>
        <v>0</v>
      </c>
      <c r="BM53" s="67">
        <f t="shared" ref="BM53" si="878">IF(BM52=0,0,IF(OR(BL53=0,BL53=12),1,BL53+1))</f>
        <v>0</v>
      </c>
      <c r="BN53" s="67">
        <f t="shared" ref="BN53" si="879">IF(BN52=0,0,IF(OR(BM53=0,BM53=12),1,BM53+1))</f>
        <v>0</v>
      </c>
      <c r="BO53" s="67">
        <f t="shared" ref="BO53" si="880">IF(BO52=0,0,IF(OR(BN53=0,BN53=12),1,BN53+1))</f>
        <v>0</v>
      </c>
      <c r="BP53" s="67">
        <f t="shared" ref="BP53" si="881">IF(BP52=0,0,IF(OR(BO53=0,BO53=12),1,BO53+1))</f>
        <v>0</v>
      </c>
      <c r="BQ53" s="67">
        <f t="shared" ref="BQ53" si="882">IF(BQ52=0,0,IF(OR(BP53=0,BP53=12),1,BP53+1))</f>
        <v>0</v>
      </c>
      <c r="BR53" s="67">
        <f t="shared" ref="BR53" si="883">IF(BR52=0,0,IF(OR(BQ53=0,BQ53=12),1,BQ53+1))</f>
        <v>0</v>
      </c>
      <c r="BS53" s="67">
        <f t="shared" ref="BS53" si="884">IF(BS52=0,0,IF(OR(BR53=0,BR53=12),1,BR53+1))</f>
        <v>0</v>
      </c>
      <c r="BT53" s="67">
        <f t="shared" ref="BT53" si="885">IF(BT52=0,0,IF(OR(BS53=0,BS53=12),1,BS53+1))</f>
        <v>0</v>
      </c>
      <c r="BU53" s="67">
        <f t="shared" ref="BU53" si="886">IF(BU52=0,0,IF(OR(BT53=0,BT53=12),1,BT53+1))</f>
        <v>0</v>
      </c>
      <c r="BV53" s="67">
        <f t="shared" ref="BV53" si="887">IF(BV52=0,0,IF(OR(BU53=0,BU53=12),1,BU53+1))</f>
        <v>0</v>
      </c>
      <c r="BW53" s="67">
        <f t="shared" ref="BW53" si="888">IF(BW52=0,0,IF(OR(BV53=0,BV53=12),1,BV53+1))</f>
        <v>0</v>
      </c>
      <c r="BX53" s="67">
        <f t="shared" ref="BX53" si="889">IF(BX52=0,0,IF(OR(BW53=0,BW53=12),1,BW53+1))</f>
        <v>0</v>
      </c>
      <c r="BY53" s="67">
        <f t="shared" ref="BY53" si="890">IF(BY52=0,0,IF(OR(BX53=0,BX53=12),1,BX53+1))</f>
        <v>0</v>
      </c>
      <c r="BZ53" s="67">
        <f t="shared" ref="BZ53" si="891">IF(BZ52=0,0,IF(OR(BY53=0,BY53=12),1,BY53+1))</f>
        <v>0</v>
      </c>
      <c r="CA53" s="67">
        <f t="shared" ref="CA53" si="892">IF(CA52=0,0,IF(OR(BZ53=0,BZ53=12),1,BZ53+1))</f>
        <v>0</v>
      </c>
      <c r="CB53" s="67">
        <f t="shared" ref="CB53" si="893">IF(CB52=0,0,IF(OR(CA53=0,CA53=12),1,CA53+1))</f>
        <v>0</v>
      </c>
      <c r="CC53" s="67">
        <f t="shared" ref="CC53" si="894">IF(CC52=0,0,IF(OR(CB53=0,CB53=12),1,CB53+1))</f>
        <v>0</v>
      </c>
      <c r="CD53" s="67">
        <f t="shared" ref="CD53" si="895">IF(CD52=0,0,IF(OR(CC53=0,CC53=12),1,CC53+1))</f>
        <v>0</v>
      </c>
      <c r="CE53" s="67">
        <f t="shared" ref="CE53" si="896">IF(CE52=0,0,IF(OR(CD53=0,CD53=12),1,CD53+1))</f>
        <v>0</v>
      </c>
      <c r="CF53" s="67">
        <f t="shared" ref="CF53" si="897">IF(CF52=0,0,IF(OR(CE53=0,CE53=12),1,CE53+1))</f>
        <v>0</v>
      </c>
      <c r="CG53" s="67">
        <f t="shared" ref="CG53" si="898">IF(CG52=0,0,IF(OR(CF53=0,CF53=12),1,CF53+1))</f>
        <v>0</v>
      </c>
      <c r="CH53" s="67">
        <f t="shared" ref="CH53" si="899">IF(CH52=0,0,IF(OR(CG53=0,CG53=12),1,CG53+1))</f>
        <v>0</v>
      </c>
      <c r="CI53" s="67">
        <f t="shared" ref="CI53" si="900">IF(CI52=0,0,IF(OR(CH53=0,CH53=12),1,CH53+1))</f>
        <v>0</v>
      </c>
      <c r="CJ53" s="67">
        <f t="shared" ref="CJ53" si="901">IF(CJ52=0,0,IF(OR(CI53=0,CI53=12),1,CI53+1))</f>
        <v>0</v>
      </c>
      <c r="CK53" s="370"/>
      <c r="CL53" s="372"/>
      <c r="CM53" s="364"/>
      <c r="CN53" s="364"/>
      <c r="CO53" s="108"/>
      <c r="CP53" s="108"/>
      <c r="CQ53" s="108"/>
      <c r="CR53" s="108"/>
      <c r="CS53" s="108"/>
      <c r="CT53" s="108"/>
      <c r="CU53" s="108"/>
      <c r="CV53" s="108"/>
      <c r="CW53" s="108"/>
      <c r="CX53" s="108"/>
      <c r="CY53" s="108"/>
      <c r="CZ53" s="108"/>
      <c r="DA53" s="108"/>
      <c r="DB53" s="108"/>
      <c r="DC53" s="108"/>
      <c r="DD53" s="108"/>
    </row>
    <row r="54" spans="1:108" s="266" customFormat="1" ht="43.2" x14ac:dyDescent="0.3">
      <c r="A54" s="264"/>
      <c r="B54" s="130"/>
      <c r="C54" s="81"/>
      <c r="D54" s="81"/>
      <c r="E54" s="81"/>
      <c r="F54" s="81"/>
      <c r="G54" s="81"/>
      <c r="H54" s="81"/>
      <c r="I54" s="81"/>
      <c r="J54" s="81"/>
      <c r="K54" s="81"/>
      <c r="L54" s="65"/>
      <c r="M54" s="7"/>
      <c r="N54" s="202"/>
      <c r="O54" s="108"/>
      <c r="P54" s="64" t="s">
        <v>410</v>
      </c>
      <c r="Q54" s="69">
        <f>IF(Q53&gt;0,IF(Q57&gt;$K50,$K50,Q57),0)</f>
        <v>0</v>
      </c>
      <c r="R54" s="69">
        <f>IF(R53&gt;0,IF((SUMIFS($Q56:Q56,$Q53:Q53,12)+IF(Q53=12,0,Q54)+R57)&gt;=$K50,$K50-FLOOR(SUMIFS($Q56:Q56,$Q53:Q53,12),1),IF(R53=1,R57,R57+Q54)),0)</f>
        <v>0</v>
      </c>
      <c r="S54" s="69">
        <f>IF(S53&gt;0,IF((SUMIFS($Q56:R56,$Q53:R53,12)+IF(R53=12,0,R54)+S57)&gt;=$K50,$K50-FLOOR(SUMIFS($Q56:R56,$Q53:R53,12),1),IF(S53=1,S57,S57+R54)),0)</f>
        <v>0</v>
      </c>
      <c r="T54" s="69">
        <f>IF(T53&gt;0,IF((SUMIFS($Q56:S56,$Q53:S53,12)+IF(S53=12,0,S54)+T57)&gt;=$K50,$K50-FLOOR(SUMIFS($Q56:S56,$Q53:S53,12),1),IF(T53=1,T57,T57+S54)),0)</f>
        <v>0</v>
      </c>
      <c r="U54" s="69">
        <f>IF(U53&gt;0,IF((SUMIFS($Q56:T56,$Q53:T53,12)+IF(T53=12,0,T54)+U57)&gt;=$K50,$K50-FLOOR(SUMIFS($Q56:T56,$Q53:T53,12),1),IF(U53=1,U57,U57+T54)),0)</f>
        <v>0</v>
      </c>
      <c r="V54" s="69">
        <f>IF(V53&gt;0,IF((SUMIFS($Q56:U56,$Q53:U53,12)+IF(U53=12,0,U54)+V57)&gt;=$K50,$K50-FLOOR(SUMIFS($Q56:U56,$Q53:U53,12),1),IF(V53=1,V57,V57+U54)),0)</f>
        <v>0</v>
      </c>
      <c r="W54" s="69">
        <f>IF(W53&gt;0,IF((SUMIFS($Q56:V56,$Q53:V53,12)+IF(V53=12,0,V54)+W57)&gt;=$K50,$K50-FLOOR(SUMIFS($Q56:V56,$Q53:V53,12),1),IF(W53=1,W57,W57+V54)),0)</f>
        <v>0</v>
      </c>
      <c r="X54" s="69">
        <f>IF(X53&gt;0,IF((SUMIFS($Q56:W56,$Q53:W53,12)+IF(W53=12,0,W54)+X57)&gt;=$K50,$K50-FLOOR(SUMIFS($Q56:W56,$Q53:W53,12),1),IF(X53=1,X57,X57+W54)),0)</f>
        <v>0</v>
      </c>
      <c r="Y54" s="69">
        <f>IF(Y53&gt;0,IF((SUMIFS($Q56:X56,$Q53:X53,12)+IF(X53=12,0,X54)+Y57)&gt;=$K50,$K50-FLOOR(SUMIFS($Q56:X56,$Q53:X53,12),1),IF(Y53=1,Y57,Y57+X54)),0)</f>
        <v>0</v>
      </c>
      <c r="Z54" s="69">
        <f>IF(Z53&gt;0,IF((SUMIFS($Q56:Y56,$Q53:Y53,12)+IF(Y53=12,0,Y54)+Z57)&gt;=$K50,$K50-FLOOR(SUMIFS($Q56:Y56,$Q53:Y53,12),1),IF(Z53=1,Z57,Z57+Y54)),0)</f>
        <v>0</v>
      </c>
      <c r="AA54" s="69">
        <f>IF(AA53&gt;0,IF((SUMIFS($Q56:Z56,$Q53:Z53,12)+IF(Z53=12,0,Z54)+AA57)&gt;=$K50,$K50-FLOOR(SUMIFS($Q56:Z56,$Q53:Z53,12),1),IF(AA53=1,AA57,AA57+Z54)),0)</f>
        <v>0</v>
      </c>
      <c r="AB54" s="69">
        <f>IF(AB53&gt;0,IF((SUMIFS($Q56:AA56,$Q53:AA53,12)+IF(AA53=12,0,AA54)+AB57)&gt;=$K50,$K50-FLOOR(SUMIFS($Q56:AA56,$Q53:AA53,12),1),IF(AB53=1,AB57,AB57+AA54)),0)</f>
        <v>0</v>
      </c>
      <c r="AC54" s="69">
        <f>IF(AC53&gt;0,IF((SUMIFS($Q56:AB56,$Q53:AB53,12)+IF(AB53=12,0,AB54)+AC57)&gt;=$K50,$K50-FLOOR(SUMIFS($Q56:AB56,$Q53:AB53,12),1),IF(AC53=1,AC57,AC57+AB54)),0)</f>
        <v>0</v>
      </c>
      <c r="AD54" s="69">
        <f>IF(AD53&gt;0,IF((SUMIFS($Q56:AC56,$Q53:AC53,12)+IF(AC53=12,0,AC54)+AD57)&gt;=$K50,$K50-FLOOR(SUMIFS($Q56:AC56,$Q53:AC53,12),1),IF(AD53=1,AD57,AD57+AC54)),0)</f>
        <v>0</v>
      </c>
      <c r="AE54" s="69">
        <f>IF(AE53&gt;0,IF((SUMIFS($Q56:AD56,$Q53:AD53,12)+IF(AD53=12,0,AD54)+AE57)&gt;=$K50,$K50-FLOOR(SUMIFS($Q56:AD56,$Q53:AD53,12),1),IF(AE53=1,AE57,AE57+AD54)),0)</f>
        <v>0</v>
      </c>
      <c r="AF54" s="69">
        <f>IF(AF53&gt;0,IF((SUMIFS($Q56:AE56,$Q53:AE53,12)+IF(AE53=12,0,AE54)+AF57)&gt;=$K50,$K50-FLOOR(SUMIFS($Q56:AE56,$Q53:AE53,12),1),IF(AF53=1,AF57,AF57+AE54)),0)</f>
        <v>0</v>
      </c>
      <c r="AG54" s="69">
        <f>IF(AG53&gt;0,IF((SUMIFS($Q56:AF56,$Q53:AF53,12)+IF(AF53=12,0,AF54)+AG57)&gt;=$K50,$K50-FLOOR(SUMIFS($Q56:AF56,$Q53:AF53,12),1),IF(AG53=1,AG57,AG57+AF54)),0)</f>
        <v>0</v>
      </c>
      <c r="AH54" s="69">
        <f>IF(AH53&gt;0,IF((SUMIFS($Q56:AG56,$Q53:AG53,12)+IF(AG53=12,0,AG54)+AH57)&gt;=$K50,$K50-FLOOR(SUMIFS($Q56:AG56,$Q53:AG53,12),1),IF(AH53=1,AH57,AH57+AG54)),0)</f>
        <v>0</v>
      </c>
      <c r="AI54" s="69">
        <f>IF(AI53&gt;0,IF((SUMIFS($Q56:AH56,$Q53:AH53,12)+IF(AH53=12,0,AH54)+AI57)&gt;=$K50,$K50-FLOOR(SUMIFS($Q56:AH56,$Q53:AH53,12),1),IF(AI53=1,AI57,AI57+AH54)),0)</f>
        <v>0</v>
      </c>
      <c r="AJ54" s="69">
        <f>IF(AJ53&gt;0,IF((SUMIFS($Q56:AI56,$Q53:AI53,12)+IF(AI53=12,0,AI54)+AJ57)&gt;=$K50,$K50-FLOOR(SUMIFS($Q56:AI56,$Q53:AI53,12),1),IF(AJ53=1,AJ57,AJ57+AI54)),0)</f>
        <v>0</v>
      </c>
      <c r="AK54" s="69">
        <f>IF(AK53&gt;0,IF((SUMIFS($Q56:AJ56,$Q53:AJ53,12)+IF(AJ53=12,0,AJ54)+AK57)&gt;=$K50,$K50-FLOOR(SUMIFS($Q56:AJ56,$Q53:AJ53,12),1),IF(AK53=1,AK57,AK57+AJ54)),0)</f>
        <v>0</v>
      </c>
      <c r="AL54" s="69">
        <f>IF(AL53&gt;0,IF((SUMIFS($Q56:AK56,$Q53:AK53,12)+IF(AK53=12,0,AK54)+AL57)&gt;=$K50,$K50-FLOOR(SUMIFS($Q56:AK56,$Q53:AK53,12),1),IF(AL53=1,AL57,AL57+AK54)),0)</f>
        <v>0</v>
      </c>
      <c r="AM54" s="69">
        <f>IF(AM53&gt;0,IF((SUMIFS($Q56:AL56,$Q53:AL53,12)+IF(AL53=12,0,AL54)+AM57)&gt;=$K50,$K50-FLOOR(SUMIFS($Q56:AL56,$Q53:AL53,12),1),IF(AM53=1,AM57,AM57+AL54)),0)</f>
        <v>0</v>
      </c>
      <c r="AN54" s="69">
        <f>IF(AN53&gt;0,IF((SUMIFS($Q56:AM56,$Q53:AM53,12)+IF(AM53=12,0,AM54)+AN57)&gt;=$K50,$K50-FLOOR(SUMIFS($Q56:AM56,$Q53:AM53,12),1),IF(AN53=1,AN57,AN57+AM54)),0)</f>
        <v>0</v>
      </c>
      <c r="AO54" s="69">
        <f>IF(AO53&gt;0,IF((SUMIFS($Q56:AN56,$Q53:AN53,12)+IF(AN53=12,0,AN54)+AO57)&gt;=$K50,$K50-FLOOR(SUMIFS($Q56:AN56,$Q53:AN53,12),1),IF(AO53=1,AO57,AO57+AN54)),0)</f>
        <v>0</v>
      </c>
      <c r="AP54" s="69">
        <f>IF(AP53&gt;0,IF((SUMIFS($Q56:AO56,$Q53:AO53,12)+IF(AO53=12,0,AO54)+AP57)&gt;=$K50,$K50-FLOOR(SUMIFS($Q56:AO56,$Q53:AO53,12),1),IF(AP53=1,AP57,AP57+AO54)),0)</f>
        <v>0</v>
      </c>
      <c r="AQ54" s="69">
        <f>IF(AQ53&gt;0,IF((SUMIFS($Q56:AP56,$Q53:AP53,12)+IF(AP53=12,0,AP54)+AQ57)&gt;=$K50,$K50-FLOOR(SUMIFS($Q56:AP56,$Q53:AP53,12),1),IF(AQ53=1,AQ57,AQ57+AP54)),0)</f>
        <v>0</v>
      </c>
      <c r="AR54" s="69">
        <f>IF(AR53&gt;0,IF((SUMIFS($Q56:AQ56,$Q53:AQ53,12)+IF(AQ53=12,0,AQ54)+AR57)&gt;=$K50,$K50-FLOOR(SUMIFS($Q56:AQ56,$Q53:AQ53,12),1),IF(AR53=1,AR57,AR57+AQ54)),0)</f>
        <v>0</v>
      </c>
      <c r="AS54" s="69">
        <f>IF(AS53&gt;0,IF((SUMIFS($Q56:AR56,$Q53:AR53,12)+IF(AR53=12,0,AR54)+AS57)&gt;=$K50,$K50-FLOOR(SUMIFS($Q56:AR56,$Q53:AR53,12),1),IF(AS53=1,AS57,AS57+AR54)),0)</f>
        <v>0</v>
      </c>
      <c r="AT54" s="69">
        <f>IF(AT53&gt;0,IF((SUMIFS($Q56:AS56,$Q53:AS53,12)+IF(AS53=12,0,AS54)+AT57)&gt;=$K50,$K50-FLOOR(SUMIFS($Q56:AS56,$Q53:AS53,12),1),IF(AT53=1,AT57,AT57+AS54)),0)</f>
        <v>0</v>
      </c>
      <c r="AU54" s="69">
        <f>IF(AU53&gt;0,IF((SUMIFS($Q56:AT56,$Q53:AT53,12)+IF(AT53=12,0,AT54)+AU57)&gt;=$K50,$K50-FLOOR(SUMIFS($Q56:AT56,$Q53:AT53,12),1),IF(AU53=1,AU57,AU57+AT54)),0)</f>
        <v>0</v>
      </c>
      <c r="AV54" s="69">
        <f>IF(AV53&gt;0,IF((SUMIFS($Q56:AU56,$Q53:AU53,12)+IF(AU53=12,0,AU54)+AV57)&gt;=$K50,$K50-FLOOR(SUMIFS($Q56:AU56,$Q53:AU53,12),1),IF(AV53=1,AV57,AV57+AU54)),0)</f>
        <v>0</v>
      </c>
      <c r="AW54" s="69">
        <f>IF(AW53&gt;0,IF((SUMIFS($Q56:AV56,$Q53:AV53,12)+IF(AV53=12,0,AV54)+AW57)&gt;=$K50,$K50-FLOOR(SUMIFS($Q56:AV56,$Q53:AV53,12),1),IF(AW53=1,AW57,AW57+AV54)),0)</f>
        <v>0</v>
      </c>
      <c r="AX54" s="69">
        <f>IF(AX53&gt;0,IF((SUMIFS($Q56:AW56,$Q53:AW53,12)+IF(AW53=12,0,AW54)+AX57)&gt;=$K50,$K50-FLOOR(SUMIFS($Q56:AW56,$Q53:AW53,12),1),IF(AX53=1,AX57,AX57+AW54)),0)</f>
        <v>0</v>
      </c>
      <c r="AY54" s="69">
        <f>IF(AY53&gt;0,IF((SUMIFS($Q56:AX56,$Q53:AX53,12)+IF(AX53=12,0,AX54)+AY57)&gt;=$K50,$K50-FLOOR(SUMIFS($Q56:AX56,$Q53:AX53,12),1),IF(AY53=1,AY57,AY57+AX54)),0)</f>
        <v>0</v>
      </c>
      <c r="AZ54" s="69">
        <f>IF(AZ53&gt;0,IF((SUMIFS($Q56:AY56,$Q53:AY53,12)+IF(AY53=12,0,AY54)+AZ57)&gt;=$K50,$K50-FLOOR(SUMIFS($Q56:AY56,$Q53:AY53,12),1),IF(AZ53=1,AZ57,AZ57+AY54)),0)</f>
        <v>0</v>
      </c>
      <c r="BA54" s="69">
        <f>IF(BA53&gt;0,IF((SUMIFS($Q56:AZ56,$Q53:AZ53,12)+IF(AZ53=12,0,AZ54)+BA57)&gt;=$K50,$K50-FLOOR(SUMIFS($Q56:AZ56,$Q53:AZ53,12),1),IF(BA53=1,BA57,BA57+AZ54)),0)</f>
        <v>0</v>
      </c>
      <c r="BB54" s="69">
        <f>IF(BB53&gt;0,IF((SUMIFS($Q56:BA56,$Q53:BA53,12)+IF(BA53=12,0,BA54)+BB57)&gt;=$K50,$K50-FLOOR(SUMIFS($Q56:BA56,$Q53:BA53,12),1),IF(BB53=1,BB57,BB57+BA54)),0)</f>
        <v>0</v>
      </c>
      <c r="BC54" s="69">
        <f>IF(BC53&gt;0,IF((SUMIFS($Q56:BB56,$Q53:BB53,12)+IF(BB53=12,0,BB54)+BC57)&gt;=$K50,$K50-FLOOR(SUMIFS($Q56:BB56,$Q53:BB53,12),1),IF(BC53=1,BC57,BC57+BB54)),0)</f>
        <v>0</v>
      </c>
      <c r="BD54" s="69">
        <f>IF(BD53&gt;0,IF((SUMIFS($Q56:BC56,$Q53:BC53,12)+IF(BC53=12,0,BC54)+BD57)&gt;=$K50,$K50-FLOOR(SUMIFS($Q56:BC56,$Q53:BC53,12),1),IF(BD53=1,BD57,BD57+BC54)),0)</f>
        <v>0</v>
      </c>
      <c r="BE54" s="69">
        <f>IF(BE53&gt;0,IF((SUMIFS($Q56:BD56,$Q53:BD53,12)+IF(BD53=12,0,BD54)+BE57)&gt;=$K50,$K50-FLOOR(SUMIFS($Q56:BD56,$Q53:BD53,12),1),IF(BE53=1,BE57,BE57+BD54)),0)</f>
        <v>0</v>
      </c>
      <c r="BF54" s="69">
        <f>IF(BF53&gt;0,IF((SUMIFS($Q56:BE56,$Q53:BE53,12)+IF(BE53=12,0,BE54)+BF57)&gt;=$K50,$K50-FLOOR(SUMIFS($Q56:BE56,$Q53:BE53,12),1),IF(BF53=1,BF57,BF57+BE54)),0)</f>
        <v>0</v>
      </c>
      <c r="BG54" s="69">
        <f>IF(BG53&gt;0,IF((SUMIFS($Q56:BF56,$Q53:BF53,12)+IF(BF53=12,0,BF54)+BG57)&gt;=$K50,$K50-FLOOR(SUMIFS($Q56:BF56,$Q53:BF53,12),1),IF(BG53=1,BG57,BG57+BF54)),0)</f>
        <v>0</v>
      </c>
      <c r="BH54" s="69">
        <f>IF(BH53&gt;0,IF((SUMIFS($Q56:BG56,$Q53:BG53,12)+IF(BG53=12,0,BG54)+BH57)&gt;=$K50,$K50-FLOOR(SUMIFS($Q56:BG56,$Q53:BG53,12),1),IF(BH53=1,BH57,BH57+BG54)),0)</f>
        <v>0</v>
      </c>
      <c r="BI54" s="69">
        <f>IF(BI53&gt;0,IF((SUMIFS($Q56:BH56,$Q53:BH53,12)+IF(BH53=12,0,BH54)+BI57)&gt;=$K50,$K50-FLOOR(SUMIFS($Q56:BH56,$Q53:BH53,12),1),IF(BI53=1,BI57,BI57+BH54)),0)</f>
        <v>0</v>
      </c>
      <c r="BJ54" s="69">
        <f>IF(BJ53&gt;0,IF((SUMIFS($Q56:BI56,$Q53:BI53,12)+IF(BI53=12,0,BI54)+BJ57)&gt;=$K50,$K50-FLOOR(SUMIFS($Q56:BI56,$Q53:BI53,12),1),IF(BJ53=1,BJ57,BJ57+BI54)),0)</f>
        <v>0</v>
      </c>
      <c r="BK54" s="69">
        <f>IF(BK53&gt;0,IF((SUMIFS($Q56:BJ56,$Q53:BJ53,12)+IF(BJ53=12,0,BJ54)+BK57)&gt;=$K50,$K50-FLOOR(SUMIFS($Q56:BJ56,$Q53:BJ53,12),1),IF(BK53=1,BK57,BK57+BJ54)),0)</f>
        <v>0</v>
      </c>
      <c r="BL54" s="69">
        <f>IF(BL53&gt;0,IF((SUMIFS($Q56:BK56,$Q53:BK53,12)+IF(BK53=12,0,BK54)+BL57)&gt;=$K50,$K50-FLOOR(SUMIFS($Q56:BK56,$Q53:BK53,12),1),IF(BL53=1,BL57,BL57+BK54)),0)</f>
        <v>0</v>
      </c>
      <c r="BM54" s="69">
        <f>IF(BM53&gt;0,IF((SUMIFS($Q56:BL56,$Q53:BL53,12)+IF(BL53=12,0,BL54)+BM57)&gt;=$K50,$K50-FLOOR(SUMIFS($Q56:BL56,$Q53:BL53,12),1),IF(BM53=1,BM57,BM57+BL54)),0)</f>
        <v>0</v>
      </c>
      <c r="BN54" s="69">
        <f>IF(BN53&gt;0,IF((SUMIFS($Q56:BM56,$Q53:BM53,12)+IF(BM53=12,0,BM54)+BN57)&gt;=$K50,$K50-FLOOR(SUMIFS($Q56:BM56,$Q53:BM53,12),1),IF(BN53=1,BN57,BN57+BM54)),0)</f>
        <v>0</v>
      </c>
      <c r="BO54" s="69">
        <f>IF(BO53&gt;0,IF((SUMIFS($Q56:BN56,$Q53:BN53,12)+IF(BN53=12,0,BN54)+BO57)&gt;=$K50,$K50-FLOOR(SUMIFS($Q56:BN56,$Q53:BN53,12),1),IF(BO53=1,BO57,BO57+BN54)),0)</f>
        <v>0</v>
      </c>
      <c r="BP54" s="69">
        <f>IF(BP53&gt;0,IF((SUMIFS($Q56:BO56,$Q53:BO53,12)+IF(BO53=12,0,BO54)+BP57)&gt;=$K50,$K50-FLOOR(SUMIFS($Q56:BO56,$Q53:BO53,12),1),IF(BP53=1,BP57,BP57+BO54)),0)</f>
        <v>0</v>
      </c>
      <c r="BQ54" s="69">
        <f>IF(BQ53&gt;0,IF((SUMIFS($Q56:BP56,$Q53:BP53,12)+IF(BP53=12,0,BP54)+BQ57)&gt;=$K50,$K50-FLOOR(SUMIFS($Q56:BP56,$Q53:BP53,12),1),IF(BQ53=1,BQ57,BQ57+BP54)),0)</f>
        <v>0</v>
      </c>
      <c r="BR54" s="69">
        <f>IF(BR53&gt;0,IF((SUMIFS($Q56:BQ56,$Q53:BQ53,12)+IF(BQ53=12,0,BQ54)+BR57)&gt;=$K50,$K50-FLOOR(SUMIFS($Q56:BQ56,$Q53:BQ53,12),1),IF(BR53=1,BR57,BR57+BQ54)),0)</f>
        <v>0</v>
      </c>
      <c r="BS54" s="69">
        <f>IF(BS53&gt;0,IF((SUMIFS($Q56:BR56,$Q53:BR53,12)+IF(BR53=12,0,BR54)+BS57)&gt;=$K50,$K50-FLOOR(SUMIFS($Q56:BR56,$Q53:BR53,12),1),IF(BS53=1,BS57,BS57+BR54)),0)</f>
        <v>0</v>
      </c>
      <c r="BT54" s="69">
        <f>IF(BT53&gt;0,IF((SUMIFS($Q56:BS56,$Q53:BS53,12)+IF(BS53=12,0,BS54)+BT57)&gt;=$K50,$K50-FLOOR(SUMIFS($Q56:BS56,$Q53:BS53,12),1),IF(BT53=1,BT57,BT57+BS54)),0)</f>
        <v>0</v>
      </c>
      <c r="BU54" s="69">
        <f>IF(BU53&gt;0,IF((SUMIFS($Q56:BT56,$Q53:BT53,12)+IF(BT53=12,0,BT54)+BU57)&gt;=$K50,$K50-FLOOR(SUMIFS($Q56:BT56,$Q53:BT53,12),1),IF(BU53=1,BU57,BU57+BT54)),0)</f>
        <v>0</v>
      </c>
      <c r="BV54" s="69">
        <f>IF(BV53&gt;0,IF((SUMIFS($Q56:BU56,$Q53:BU53,12)+IF(BU53=12,0,BU54)+BV57)&gt;=$K50,$K50-FLOOR(SUMIFS($Q56:BU56,$Q53:BU53,12),1),IF(BV53=1,BV57,BV57+BU54)),0)</f>
        <v>0</v>
      </c>
      <c r="BW54" s="69">
        <f>IF(BW53&gt;0,IF((SUMIFS($Q56:BV56,$Q53:BV53,12)+IF(BV53=12,0,BV54)+BW57)&gt;=$K50,$K50-FLOOR(SUMIFS($Q56:BV56,$Q53:BV53,12),1),IF(BW53=1,BW57,BW57+BV54)),0)</f>
        <v>0</v>
      </c>
      <c r="BX54" s="69">
        <f>IF(BX53&gt;0,IF((SUMIFS($Q56:BW56,$Q53:BW53,12)+IF(BW53=12,0,BW54)+BX57)&gt;=$K50,$K50-FLOOR(SUMIFS($Q56:BW56,$Q53:BW53,12),1),IF(BX53=1,BX57,BX57+BW54)),0)</f>
        <v>0</v>
      </c>
      <c r="BY54" s="69">
        <f>IF(BY53&gt;0,IF((SUMIFS($Q56:BX56,$Q53:BX53,12)+IF(BX53=12,0,BX54)+BY57)&gt;=$K50,$K50-FLOOR(SUMIFS($Q56:BX56,$Q53:BX53,12),1),IF(BY53=1,BY57,BY57+BX54)),0)</f>
        <v>0</v>
      </c>
      <c r="BZ54" s="69">
        <f>IF(BZ53&gt;0,IF((SUMIFS($Q56:BY56,$Q53:BY53,12)+IF(BY53=12,0,BY54)+BZ57)&gt;=$K50,$K50-FLOOR(SUMIFS($Q56:BY56,$Q53:BY53,12),1),IF(BZ53=1,BZ57,BZ57+BY54)),0)</f>
        <v>0</v>
      </c>
      <c r="CA54" s="69">
        <f>IF(CA53&gt;0,IF((SUMIFS($Q56:BZ56,$Q53:BZ53,12)+IF(BZ53=12,0,BZ54)+CA57)&gt;=$K50,$K50-FLOOR(SUMIFS($Q56:BZ56,$Q53:BZ53,12),1),IF(CA53=1,CA57,CA57+BZ54)),0)</f>
        <v>0</v>
      </c>
      <c r="CB54" s="69">
        <f>IF(CB53&gt;0,IF((SUMIFS($Q56:CA56,$Q53:CA53,12)+IF(CA53=12,0,CA54)+CB57)&gt;=$K50,$K50-FLOOR(SUMIFS($Q56:CA56,$Q53:CA53,12),1),IF(CB53=1,CB57,CB57+CA54)),0)</f>
        <v>0</v>
      </c>
      <c r="CC54" s="69">
        <f>IF(CC53&gt;0,IF((SUMIFS($Q56:CB56,$Q53:CB53,12)+IF(CB53=12,0,CB54)+CC57)&gt;=$K50,$K50-FLOOR(SUMIFS($Q56:CB56,$Q53:CB53,12),1),IF(CC53=1,CC57,CC57+CB54)),0)</f>
        <v>0</v>
      </c>
      <c r="CD54" s="69">
        <f>IF(CD53&gt;0,IF((SUMIFS($Q56:CC56,$Q53:CC53,12)+IF(CC53=12,0,CC54)+CD57)&gt;=$K50,$K50-FLOOR(SUMIFS($Q56:CC56,$Q53:CC53,12),1),IF(CD53=1,CD57,CD57+CC54)),0)</f>
        <v>0</v>
      </c>
      <c r="CE54" s="69">
        <f>IF(CE53&gt;0,IF((SUMIFS($Q56:CD56,$Q53:CD53,12)+IF(CD53=12,0,CD54)+CE57)&gt;=$K50,$K50-FLOOR(SUMIFS($Q56:CD56,$Q53:CD53,12),1),IF(CE53=1,CE57,CE57+CD54)),0)</f>
        <v>0</v>
      </c>
      <c r="CF54" s="69">
        <f>IF(CF53&gt;0,IF((SUMIFS($Q56:CE56,$Q53:CE53,12)+IF(CE53=12,0,CE54)+CF57)&gt;=$K50,$K50-FLOOR(SUMIFS($Q56:CE56,$Q53:CE53,12),1),IF(CF53=1,CF57,CF57+CE54)),0)</f>
        <v>0</v>
      </c>
      <c r="CG54" s="69">
        <f>IF(CG53&gt;0,IF((SUMIFS($Q56:CF56,$Q53:CF53,12)+IF(CF53=12,0,CF54)+CG57)&gt;=$K50,$K50-FLOOR(SUMIFS($Q56:CF56,$Q53:CF53,12),1),IF(CG53=1,CG57,CG57+CF54)),0)</f>
        <v>0</v>
      </c>
      <c r="CH54" s="69">
        <f>IF(CH53&gt;0,IF((SUMIFS($Q56:CG56,$Q53:CG53,12)+IF(CG53=12,0,CG54)+CH57)&gt;=$K50,$K50-FLOOR(SUMIFS($Q56:CG56,$Q53:CG53,12),1),IF(CH53=1,CH57,CH57+CG54)),0)</f>
        <v>0</v>
      </c>
      <c r="CI54" s="69">
        <f>IF(CI53&gt;0,IF((SUMIFS($Q56:CH56,$Q53:CH53,12)+IF(CH53=12,0,CH54)+CI57)&gt;=$K50,$K50-FLOOR(SUMIFS($Q56:CH56,$Q53:CH53,12),1),IF(CI53=1,CI57,CI57+CH54)),0)</f>
        <v>0</v>
      </c>
      <c r="CJ54" s="69">
        <f>IF(CJ53&gt;0,IF((SUMIFS($Q56:CI56,$Q53:CI53,12)+IF(CI53=12,0,CI54)+CJ57)&gt;=$K50,$K50-FLOOR(SUMIFS($Q56:CI56,$Q53:CI53,12),1),IF(CJ53=1,CJ57,CJ57+CI54)),0)</f>
        <v>0</v>
      </c>
      <c r="CK54" s="370"/>
      <c r="CL54" s="372"/>
      <c r="CM54" s="364"/>
      <c r="CN54" s="364"/>
      <c r="CO54" s="108"/>
      <c r="CP54" s="108"/>
      <c r="CQ54" s="108"/>
      <c r="CR54" s="108"/>
      <c r="CS54" s="108"/>
      <c r="CT54" s="108"/>
      <c r="CU54" s="108"/>
      <c r="CV54" s="108"/>
      <c r="CW54" s="108"/>
      <c r="CX54" s="108"/>
      <c r="CY54" s="108"/>
      <c r="CZ54" s="108"/>
      <c r="DA54" s="108"/>
      <c r="DB54" s="108"/>
      <c r="DC54" s="108"/>
      <c r="DD54" s="108"/>
    </row>
    <row r="55" spans="1:108" s="266" customFormat="1" ht="41.4" hidden="1" customHeight="1" x14ac:dyDescent="0.3">
      <c r="A55" s="264"/>
      <c r="B55" s="130"/>
      <c r="C55" s="81"/>
      <c r="D55" s="81"/>
      <c r="E55" s="81"/>
      <c r="F55" s="81"/>
      <c r="G55" s="81"/>
      <c r="H55" s="81"/>
      <c r="I55" s="81"/>
      <c r="J55" s="81"/>
      <c r="K55" s="81"/>
      <c r="L55" s="65"/>
      <c r="M55" s="7"/>
      <c r="N55" s="202"/>
      <c r="O55" s="108"/>
      <c r="P55" s="66" t="s">
        <v>183</v>
      </c>
      <c r="Q55" s="68">
        <f>IF(Q50&gt;0,Q51,0)</f>
        <v>0</v>
      </c>
      <c r="R55" s="68">
        <f t="shared" ref="R55" si="902">IF(R50&gt;0,IF(R53=1,R51,R51+Q55),Q55)</f>
        <v>0</v>
      </c>
      <c r="S55" s="68">
        <f t="shared" ref="S55" si="903">IF(S50&gt;0,IF(S53=1,S51,S51+R55),R55)</f>
        <v>0</v>
      </c>
      <c r="T55" s="68">
        <f t="shared" ref="T55" si="904">IF(T50&gt;0,IF(T53=1,T51,T51+S55),S55)</f>
        <v>0</v>
      </c>
      <c r="U55" s="68">
        <f t="shared" ref="U55" si="905">IF(U50&gt;0,IF(U53=1,U51,U51+T55),T55)</f>
        <v>0</v>
      </c>
      <c r="V55" s="68">
        <f t="shared" ref="V55" si="906">IF(V50&gt;0,IF(V53=1,V51,V51+U55),U55)</f>
        <v>0</v>
      </c>
      <c r="W55" s="68">
        <f t="shared" ref="W55" si="907">IF(W50&gt;0,IF(W53=1,W51,W51+V55),V55)</f>
        <v>0</v>
      </c>
      <c r="X55" s="68">
        <f t="shared" ref="X55" si="908">IF(X50&gt;0,IF(X53=1,X51,X51+W55),W55)</f>
        <v>0</v>
      </c>
      <c r="Y55" s="68">
        <f t="shared" ref="Y55" si="909">IF(Y50&gt;0,IF(Y53=1,Y51,Y51+X55),X55)</f>
        <v>0</v>
      </c>
      <c r="Z55" s="68">
        <f t="shared" ref="Z55" si="910">IF(Z50&gt;0,IF(Z53=1,Z51,Z51+Y55),Y55)</f>
        <v>0</v>
      </c>
      <c r="AA55" s="68">
        <f t="shared" ref="AA55" si="911">IF(AA50&gt;0,IF(AA53=1,AA51,AA51+Z55),Z55)</f>
        <v>0</v>
      </c>
      <c r="AB55" s="68">
        <f t="shared" ref="AB55" si="912">IF(AB50&gt;0,IF(AB53=1,AB51,AB51+AA55),AA55)</f>
        <v>0</v>
      </c>
      <c r="AC55" s="68">
        <f t="shared" ref="AC55" si="913">IF(AC50&gt;0,IF(AC53=1,AC51,AC51+AB55),AB55)</f>
        <v>0</v>
      </c>
      <c r="AD55" s="68">
        <f t="shared" ref="AD55" si="914">IF(AD50&gt;0,IF(AD53=1,AD51,AD51+AC55),AC55)</f>
        <v>0</v>
      </c>
      <c r="AE55" s="68">
        <f t="shared" ref="AE55" si="915">IF(AE50&gt;0,IF(AE53=1,AE51,AE51+AD55),AD55)</f>
        <v>0</v>
      </c>
      <c r="AF55" s="68">
        <f t="shared" ref="AF55" si="916">IF(AF50&gt;0,IF(AF53=1,AF51,AF51+AE55),AE55)</f>
        <v>0</v>
      </c>
      <c r="AG55" s="68">
        <f t="shared" ref="AG55" si="917">IF(AG50&gt;0,IF(AG53=1,AG51,AG51+AF55),AF55)</f>
        <v>0</v>
      </c>
      <c r="AH55" s="68">
        <f t="shared" ref="AH55" si="918">IF(AH50&gt;0,IF(AH53=1,AH51,AH51+AG55),AG55)</f>
        <v>0</v>
      </c>
      <c r="AI55" s="68">
        <f t="shared" ref="AI55" si="919">IF(AI50&gt;0,IF(AI53=1,AI51,AI51+AH55),AH55)</f>
        <v>0</v>
      </c>
      <c r="AJ55" s="68">
        <f t="shared" ref="AJ55" si="920">IF(AJ50&gt;0,IF(AJ53=1,AJ51,AJ51+AI55),AI55)</f>
        <v>0</v>
      </c>
      <c r="AK55" s="68">
        <f t="shared" ref="AK55" si="921">IF(AK50&gt;0,IF(AK53=1,AK51,AK51+AJ55),AJ55)</f>
        <v>0</v>
      </c>
      <c r="AL55" s="68">
        <f t="shared" ref="AL55" si="922">IF(AL50&gt;0,IF(AL53=1,AL51,AL51+AK55),AK55)</f>
        <v>0</v>
      </c>
      <c r="AM55" s="68">
        <f t="shared" ref="AM55" si="923">IF(AM50&gt;0,IF(AM53=1,AM51,AM51+AL55),AL55)</f>
        <v>0</v>
      </c>
      <c r="AN55" s="68">
        <f t="shared" ref="AN55" si="924">IF(AN50&gt;0,IF(AN53=1,AN51,AN51+AM55),AM55)</f>
        <v>0</v>
      </c>
      <c r="AO55" s="68">
        <f t="shared" ref="AO55" si="925">IF(AO50&gt;0,IF(AO53=1,AO51,AO51+AN55),AN55)</f>
        <v>0</v>
      </c>
      <c r="AP55" s="68">
        <f t="shared" ref="AP55" si="926">IF(AP50&gt;0,IF(AP53=1,AP51,AP51+AO55),AO55)</f>
        <v>0</v>
      </c>
      <c r="AQ55" s="68">
        <f t="shared" ref="AQ55" si="927">IF(AQ50&gt;0,IF(AQ53=1,AQ51,AQ51+AP55),AP55)</f>
        <v>0</v>
      </c>
      <c r="AR55" s="68">
        <f t="shared" ref="AR55" si="928">IF(AR50&gt;0,IF(AR53=1,AR51,AR51+AQ55),AQ55)</f>
        <v>0</v>
      </c>
      <c r="AS55" s="68">
        <f t="shared" ref="AS55" si="929">IF(AS50&gt;0,IF(AS53=1,AS51,AS51+AR55),AR55)</f>
        <v>0</v>
      </c>
      <c r="AT55" s="68">
        <f t="shared" ref="AT55" si="930">IF(AT50&gt;0,IF(AT53=1,AT51,AT51+AS55),AS55)</f>
        <v>0</v>
      </c>
      <c r="AU55" s="68">
        <f t="shared" ref="AU55" si="931">IF(AU50&gt;0,IF(AU53=1,AU51,AU51+AT55),AT55)</f>
        <v>0</v>
      </c>
      <c r="AV55" s="68">
        <f t="shared" ref="AV55" si="932">IF(AV50&gt;0,IF(AV53=1,AV51,AV51+AU55),AU55)</f>
        <v>0</v>
      </c>
      <c r="AW55" s="68">
        <f t="shared" ref="AW55" si="933">IF(AW50&gt;0,IF(AW53=1,AW51,AW51+AV55),AV55)</f>
        <v>0</v>
      </c>
      <c r="AX55" s="68">
        <f t="shared" ref="AX55" si="934">IF(AX50&gt;0,IF(AX53=1,AX51,AX51+AW55),AW55)</f>
        <v>0</v>
      </c>
      <c r="AY55" s="68">
        <f t="shared" ref="AY55" si="935">IF(AY50&gt;0,IF(AY53=1,AY51,AY51+AX55),AX55)</f>
        <v>0</v>
      </c>
      <c r="AZ55" s="68">
        <f t="shared" ref="AZ55" si="936">IF(AZ50&gt;0,IF(AZ53=1,AZ51,AZ51+AY55),AY55)</f>
        <v>0</v>
      </c>
      <c r="BA55" s="68">
        <f t="shared" ref="BA55" si="937">IF(BA50&gt;0,IF(BA53=1,BA51,BA51+AZ55),AZ55)</f>
        <v>0</v>
      </c>
      <c r="BB55" s="68">
        <f t="shared" ref="BB55" si="938">IF(BB50&gt;0,IF(BB53=1,BB51,BB51+BA55),BA55)</f>
        <v>0</v>
      </c>
      <c r="BC55" s="68">
        <f t="shared" ref="BC55" si="939">IF(BC50&gt;0,IF(BC53=1,BC51,BC51+BB55),BB55)</f>
        <v>0</v>
      </c>
      <c r="BD55" s="68">
        <f t="shared" ref="BD55" si="940">IF(BD50&gt;0,IF(BD53=1,BD51,BD51+BC55),BC55)</f>
        <v>0</v>
      </c>
      <c r="BE55" s="68">
        <f t="shared" ref="BE55" si="941">IF(BE50&gt;0,IF(BE53=1,BE51,BE51+BD55),BD55)</f>
        <v>0</v>
      </c>
      <c r="BF55" s="68">
        <f t="shared" ref="BF55" si="942">IF(BF50&gt;0,IF(BF53=1,BF51,BF51+BE55),BE55)</f>
        <v>0</v>
      </c>
      <c r="BG55" s="68">
        <f t="shared" ref="BG55" si="943">IF(BG50&gt;0,IF(BG53=1,BG51,BG51+BF55),BF55)</f>
        <v>0</v>
      </c>
      <c r="BH55" s="68">
        <f t="shared" ref="BH55" si="944">IF(BH50&gt;0,IF(BH53=1,BH51,BH51+BG55),BG55)</f>
        <v>0</v>
      </c>
      <c r="BI55" s="68">
        <f t="shared" ref="BI55" si="945">IF(BI50&gt;0,IF(BI53=1,BI51,BI51+BH55),BH55)</f>
        <v>0</v>
      </c>
      <c r="BJ55" s="68">
        <f t="shared" ref="BJ55" si="946">IF(BJ50&gt;0,IF(BJ53=1,BJ51,BJ51+BI55),BI55)</f>
        <v>0</v>
      </c>
      <c r="BK55" s="68">
        <f t="shared" ref="BK55" si="947">IF(BK50&gt;0,IF(BK53=1,BK51,BK51+BJ55),BJ55)</f>
        <v>0</v>
      </c>
      <c r="BL55" s="68">
        <f t="shared" ref="BL55" si="948">IF(BL50&gt;0,IF(BL53=1,BL51,BL51+BK55),BK55)</f>
        <v>0</v>
      </c>
      <c r="BM55" s="68">
        <f t="shared" ref="BM55" si="949">IF(BM50&gt;0,IF(BM53=1,BM51,BM51+BL55),BL55)</f>
        <v>0</v>
      </c>
      <c r="BN55" s="68">
        <f t="shared" ref="BN55" si="950">IF(BN50&gt;0,IF(BN53=1,BN51,BN51+BM55),BM55)</f>
        <v>0</v>
      </c>
      <c r="BO55" s="68">
        <f t="shared" ref="BO55" si="951">IF(BO50&gt;0,IF(BO53=1,BO51,BO51+BN55),BN55)</f>
        <v>0</v>
      </c>
      <c r="BP55" s="68">
        <f t="shared" ref="BP55" si="952">IF(BP50&gt;0,IF(BP53=1,BP51,BP51+BO55),BO55)</f>
        <v>0</v>
      </c>
      <c r="BQ55" s="68">
        <f t="shared" ref="BQ55" si="953">IF(BQ50&gt;0,IF(BQ53=1,BQ51,BQ51+BP55),BP55)</f>
        <v>0</v>
      </c>
      <c r="BR55" s="68">
        <f t="shared" ref="BR55" si="954">IF(BR50&gt;0,IF(BR53=1,BR51,BR51+BQ55),BQ55)</f>
        <v>0</v>
      </c>
      <c r="BS55" s="68">
        <f t="shared" ref="BS55" si="955">IF(BS50&gt;0,IF(BS53=1,BS51,BS51+BR55),BR55)</f>
        <v>0</v>
      </c>
      <c r="BT55" s="68">
        <f t="shared" ref="BT55" si="956">IF(BT50&gt;0,IF(BT53=1,BT51,BT51+BS55),BS55)</f>
        <v>0</v>
      </c>
      <c r="BU55" s="68">
        <f t="shared" ref="BU55" si="957">IF(BU50&gt;0,IF(BU53=1,BU51,BU51+BT55),BT55)</f>
        <v>0</v>
      </c>
      <c r="BV55" s="68">
        <f t="shared" ref="BV55" si="958">IF(BV50&gt;0,IF(BV53=1,BV51,BV51+BU55),BU55)</f>
        <v>0</v>
      </c>
      <c r="BW55" s="68">
        <f t="shared" ref="BW55" si="959">IF(BW50&gt;0,IF(BW53=1,BW51,BW51+BV55),BV55)</f>
        <v>0</v>
      </c>
      <c r="BX55" s="68">
        <f t="shared" ref="BX55" si="960">IF(BX50&gt;0,IF(BX53=1,BX51,BX51+BW55),BW55)</f>
        <v>0</v>
      </c>
      <c r="BY55" s="68">
        <f t="shared" ref="BY55" si="961">IF(BY50&gt;0,IF(BY53=1,BY51,BY51+BX55),BX55)</f>
        <v>0</v>
      </c>
      <c r="BZ55" s="68">
        <f t="shared" ref="BZ55" si="962">IF(BZ50&gt;0,IF(BZ53=1,BZ51,BZ51+BY55),BY55)</f>
        <v>0</v>
      </c>
      <c r="CA55" s="68">
        <f t="shared" ref="CA55" si="963">IF(CA50&gt;0,IF(CA53=1,CA51,CA51+BZ55),BZ55)</f>
        <v>0</v>
      </c>
      <c r="CB55" s="68">
        <f t="shared" ref="CB55" si="964">IF(CB50&gt;0,IF(CB53=1,CB51,CB51+CA55),CA55)</f>
        <v>0</v>
      </c>
      <c r="CC55" s="68">
        <f t="shared" ref="CC55" si="965">IF(CC50&gt;0,IF(CC53=1,CC51,CC51+CB55),CB55)</f>
        <v>0</v>
      </c>
      <c r="CD55" s="68">
        <f t="shared" ref="CD55" si="966">IF(CD50&gt;0,IF(CD53=1,CD51,CD51+CC55),CC55)</f>
        <v>0</v>
      </c>
      <c r="CE55" s="68">
        <f t="shared" ref="CE55" si="967">IF(CE50&gt;0,IF(CE53=1,CE51,CE51+CD55),CD55)</f>
        <v>0</v>
      </c>
      <c r="CF55" s="68">
        <f t="shared" ref="CF55" si="968">IF(CF50&gt;0,IF(CF53=1,CF51,CF51+CE55),CE55)</f>
        <v>0</v>
      </c>
      <c r="CG55" s="68">
        <f t="shared" ref="CG55" si="969">IF(CG50&gt;0,IF(CG53=1,CG51,CG51+CF55),CF55)</f>
        <v>0</v>
      </c>
      <c r="CH55" s="68">
        <f t="shared" ref="CH55" si="970">IF(CH50&gt;0,IF(CH53=1,CH51,CH51+CG55),CG55)</f>
        <v>0</v>
      </c>
      <c r="CI55" s="68">
        <f t="shared" ref="CI55" si="971">IF(CI50&gt;0,IF(CI53=1,CI51,CI51+CH55),CH55)</f>
        <v>0</v>
      </c>
      <c r="CJ55" s="68">
        <f t="shared" ref="CJ55" si="972">IF(CJ50&gt;0,IF(CJ53=1,CJ51,CJ51+CI55),CI55)</f>
        <v>0</v>
      </c>
      <c r="CK55" s="370"/>
      <c r="CL55" s="372"/>
      <c r="CM55" s="364"/>
      <c r="CN55" s="364"/>
      <c r="CO55" s="108"/>
      <c r="CP55" s="108"/>
      <c r="CQ55" s="108"/>
      <c r="CR55" s="108"/>
      <c r="CS55" s="108"/>
      <c r="CT55" s="108"/>
      <c r="CU55" s="108"/>
      <c r="CV55" s="108"/>
      <c r="CW55" s="108"/>
      <c r="CX55" s="108"/>
      <c r="CY55" s="108"/>
      <c r="CZ55" s="108"/>
      <c r="DA55" s="108"/>
      <c r="DB55" s="108"/>
      <c r="DC55" s="108"/>
      <c r="DD55" s="108"/>
    </row>
    <row r="56" spans="1:108" s="266" customFormat="1" ht="41.4" hidden="1" customHeight="1" x14ac:dyDescent="0.3">
      <c r="A56" s="264"/>
      <c r="B56" s="130"/>
      <c r="C56" s="81"/>
      <c r="D56" s="81"/>
      <c r="E56" s="81"/>
      <c r="F56" s="81"/>
      <c r="G56" s="81"/>
      <c r="H56" s="81"/>
      <c r="I56" s="81"/>
      <c r="J56" s="81"/>
      <c r="K56" s="81"/>
      <c r="L56" s="65"/>
      <c r="M56" s="7"/>
      <c r="N56" s="202"/>
      <c r="O56" s="108"/>
      <c r="P56" s="66" t="s">
        <v>184</v>
      </c>
      <c r="Q56" s="68">
        <f>Q58</f>
        <v>0</v>
      </c>
      <c r="R56" s="68">
        <f t="shared" ref="R56" si="973">IF(R53=1,R58,R58+Q56)</f>
        <v>0</v>
      </c>
      <c r="S56" s="68">
        <f t="shared" ref="S56" si="974">IF(S53=1,S58,S58+R56)</f>
        <v>0</v>
      </c>
      <c r="T56" s="68">
        <f t="shared" ref="T56" si="975">IF(T53=1,T58,T58+S56)</f>
        <v>0</v>
      </c>
      <c r="U56" s="68">
        <f t="shared" ref="U56" si="976">IF(U53=1,U58,U58+T56)</f>
        <v>0</v>
      </c>
      <c r="V56" s="68">
        <f t="shared" ref="V56" si="977">IF(V53=1,V58,V58+U56)</f>
        <v>0</v>
      </c>
      <c r="W56" s="68">
        <f t="shared" ref="W56" si="978">IF(W53=1,W58,W58+V56)</f>
        <v>0</v>
      </c>
      <c r="X56" s="68">
        <f t="shared" ref="X56" si="979">IF(X53=1,X58,X58+W56)</f>
        <v>0</v>
      </c>
      <c r="Y56" s="68">
        <f t="shared" ref="Y56" si="980">IF(Y53=1,Y58,Y58+X56)</f>
        <v>0</v>
      </c>
      <c r="Z56" s="68">
        <f t="shared" ref="Z56" si="981">IF(Z53=1,Z58,Z58+Y56)</f>
        <v>0</v>
      </c>
      <c r="AA56" s="68">
        <f t="shared" ref="AA56" si="982">IF(AA53=1,AA58,AA58+Z56)</f>
        <v>0</v>
      </c>
      <c r="AB56" s="68">
        <f t="shared" ref="AB56" si="983">IF(AB53=1,AB58,AB58+AA56)</f>
        <v>0</v>
      </c>
      <c r="AC56" s="68">
        <f t="shared" ref="AC56" si="984">IF(AC53=1,AC58,AC58+AB56)</f>
        <v>0</v>
      </c>
      <c r="AD56" s="68">
        <f t="shared" ref="AD56" si="985">IF(AD53=1,AD58,AD58+AC56)</f>
        <v>0</v>
      </c>
      <c r="AE56" s="68">
        <f t="shared" ref="AE56" si="986">IF(AE53=1,AE58,AE58+AD56)</f>
        <v>0</v>
      </c>
      <c r="AF56" s="68">
        <f t="shared" ref="AF56" si="987">IF(AF53=1,AF58,AF58+AE56)</f>
        <v>0</v>
      </c>
      <c r="AG56" s="68">
        <f t="shared" ref="AG56" si="988">IF(AG53=1,AG58,AG58+AF56)</f>
        <v>0</v>
      </c>
      <c r="AH56" s="68">
        <f t="shared" ref="AH56" si="989">IF(AH53=1,AH58,AH58+AG56)</f>
        <v>0</v>
      </c>
      <c r="AI56" s="68">
        <f t="shared" ref="AI56" si="990">IF(AI53=1,AI58,AI58+AH56)</f>
        <v>0</v>
      </c>
      <c r="AJ56" s="68">
        <f t="shared" ref="AJ56" si="991">IF(AJ53=1,AJ58,AJ58+AI56)</f>
        <v>0</v>
      </c>
      <c r="AK56" s="68">
        <f t="shared" ref="AK56" si="992">IF(AK53=1,AK58,AK58+AJ56)</f>
        <v>0</v>
      </c>
      <c r="AL56" s="68">
        <f t="shared" ref="AL56" si="993">IF(AL53=1,AL58,AL58+AK56)</f>
        <v>0</v>
      </c>
      <c r="AM56" s="68">
        <f t="shared" ref="AM56" si="994">IF(AM53=1,AM58,AM58+AL56)</f>
        <v>0</v>
      </c>
      <c r="AN56" s="68">
        <f t="shared" ref="AN56" si="995">IF(AN53=1,AN58,AN58+AM56)</f>
        <v>0</v>
      </c>
      <c r="AO56" s="68">
        <f t="shared" ref="AO56" si="996">IF(AO53=1,AO58,AO58+AN56)</f>
        <v>0</v>
      </c>
      <c r="AP56" s="68">
        <f t="shared" ref="AP56" si="997">IF(AP53=1,AP58,AP58+AO56)</f>
        <v>0</v>
      </c>
      <c r="AQ56" s="68">
        <f t="shared" ref="AQ56" si="998">IF(AQ53=1,AQ58,AQ58+AP56)</f>
        <v>0</v>
      </c>
      <c r="AR56" s="68">
        <f t="shared" ref="AR56" si="999">IF(AR53=1,AR58,AR58+AQ56)</f>
        <v>0</v>
      </c>
      <c r="AS56" s="68">
        <f t="shared" ref="AS56" si="1000">IF(AS53=1,AS58,AS58+AR56)</f>
        <v>0</v>
      </c>
      <c r="AT56" s="68">
        <f t="shared" ref="AT56" si="1001">IF(AT53=1,AT58,AT58+AS56)</f>
        <v>0</v>
      </c>
      <c r="AU56" s="68">
        <f t="shared" ref="AU56" si="1002">IF(AU53=1,AU58,AU58+AT56)</f>
        <v>0</v>
      </c>
      <c r="AV56" s="68">
        <f t="shared" ref="AV56" si="1003">IF(AV53=1,AV58,AV58+AU56)</f>
        <v>0</v>
      </c>
      <c r="AW56" s="68">
        <f t="shared" ref="AW56" si="1004">IF(AW53=1,AW58,AW58+AV56)</f>
        <v>0</v>
      </c>
      <c r="AX56" s="68">
        <f t="shared" ref="AX56" si="1005">IF(AX53=1,AX58,AX58+AW56)</f>
        <v>0</v>
      </c>
      <c r="AY56" s="68">
        <f t="shared" ref="AY56" si="1006">IF(AY53=1,AY58,AY58+AX56)</f>
        <v>0</v>
      </c>
      <c r="AZ56" s="68">
        <f t="shared" ref="AZ56" si="1007">IF(AZ53=1,AZ58,AZ58+AY56)</f>
        <v>0</v>
      </c>
      <c r="BA56" s="68">
        <f t="shared" ref="BA56" si="1008">IF(BA53=1,BA58,BA58+AZ56)</f>
        <v>0</v>
      </c>
      <c r="BB56" s="68">
        <f t="shared" ref="BB56" si="1009">IF(BB53=1,BB58,BB58+BA56)</f>
        <v>0</v>
      </c>
      <c r="BC56" s="68">
        <f t="shared" ref="BC56" si="1010">IF(BC53=1,BC58,BC58+BB56)</f>
        <v>0</v>
      </c>
      <c r="BD56" s="68">
        <f t="shared" ref="BD56" si="1011">IF(BD53=1,BD58,BD58+BC56)</f>
        <v>0</v>
      </c>
      <c r="BE56" s="68">
        <f t="shared" ref="BE56" si="1012">IF(BE53=1,BE58,BE58+BD56)</f>
        <v>0</v>
      </c>
      <c r="BF56" s="68">
        <f t="shared" ref="BF56" si="1013">IF(BF53=1,BF58,BF58+BE56)</f>
        <v>0</v>
      </c>
      <c r="BG56" s="68">
        <f t="shared" ref="BG56" si="1014">IF(BG53=1,BG58,BG58+BF56)</f>
        <v>0</v>
      </c>
      <c r="BH56" s="68">
        <f t="shared" ref="BH56" si="1015">IF(BH53=1,BH58,BH58+BG56)</f>
        <v>0</v>
      </c>
      <c r="BI56" s="68">
        <f t="shared" ref="BI56" si="1016">IF(BI53=1,BI58,BI58+BH56)</f>
        <v>0</v>
      </c>
      <c r="BJ56" s="68">
        <f t="shared" ref="BJ56" si="1017">IF(BJ53=1,BJ58,BJ58+BI56)</f>
        <v>0</v>
      </c>
      <c r="BK56" s="68">
        <f t="shared" ref="BK56" si="1018">IF(BK53=1,BK58,BK58+BJ56)</f>
        <v>0</v>
      </c>
      <c r="BL56" s="68">
        <f t="shared" ref="BL56" si="1019">IF(BL53=1,BL58,BL58+BK56)</f>
        <v>0</v>
      </c>
      <c r="BM56" s="68">
        <f t="shared" ref="BM56" si="1020">IF(BM53=1,BM58,BM58+BL56)</f>
        <v>0</v>
      </c>
      <c r="BN56" s="68">
        <f t="shared" ref="BN56" si="1021">IF(BN53=1,BN58,BN58+BM56)</f>
        <v>0</v>
      </c>
      <c r="BO56" s="68">
        <f t="shared" ref="BO56" si="1022">IF(BO53=1,BO58,BO58+BN56)</f>
        <v>0</v>
      </c>
      <c r="BP56" s="68">
        <f t="shared" ref="BP56" si="1023">IF(BP53=1,BP58,BP58+BO56)</f>
        <v>0</v>
      </c>
      <c r="BQ56" s="68">
        <f t="shared" ref="BQ56" si="1024">IF(BQ53=1,BQ58,BQ58+BP56)</f>
        <v>0</v>
      </c>
      <c r="BR56" s="68">
        <f t="shared" ref="BR56" si="1025">IF(BR53=1,BR58,BR58+BQ56)</f>
        <v>0</v>
      </c>
      <c r="BS56" s="68">
        <f t="shared" ref="BS56" si="1026">IF(BS53=1,BS58,BS58+BR56)</f>
        <v>0</v>
      </c>
      <c r="BT56" s="68">
        <f t="shared" ref="BT56" si="1027">IF(BT53=1,BT58,BT58+BS56)</f>
        <v>0</v>
      </c>
      <c r="BU56" s="68">
        <f t="shared" ref="BU56" si="1028">IF(BU53=1,BU58,BU58+BT56)</f>
        <v>0</v>
      </c>
      <c r="BV56" s="68">
        <f t="shared" ref="BV56" si="1029">IF(BV53=1,BV58,BV58+BU56)</f>
        <v>0</v>
      </c>
      <c r="BW56" s="68">
        <f t="shared" ref="BW56" si="1030">IF(BW53=1,BW58,BW58+BV56)</f>
        <v>0</v>
      </c>
      <c r="BX56" s="68">
        <f t="shared" ref="BX56" si="1031">IF(BX53=1,BX58,BX58+BW56)</f>
        <v>0</v>
      </c>
      <c r="BY56" s="68">
        <f t="shared" ref="BY56" si="1032">IF(BY53=1,BY58,BY58+BX56)</f>
        <v>0</v>
      </c>
      <c r="BZ56" s="68">
        <f t="shared" ref="BZ56" si="1033">IF(BZ53=1,BZ58,BZ58+BY56)</f>
        <v>0</v>
      </c>
      <c r="CA56" s="68">
        <f t="shared" ref="CA56" si="1034">IF(CA53=1,CA58,CA58+BZ56)</f>
        <v>0</v>
      </c>
      <c r="CB56" s="68">
        <f t="shared" ref="CB56" si="1035">IF(CB53=1,CB58,CB58+CA56)</f>
        <v>0</v>
      </c>
      <c r="CC56" s="68">
        <f t="shared" ref="CC56" si="1036">IF(CC53=1,CC58,CC58+CB56)</f>
        <v>0</v>
      </c>
      <c r="CD56" s="68">
        <f t="shared" ref="CD56" si="1037">IF(CD53=1,CD58,CD58+CC56)</f>
        <v>0</v>
      </c>
      <c r="CE56" s="68">
        <f t="shared" ref="CE56" si="1038">IF(CE53=1,CE58,CE58+CD56)</f>
        <v>0</v>
      </c>
      <c r="CF56" s="68">
        <f t="shared" ref="CF56" si="1039">IF(CF53=1,CF58,CF58+CE56)</f>
        <v>0</v>
      </c>
      <c r="CG56" s="68">
        <f t="shared" ref="CG56" si="1040">IF(CG53=1,CG58,CG58+CF56)</f>
        <v>0</v>
      </c>
      <c r="CH56" s="68">
        <f t="shared" ref="CH56" si="1041">IF(CH53=1,CH58,CH58+CG56)</f>
        <v>0</v>
      </c>
      <c r="CI56" s="68">
        <f t="shared" ref="CI56" si="1042">IF(CI53=1,CI58,CI58+CH56)</f>
        <v>0</v>
      </c>
      <c r="CJ56" s="68">
        <f t="shared" ref="CJ56" si="1043">IF(CJ53=1,CJ58,CJ58+CI56)</f>
        <v>0</v>
      </c>
      <c r="CK56" s="370"/>
      <c r="CL56" s="372"/>
      <c r="CM56" s="364"/>
      <c r="CN56" s="364"/>
      <c r="CO56" s="108"/>
      <c r="CP56" s="108"/>
      <c r="CQ56" s="108"/>
      <c r="CR56" s="108"/>
      <c r="CS56" s="108"/>
      <c r="CT56" s="108"/>
      <c r="CU56" s="108"/>
      <c r="CV56" s="108"/>
      <c r="CW56" s="108"/>
      <c r="CX56" s="108"/>
      <c r="CY56" s="108"/>
      <c r="CZ56" s="108"/>
      <c r="DA56" s="108"/>
      <c r="DB56" s="108"/>
      <c r="DC56" s="108"/>
      <c r="DD56" s="108"/>
    </row>
    <row r="57" spans="1:108" s="266" customFormat="1" ht="28.8" x14ac:dyDescent="0.3">
      <c r="A57" s="264"/>
      <c r="B57" s="130"/>
      <c r="C57" s="81"/>
      <c r="D57" s="81"/>
      <c r="E57" s="81"/>
      <c r="F57" s="81"/>
      <c r="G57" s="81"/>
      <c r="H57" s="81"/>
      <c r="I57" s="81"/>
      <c r="J57" s="81"/>
      <c r="K57" s="81"/>
      <c r="L57" s="65"/>
      <c r="M57" s="7"/>
      <c r="N57" s="202"/>
      <c r="O57" s="108"/>
      <c r="P57" s="64" t="s">
        <v>182</v>
      </c>
      <c r="Q57" s="69">
        <f t="shared" ref="Q57:CB57" si="1044">1720/12*Q50</f>
        <v>0</v>
      </c>
      <c r="R57" s="69">
        <f t="shared" si="1044"/>
        <v>0</v>
      </c>
      <c r="S57" s="69">
        <f t="shared" si="1044"/>
        <v>0</v>
      </c>
      <c r="T57" s="69">
        <f t="shared" si="1044"/>
        <v>0</v>
      </c>
      <c r="U57" s="69">
        <f t="shared" si="1044"/>
        <v>0</v>
      </c>
      <c r="V57" s="69">
        <f t="shared" si="1044"/>
        <v>0</v>
      </c>
      <c r="W57" s="69">
        <f t="shared" si="1044"/>
        <v>0</v>
      </c>
      <c r="X57" s="69">
        <f t="shared" si="1044"/>
        <v>0</v>
      </c>
      <c r="Y57" s="69">
        <f t="shared" si="1044"/>
        <v>0</v>
      </c>
      <c r="Z57" s="69">
        <f t="shared" si="1044"/>
        <v>0</v>
      </c>
      <c r="AA57" s="69">
        <f t="shared" si="1044"/>
        <v>0</v>
      </c>
      <c r="AB57" s="69">
        <f t="shared" si="1044"/>
        <v>0</v>
      </c>
      <c r="AC57" s="69">
        <f t="shared" si="1044"/>
        <v>0</v>
      </c>
      <c r="AD57" s="69">
        <f t="shared" si="1044"/>
        <v>0</v>
      </c>
      <c r="AE57" s="69">
        <f t="shared" si="1044"/>
        <v>0</v>
      </c>
      <c r="AF57" s="69">
        <f t="shared" si="1044"/>
        <v>0</v>
      </c>
      <c r="AG57" s="69">
        <f t="shared" si="1044"/>
        <v>0</v>
      </c>
      <c r="AH57" s="69">
        <f t="shared" si="1044"/>
        <v>0</v>
      </c>
      <c r="AI57" s="69">
        <f t="shared" si="1044"/>
        <v>0</v>
      </c>
      <c r="AJ57" s="69">
        <f t="shared" si="1044"/>
        <v>0</v>
      </c>
      <c r="AK57" s="69">
        <f t="shared" si="1044"/>
        <v>0</v>
      </c>
      <c r="AL57" s="69">
        <f t="shared" si="1044"/>
        <v>0</v>
      </c>
      <c r="AM57" s="69">
        <f t="shared" si="1044"/>
        <v>0</v>
      </c>
      <c r="AN57" s="69">
        <f t="shared" si="1044"/>
        <v>0</v>
      </c>
      <c r="AO57" s="69">
        <f t="shared" si="1044"/>
        <v>0</v>
      </c>
      <c r="AP57" s="69">
        <f t="shared" si="1044"/>
        <v>0</v>
      </c>
      <c r="AQ57" s="69">
        <f t="shared" si="1044"/>
        <v>0</v>
      </c>
      <c r="AR57" s="69">
        <f t="shared" si="1044"/>
        <v>0</v>
      </c>
      <c r="AS57" s="69">
        <f t="shared" si="1044"/>
        <v>0</v>
      </c>
      <c r="AT57" s="69">
        <f t="shared" si="1044"/>
        <v>0</v>
      </c>
      <c r="AU57" s="69">
        <f t="shared" si="1044"/>
        <v>0</v>
      </c>
      <c r="AV57" s="69">
        <f t="shared" si="1044"/>
        <v>0</v>
      </c>
      <c r="AW57" s="69">
        <f t="shared" si="1044"/>
        <v>0</v>
      </c>
      <c r="AX57" s="69">
        <f t="shared" si="1044"/>
        <v>0</v>
      </c>
      <c r="AY57" s="69">
        <f t="shared" si="1044"/>
        <v>0</v>
      </c>
      <c r="AZ57" s="69">
        <f t="shared" si="1044"/>
        <v>0</v>
      </c>
      <c r="BA57" s="69">
        <f t="shared" si="1044"/>
        <v>0</v>
      </c>
      <c r="BB57" s="69">
        <f t="shared" si="1044"/>
        <v>0</v>
      </c>
      <c r="BC57" s="69">
        <f t="shared" si="1044"/>
        <v>0</v>
      </c>
      <c r="BD57" s="69">
        <f t="shared" si="1044"/>
        <v>0</v>
      </c>
      <c r="BE57" s="69">
        <f t="shared" si="1044"/>
        <v>0</v>
      </c>
      <c r="BF57" s="69">
        <f t="shared" si="1044"/>
        <v>0</v>
      </c>
      <c r="BG57" s="69">
        <f t="shared" si="1044"/>
        <v>0</v>
      </c>
      <c r="BH57" s="69">
        <f t="shared" si="1044"/>
        <v>0</v>
      </c>
      <c r="BI57" s="69">
        <f t="shared" si="1044"/>
        <v>0</v>
      </c>
      <c r="BJ57" s="69">
        <f t="shared" si="1044"/>
        <v>0</v>
      </c>
      <c r="BK57" s="69">
        <f t="shared" si="1044"/>
        <v>0</v>
      </c>
      <c r="BL57" s="69">
        <f t="shared" si="1044"/>
        <v>0</v>
      </c>
      <c r="BM57" s="69">
        <f t="shared" si="1044"/>
        <v>0</v>
      </c>
      <c r="BN57" s="69">
        <f t="shared" si="1044"/>
        <v>0</v>
      </c>
      <c r="BO57" s="69">
        <f t="shared" si="1044"/>
        <v>0</v>
      </c>
      <c r="BP57" s="69">
        <f t="shared" si="1044"/>
        <v>0</v>
      </c>
      <c r="BQ57" s="69">
        <f t="shared" si="1044"/>
        <v>0</v>
      </c>
      <c r="BR57" s="69">
        <f t="shared" si="1044"/>
        <v>0</v>
      </c>
      <c r="BS57" s="69">
        <f t="shared" si="1044"/>
        <v>0</v>
      </c>
      <c r="BT57" s="69">
        <f t="shared" si="1044"/>
        <v>0</v>
      </c>
      <c r="BU57" s="69">
        <f t="shared" si="1044"/>
        <v>0</v>
      </c>
      <c r="BV57" s="69">
        <f t="shared" si="1044"/>
        <v>0</v>
      </c>
      <c r="BW57" s="69">
        <f t="shared" si="1044"/>
        <v>0</v>
      </c>
      <c r="BX57" s="69">
        <f t="shared" si="1044"/>
        <v>0</v>
      </c>
      <c r="BY57" s="69">
        <f t="shared" si="1044"/>
        <v>0</v>
      </c>
      <c r="BZ57" s="69">
        <f t="shared" si="1044"/>
        <v>0</v>
      </c>
      <c r="CA57" s="69">
        <f t="shared" si="1044"/>
        <v>0</v>
      </c>
      <c r="CB57" s="69">
        <f t="shared" si="1044"/>
        <v>0</v>
      </c>
      <c r="CC57" s="69">
        <f t="shared" ref="CC57:CJ57" si="1045">1720/12*CC50</f>
        <v>0</v>
      </c>
      <c r="CD57" s="69">
        <f t="shared" si="1045"/>
        <v>0</v>
      </c>
      <c r="CE57" s="69">
        <f t="shared" si="1045"/>
        <v>0</v>
      </c>
      <c r="CF57" s="69">
        <f t="shared" si="1045"/>
        <v>0</v>
      </c>
      <c r="CG57" s="69">
        <f t="shared" si="1045"/>
        <v>0</v>
      </c>
      <c r="CH57" s="69">
        <f t="shared" si="1045"/>
        <v>0</v>
      </c>
      <c r="CI57" s="69">
        <f t="shared" si="1045"/>
        <v>0</v>
      </c>
      <c r="CJ57" s="69">
        <f t="shared" si="1045"/>
        <v>0</v>
      </c>
      <c r="CK57" s="370"/>
      <c r="CL57" s="372"/>
      <c r="CM57" s="364"/>
      <c r="CN57" s="364"/>
      <c r="CO57" s="108"/>
      <c r="CP57" s="108"/>
      <c r="CQ57" s="108"/>
      <c r="CR57" s="108"/>
      <c r="CS57" s="108"/>
      <c r="CT57" s="108"/>
      <c r="CU57" s="108"/>
      <c r="CV57" s="108"/>
      <c r="CW57" s="108"/>
      <c r="CX57" s="108"/>
      <c r="CY57" s="108"/>
      <c r="CZ57" s="108"/>
      <c r="DA57" s="108"/>
      <c r="DB57" s="108"/>
      <c r="DC57" s="108"/>
      <c r="DD57" s="108"/>
    </row>
    <row r="58" spans="1:108" s="266" customFormat="1" ht="28.8" x14ac:dyDescent="0.3">
      <c r="A58" s="264"/>
      <c r="B58" s="130"/>
      <c r="C58" s="81"/>
      <c r="D58" s="81"/>
      <c r="E58" s="81"/>
      <c r="F58" s="81"/>
      <c r="G58" s="81"/>
      <c r="H58" s="81"/>
      <c r="I58" s="81"/>
      <c r="J58" s="81"/>
      <c r="K58" s="81"/>
      <c r="L58" s="65"/>
      <c r="M58" s="7"/>
      <c r="N58" s="202"/>
      <c r="O58" s="108"/>
      <c r="P58" s="64" t="s">
        <v>166</v>
      </c>
      <c r="Q58" s="69">
        <f>FLOOR(IF(OR(Q53=0,Q53=1),IF(Q51&gt;=Q57,Q57,Q51)+0.00000001,IF(Q55&gt;=Q54,Q54,Q55))+0.00000001,1)</f>
        <v>0</v>
      </c>
      <c r="R58" s="69">
        <f t="shared" ref="R58" si="1046">FLOOR(IF(OR(R53=0,R53=1),IF(R57&gt;R54,R54,IF(R51&gt;=R57,R57,R51)+0.00000001),IF(R55&gt;=R54,R54-Q56,R55-Q56)+0.00000001),1)</f>
        <v>0</v>
      </c>
      <c r="S58" s="69">
        <f t="shared" ref="S58" si="1047">FLOOR(IF(OR(S53=0,S53=1),IF(S57&gt;S54,S54,IF(S51&gt;=S57,S57,S51)+0.00000001),IF(S55&gt;=S54,S54-R56,S55-R56)+0.00000001),1)</f>
        <v>0</v>
      </c>
      <c r="T58" s="69">
        <f t="shared" ref="T58" si="1048">FLOOR(IF(OR(T53=0,T53=1),IF(T57&gt;T54,T54,IF(T51&gt;=T57,T57,T51)+0.00000001),IF(T55&gt;=T54,T54-S56,T55-S56)+0.00000001),1)</f>
        <v>0</v>
      </c>
      <c r="U58" s="69">
        <f t="shared" ref="U58" si="1049">FLOOR(IF(OR(U53=0,U53=1),IF(U57&gt;U54,U54,IF(U51&gt;=U57,U57,U51)+0.00000001),IF(U55&gt;=U54,U54-T56,U55-T56)+0.00000001),1)</f>
        <v>0</v>
      </c>
      <c r="V58" s="69">
        <f t="shared" ref="V58" si="1050">FLOOR(IF(OR(V53=0,V53=1),IF(V57&gt;V54,V54,IF(V51&gt;=V57,V57,V51)+0.00000001),IF(V55&gt;=V54,V54-U56,V55-U56)+0.00000001),1)</f>
        <v>0</v>
      </c>
      <c r="W58" s="69">
        <f t="shared" ref="W58" si="1051">FLOOR(IF(OR(W53=0,W53=1),IF(W57&gt;W54,W54,IF(W51&gt;=W57,W57,W51)+0.00000001),IF(W55&gt;=W54,W54-V56,W55-V56)+0.00000001),1)</f>
        <v>0</v>
      </c>
      <c r="X58" s="69">
        <f t="shared" ref="X58" si="1052">FLOOR(IF(OR(X53=0,X53=1),IF(X57&gt;X54,X54,IF(X51&gt;=X57,X57,X51)+0.00000001),IF(X55&gt;=X54,X54-W56,X55-W56)+0.00000001),1)</f>
        <v>0</v>
      </c>
      <c r="Y58" s="69">
        <f t="shared" ref="Y58" si="1053">FLOOR(IF(OR(Y53=0,Y53=1),IF(Y57&gt;Y54,Y54,IF(Y51&gt;=Y57,Y57,Y51)+0.00000001),IF(Y55&gt;=Y54,Y54-X56,Y55-X56)+0.00000001),1)</f>
        <v>0</v>
      </c>
      <c r="Z58" s="69">
        <f t="shared" ref="Z58" si="1054">FLOOR(IF(OR(Z53=0,Z53=1),IF(Z57&gt;Z54,Z54,IF(Z51&gt;=Z57,Z57,Z51)+0.00000001),IF(Z55&gt;=Z54,Z54-Y56,Z55-Y56)+0.00000001),1)</f>
        <v>0</v>
      </c>
      <c r="AA58" s="69">
        <f t="shared" ref="AA58" si="1055">FLOOR(IF(OR(AA53=0,AA53=1),IF(AA57&gt;AA54,AA54,IF(AA51&gt;=AA57,AA57,AA51)+0.00000001),IF(AA55&gt;=AA54,AA54-Z56,AA55-Z56)+0.00000001),1)</f>
        <v>0</v>
      </c>
      <c r="AB58" s="69">
        <f t="shared" ref="AB58" si="1056">FLOOR(IF(OR(AB53=0,AB53=1),IF(AB57&gt;AB54,AB54,IF(AB51&gt;=AB57,AB57,AB51)+0.00000001),IF(AB55&gt;=AB54,AB54-AA56,AB55-AA56)+0.00000001),1)</f>
        <v>0</v>
      </c>
      <c r="AC58" s="69">
        <f t="shared" ref="AC58" si="1057">FLOOR(IF(OR(AC53=0,AC53=1),IF(AC57&gt;AC54,AC54,IF(AC51&gt;=AC57,AC57,AC51)+0.00000001),IF(AC55&gt;=AC54,AC54-AB56,AC55-AB56)+0.00000001),1)</f>
        <v>0</v>
      </c>
      <c r="AD58" s="69">
        <f t="shared" ref="AD58" si="1058">FLOOR(IF(OR(AD53=0,AD53=1),IF(AD57&gt;AD54,AD54,IF(AD51&gt;=AD57,AD57,AD51)+0.00000001),IF(AD55&gt;=AD54,AD54-AC56,AD55-AC56)+0.00000001),1)</f>
        <v>0</v>
      </c>
      <c r="AE58" s="69">
        <f t="shared" ref="AE58" si="1059">FLOOR(IF(OR(AE53=0,AE53=1),IF(AE57&gt;AE54,AE54,IF(AE51&gt;=AE57,AE57,AE51)+0.00000001),IF(AE55&gt;=AE54,AE54-AD56,AE55-AD56)+0.00000001),1)</f>
        <v>0</v>
      </c>
      <c r="AF58" s="69">
        <f t="shared" ref="AF58" si="1060">FLOOR(IF(OR(AF53=0,AF53=1),IF(AF57&gt;AF54,AF54,IF(AF51&gt;=AF57,AF57,AF51)+0.00000001),IF(AF55&gt;=AF54,AF54-AE56,AF55-AE56)+0.00000001),1)</f>
        <v>0</v>
      </c>
      <c r="AG58" s="69">
        <f t="shared" ref="AG58" si="1061">FLOOR(IF(OR(AG53=0,AG53=1),IF(AG57&gt;AG54,AG54,IF(AG51&gt;=AG57,AG57,AG51)+0.00000001),IF(AG55&gt;=AG54,AG54-AF56,AG55-AF56)+0.00000001),1)</f>
        <v>0</v>
      </c>
      <c r="AH58" s="69">
        <f t="shared" ref="AH58" si="1062">FLOOR(IF(OR(AH53=0,AH53=1),IF(AH57&gt;AH54,AH54,IF(AH51&gt;=AH57,AH57,AH51)+0.00000001),IF(AH55&gt;=AH54,AH54-AG56,AH55-AG56)+0.00000001),1)</f>
        <v>0</v>
      </c>
      <c r="AI58" s="69">
        <f t="shared" ref="AI58" si="1063">FLOOR(IF(OR(AI53=0,AI53=1),IF(AI57&gt;AI54,AI54,IF(AI51&gt;=AI57,AI57,AI51)+0.00000001),IF(AI55&gt;=AI54,AI54-AH56,AI55-AH56)+0.00000001),1)</f>
        <v>0</v>
      </c>
      <c r="AJ58" s="69">
        <f t="shared" ref="AJ58" si="1064">FLOOR(IF(OR(AJ53=0,AJ53=1),IF(AJ57&gt;AJ54,AJ54,IF(AJ51&gt;=AJ57,AJ57,AJ51)+0.00000001),IF(AJ55&gt;=AJ54,AJ54-AI56,AJ55-AI56)+0.00000001),1)</f>
        <v>0</v>
      </c>
      <c r="AK58" s="69">
        <f t="shared" ref="AK58" si="1065">FLOOR(IF(OR(AK53=0,AK53=1),IF(AK57&gt;AK54,AK54,IF(AK51&gt;=AK57,AK57,AK51)+0.00000001),IF(AK55&gt;=AK54,AK54-AJ56,AK55-AJ56)+0.00000001),1)</f>
        <v>0</v>
      </c>
      <c r="AL58" s="69">
        <f t="shared" ref="AL58" si="1066">FLOOR(IF(OR(AL53=0,AL53=1),IF(AL57&gt;AL54,AL54,IF(AL51&gt;=AL57,AL57,AL51)+0.00000001),IF(AL55&gt;=AL54,AL54-AK56,AL55-AK56)+0.00000001),1)</f>
        <v>0</v>
      </c>
      <c r="AM58" s="69">
        <f t="shared" ref="AM58" si="1067">FLOOR(IF(OR(AM53=0,AM53=1),IF(AM57&gt;AM54,AM54,IF(AM51&gt;=AM57,AM57,AM51)+0.00000001),IF(AM55&gt;=AM54,AM54-AL56,AM55-AL56)+0.00000001),1)</f>
        <v>0</v>
      </c>
      <c r="AN58" s="69">
        <f t="shared" ref="AN58" si="1068">FLOOR(IF(OR(AN53=0,AN53=1),IF(AN57&gt;AN54,AN54,IF(AN51&gt;=AN57,AN57,AN51)+0.00000001),IF(AN55&gt;=AN54,AN54-AM56,AN55-AM56)+0.00000001),1)</f>
        <v>0</v>
      </c>
      <c r="AO58" s="69">
        <f t="shared" ref="AO58" si="1069">FLOOR(IF(OR(AO53=0,AO53=1),IF(AO57&gt;AO54,AO54,IF(AO51&gt;=AO57,AO57,AO51)+0.00000001),IF(AO55&gt;=AO54,AO54-AN56,AO55-AN56)+0.00000001),1)</f>
        <v>0</v>
      </c>
      <c r="AP58" s="69">
        <f t="shared" ref="AP58" si="1070">FLOOR(IF(OR(AP53=0,AP53=1),IF(AP57&gt;AP54,AP54,IF(AP51&gt;=AP57,AP57,AP51)+0.00000001),IF(AP55&gt;=AP54,AP54-AO56,AP55-AO56)+0.00000001),1)</f>
        <v>0</v>
      </c>
      <c r="AQ58" s="69">
        <f t="shared" ref="AQ58" si="1071">FLOOR(IF(OR(AQ53=0,AQ53=1),IF(AQ57&gt;AQ54,AQ54,IF(AQ51&gt;=AQ57,AQ57,AQ51)+0.00000001),IF(AQ55&gt;=AQ54,AQ54-AP56,AQ55-AP56)+0.00000001),1)</f>
        <v>0</v>
      </c>
      <c r="AR58" s="69">
        <f t="shared" ref="AR58" si="1072">FLOOR(IF(OR(AR53=0,AR53=1),IF(AR57&gt;AR54,AR54,IF(AR51&gt;=AR57,AR57,AR51)+0.00000001),IF(AR55&gt;=AR54,AR54-AQ56,AR55-AQ56)+0.00000001),1)</f>
        <v>0</v>
      </c>
      <c r="AS58" s="69">
        <f t="shared" ref="AS58" si="1073">FLOOR(IF(OR(AS53=0,AS53=1),IF(AS57&gt;AS54,AS54,IF(AS51&gt;=AS57,AS57,AS51)+0.00000001),IF(AS55&gt;=AS54,AS54-AR56,AS55-AR56)+0.00000001),1)</f>
        <v>0</v>
      </c>
      <c r="AT58" s="69">
        <f t="shared" ref="AT58" si="1074">FLOOR(IF(OR(AT53=0,AT53=1),IF(AT57&gt;AT54,AT54,IF(AT51&gt;=AT57,AT57,AT51)+0.00000001),IF(AT55&gt;=AT54,AT54-AS56,AT55-AS56)+0.00000001),1)</f>
        <v>0</v>
      </c>
      <c r="AU58" s="69">
        <f t="shared" ref="AU58" si="1075">FLOOR(IF(OR(AU53=0,AU53=1),IF(AU57&gt;AU54,AU54,IF(AU51&gt;=AU57,AU57,AU51)+0.00000001),IF(AU55&gt;=AU54,AU54-AT56,AU55-AT56)+0.00000001),1)</f>
        <v>0</v>
      </c>
      <c r="AV58" s="69">
        <f t="shared" ref="AV58" si="1076">FLOOR(IF(OR(AV53=0,AV53=1),IF(AV57&gt;AV54,AV54,IF(AV51&gt;=AV57,AV57,AV51)+0.00000001),IF(AV55&gt;=AV54,AV54-AU56,AV55-AU56)+0.00000001),1)</f>
        <v>0</v>
      </c>
      <c r="AW58" s="69">
        <f t="shared" ref="AW58" si="1077">FLOOR(IF(OR(AW53=0,AW53=1),IF(AW57&gt;AW54,AW54,IF(AW51&gt;=AW57,AW57,AW51)+0.00000001),IF(AW55&gt;=AW54,AW54-AV56,AW55-AV56)+0.00000001),1)</f>
        <v>0</v>
      </c>
      <c r="AX58" s="69">
        <f t="shared" ref="AX58" si="1078">FLOOR(IF(OR(AX53=0,AX53=1),IF(AX57&gt;AX54,AX54,IF(AX51&gt;=AX57,AX57,AX51)+0.00000001),IF(AX55&gt;=AX54,AX54-AW56,AX55-AW56)+0.00000001),1)</f>
        <v>0</v>
      </c>
      <c r="AY58" s="69">
        <f t="shared" ref="AY58" si="1079">FLOOR(IF(OR(AY53=0,AY53=1),IF(AY57&gt;AY54,AY54,IF(AY51&gt;=AY57,AY57,AY51)+0.00000001),IF(AY55&gt;=AY54,AY54-AX56,AY55-AX56)+0.00000001),1)</f>
        <v>0</v>
      </c>
      <c r="AZ58" s="69">
        <f t="shared" ref="AZ58" si="1080">FLOOR(IF(OR(AZ53=0,AZ53=1),IF(AZ57&gt;AZ54,AZ54,IF(AZ51&gt;=AZ57,AZ57,AZ51)+0.00000001),IF(AZ55&gt;=AZ54,AZ54-AY56,AZ55-AY56)+0.00000001),1)</f>
        <v>0</v>
      </c>
      <c r="BA58" s="69">
        <f t="shared" ref="BA58" si="1081">FLOOR(IF(OR(BA53=0,BA53=1),IF(BA57&gt;BA54,BA54,IF(BA51&gt;=BA57,BA57,BA51)+0.00000001),IF(BA55&gt;=BA54,BA54-AZ56,BA55-AZ56)+0.00000001),1)</f>
        <v>0</v>
      </c>
      <c r="BB58" s="69">
        <f t="shared" ref="BB58" si="1082">FLOOR(IF(OR(BB53=0,BB53=1),IF(BB57&gt;BB54,BB54,IF(BB51&gt;=BB57,BB57,BB51)+0.00000001),IF(BB55&gt;=BB54,BB54-BA56,BB55-BA56)+0.00000001),1)</f>
        <v>0</v>
      </c>
      <c r="BC58" s="69">
        <f t="shared" ref="BC58" si="1083">FLOOR(IF(OR(BC53=0,BC53=1),IF(BC57&gt;BC54,BC54,IF(BC51&gt;=BC57,BC57,BC51)+0.00000001),IF(BC55&gt;=BC54,BC54-BB56,BC55-BB56)+0.00000001),1)</f>
        <v>0</v>
      </c>
      <c r="BD58" s="69">
        <f t="shared" ref="BD58" si="1084">FLOOR(IF(OR(BD53=0,BD53=1),IF(BD57&gt;BD54,BD54,IF(BD51&gt;=BD57,BD57,BD51)+0.00000001),IF(BD55&gt;=BD54,BD54-BC56,BD55-BC56)+0.00000001),1)</f>
        <v>0</v>
      </c>
      <c r="BE58" s="69">
        <f t="shared" ref="BE58" si="1085">FLOOR(IF(OR(BE53=0,BE53=1),IF(BE57&gt;BE54,BE54,IF(BE51&gt;=BE57,BE57,BE51)+0.00000001),IF(BE55&gt;=BE54,BE54-BD56,BE55-BD56)+0.00000001),1)</f>
        <v>0</v>
      </c>
      <c r="BF58" s="69">
        <f t="shared" ref="BF58" si="1086">FLOOR(IF(OR(BF53=0,BF53=1),IF(BF57&gt;BF54,BF54,IF(BF51&gt;=BF57,BF57,BF51)+0.00000001),IF(BF55&gt;=BF54,BF54-BE56,BF55-BE56)+0.00000001),1)</f>
        <v>0</v>
      </c>
      <c r="BG58" s="69">
        <f t="shared" ref="BG58" si="1087">FLOOR(IF(OR(BG53=0,BG53=1),IF(BG57&gt;BG54,BG54,IF(BG51&gt;=BG57,BG57,BG51)+0.00000001),IF(BG55&gt;=BG54,BG54-BF56,BG55-BF56)+0.00000001),1)</f>
        <v>0</v>
      </c>
      <c r="BH58" s="69">
        <f t="shared" ref="BH58" si="1088">FLOOR(IF(OR(BH53=0,BH53=1),IF(BH57&gt;BH54,BH54,IF(BH51&gt;=BH57,BH57,BH51)+0.00000001),IF(BH55&gt;=BH54,BH54-BG56,BH55-BG56)+0.00000001),1)</f>
        <v>0</v>
      </c>
      <c r="BI58" s="69">
        <f t="shared" ref="BI58" si="1089">FLOOR(IF(OR(BI53=0,BI53=1),IF(BI57&gt;BI54,BI54,IF(BI51&gt;=BI57,BI57,BI51)+0.00000001),IF(BI55&gt;=BI54,BI54-BH56,BI55-BH56)+0.00000001),1)</f>
        <v>0</v>
      </c>
      <c r="BJ58" s="69">
        <f t="shared" ref="BJ58" si="1090">FLOOR(IF(OR(BJ53=0,BJ53=1),IF(BJ57&gt;BJ54,BJ54,IF(BJ51&gt;=BJ57,BJ57,BJ51)+0.00000001),IF(BJ55&gt;=BJ54,BJ54-BI56,BJ55-BI56)+0.00000001),1)</f>
        <v>0</v>
      </c>
      <c r="BK58" s="69">
        <f t="shared" ref="BK58" si="1091">FLOOR(IF(OR(BK53=0,BK53=1),IF(BK57&gt;BK54,BK54,IF(BK51&gt;=BK57,BK57,BK51)+0.00000001),IF(BK55&gt;=BK54,BK54-BJ56,BK55-BJ56)+0.00000001),1)</f>
        <v>0</v>
      </c>
      <c r="BL58" s="69">
        <f t="shared" ref="BL58" si="1092">FLOOR(IF(OR(BL53=0,BL53=1),IF(BL57&gt;BL54,BL54,IF(BL51&gt;=BL57,BL57,BL51)+0.00000001),IF(BL55&gt;=BL54,BL54-BK56,BL55-BK56)+0.00000001),1)</f>
        <v>0</v>
      </c>
      <c r="BM58" s="69">
        <f t="shared" ref="BM58" si="1093">FLOOR(IF(OR(BM53=0,BM53=1),IF(BM57&gt;BM54,BM54,IF(BM51&gt;=BM57,BM57,BM51)+0.00000001),IF(BM55&gt;=BM54,BM54-BL56,BM55-BL56)+0.00000001),1)</f>
        <v>0</v>
      </c>
      <c r="BN58" s="69">
        <f t="shared" ref="BN58" si="1094">FLOOR(IF(OR(BN53=0,BN53=1),IF(BN57&gt;BN54,BN54,IF(BN51&gt;=BN57,BN57,BN51)+0.00000001),IF(BN55&gt;=BN54,BN54-BM56,BN55-BM56)+0.00000001),1)</f>
        <v>0</v>
      </c>
      <c r="BO58" s="69">
        <f t="shared" ref="BO58" si="1095">FLOOR(IF(OR(BO53=0,BO53=1),IF(BO57&gt;BO54,BO54,IF(BO51&gt;=BO57,BO57,BO51)+0.00000001),IF(BO55&gt;=BO54,BO54-BN56,BO55-BN56)+0.00000001),1)</f>
        <v>0</v>
      </c>
      <c r="BP58" s="69">
        <f t="shared" ref="BP58" si="1096">FLOOR(IF(OR(BP53=0,BP53=1),IF(BP57&gt;BP54,BP54,IF(BP51&gt;=BP57,BP57,BP51)+0.00000001),IF(BP55&gt;=BP54,BP54-BO56,BP55-BO56)+0.00000001),1)</f>
        <v>0</v>
      </c>
      <c r="BQ58" s="69">
        <f t="shared" ref="BQ58" si="1097">FLOOR(IF(OR(BQ53=0,BQ53=1),IF(BQ57&gt;BQ54,BQ54,IF(BQ51&gt;=BQ57,BQ57,BQ51)+0.00000001),IF(BQ55&gt;=BQ54,BQ54-BP56,BQ55-BP56)+0.00000001),1)</f>
        <v>0</v>
      </c>
      <c r="BR58" s="69">
        <f t="shared" ref="BR58" si="1098">FLOOR(IF(OR(BR53=0,BR53=1),IF(BR57&gt;BR54,BR54,IF(BR51&gt;=BR57,BR57,BR51)+0.00000001),IF(BR55&gt;=BR54,BR54-BQ56,BR55-BQ56)+0.00000001),1)</f>
        <v>0</v>
      </c>
      <c r="BS58" s="69">
        <f t="shared" ref="BS58" si="1099">FLOOR(IF(OR(BS53=0,BS53=1),IF(BS57&gt;BS54,BS54,IF(BS51&gt;=BS57,BS57,BS51)+0.00000001),IF(BS55&gt;=BS54,BS54-BR56,BS55-BR56)+0.00000001),1)</f>
        <v>0</v>
      </c>
      <c r="BT58" s="69">
        <f t="shared" ref="BT58" si="1100">FLOOR(IF(OR(BT53=0,BT53=1),IF(BT57&gt;BT54,BT54,IF(BT51&gt;=BT57,BT57,BT51)+0.00000001),IF(BT55&gt;=BT54,BT54-BS56,BT55-BS56)+0.00000001),1)</f>
        <v>0</v>
      </c>
      <c r="BU58" s="69">
        <f t="shared" ref="BU58" si="1101">FLOOR(IF(OR(BU53=0,BU53=1),IF(BU57&gt;BU54,BU54,IF(BU51&gt;=BU57,BU57,BU51)+0.00000001),IF(BU55&gt;=BU54,BU54-BT56,BU55-BT56)+0.00000001),1)</f>
        <v>0</v>
      </c>
      <c r="BV58" s="69">
        <f t="shared" ref="BV58" si="1102">FLOOR(IF(OR(BV53=0,BV53=1),IF(BV57&gt;BV54,BV54,IF(BV51&gt;=BV57,BV57,BV51)+0.00000001),IF(BV55&gt;=BV54,BV54-BU56,BV55-BU56)+0.00000001),1)</f>
        <v>0</v>
      </c>
      <c r="BW58" s="69">
        <f t="shared" ref="BW58" si="1103">FLOOR(IF(OR(BW53=0,BW53=1),IF(BW57&gt;BW54,BW54,IF(BW51&gt;=BW57,BW57,BW51)+0.00000001),IF(BW55&gt;=BW54,BW54-BV56,BW55-BV56)+0.00000001),1)</f>
        <v>0</v>
      </c>
      <c r="BX58" s="69">
        <f t="shared" ref="BX58" si="1104">FLOOR(IF(OR(BX53=0,BX53=1),IF(BX57&gt;BX54,BX54,IF(BX51&gt;=BX57,BX57,BX51)+0.00000001),IF(BX55&gt;=BX54,BX54-BW56,BX55-BW56)+0.00000001),1)</f>
        <v>0</v>
      </c>
      <c r="BY58" s="69">
        <f t="shared" ref="BY58" si="1105">FLOOR(IF(OR(BY53=0,BY53=1),IF(BY57&gt;BY54,BY54,IF(BY51&gt;=BY57,BY57,BY51)+0.00000001),IF(BY55&gt;=BY54,BY54-BX56,BY55-BX56)+0.00000001),1)</f>
        <v>0</v>
      </c>
      <c r="BZ58" s="69">
        <f t="shared" ref="BZ58" si="1106">FLOOR(IF(OR(BZ53=0,BZ53=1),IF(BZ57&gt;BZ54,BZ54,IF(BZ51&gt;=BZ57,BZ57,BZ51)+0.00000001),IF(BZ55&gt;=BZ54,BZ54-BY56,BZ55-BY56)+0.00000001),1)</f>
        <v>0</v>
      </c>
      <c r="CA58" s="69">
        <f t="shared" ref="CA58" si="1107">FLOOR(IF(OR(CA53=0,CA53=1),IF(CA57&gt;CA54,CA54,IF(CA51&gt;=CA57,CA57,CA51)+0.00000001),IF(CA55&gt;=CA54,CA54-BZ56,CA55-BZ56)+0.00000001),1)</f>
        <v>0</v>
      </c>
      <c r="CB58" s="69">
        <f t="shared" ref="CB58" si="1108">FLOOR(IF(OR(CB53=0,CB53=1),IF(CB57&gt;CB54,CB54,IF(CB51&gt;=CB57,CB57,CB51)+0.00000001),IF(CB55&gt;=CB54,CB54-CA56,CB55-CA56)+0.00000001),1)</f>
        <v>0</v>
      </c>
      <c r="CC58" s="69">
        <f t="shared" ref="CC58" si="1109">FLOOR(IF(OR(CC53=0,CC53=1),IF(CC57&gt;CC54,CC54,IF(CC51&gt;=CC57,CC57,CC51)+0.00000001),IF(CC55&gt;=CC54,CC54-CB56,CC55-CB56)+0.00000001),1)</f>
        <v>0</v>
      </c>
      <c r="CD58" s="69">
        <f t="shared" ref="CD58" si="1110">FLOOR(IF(OR(CD53=0,CD53=1),IF(CD57&gt;CD54,CD54,IF(CD51&gt;=CD57,CD57,CD51)+0.00000001),IF(CD55&gt;=CD54,CD54-CC56,CD55-CC56)+0.00000001),1)</f>
        <v>0</v>
      </c>
      <c r="CE58" s="69">
        <f t="shared" ref="CE58" si="1111">FLOOR(IF(OR(CE53=0,CE53=1),IF(CE57&gt;CE54,CE54,IF(CE51&gt;=CE57,CE57,CE51)+0.00000001),IF(CE55&gt;=CE54,CE54-CD56,CE55-CD56)+0.00000001),1)</f>
        <v>0</v>
      </c>
      <c r="CF58" s="69">
        <f t="shared" ref="CF58" si="1112">FLOOR(IF(OR(CF53=0,CF53=1),IF(CF57&gt;CF54,CF54,IF(CF51&gt;=CF57,CF57,CF51)+0.00000001),IF(CF55&gt;=CF54,CF54-CE56,CF55-CE56)+0.00000001),1)</f>
        <v>0</v>
      </c>
      <c r="CG58" s="69">
        <f t="shared" ref="CG58" si="1113">FLOOR(IF(OR(CG53=0,CG53=1),IF(CG57&gt;CG54,CG54,IF(CG51&gt;=CG57,CG57,CG51)+0.00000001),IF(CG55&gt;=CG54,CG54-CF56,CG55-CF56)+0.00000001),1)</f>
        <v>0</v>
      </c>
      <c r="CH58" s="69">
        <f t="shared" ref="CH58" si="1114">FLOOR(IF(OR(CH53=0,CH53=1),IF(CH57&gt;CH54,CH54,IF(CH51&gt;=CH57,CH57,CH51)+0.00000001),IF(CH55&gt;=CH54,CH54-CG56,CH55-CG56)+0.00000001),1)</f>
        <v>0</v>
      </c>
      <c r="CI58" s="69">
        <f t="shared" ref="CI58" si="1115">FLOOR(IF(OR(CI53=0,CI53=1),IF(CI57&gt;CI54,CI54,IF(CI51&gt;=CI57,CI57,CI51)+0.00000001),IF(CI55&gt;=CI54,CI54-CH56,CI55-CH56)+0.00000001),1)</f>
        <v>0</v>
      </c>
      <c r="CJ58" s="69">
        <f t="shared" ref="CJ58" si="1116">FLOOR(IF(OR(CJ53=0,CJ53=1),IF(CJ57&gt;CJ54,CJ54,IF(CJ51&gt;=CJ57,CJ57,CJ51)+0.00000001),IF(CJ55&gt;=CJ54,CJ54-CI56,CJ55-CI56)+0.00000001),1)</f>
        <v>0</v>
      </c>
      <c r="CK58" s="370"/>
      <c r="CL58" s="372"/>
      <c r="CM58" s="364"/>
      <c r="CN58" s="364"/>
      <c r="CO58" s="108"/>
      <c r="CP58" s="108"/>
      <c r="CQ58" s="108"/>
      <c r="CR58" s="108"/>
      <c r="CS58" s="108"/>
      <c r="CT58" s="108"/>
      <c r="CU58" s="108"/>
      <c r="CV58" s="108"/>
      <c r="CW58" s="108"/>
      <c r="CX58" s="108"/>
      <c r="CY58" s="108"/>
      <c r="CZ58" s="108"/>
      <c r="DA58" s="108"/>
      <c r="DB58" s="108"/>
      <c r="DC58" s="108"/>
      <c r="DD58" s="108"/>
    </row>
    <row r="59" spans="1:108" s="266" customFormat="1" ht="25.2" customHeight="1" thickBot="1" x14ac:dyDescent="0.35">
      <c r="A59" s="264"/>
      <c r="B59" s="131"/>
      <c r="C59" s="70"/>
      <c r="D59" s="70"/>
      <c r="E59" s="70"/>
      <c r="F59" s="70"/>
      <c r="G59" s="70"/>
      <c r="H59" s="70"/>
      <c r="I59" s="70"/>
      <c r="J59" s="70"/>
      <c r="K59" s="70"/>
      <c r="L59" s="71"/>
      <c r="M59" s="7"/>
      <c r="N59" s="203"/>
      <c r="O59" s="108"/>
      <c r="P59" s="229" t="s">
        <v>167</v>
      </c>
      <c r="Q59" s="73">
        <f>IF($I50="Ano",Q58*'Podpůrná data'!$B$5,Q58*'Podpůrná data'!$B$3)</f>
        <v>0</v>
      </c>
      <c r="R59" s="73">
        <f>IF($I50="Ano",R58*'Podpůrná data'!$B$5,R58*'Podpůrná data'!$B$3)</f>
        <v>0</v>
      </c>
      <c r="S59" s="73">
        <f>IF($I50="Ano",S58*'Podpůrná data'!$B$5,S58*'Podpůrná data'!$B$3)</f>
        <v>0</v>
      </c>
      <c r="T59" s="73">
        <f>IF($I50="Ano",T58*'Podpůrná data'!$B$5,T58*'Podpůrná data'!$B$3)</f>
        <v>0</v>
      </c>
      <c r="U59" s="73">
        <f>IF($I50="Ano",U58*'Podpůrná data'!$B$5,U58*'Podpůrná data'!$B$3)</f>
        <v>0</v>
      </c>
      <c r="V59" s="73">
        <f>IF($I50="Ano",V58*'Podpůrná data'!$B$5,V58*'Podpůrná data'!$B$3)</f>
        <v>0</v>
      </c>
      <c r="W59" s="73">
        <f>IF($I50="Ano",W58*'Podpůrná data'!$B$5,W58*'Podpůrná data'!$B$3)</f>
        <v>0</v>
      </c>
      <c r="X59" s="73">
        <f>IF($I50="Ano",X58*'Podpůrná data'!$B$5,X58*'Podpůrná data'!$B$3)</f>
        <v>0</v>
      </c>
      <c r="Y59" s="73">
        <f>IF($I50="Ano",Y58*'Podpůrná data'!$B$5,Y58*'Podpůrná data'!$B$3)</f>
        <v>0</v>
      </c>
      <c r="Z59" s="73">
        <f>IF($I50="Ano",Z58*'Podpůrná data'!$B$5,Z58*'Podpůrná data'!$B$3)</f>
        <v>0</v>
      </c>
      <c r="AA59" s="73">
        <f>IF($I50="Ano",AA58*'Podpůrná data'!$B$5,AA58*'Podpůrná data'!$B$3)</f>
        <v>0</v>
      </c>
      <c r="AB59" s="73">
        <f>IF($I50="Ano",AB58*'Podpůrná data'!$B$5,AB58*'Podpůrná data'!$B$3)</f>
        <v>0</v>
      </c>
      <c r="AC59" s="73">
        <f>IF($I50="Ano",AC58*'Podpůrná data'!$B$5,AC58*'Podpůrná data'!$B$3)</f>
        <v>0</v>
      </c>
      <c r="AD59" s="73">
        <f>IF($I50="Ano",AD58*'Podpůrná data'!$B$5,AD58*'Podpůrná data'!$B$3)</f>
        <v>0</v>
      </c>
      <c r="AE59" s="73">
        <f>IF($I50="Ano",AE58*'Podpůrná data'!$B$5,AE58*'Podpůrná data'!$B$3)</f>
        <v>0</v>
      </c>
      <c r="AF59" s="73">
        <f>IF($I50="Ano",AF58*'Podpůrná data'!$B$5,AF58*'Podpůrná data'!$B$3)</f>
        <v>0</v>
      </c>
      <c r="AG59" s="73">
        <f>IF($I50="Ano",AG58*'Podpůrná data'!$B$5,AG58*'Podpůrná data'!$B$3)</f>
        <v>0</v>
      </c>
      <c r="AH59" s="73">
        <f>IF($I50="Ano",AH58*'Podpůrná data'!$B$5,AH58*'Podpůrná data'!$B$3)</f>
        <v>0</v>
      </c>
      <c r="AI59" s="73">
        <f>IF($I50="Ano",AI58*'Podpůrná data'!$B$5,AI58*'Podpůrná data'!$B$3)</f>
        <v>0</v>
      </c>
      <c r="AJ59" s="73">
        <f>IF($I50="Ano",AJ58*'Podpůrná data'!$B$5,AJ58*'Podpůrná data'!$B$3)</f>
        <v>0</v>
      </c>
      <c r="AK59" s="73">
        <f>IF($I50="Ano",AK58*'Podpůrná data'!$B$5,AK58*'Podpůrná data'!$B$3)</f>
        <v>0</v>
      </c>
      <c r="AL59" s="73">
        <f>IF($I50="Ano",AL58*'Podpůrná data'!$B$5,AL58*'Podpůrná data'!$B$3)</f>
        <v>0</v>
      </c>
      <c r="AM59" s="73">
        <f>IF($I50="Ano",AM58*'Podpůrná data'!$B$5,AM58*'Podpůrná data'!$B$3)</f>
        <v>0</v>
      </c>
      <c r="AN59" s="73">
        <f>IF($I50="Ano",AN58*'Podpůrná data'!$B$5,AN58*'Podpůrná data'!$B$3)</f>
        <v>0</v>
      </c>
      <c r="AO59" s="73">
        <f>IF($I50="Ano",AO58*'Podpůrná data'!$B$5,AO58*'Podpůrná data'!$B$3)</f>
        <v>0</v>
      </c>
      <c r="AP59" s="73">
        <f>IF($I50="Ano",AP58*'Podpůrná data'!$B$5,AP58*'Podpůrná data'!$B$3)</f>
        <v>0</v>
      </c>
      <c r="AQ59" s="73">
        <f>IF($I50="Ano",AQ58*'Podpůrná data'!$B$5,AQ58*'Podpůrná data'!$B$3)</f>
        <v>0</v>
      </c>
      <c r="AR59" s="73">
        <f>IF($I50="Ano",AR58*'Podpůrná data'!$B$5,AR58*'Podpůrná data'!$B$3)</f>
        <v>0</v>
      </c>
      <c r="AS59" s="73">
        <f>IF($I50="Ano",AS58*'Podpůrná data'!$B$5,AS58*'Podpůrná data'!$B$3)</f>
        <v>0</v>
      </c>
      <c r="AT59" s="73">
        <f>IF($I50="Ano",AT58*'Podpůrná data'!$B$5,AT58*'Podpůrná data'!$B$3)</f>
        <v>0</v>
      </c>
      <c r="AU59" s="73">
        <f>IF($I50="Ano",AU58*'Podpůrná data'!$B$5,AU58*'Podpůrná data'!$B$3)</f>
        <v>0</v>
      </c>
      <c r="AV59" s="73">
        <f>IF($I50="Ano",AV58*'Podpůrná data'!$B$5,AV58*'Podpůrná data'!$B$3)</f>
        <v>0</v>
      </c>
      <c r="AW59" s="73">
        <f>IF($I50="Ano",AW58*'Podpůrná data'!$B$5,AW58*'Podpůrná data'!$B$3)</f>
        <v>0</v>
      </c>
      <c r="AX59" s="73">
        <f>IF($I50="Ano",AX58*'Podpůrná data'!$B$5,AX58*'Podpůrná data'!$B$3)</f>
        <v>0</v>
      </c>
      <c r="AY59" s="73">
        <f>IF($I50="Ano",AY58*'Podpůrná data'!$B$5,AY58*'Podpůrná data'!$B$3)</f>
        <v>0</v>
      </c>
      <c r="AZ59" s="73">
        <f>IF($I50="Ano",AZ58*'Podpůrná data'!$B$5,AZ58*'Podpůrná data'!$B$3)</f>
        <v>0</v>
      </c>
      <c r="BA59" s="73">
        <f>IF($I50="Ano",BA58*'Podpůrná data'!$B$5,BA58*'Podpůrná data'!$B$3)</f>
        <v>0</v>
      </c>
      <c r="BB59" s="73">
        <f>IF($I50="Ano",BB58*'Podpůrná data'!$B$5,BB58*'Podpůrná data'!$B$3)</f>
        <v>0</v>
      </c>
      <c r="BC59" s="73">
        <f>IF($I50="Ano",BC58*'Podpůrná data'!$B$5,BC58*'Podpůrná data'!$B$3)</f>
        <v>0</v>
      </c>
      <c r="BD59" s="73">
        <f>IF($I50="Ano",BD58*'Podpůrná data'!$B$5,BD58*'Podpůrná data'!$B$3)</f>
        <v>0</v>
      </c>
      <c r="BE59" s="73">
        <f>IF($I50="Ano",BE58*'Podpůrná data'!$B$5,BE58*'Podpůrná data'!$B$3)</f>
        <v>0</v>
      </c>
      <c r="BF59" s="73">
        <f>IF($I50="Ano",BF58*'Podpůrná data'!$B$5,BF58*'Podpůrná data'!$B$3)</f>
        <v>0</v>
      </c>
      <c r="BG59" s="73">
        <f>IF($I50="Ano",BG58*'Podpůrná data'!$B$5,BG58*'Podpůrná data'!$B$3)</f>
        <v>0</v>
      </c>
      <c r="BH59" s="73">
        <f>IF($I50="Ano",BH58*'Podpůrná data'!$B$5,BH58*'Podpůrná data'!$B$3)</f>
        <v>0</v>
      </c>
      <c r="BI59" s="73">
        <f>IF($I50="Ano",BI58*'Podpůrná data'!$B$5,BI58*'Podpůrná data'!$B$3)</f>
        <v>0</v>
      </c>
      <c r="BJ59" s="73">
        <f>IF($I50="Ano",BJ58*'Podpůrná data'!$B$5,BJ58*'Podpůrná data'!$B$3)</f>
        <v>0</v>
      </c>
      <c r="BK59" s="73">
        <f>IF($I50="Ano",BK58*'Podpůrná data'!$B$5,BK58*'Podpůrná data'!$B$3)</f>
        <v>0</v>
      </c>
      <c r="BL59" s="73">
        <f>IF($I50="Ano",BL58*'Podpůrná data'!$B$5,BL58*'Podpůrná data'!$B$3)</f>
        <v>0</v>
      </c>
      <c r="BM59" s="73">
        <f>IF($I50="Ano",BM58*'Podpůrná data'!$B$5,BM58*'Podpůrná data'!$B$3)</f>
        <v>0</v>
      </c>
      <c r="BN59" s="73">
        <f>IF($I50="Ano",BN58*'Podpůrná data'!$B$5,BN58*'Podpůrná data'!$B$3)</f>
        <v>0</v>
      </c>
      <c r="BO59" s="73">
        <f>IF($I50="Ano",BO58*'Podpůrná data'!$B$5,BO58*'Podpůrná data'!$B$3)</f>
        <v>0</v>
      </c>
      <c r="BP59" s="73">
        <f>IF($I50="Ano",BP58*'Podpůrná data'!$B$5,BP58*'Podpůrná data'!$B$3)</f>
        <v>0</v>
      </c>
      <c r="BQ59" s="73">
        <f>IF($I50="Ano",BQ58*'Podpůrná data'!$B$5,BQ58*'Podpůrná data'!$B$3)</f>
        <v>0</v>
      </c>
      <c r="BR59" s="73">
        <f>IF($I50="Ano",BR58*'Podpůrná data'!$B$5,BR58*'Podpůrná data'!$B$3)</f>
        <v>0</v>
      </c>
      <c r="BS59" s="73">
        <f>IF($I50="Ano",BS58*'Podpůrná data'!$B$5,BS58*'Podpůrná data'!$B$3)</f>
        <v>0</v>
      </c>
      <c r="BT59" s="73">
        <f>IF($I50="Ano",BT58*'Podpůrná data'!$B$5,BT58*'Podpůrná data'!$B$3)</f>
        <v>0</v>
      </c>
      <c r="BU59" s="73">
        <f>IF($I50="Ano",BU58*'Podpůrná data'!$B$5,BU58*'Podpůrná data'!$B$3)</f>
        <v>0</v>
      </c>
      <c r="BV59" s="73">
        <f>IF($I50="Ano",BV58*'Podpůrná data'!$B$5,BV58*'Podpůrná data'!$B$3)</f>
        <v>0</v>
      </c>
      <c r="BW59" s="73">
        <f>IF($I50="Ano",BW58*'Podpůrná data'!$B$5,BW58*'Podpůrná data'!$B$3)</f>
        <v>0</v>
      </c>
      <c r="BX59" s="73">
        <f>IF($I50="Ano",BX58*'Podpůrná data'!$B$5,BX58*'Podpůrná data'!$B$3)</f>
        <v>0</v>
      </c>
      <c r="BY59" s="73">
        <f>IF($I50="Ano",BY58*'Podpůrná data'!$B$5,BY58*'Podpůrná data'!$B$3)</f>
        <v>0</v>
      </c>
      <c r="BZ59" s="73">
        <f>IF($I50="Ano",BZ58*'Podpůrná data'!$B$5,BZ58*'Podpůrná data'!$B$3)</f>
        <v>0</v>
      </c>
      <c r="CA59" s="73">
        <f>IF($I50="Ano",CA58*'Podpůrná data'!$B$5,CA58*'Podpůrná data'!$B$3)</f>
        <v>0</v>
      </c>
      <c r="CB59" s="73">
        <f>IF($I50="Ano",CB58*'Podpůrná data'!$B$5,CB58*'Podpůrná data'!$B$3)</f>
        <v>0</v>
      </c>
      <c r="CC59" s="73">
        <f>IF($I50="Ano",CC58*'Podpůrná data'!$B$5,CC58*'Podpůrná data'!$B$3)</f>
        <v>0</v>
      </c>
      <c r="CD59" s="73">
        <f>IF($I50="Ano",CD58*'Podpůrná data'!$B$5,CD58*'Podpůrná data'!$B$3)</f>
        <v>0</v>
      </c>
      <c r="CE59" s="73">
        <f>IF($I50="Ano",CE58*'Podpůrná data'!$B$5,CE58*'Podpůrná data'!$B$3)</f>
        <v>0</v>
      </c>
      <c r="CF59" s="73">
        <f>IF($I50="Ano",CF58*'Podpůrná data'!$B$5,CF58*'Podpůrná data'!$B$3)</f>
        <v>0</v>
      </c>
      <c r="CG59" s="73">
        <f>IF($I50="Ano",CG58*'Podpůrná data'!$B$5,CG58*'Podpůrná data'!$B$3)</f>
        <v>0</v>
      </c>
      <c r="CH59" s="73">
        <f>IF($I50="Ano",CH58*'Podpůrná data'!$B$5,CH58*'Podpůrná data'!$B$3)</f>
        <v>0</v>
      </c>
      <c r="CI59" s="73">
        <f>IF($I50="Ano",CI58*'Podpůrná data'!$B$5,CI58*'Podpůrná data'!$B$3)</f>
        <v>0</v>
      </c>
      <c r="CJ59" s="73">
        <f>IF($I50="Ano",CJ58*'Podpůrná data'!$B$5,CJ58*'Podpůrná data'!$B$3)</f>
        <v>0</v>
      </c>
      <c r="CK59" s="371"/>
      <c r="CL59" s="373"/>
      <c r="CM59" s="365"/>
      <c r="CN59" s="365"/>
      <c r="CO59" s="108"/>
      <c r="CP59" s="182">
        <f>SUMIFS($Q59:$CJ59,$Q49:$CJ49,"1. ZoR")</f>
        <v>0</v>
      </c>
      <c r="CQ59" s="182">
        <f>SUMIFS($Q59:$CJ59,$Q49:$CJ49,"2. ZoR")</f>
        <v>0</v>
      </c>
      <c r="CR59" s="182">
        <f>SUMIFS($Q59:$CJ59,$Q49:$CJ49,"3. ZoR")</f>
        <v>0</v>
      </c>
      <c r="CS59" s="182">
        <f>SUMIFS($Q59:$CJ59,$Q49:$CJ49,"4. ZoR")</f>
        <v>0</v>
      </c>
      <c r="CT59" s="182">
        <f>SUMIFS($Q59:$CJ59,$Q49:$CJ49,"5. ZoR")</f>
        <v>0</v>
      </c>
      <c r="CU59" s="182">
        <f>SUMIFS($Q59:$CJ59,$Q49:$CJ49,"6. ZoR")</f>
        <v>0</v>
      </c>
      <c r="CV59" s="182">
        <f>SUMIFS($Q59:$CJ59,$Q49:$CJ49,"7. ZoR")</f>
        <v>0</v>
      </c>
      <c r="CW59" s="182">
        <f>SUMIFS($Q59:$CJ59,$Q49:$CJ49,"8. ZoR")</f>
        <v>0</v>
      </c>
      <c r="CX59" s="182">
        <f>SUMIFS($Q59:$CJ59,$Q49:$CJ49,"9. ZoR")</f>
        <v>0</v>
      </c>
      <c r="CY59" s="182">
        <f>SUMIFS($Q59:$CJ59,$Q49:$CJ49,"10. ZoR")</f>
        <v>0</v>
      </c>
      <c r="CZ59" s="182">
        <f>SUMIFS($Q59:$CJ59,$Q49:$CJ49,"11. ZoR")</f>
        <v>0</v>
      </c>
      <c r="DA59" s="182">
        <f>SUMIFS($Q59:$CJ59,$Q49:$CJ49,"12. ZoR")</f>
        <v>0</v>
      </c>
      <c r="DB59" s="182">
        <f>SUMIFS($Q59:$CJ59,$Q49:$CJ49,"13. ZoR")</f>
        <v>0</v>
      </c>
      <c r="DC59" s="182">
        <f>SUMIFS($Q59:$CJ59,$Q49:$CJ49,"14. ZoR")</f>
        <v>0</v>
      </c>
      <c r="DD59" s="182">
        <f>SUMIFS($Q59:$CJ59,$Q49:$CJ49,"15. ZoR")</f>
        <v>0</v>
      </c>
    </row>
    <row r="60" spans="1:108" ht="15" hidden="1" thickBot="1" x14ac:dyDescent="0.35">
      <c r="B60" s="107"/>
      <c r="C60" s="132"/>
      <c r="D60" s="132"/>
      <c r="E60" s="132"/>
      <c r="F60" s="132"/>
      <c r="G60" s="107"/>
      <c r="H60" s="107"/>
      <c r="I60" s="107"/>
      <c r="J60" s="107"/>
      <c r="K60" s="107"/>
      <c r="L60" s="107"/>
      <c r="M60" s="7"/>
      <c r="N60" s="107"/>
      <c r="O60" s="107"/>
      <c r="P60" s="107"/>
      <c r="Q60" s="107"/>
      <c r="R60" s="107"/>
      <c r="S60" s="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row>
    <row r="61" spans="1:108" s="266" customFormat="1" ht="69.599999999999994" customHeight="1" thickBot="1" x14ac:dyDescent="0.35">
      <c r="A61" s="271"/>
      <c r="B61" s="122"/>
      <c r="C61" s="353" t="s">
        <v>2</v>
      </c>
      <c r="D61" s="123"/>
      <c r="E61" s="133" t="s">
        <v>375</v>
      </c>
      <c r="F61" s="133" t="s">
        <v>377</v>
      </c>
      <c r="G61" s="124" t="s">
        <v>96</v>
      </c>
      <c r="H61" s="124" t="s">
        <v>97</v>
      </c>
      <c r="I61" s="124" t="s">
        <v>99</v>
      </c>
      <c r="J61" s="124" t="s">
        <v>389</v>
      </c>
      <c r="K61" s="124" t="s">
        <v>391</v>
      </c>
      <c r="L61" s="140" t="s">
        <v>1</v>
      </c>
      <c r="M61" s="7"/>
      <c r="N61" s="126">
        <v>208002</v>
      </c>
      <c r="O61" s="108"/>
      <c r="P61" s="204" t="s">
        <v>134</v>
      </c>
      <c r="Q61" s="84" t="s">
        <v>4</v>
      </c>
      <c r="R61" s="84" t="s">
        <v>5</v>
      </c>
      <c r="S61" s="84" t="s">
        <v>6</v>
      </c>
      <c r="T61" s="84" t="s">
        <v>7</v>
      </c>
      <c r="U61" s="84" t="s">
        <v>8</v>
      </c>
      <c r="V61" s="84" t="s">
        <v>9</v>
      </c>
      <c r="W61" s="84" t="s">
        <v>10</v>
      </c>
      <c r="X61" s="84" t="s">
        <v>11</v>
      </c>
      <c r="Y61" s="84" t="s">
        <v>12</v>
      </c>
      <c r="Z61" s="84" t="s">
        <v>13</v>
      </c>
      <c r="AA61" s="84" t="s">
        <v>14</v>
      </c>
      <c r="AB61" s="84" t="s">
        <v>15</v>
      </c>
      <c r="AC61" s="84" t="s">
        <v>16</v>
      </c>
      <c r="AD61" s="84" t="s">
        <v>17</v>
      </c>
      <c r="AE61" s="84" t="s">
        <v>18</v>
      </c>
      <c r="AF61" s="84" t="s">
        <v>19</v>
      </c>
      <c r="AG61" s="84" t="s">
        <v>20</v>
      </c>
      <c r="AH61" s="84" t="s">
        <v>21</v>
      </c>
      <c r="AI61" s="84" t="s">
        <v>22</v>
      </c>
      <c r="AJ61" s="84" t="s">
        <v>23</v>
      </c>
      <c r="AK61" s="84" t="s">
        <v>24</v>
      </c>
      <c r="AL61" s="84" t="s">
        <v>25</v>
      </c>
      <c r="AM61" s="84" t="s">
        <v>26</v>
      </c>
      <c r="AN61" s="84" t="s">
        <v>27</v>
      </c>
      <c r="AO61" s="84" t="s">
        <v>28</v>
      </c>
      <c r="AP61" s="84" t="s">
        <v>29</v>
      </c>
      <c r="AQ61" s="84" t="s">
        <v>30</v>
      </c>
      <c r="AR61" s="84" t="s">
        <v>31</v>
      </c>
      <c r="AS61" s="84" t="s">
        <v>32</v>
      </c>
      <c r="AT61" s="84" t="s">
        <v>33</v>
      </c>
      <c r="AU61" s="84" t="s">
        <v>34</v>
      </c>
      <c r="AV61" s="84" t="s">
        <v>35</v>
      </c>
      <c r="AW61" s="84" t="s">
        <v>36</v>
      </c>
      <c r="AX61" s="84" t="s">
        <v>37</v>
      </c>
      <c r="AY61" s="84" t="s">
        <v>38</v>
      </c>
      <c r="AZ61" s="84" t="s">
        <v>39</v>
      </c>
      <c r="BA61" s="84" t="s">
        <v>40</v>
      </c>
      <c r="BB61" s="84" t="s">
        <v>41</v>
      </c>
      <c r="BC61" s="84" t="s">
        <v>42</v>
      </c>
      <c r="BD61" s="84" t="s">
        <v>43</v>
      </c>
      <c r="BE61" s="84" t="s">
        <v>44</v>
      </c>
      <c r="BF61" s="84" t="s">
        <v>45</v>
      </c>
      <c r="BG61" s="84" t="s">
        <v>46</v>
      </c>
      <c r="BH61" s="84" t="s">
        <v>47</v>
      </c>
      <c r="BI61" s="84" t="s">
        <v>48</v>
      </c>
      <c r="BJ61" s="84" t="s">
        <v>49</v>
      </c>
      <c r="BK61" s="84" t="s">
        <v>50</v>
      </c>
      <c r="BL61" s="84" t="s">
        <v>51</v>
      </c>
      <c r="BM61" s="84" t="s">
        <v>52</v>
      </c>
      <c r="BN61" s="84" t="s">
        <v>53</v>
      </c>
      <c r="BO61" s="84" t="s">
        <v>135</v>
      </c>
      <c r="BP61" s="84" t="s">
        <v>136</v>
      </c>
      <c r="BQ61" s="84" t="s">
        <v>137</v>
      </c>
      <c r="BR61" s="84" t="s">
        <v>138</v>
      </c>
      <c r="BS61" s="84" t="s">
        <v>139</v>
      </c>
      <c r="BT61" s="84" t="s">
        <v>140</v>
      </c>
      <c r="BU61" s="84" t="s">
        <v>141</v>
      </c>
      <c r="BV61" s="84" t="s">
        <v>142</v>
      </c>
      <c r="BW61" s="84" t="s">
        <v>143</v>
      </c>
      <c r="BX61" s="84" t="s">
        <v>144</v>
      </c>
      <c r="BY61" s="84" t="s">
        <v>145</v>
      </c>
      <c r="BZ61" s="84" t="s">
        <v>146</v>
      </c>
      <c r="CA61" s="84" t="s">
        <v>147</v>
      </c>
      <c r="CB61" s="84" t="s">
        <v>148</v>
      </c>
      <c r="CC61" s="84" t="s">
        <v>149</v>
      </c>
      <c r="CD61" s="84" t="s">
        <v>150</v>
      </c>
      <c r="CE61" s="84" t="s">
        <v>362</v>
      </c>
      <c r="CF61" s="84" t="s">
        <v>363</v>
      </c>
      <c r="CG61" s="84" t="s">
        <v>364</v>
      </c>
      <c r="CH61" s="84" t="s">
        <v>365</v>
      </c>
      <c r="CI61" s="84" t="s">
        <v>366</v>
      </c>
      <c r="CJ61" s="84" t="s">
        <v>367</v>
      </c>
      <c r="CK61" s="136" t="s">
        <v>185</v>
      </c>
      <c r="CL61" s="137" t="s">
        <v>186</v>
      </c>
      <c r="CM61" s="137" t="s">
        <v>168</v>
      </c>
      <c r="CN61" s="137" t="s">
        <v>383</v>
      </c>
      <c r="CO61" s="108"/>
      <c r="CP61" s="366" t="s">
        <v>411</v>
      </c>
      <c r="CQ61" s="367"/>
      <c r="CR61" s="367"/>
      <c r="CS61" s="367"/>
      <c r="CT61" s="367"/>
      <c r="CU61" s="367"/>
      <c r="CV61" s="367"/>
      <c r="CW61" s="367"/>
      <c r="CX61" s="367"/>
      <c r="CY61" s="367"/>
      <c r="CZ61" s="367"/>
      <c r="DA61" s="367"/>
      <c r="DB61" s="367"/>
      <c r="DC61" s="367"/>
      <c r="DD61" s="367"/>
    </row>
    <row r="62" spans="1:108" s="266" customFormat="1" ht="21" hidden="1" customHeight="1" x14ac:dyDescent="0.3">
      <c r="A62" s="272"/>
      <c r="B62" s="115"/>
      <c r="C62" s="354"/>
      <c r="D62" s="127"/>
      <c r="E62" s="127"/>
      <c r="F62" s="127"/>
      <c r="G62" s="359" t="s">
        <v>374</v>
      </c>
      <c r="H62" s="359" t="s">
        <v>98</v>
      </c>
      <c r="I62" s="360" t="s">
        <v>100</v>
      </c>
      <c r="J62" s="360" t="s">
        <v>390</v>
      </c>
      <c r="K62" s="139"/>
      <c r="L62" s="361" t="s">
        <v>95</v>
      </c>
      <c r="M62" s="7"/>
      <c r="N62" s="356" t="s">
        <v>3</v>
      </c>
      <c r="O62" s="108"/>
      <c r="P62" s="85"/>
      <c r="Q62" s="75">
        <f>MONTH(Úvod!$F$10)</f>
        <v>1</v>
      </c>
      <c r="R62" s="76">
        <f t="shared" ref="R62" si="1117">IF(Q62=12,1,Q62+1)</f>
        <v>2</v>
      </c>
      <c r="S62" s="76">
        <f t="shared" ref="S62" si="1118">IF(R62=12,1,R62+1)</f>
        <v>3</v>
      </c>
      <c r="T62" s="77">
        <f t="shared" ref="T62" si="1119">IF(S62=12,1,S62+1)</f>
        <v>4</v>
      </c>
      <c r="U62" s="77">
        <f t="shared" ref="U62" si="1120">IF(T62=12,1,T62+1)</f>
        <v>5</v>
      </c>
      <c r="V62" s="77">
        <f t="shared" ref="V62" si="1121">IF(U62=12,1,U62+1)</f>
        <v>6</v>
      </c>
      <c r="W62" s="77">
        <f t="shared" ref="W62" si="1122">IF(V62=12,1,V62+1)</f>
        <v>7</v>
      </c>
      <c r="X62" s="77">
        <f t="shared" ref="X62" si="1123">IF(W62=12,1,W62+1)</f>
        <v>8</v>
      </c>
      <c r="Y62" s="77">
        <f t="shared" ref="Y62" si="1124">IF(X62=12,1,X62+1)</f>
        <v>9</v>
      </c>
      <c r="Z62" s="77">
        <f>IF(Y62=12,1,Y62+1)</f>
        <v>10</v>
      </c>
      <c r="AA62" s="77">
        <f t="shared" ref="AA62" si="1125">IF(Z62=12,1,Z62+1)</f>
        <v>11</v>
      </c>
      <c r="AB62" s="77">
        <f t="shared" ref="AB62" si="1126">IF(AA62=12,1,AA62+1)</f>
        <v>12</v>
      </c>
      <c r="AC62" s="77">
        <f t="shared" ref="AC62" si="1127">IF(AB62=12,1,AB62+1)</f>
        <v>1</v>
      </c>
      <c r="AD62" s="77">
        <f t="shared" ref="AD62" si="1128">IF(AC62=12,1,AC62+1)</f>
        <v>2</v>
      </c>
      <c r="AE62" s="77">
        <f t="shared" ref="AE62" si="1129">IF(AD62=12,1,AD62+1)</f>
        <v>3</v>
      </c>
      <c r="AF62" s="77">
        <f t="shared" ref="AF62" si="1130">IF(AE62=12,1,AE62+1)</f>
        <v>4</v>
      </c>
      <c r="AG62" s="77">
        <f t="shared" ref="AG62" si="1131">IF(AF62=12,1,AF62+1)</f>
        <v>5</v>
      </c>
      <c r="AH62" s="77">
        <f t="shared" ref="AH62" si="1132">IF(AG62=12,1,AG62+1)</f>
        <v>6</v>
      </c>
      <c r="AI62" s="77">
        <f>IF(AH62=12,1,AH62+1)</f>
        <v>7</v>
      </c>
      <c r="AJ62" s="77">
        <f t="shared" ref="AJ62" si="1133">IF(AI62=12,1,AI62+1)</f>
        <v>8</v>
      </c>
      <c r="AK62" s="77">
        <f t="shared" ref="AK62" si="1134">IF(AJ62=12,1,AJ62+1)</f>
        <v>9</v>
      </c>
      <c r="AL62" s="77">
        <f t="shared" ref="AL62" si="1135">IF(AK62=12,1,AK62+1)</f>
        <v>10</v>
      </c>
      <c r="AM62" s="77">
        <f t="shared" ref="AM62" si="1136">IF(AL62=12,1,AL62+1)</f>
        <v>11</v>
      </c>
      <c r="AN62" s="77">
        <f t="shared" ref="AN62" si="1137">IF(AM62=12,1,AM62+1)</f>
        <v>12</v>
      </c>
      <c r="AO62" s="77">
        <f t="shared" ref="AO62" si="1138">IF(AN62=12,1,AN62+1)</f>
        <v>1</v>
      </c>
      <c r="AP62" s="77">
        <f t="shared" ref="AP62" si="1139">IF(AO62=12,1,AO62+1)</f>
        <v>2</v>
      </c>
      <c r="AQ62" s="77">
        <f t="shared" ref="AQ62" si="1140">IF(AP62=12,1,AP62+1)</f>
        <v>3</v>
      </c>
      <c r="AR62" s="77">
        <f t="shared" ref="AR62" si="1141">IF(AQ62=12,1,AQ62+1)</f>
        <v>4</v>
      </c>
      <c r="AS62" s="77">
        <f t="shared" ref="AS62" si="1142">IF(AR62=12,1,AR62+1)</f>
        <v>5</v>
      </c>
      <c r="AT62" s="77">
        <f t="shared" ref="AT62" si="1143">IF(AS62=12,1,AS62+1)</f>
        <v>6</v>
      </c>
      <c r="AU62" s="77">
        <f t="shared" ref="AU62" si="1144">IF(AT62=12,1,AT62+1)</f>
        <v>7</v>
      </c>
      <c r="AV62" s="77">
        <f t="shared" ref="AV62" si="1145">IF(AU62=12,1,AU62+1)</f>
        <v>8</v>
      </c>
      <c r="AW62" s="77">
        <f t="shared" ref="AW62" si="1146">IF(AV62=12,1,AV62+1)</f>
        <v>9</v>
      </c>
      <c r="AX62" s="77">
        <f t="shared" ref="AX62" si="1147">IF(AW62=12,1,AW62+1)</f>
        <v>10</v>
      </c>
      <c r="AY62" s="77">
        <f t="shared" ref="AY62" si="1148">IF(AX62=12,1,AX62+1)</f>
        <v>11</v>
      </c>
      <c r="AZ62" s="77">
        <f t="shared" ref="AZ62" si="1149">IF(AY62=12,1,AY62+1)</f>
        <v>12</v>
      </c>
      <c r="BA62" s="77">
        <f t="shared" ref="BA62" si="1150">IF(AZ62=12,1,AZ62+1)</f>
        <v>1</v>
      </c>
      <c r="BB62" s="77">
        <f t="shared" ref="BB62" si="1151">IF(BA62=12,1,BA62+1)</f>
        <v>2</v>
      </c>
      <c r="BC62" s="77">
        <f t="shared" ref="BC62" si="1152">IF(BB62=12,1,BB62+1)</f>
        <v>3</v>
      </c>
      <c r="BD62" s="77">
        <f t="shared" ref="BD62" si="1153">IF(BC62=12,1,BC62+1)</f>
        <v>4</v>
      </c>
      <c r="BE62" s="77">
        <f t="shared" ref="BE62" si="1154">IF(BD62=12,1,BD62+1)</f>
        <v>5</v>
      </c>
      <c r="BF62" s="77">
        <f t="shared" ref="BF62" si="1155">IF(BE62=12,1,BE62+1)</f>
        <v>6</v>
      </c>
      <c r="BG62" s="77">
        <f t="shared" ref="BG62" si="1156">IF(BF62=12,1,BF62+1)</f>
        <v>7</v>
      </c>
      <c r="BH62" s="77">
        <f t="shared" ref="BH62" si="1157">IF(BG62=12,1,BG62+1)</f>
        <v>8</v>
      </c>
      <c r="BI62" s="77">
        <f t="shared" ref="BI62" si="1158">IF(BH62=12,1,BH62+1)</f>
        <v>9</v>
      </c>
      <c r="BJ62" s="77">
        <f t="shared" ref="BJ62" si="1159">IF(BI62=12,1,BI62+1)</f>
        <v>10</v>
      </c>
      <c r="BK62" s="77">
        <f t="shared" ref="BK62" si="1160">IF(BJ62=12,1,BJ62+1)</f>
        <v>11</v>
      </c>
      <c r="BL62" s="77">
        <f t="shared" ref="BL62" si="1161">IF(BK62=12,1,BK62+1)</f>
        <v>12</v>
      </c>
      <c r="BM62" s="77">
        <f t="shared" ref="BM62" si="1162">IF(BL62=12,1,BL62+1)</f>
        <v>1</v>
      </c>
      <c r="BN62" s="77">
        <f t="shared" ref="BN62" si="1163">IF(BM62=12,1,BM62+1)</f>
        <v>2</v>
      </c>
      <c r="BO62" s="77">
        <f t="shared" ref="BO62" si="1164">IF(BN62=12,1,BN62+1)</f>
        <v>3</v>
      </c>
      <c r="BP62" s="77">
        <f t="shared" ref="BP62" si="1165">IF(BO62=12,1,BO62+1)</f>
        <v>4</v>
      </c>
      <c r="BQ62" s="77">
        <f t="shared" ref="BQ62" si="1166">IF(BP62=12,1,BP62+1)</f>
        <v>5</v>
      </c>
      <c r="BR62" s="77">
        <f t="shared" ref="BR62" si="1167">IF(BQ62=12,1,BQ62+1)</f>
        <v>6</v>
      </c>
      <c r="BS62" s="77">
        <f t="shared" ref="BS62" si="1168">IF(BR62=12,1,BR62+1)</f>
        <v>7</v>
      </c>
      <c r="BT62" s="77">
        <f t="shared" ref="BT62" si="1169">IF(BS62=12,1,BS62+1)</f>
        <v>8</v>
      </c>
      <c r="BU62" s="77">
        <f t="shared" ref="BU62" si="1170">IF(BT62=12,1,BT62+1)</f>
        <v>9</v>
      </c>
      <c r="BV62" s="77">
        <f t="shared" ref="BV62" si="1171">IF(BU62=12,1,BU62+1)</f>
        <v>10</v>
      </c>
      <c r="BW62" s="77">
        <f t="shared" ref="BW62" si="1172">IF(BV62=12,1,BV62+1)</f>
        <v>11</v>
      </c>
      <c r="BX62" s="77">
        <f t="shared" ref="BX62" si="1173">IF(BW62=12,1,BW62+1)</f>
        <v>12</v>
      </c>
      <c r="BY62" s="77">
        <f t="shared" ref="BY62" si="1174">IF(BX62=12,1,BX62+1)</f>
        <v>1</v>
      </c>
      <c r="BZ62" s="77">
        <f t="shared" ref="BZ62" si="1175">IF(BY62=12,1,BY62+1)</f>
        <v>2</v>
      </c>
      <c r="CA62" s="77">
        <f t="shared" ref="CA62" si="1176">IF(BZ62=12,1,BZ62+1)</f>
        <v>3</v>
      </c>
      <c r="CB62" s="77">
        <f t="shared" ref="CB62" si="1177">IF(CA62=12,1,CA62+1)</f>
        <v>4</v>
      </c>
      <c r="CC62" s="77">
        <f t="shared" ref="CC62" si="1178">IF(CB62=12,1,CB62+1)</f>
        <v>5</v>
      </c>
      <c r="CD62" s="77">
        <f t="shared" ref="CD62" si="1179">IF(CC62=12,1,CC62+1)</f>
        <v>6</v>
      </c>
      <c r="CE62" s="77">
        <f t="shared" ref="CE62" si="1180">IF(CD62=12,1,CD62+1)</f>
        <v>7</v>
      </c>
      <c r="CF62" s="77">
        <f t="shared" ref="CF62" si="1181">IF(CE62=12,1,CE62+1)</f>
        <v>8</v>
      </c>
      <c r="CG62" s="77">
        <f t="shared" ref="CG62" si="1182">IF(CF62=12,1,CF62+1)</f>
        <v>9</v>
      </c>
      <c r="CH62" s="77">
        <f t="shared" ref="CH62" si="1183">IF(CG62=12,1,CG62+1)</f>
        <v>10</v>
      </c>
      <c r="CI62" s="77">
        <f t="shared" ref="CI62" si="1184">IF(CH62=12,1,CH62+1)</f>
        <v>11</v>
      </c>
      <c r="CJ62" s="77">
        <f t="shared" ref="CJ62" si="1185">IF(CI62=12,1,CI62+1)</f>
        <v>12</v>
      </c>
      <c r="CK62" s="82"/>
      <c r="CL62" s="79"/>
      <c r="CM62" s="79"/>
      <c r="CN62" s="79"/>
      <c r="CO62" s="108"/>
      <c r="CP62" s="108"/>
      <c r="CQ62" s="108"/>
      <c r="CR62" s="108"/>
      <c r="CS62" s="108"/>
      <c r="CT62" s="108"/>
      <c r="CU62" s="108"/>
      <c r="CV62" s="108"/>
      <c r="CW62" s="108"/>
      <c r="CX62" s="108"/>
      <c r="CY62" s="108"/>
      <c r="CZ62" s="108"/>
      <c r="DA62" s="108"/>
      <c r="DB62" s="108"/>
      <c r="DC62" s="108"/>
      <c r="DD62" s="108"/>
    </row>
    <row r="63" spans="1:108" s="266" customFormat="1" ht="18" hidden="1" customHeight="1" x14ac:dyDescent="0.3">
      <c r="A63" s="272"/>
      <c r="B63" s="115"/>
      <c r="C63" s="354"/>
      <c r="D63" s="127"/>
      <c r="E63" s="127"/>
      <c r="F63" s="127"/>
      <c r="G63" s="359"/>
      <c r="H63" s="359"/>
      <c r="I63" s="360"/>
      <c r="J63" s="360"/>
      <c r="K63" s="139"/>
      <c r="L63" s="361"/>
      <c r="M63" s="7"/>
      <c r="N63" s="357"/>
      <c r="O63" s="108"/>
      <c r="P63" s="78"/>
      <c r="Q63" s="60">
        <f t="shared" ref="Q63:CB63" si="1186">VALUE(_xlfn.CONCAT(Q62,".",Q65))</f>
        <v>1</v>
      </c>
      <c r="R63" s="74">
        <f t="shared" si="1186"/>
        <v>32</v>
      </c>
      <c r="S63" s="74">
        <f t="shared" si="1186"/>
        <v>61</v>
      </c>
      <c r="T63" s="74">
        <f t="shared" si="1186"/>
        <v>92</v>
      </c>
      <c r="U63" s="74">
        <f t="shared" si="1186"/>
        <v>122</v>
      </c>
      <c r="V63" s="74">
        <f t="shared" si="1186"/>
        <v>153</v>
      </c>
      <c r="W63" s="74">
        <f t="shared" si="1186"/>
        <v>183</v>
      </c>
      <c r="X63" s="74">
        <f t="shared" si="1186"/>
        <v>214</v>
      </c>
      <c r="Y63" s="74">
        <f t="shared" si="1186"/>
        <v>245</v>
      </c>
      <c r="Z63" s="74">
        <f t="shared" si="1186"/>
        <v>275</v>
      </c>
      <c r="AA63" s="74">
        <f t="shared" si="1186"/>
        <v>306</v>
      </c>
      <c r="AB63" s="74">
        <f t="shared" si="1186"/>
        <v>336</v>
      </c>
      <c r="AC63" s="74">
        <f t="shared" si="1186"/>
        <v>367</v>
      </c>
      <c r="AD63" s="74">
        <f t="shared" si="1186"/>
        <v>398</v>
      </c>
      <c r="AE63" s="74">
        <f t="shared" si="1186"/>
        <v>426</v>
      </c>
      <c r="AF63" s="74">
        <f t="shared" si="1186"/>
        <v>457</v>
      </c>
      <c r="AG63" s="74">
        <f t="shared" si="1186"/>
        <v>487</v>
      </c>
      <c r="AH63" s="74">
        <f t="shared" si="1186"/>
        <v>518</v>
      </c>
      <c r="AI63" s="74">
        <f t="shared" si="1186"/>
        <v>548</v>
      </c>
      <c r="AJ63" s="74">
        <f t="shared" si="1186"/>
        <v>579</v>
      </c>
      <c r="AK63" s="74">
        <f t="shared" si="1186"/>
        <v>610</v>
      </c>
      <c r="AL63" s="74">
        <f t="shared" si="1186"/>
        <v>640</v>
      </c>
      <c r="AM63" s="74">
        <f t="shared" si="1186"/>
        <v>671</v>
      </c>
      <c r="AN63" s="74">
        <f t="shared" si="1186"/>
        <v>701</v>
      </c>
      <c r="AO63" s="74">
        <f t="shared" si="1186"/>
        <v>732</v>
      </c>
      <c r="AP63" s="74">
        <f t="shared" si="1186"/>
        <v>763</v>
      </c>
      <c r="AQ63" s="74">
        <f t="shared" si="1186"/>
        <v>791</v>
      </c>
      <c r="AR63" s="74">
        <f t="shared" si="1186"/>
        <v>822</v>
      </c>
      <c r="AS63" s="74">
        <f t="shared" si="1186"/>
        <v>852</v>
      </c>
      <c r="AT63" s="74">
        <f t="shared" si="1186"/>
        <v>883</v>
      </c>
      <c r="AU63" s="74">
        <f t="shared" si="1186"/>
        <v>913</v>
      </c>
      <c r="AV63" s="74">
        <f t="shared" si="1186"/>
        <v>944</v>
      </c>
      <c r="AW63" s="74">
        <f t="shared" si="1186"/>
        <v>975</v>
      </c>
      <c r="AX63" s="74">
        <f t="shared" si="1186"/>
        <v>1005</v>
      </c>
      <c r="AY63" s="74">
        <f t="shared" si="1186"/>
        <v>1036</v>
      </c>
      <c r="AZ63" s="74">
        <f t="shared" si="1186"/>
        <v>1066</v>
      </c>
      <c r="BA63" s="74">
        <f t="shared" si="1186"/>
        <v>1097</v>
      </c>
      <c r="BB63" s="74">
        <f t="shared" si="1186"/>
        <v>1128</v>
      </c>
      <c r="BC63" s="74">
        <f t="shared" si="1186"/>
        <v>1156</v>
      </c>
      <c r="BD63" s="74">
        <f t="shared" si="1186"/>
        <v>1187</v>
      </c>
      <c r="BE63" s="74">
        <f t="shared" si="1186"/>
        <v>1217</v>
      </c>
      <c r="BF63" s="74">
        <f t="shared" si="1186"/>
        <v>1248</v>
      </c>
      <c r="BG63" s="74">
        <f t="shared" si="1186"/>
        <v>1278</v>
      </c>
      <c r="BH63" s="74">
        <f t="shared" si="1186"/>
        <v>1309</v>
      </c>
      <c r="BI63" s="74">
        <f t="shared" si="1186"/>
        <v>1340</v>
      </c>
      <c r="BJ63" s="74">
        <f t="shared" si="1186"/>
        <v>1370</v>
      </c>
      <c r="BK63" s="74">
        <f t="shared" si="1186"/>
        <v>1401</v>
      </c>
      <c r="BL63" s="74">
        <f t="shared" si="1186"/>
        <v>1431</v>
      </c>
      <c r="BM63" s="74">
        <f t="shared" si="1186"/>
        <v>1462</v>
      </c>
      <c r="BN63" s="74">
        <f t="shared" si="1186"/>
        <v>1493</v>
      </c>
      <c r="BO63" s="74">
        <f t="shared" si="1186"/>
        <v>1522</v>
      </c>
      <c r="BP63" s="74">
        <f t="shared" si="1186"/>
        <v>1553</v>
      </c>
      <c r="BQ63" s="74">
        <f t="shared" si="1186"/>
        <v>1583</v>
      </c>
      <c r="BR63" s="74">
        <f t="shared" si="1186"/>
        <v>1614</v>
      </c>
      <c r="BS63" s="74">
        <f t="shared" si="1186"/>
        <v>1644</v>
      </c>
      <c r="BT63" s="74">
        <f t="shared" si="1186"/>
        <v>1675</v>
      </c>
      <c r="BU63" s="74">
        <f t="shared" si="1186"/>
        <v>1706</v>
      </c>
      <c r="BV63" s="74">
        <f t="shared" si="1186"/>
        <v>1736</v>
      </c>
      <c r="BW63" s="74">
        <f t="shared" si="1186"/>
        <v>1767</v>
      </c>
      <c r="BX63" s="74">
        <f t="shared" si="1186"/>
        <v>1797</v>
      </c>
      <c r="BY63" s="74">
        <f t="shared" si="1186"/>
        <v>1828</v>
      </c>
      <c r="BZ63" s="74">
        <f t="shared" si="1186"/>
        <v>1859</v>
      </c>
      <c r="CA63" s="74">
        <f t="shared" si="1186"/>
        <v>1887</v>
      </c>
      <c r="CB63" s="74">
        <f t="shared" si="1186"/>
        <v>1918</v>
      </c>
      <c r="CC63" s="74">
        <f t="shared" ref="CC63:CJ63" si="1187">VALUE(_xlfn.CONCAT(CC62,".",CC65))</f>
        <v>1948</v>
      </c>
      <c r="CD63" s="74">
        <f t="shared" si="1187"/>
        <v>1979</v>
      </c>
      <c r="CE63" s="74">
        <f t="shared" si="1187"/>
        <v>2009</v>
      </c>
      <c r="CF63" s="74">
        <f t="shared" si="1187"/>
        <v>2040</v>
      </c>
      <c r="CG63" s="74">
        <f t="shared" si="1187"/>
        <v>2071</v>
      </c>
      <c r="CH63" s="74">
        <f t="shared" si="1187"/>
        <v>2101</v>
      </c>
      <c r="CI63" s="74">
        <f t="shared" si="1187"/>
        <v>2132</v>
      </c>
      <c r="CJ63" s="74">
        <f t="shared" si="1187"/>
        <v>2162</v>
      </c>
      <c r="CK63" s="83"/>
      <c r="CL63" s="80"/>
      <c r="CM63" s="80"/>
      <c r="CN63" s="80"/>
      <c r="CO63" s="108"/>
      <c r="CP63" s="108"/>
      <c r="CQ63" s="108"/>
      <c r="CR63" s="108"/>
      <c r="CS63" s="108"/>
      <c r="CT63" s="108"/>
      <c r="CU63" s="108"/>
      <c r="CV63" s="108"/>
      <c r="CW63" s="108"/>
      <c r="CX63" s="108"/>
      <c r="CY63" s="108"/>
      <c r="CZ63" s="108"/>
      <c r="DA63" s="108"/>
      <c r="DB63" s="108"/>
      <c r="DC63" s="108"/>
      <c r="DD63" s="108"/>
    </row>
    <row r="64" spans="1:108" s="266" customFormat="1" ht="18" customHeight="1" x14ac:dyDescent="0.3">
      <c r="A64" s="272"/>
      <c r="B64" s="115"/>
      <c r="C64" s="354"/>
      <c r="D64" s="127"/>
      <c r="E64" s="360" t="s">
        <v>376</v>
      </c>
      <c r="F64" s="360" t="s">
        <v>376</v>
      </c>
      <c r="G64" s="359"/>
      <c r="H64" s="359"/>
      <c r="I64" s="360"/>
      <c r="J64" s="360"/>
      <c r="K64" s="360" t="s">
        <v>392</v>
      </c>
      <c r="L64" s="361"/>
      <c r="M64" s="7"/>
      <c r="N64" s="357"/>
      <c r="O64" s="108"/>
      <c r="P64" s="78"/>
      <c r="Q64" s="61" t="str">
        <f>VLOOKUP(Q62,'Podpůrná data'!$J$186:$K$197,2)</f>
        <v>leden</v>
      </c>
      <c r="R64" s="61" t="str">
        <f>VLOOKUP(R62,'Podpůrná data'!$J$186:$K$197,2)</f>
        <v>únor</v>
      </c>
      <c r="S64" s="61" t="str">
        <f>VLOOKUP(S62,'Podpůrná data'!$J$186:$K$197,2)</f>
        <v>březen</v>
      </c>
      <c r="T64" s="61" t="str">
        <f>VLOOKUP(T62,'Podpůrná data'!$J$186:$K$197,2)</f>
        <v>duben</v>
      </c>
      <c r="U64" s="61" t="str">
        <f>VLOOKUP(U62,'Podpůrná data'!$J$186:$K$197,2)</f>
        <v>květen</v>
      </c>
      <c r="V64" s="61" t="str">
        <f>VLOOKUP(V62,'Podpůrná data'!$J$186:$K$197,2)</f>
        <v>červen</v>
      </c>
      <c r="W64" s="61" t="str">
        <f>VLOOKUP(W62,'Podpůrná data'!$J$186:$K$197,2)</f>
        <v>červenec</v>
      </c>
      <c r="X64" s="61" t="str">
        <f>VLOOKUP(X62,'Podpůrná data'!$J$186:$K$197,2)</f>
        <v>srpen</v>
      </c>
      <c r="Y64" s="61" t="str">
        <f>VLOOKUP(Y62,'Podpůrná data'!$J$186:$K$197,2)</f>
        <v>září</v>
      </c>
      <c r="Z64" s="61" t="str">
        <f>VLOOKUP(Z62,'Podpůrná data'!$J$186:$K$197,2)</f>
        <v>říjen</v>
      </c>
      <c r="AA64" s="61" t="str">
        <f>VLOOKUP(AA62,'Podpůrná data'!$J$186:$K$197,2)</f>
        <v>listopad</v>
      </c>
      <c r="AB64" s="61" t="str">
        <f>VLOOKUP(AB62,'Podpůrná data'!$J$186:$K$197,2)</f>
        <v>prosinec</v>
      </c>
      <c r="AC64" s="61" t="str">
        <f>VLOOKUP(AC62,'Podpůrná data'!$J$186:$K$197,2)</f>
        <v>leden</v>
      </c>
      <c r="AD64" s="61" t="str">
        <f>VLOOKUP(AD62,'Podpůrná data'!$J$186:$K$197,2)</f>
        <v>únor</v>
      </c>
      <c r="AE64" s="61" t="str">
        <f>VLOOKUP(AE62,'Podpůrná data'!$J$186:$K$197,2)</f>
        <v>březen</v>
      </c>
      <c r="AF64" s="61" t="str">
        <f>VLOOKUP(AF62,'Podpůrná data'!$J$186:$K$197,2)</f>
        <v>duben</v>
      </c>
      <c r="AG64" s="61" t="str">
        <f>VLOOKUP(AG62,'Podpůrná data'!$J$186:$K$197,2)</f>
        <v>květen</v>
      </c>
      <c r="AH64" s="61" t="str">
        <f>VLOOKUP(AH62,'Podpůrná data'!$J$186:$K$197,2)</f>
        <v>červen</v>
      </c>
      <c r="AI64" s="61" t="str">
        <f>VLOOKUP(AI62,'Podpůrná data'!$J$186:$K$197,2)</f>
        <v>červenec</v>
      </c>
      <c r="AJ64" s="61" t="str">
        <f>VLOOKUP(AJ62,'Podpůrná data'!$J$186:$K$197,2)</f>
        <v>srpen</v>
      </c>
      <c r="AK64" s="61" t="str">
        <f>VLOOKUP(AK62,'Podpůrná data'!$J$186:$K$197,2)</f>
        <v>září</v>
      </c>
      <c r="AL64" s="61" t="str">
        <f>VLOOKUP(AL62,'Podpůrná data'!$J$186:$K$197,2)</f>
        <v>říjen</v>
      </c>
      <c r="AM64" s="61" t="str">
        <f>VLOOKUP(AM62,'Podpůrná data'!$J$186:$K$197,2)</f>
        <v>listopad</v>
      </c>
      <c r="AN64" s="61" t="str">
        <f>VLOOKUP(AN62,'Podpůrná data'!$J$186:$K$197,2)</f>
        <v>prosinec</v>
      </c>
      <c r="AO64" s="61" t="str">
        <f>VLOOKUP(AO62,'Podpůrná data'!$J$186:$K$197,2)</f>
        <v>leden</v>
      </c>
      <c r="AP64" s="61" t="str">
        <f>VLOOKUP(AP62,'Podpůrná data'!$J$186:$K$197,2)</f>
        <v>únor</v>
      </c>
      <c r="AQ64" s="61" t="str">
        <f>VLOOKUP(AQ62,'Podpůrná data'!$J$186:$K$197,2)</f>
        <v>březen</v>
      </c>
      <c r="AR64" s="61" t="str">
        <f>VLOOKUP(AR62,'Podpůrná data'!$J$186:$K$197,2)</f>
        <v>duben</v>
      </c>
      <c r="AS64" s="61" t="str">
        <f>VLOOKUP(AS62,'Podpůrná data'!$J$186:$K$197,2)</f>
        <v>květen</v>
      </c>
      <c r="AT64" s="61" t="str">
        <f>VLOOKUP(AT62,'Podpůrná data'!$J$186:$K$197,2)</f>
        <v>červen</v>
      </c>
      <c r="AU64" s="61" t="str">
        <f>VLOOKUP(AU62,'Podpůrná data'!$J$186:$K$197,2)</f>
        <v>červenec</v>
      </c>
      <c r="AV64" s="61" t="str">
        <f>VLOOKUP(AV62,'Podpůrná data'!$J$186:$K$197,2)</f>
        <v>srpen</v>
      </c>
      <c r="AW64" s="61" t="str">
        <f>VLOOKUP(AW62,'Podpůrná data'!$J$186:$K$197,2)</f>
        <v>září</v>
      </c>
      <c r="AX64" s="61" t="str">
        <f>VLOOKUP(AX62,'Podpůrná data'!$J$186:$K$197,2)</f>
        <v>říjen</v>
      </c>
      <c r="AY64" s="61" t="str">
        <f>VLOOKUP(AY62,'Podpůrná data'!$J$186:$K$197,2)</f>
        <v>listopad</v>
      </c>
      <c r="AZ64" s="61" t="str">
        <f>VLOOKUP(AZ62,'Podpůrná data'!$J$186:$K$197,2)</f>
        <v>prosinec</v>
      </c>
      <c r="BA64" s="61" t="str">
        <f>VLOOKUP(BA62,'Podpůrná data'!$J$186:$K$197,2)</f>
        <v>leden</v>
      </c>
      <c r="BB64" s="61" t="str">
        <f>VLOOKUP(BB62,'Podpůrná data'!$J$186:$K$197,2)</f>
        <v>únor</v>
      </c>
      <c r="BC64" s="61" t="str">
        <f>VLOOKUP(BC62,'Podpůrná data'!$J$186:$K$197,2)</f>
        <v>březen</v>
      </c>
      <c r="BD64" s="61" t="str">
        <f>VLOOKUP(BD62,'Podpůrná data'!$J$186:$K$197,2)</f>
        <v>duben</v>
      </c>
      <c r="BE64" s="61" t="str">
        <f>VLOOKUP(BE62,'Podpůrná data'!$J$186:$K$197,2)</f>
        <v>květen</v>
      </c>
      <c r="BF64" s="61" t="str">
        <f>VLOOKUP(BF62,'Podpůrná data'!$J$186:$K$197,2)</f>
        <v>červen</v>
      </c>
      <c r="BG64" s="61" t="str">
        <f>VLOOKUP(BG62,'Podpůrná data'!$J$186:$K$197,2)</f>
        <v>červenec</v>
      </c>
      <c r="BH64" s="61" t="str">
        <f>VLOOKUP(BH62,'Podpůrná data'!$J$186:$K$197,2)</f>
        <v>srpen</v>
      </c>
      <c r="BI64" s="61" t="str">
        <f>VLOOKUP(BI62,'Podpůrná data'!$J$186:$K$197,2)</f>
        <v>září</v>
      </c>
      <c r="BJ64" s="61" t="str">
        <f>VLOOKUP(BJ62,'Podpůrná data'!$J$186:$K$197,2)</f>
        <v>říjen</v>
      </c>
      <c r="BK64" s="61" t="str">
        <f>VLOOKUP(BK62,'Podpůrná data'!$J$186:$K$197,2)</f>
        <v>listopad</v>
      </c>
      <c r="BL64" s="61" t="str">
        <f>VLOOKUP(BL62,'Podpůrná data'!$J$186:$K$197,2)</f>
        <v>prosinec</v>
      </c>
      <c r="BM64" s="61" t="str">
        <f>VLOOKUP(BM62,'Podpůrná data'!$J$186:$K$197,2)</f>
        <v>leden</v>
      </c>
      <c r="BN64" s="61" t="str">
        <f>VLOOKUP(BN62,'Podpůrná data'!$J$186:$K$197,2)</f>
        <v>únor</v>
      </c>
      <c r="BO64" s="61" t="str">
        <f>VLOOKUP(BO62,'Podpůrná data'!$J$186:$K$197,2)</f>
        <v>březen</v>
      </c>
      <c r="BP64" s="61" t="str">
        <f>VLOOKUP(BP62,'Podpůrná data'!$J$186:$K$197,2)</f>
        <v>duben</v>
      </c>
      <c r="BQ64" s="61" t="str">
        <f>VLOOKUP(BQ62,'Podpůrná data'!$J$186:$K$197,2)</f>
        <v>květen</v>
      </c>
      <c r="BR64" s="61" t="str">
        <f>VLOOKUP(BR62,'Podpůrná data'!$J$186:$K$197,2)</f>
        <v>červen</v>
      </c>
      <c r="BS64" s="61" t="str">
        <f>VLOOKUP(BS62,'Podpůrná data'!$J$186:$K$197,2)</f>
        <v>červenec</v>
      </c>
      <c r="BT64" s="61" t="str">
        <f>VLOOKUP(BT62,'Podpůrná data'!$J$186:$K$197,2)</f>
        <v>srpen</v>
      </c>
      <c r="BU64" s="61" t="str">
        <f>VLOOKUP(BU62,'Podpůrná data'!$J$186:$K$197,2)</f>
        <v>září</v>
      </c>
      <c r="BV64" s="61" t="str">
        <f>VLOOKUP(BV62,'Podpůrná data'!$J$186:$K$197,2)</f>
        <v>říjen</v>
      </c>
      <c r="BW64" s="61" t="str">
        <f>VLOOKUP(BW62,'Podpůrná data'!$J$186:$K$197,2)</f>
        <v>listopad</v>
      </c>
      <c r="BX64" s="61" t="str">
        <f>VLOOKUP(BX62,'Podpůrná data'!$J$186:$K$197,2)</f>
        <v>prosinec</v>
      </c>
      <c r="BY64" s="61" t="str">
        <f>VLOOKUP(BY62,'Podpůrná data'!$J$186:$K$197,2)</f>
        <v>leden</v>
      </c>
      <c r="BZ64" s="61" t="str">
        <f>VLOOKUP(BZ62,'Podpůrná data'!$J$186:$K$197,2)</f>
        <v>únor</v>
      </c>
      <c r="CA64" s="61" t="str">
        <f>VLOOKUP(CA62,'Podpůrná data'!$J$186:$K$197,2)</f>
        <v>březen</v>
      </c>
      <c r="CB64" s="61" t="str">
        <f>VLOOKUP(CB62,'Podpůrná data'!$J$186:$K$197,2)</f>
        <v>duben</v>
      </c>
      <c r="CC64" s="61" t="str">
        <f>VLOOKUP(CC62,'Podpůrná data'!$J$186:$K$197,2)</f>
        <v>květen</v>
      </c>
      <c r="CD64" s="61" t="str">
        <f>VLOOKUP(CD62,'Podpůrná data'!$J$186:$K$197,2)</f>
        <v>červen</v>
      </c>
      <c r="CE64" s="61" t="str">
        <f>VLOOKUP(CE62,'Podpůrná data'!$J$186:$K$197,2)</f>
        <v>červenec</v>
      </c>
      <c r="CF64" s="61" t="str">
        <f>VLOOKUP(CF62,'Podpůrná data'!$J$186:$K$197,2)</f>
        <v>srpen</v>
      </c>
      <c r="CG64" s="61" t="str">
        <f>VLOOKUP(CG62,'Podpůrná data'!$J$186:$K$197,2)</f>
        <v>září</v>
      </c>
      <c r="CH64" s="61" t="str">
        <f>VLOOKUP(CH62,'Podpůrná data'!$J$186:$K$197,2)</f>
        <v>říjen</v>
      </c>
      <c r="CI64" s="61" t="str">
        <f>VLOOKUP(CI62,'Podpůrná data'!$J$186:$K$197,2)</f>
        <v>listopad</v>
      </c>
      <c r="CJ64" s="61" t="str">
        <f>VLOOKUP(CJ62,'Podpůrná data'!$J$186:$K$197,2)</f>
        <v>prosinec</v>
      </c>
      <c r="CK64" s="175"/>
      <c r="CL64" s="179"/>
      <c r="CM64" s="207"/>
      <c r="CN64" s="207"/>
      <c r="CO64" s="108"/>
      <c r="CP64" s="183" t="s">
        <v>109</v>
      </c>
      <c r="CQ64" s="183" t="s">
        <v>110</v>
      </c>
      <c r="CR64" s="183" t="s">
        <v>111</v>
      </c>
      <c r="CS64" s="183" t="s">
        <v>112</v>
      </c>
      <c r="CT64" s="183" t="s">
        <v>113</v>
      </c>
      <c r="CU64" s="183" t="s">
        <v>114</v>
      </c>
      <c r="CV64" s="183" t="s">
        <v>115</v>
      </c>
      <c r="CW64" s="183" t="s">
        <v>116</v>
      </c>
      <c r="CX64" s="183" t="s">
        <v>117</v>
      </c>
      <c r="CY64" s="183" t="s">
        <v>177</v>
      </c>
      <c r="CZ64" s="183" t="s">
        <v>178</v>
      </c>
      <c r="DA64" s="183" t="s">
        <v>179</v>
      </c>
      <c r="DB64" s="183" t="s">
        <v>368</v>
      </c>
      <c r="DC64" s="183" t="s">
        <v>369</v>
      </c>
      <c r="DD64" s="183" t="s">
        <v>370</v>
      </c>
    </row>
    <row r="65" spans="1:108" s="266" customFormat="1" ht="16.2" customHeight="1" x14ac:dyDescent="0.3">
      <c r="A65" s="272"/>
      <c r="B65" s="115"/>
      <c r="C65" s="354"/>
      <c r="D65" s="127"/>
      <c r="E65" s="360"/>
      <c r="F65" s="360"/>
      <c r="G65" s="359"/>
      <c r="H65" s="359"/>
      <c r="I65" s="360"/>
      <c r="J65" s="360"/>
      <c r="K65" s="360"/>
      <c r="L65" s="361"/>
      <c r="M65" s="7"/>
      <c r="N65" s="357"/>
      <c r="O65" s="108"/>
      <c r="P65" s="78"/>
      <c r="Q65" s="61">
        <f>YEAR(Úvod!$F$10)</f>
        <v>1900</v>
      </c>
      <c r="R65" s="61">
        <f t="shared" ref="R65" si="1188">IF(R62=1,Q65+1,Q65)</f>
        <v>1900</v>
      </c>
      <c r="S65" s="61">
        <f t="shared" ref="S65" si="1189">IF(S62=1,R65+1,R65)</f>
        <v>1900</v>
      </c>
      <c r="T65" s="61">
        <f t="shared" ref="T65" si="1190">IF(T62=1,S65+1,S65)</f>
        <v>1900</v>
      </c>
      <c r="U65" s="61">
        <f t="shared" ref="U65" si="1191">IF(U62=1,T65+1,T65)</f>
        <v>1900</v>
      </c>
      <c r="V65" s="61">
        <f t="shared" ref="V65" si="1192">IF(V62=1,U65+1,U65)</f>
        <v>1900</v>
      </c>
      <c r="W65" s="61">
        <f t="shared" ref="W65" si="1193">IF(W62=1,V65+1,V65)</f>
        <v>1900</v>
      </c>
      <c r="X65" s="61">
        <f t="shared" ref="X65" si="1194">IF(X62=1,W65+1,W65)</f>
        <v>1900</v>
      </c>
      <c r="Y65" s="61">
        <f t="shared" ref="Y65" si="1195">IF(Y62=1,X65+1,X65)</f>
        <v>1900</v>
      </c>
      <c r="Z65" s="61">
        <f t="shared" ref="Z65" si="1196">IF(Z62=1,Y65+1,Y65)</f>
        <v>1900</v>
      </c>
      <c r="AA65" s="61">
        <f t="shared" ref="AA65" si="1197">IF(AA62=1,Z65+1,Z65)</f>
        <v>1900</v>
      </c>
      <c r="AB65" s="61">
        <f t="shared" ref="AB65" si="1198">IF(AB62=1,AA65+1,AA65)</f>
        <v>1900</v>
      </c>
      <c r="AC65" s="61">
        <f t="shared" ref="AC65" si="1199">IF(AC62=1,AB65+1,AB65)</f>
        <v>1901</v>
      </c>
      <c r="AD65" s="61">
        <f t="shared" ref="AD65" si="1200">IF(AD62=1,AC65+1,AC65)</f>
        <v>1901</v>
      </c>
      <c r="AE65" s="61">
        <f t="shared" ref="AE65" si="1201">IF(AE62=1,AD65+1,AD65)</f>
        <v>1901</v>
      </c>
      <c r="AF65" s="61">
        <f t="shared" ref="AF65" si="1202">IF(AF62=1,AE65+1,AE65)</f>
        <v>1901</v>
      </c>
      <c r="AG65" s="61">
        <f t="shared" ref="AG65" si="1203">IF(AG62=1,AF65+1,AF65)</f>
        <v>1901</v>
      </c>
      <c r="AH65" s="61">
        <f t="shared" ref="AH65" si="1204">IF(AH62=1,AG65+1,AG65)</f>
        <v>1901</v>
      </c>
      <c r="AI65" s="61">
        <f t="shared" ref="AI65" si="1205">IF(AI62=1,AH65+1,AH65)</f>
        <v>1901</v>
      </c>
      <c r="AJ65" s="61">
        <f t="shared" ref="AJ65" si="1206">IF(AJ62=1,AI65+1,AI65)</f>
        <v>1901</v>
      </c>
      <c r="AK65" s="61">
        <f t="shared" ref="AK65" si="1207">IF(AK62=1,AJ65+1,AJ65)</f>
        <v>1901</v>
      </c>
      <c r="AL65" s="61">
        <f t="shared" ref="AL65" si="1208">IF(AL62=1,AK65+1,AK65)</f>
        <v>1901</v>
      </c>
      <c r="AM65" s="61">
        <f t="shared" ref="AM65" si="1209">IF(AM62=1,AL65+1,AL65)</f>
        <v>1901</v>
      </c>
      <c r="AN65" s="61">
        <f t="shared" ref="AN65" si="1210">IF(AN62=1,AM65+1,AM65)</f>
        <v>1901</v>
      </c>
      <c r="AO65" s="61">
        <f t="shared" ref="AO65" si="1211">IF(AO62=1,AN65+1,AN65)</f>
        <v>1902</v>
      </c>
      <c r="AP65" s="61">
        <f t="shared" ref="AP65" si="1212">IF(AP62=1,AO65+1,AO65)</f>
        <v>1902</v>
      </c>
      <c r="AQ65" s="61">
        <f t="shared" ref="AQ65" si="1213">IF(AQ62=1,AP65+1,AP65)</f>
        <v>1902</v>
      </c>
      <c r="AR65" s="61">
        <f t="shared" ref="AR65" si="1214">IF(AR62=1,AQ65+1,AQ65)</f>
        <v>1902</v>
      </c>
      <c r="AS65" s="61">
        <f t="shared" ref="AS65" si="1215">IF(AS62=1,AR65+1,AR65)</f>
        <v>1902</v>
      </c>
      <c r="AT65" s="61">
        <f t="shared" ref="AT65" si="1216">IF(AT62=1,AS65+1,AS65)</f>
        <v>1902</v>
      </c>
      <c r="AU65" s="61">
        <f t="shared" ref="AU65" si="1217">IF(AU62=1,AT65+1,AT65)</f>
        <v>1902</v>
      </c>
      <c r="AV65" s="61">
        <f t="shared" ref="AV65" si="1218">IF(AV62=1,AU65+1,AU65)</f>
        <v>1902</v>
      </c>
      <c r="AW65" s="61">
        <f t="shared" ref="AW65" si="1219">IF(AW62=1,AV65+1,AV65)</f>
        <v>1902</v>
      </c>
      <c r="AX65" s="61">
        <f t="shared" ref="AX65" si="1220">IF(AX62=1,AW65+1,AW65)</f>
        <v>1902</v>
      </c>
      <c r="AY65" s="61">
        <f t="shared" ref="AY65" si="1221">IF(AY62=1,AX65+1,AX65)</f>
        <v>1902</v>
      </c>
      <c r="AZ65" s="61">
        <f t="shared" ref="AZ65" si="1222">IF(AZ62=1,AY65+1,AY65)</f>
        <v>1902</v>
      </c>
      <c r="BA65" s="61">
        <f t="shared" ref="BA65" si="1223">IF(BA62=1,AZ65+1,AZ65)</f>
        <v>1903</v>
      </c>
      <c r="BB65" s="61">
        <f t="shared" ref="BB65" si="1224">IF(BB62=1,BA65+1,BA65)</f>
        <v>1903</v>
      </c>
      <c r="BC65" s="61">
        <f t="shared" ref="BC65" si="1225">IF(BC62=1,BB65+1,BB65)</f>
        <v>1903</v>
      </c>
      <c r="BD65" s="61">
        <f t="shared" ref="BD65" si="1226">IF(BD62=1,BC65+1,BC65)</f>
        <v>1903</v>
      </c>
      <c r="BE65" s="61">
        <f t="shared" ref="BE65" si="1227">IF(BE62=1,BD65+1,BD65)</f>
        <v>1903</v>
      </c>
      <c r="BF65" s="61">
        <f t="shared" ref="BF65" si="1228">IF(BF62=1,BE65+1,BE65)</f>
        <v>1903</v>
      </c>
      <c r="BG65" s="61">
        <f t="shared" ref="BG65" si="1229">IF(BG62=1,BF65+1,BF65)</f>
        <v>1903</v>
      </c>
      <c r="BH65" s="61">
        <f t="shared" ref="BH65" si="1230">IF(BH62=1,BG65+1,BG65)</f>
        <v>1903</v>
      </c>
      <c r="BI65" s="61">
        <f t="shared" ref="BI65" si="1231">IF(BI62=1,BH65+1,BH65)</f>
        <v>1903</v>
      </c>
      <c r="BJ65" s="61">
        <f t="shared" ref="BJ65" si="1232">IF(BJ62=1,BI65+1,BI65)</f>
        <v>1903</v>
      </c>
      <c r="BK65" s="61">
        <f t="shared" ref="BK65" si="1233">IF(BK62=1,BJ65+1,BJ65)</f>
        <v>1903</v>
      </c>
      <c r="BL65" s="61">
        <f t="shared" ref="BL65" si="1234">IF(BL62=1,BK65+1,BK65)</f>
        <v>1903</v>
      </c>
      <c r="BM65" s="61">
        <f t="shared" ref="BM65" si="1235">IF(BM62=1,BL65+1,BL65)</f>
        <v>1904</v>
      </c>
      <c r="BN65" s="61">
        <f t="shared" ref="BN65" si="1236">IF(BN62=1,BM65+1,BM65)</f>
        <v>1904</v>
      </c>
      <c r="BO65" s="61">
        <f t="shared" ref="BO65" si="1237">IF(BO62=1,BN65+1,BN65)</f>
        <v>1904</v>
      </c>
      <c r="BP65" s="61">
        <f t="shared" ref="BP65" si="1238">IF(BP62=1,BO65+1,BO65)</f>
        <v>1904</v>
      </c>
      <c r="BQ65" s="61">
        <f t="shared" ref="BQ65" si="1239">IF(BQ62=1,BP65+1,BP65)</f>
        <v>1904</v>
      </c>
      <c r="BR65" s="61">
        <f t="shared" ref="BR65" si="1240">IF(BR62=1,BQ65+1,BQ65)</f>
        <v>1904</v>
      </c>
      <c r="BS65" s="61">
        <f t="shared" ref="BS65" si="1241">IF(BS62=1,BR65+1,BR65)</f>
        <v>1904</v>
      </c>
      <c r="BT65" s="61">
        <f t="shared" ref="BT65" si="1242">IF(BT62=1,BS65+1,BS65)</f>
        <v>1904</v>
      </c>
      <c r="BU65" s="61">
        <f t="shared" ref="BU65" si="1243">IF(BU62=1,BT65+1,BT65)</f>
        <v>1904</v>
      </c>
      <c r="BV65" s="61">
        <f t="shared" ref="BV65" si="1244">IF(BV62=1,BU65+1,BU65)</f>
        <v>1904</v>
      </c>
      <c r="BW65" s="61">
        <f t="shared" ref="BW65" si="1245">IF(BW62=1,BV65+1,BV65)</f>
        <v>1904</v>
      </c>
      <c r="BX65" s="61">
        <f t="shared" ref="BX65" si="1246">IF(BX62=1,BW65+1,BW65)</f>
        <v>1904</v>
      </c>
      <c r="BY65" s="61">
        <f t="shared" ref="BY65" si="1247">IF(BY62=1,BX65+1,BX65)</f>
        <v>1905</v>
      </c>
      <c r="BZ65" s="61">
        <f t="shared" ref="BZ65" si="1248">IF(BZ62=1,BY65+1,BY65)</f>
        <v>1905</v>
      </c>
      <c r="CA65" s="61">
        <f t="shared" ref="CA65" si="1249">IF(CA62=1,BZ65+1,BZ65)</f>
        <v>1905</v>
      </c>
      <c r="CB65" s="61">
        <f t="shared" ref="CB65" si="1250">IF(CB62=1,CA65+1,CA65)</f>
        <v>1905</v>
      </c>
      <c r="CC65" s="61">
        <f t="shared" ref="CC65" si="1251">IF(CC62=1,CB65+1,CB65)</f>
        <v>1905</v>
      </c>
      <c r="CD65" s="61">
        <f t="shared" ref="CD65" si="1252">IF(CD62=1,CC65+1,CC65)</f>
        <v>1905</v>
      </c>
      <c r="CE65" s="61">
        <f t="shared" ref="CE65" si="1253">IF(CE62=1,CD65+1,CD65)</f>
        <v>1905</v>
      </c>
      <c r="CF65" s="61">
        <f t="shared" ref="CF65" si="1254">IF(CF62=1,CE65+1,CE65)</f>
        <v>1905</v>
      </c>
      <c r="CG65" s="61">
        <f t="shared" ref="CG65" si="1255">IF(CG62=1,CF65+1,CF65)</f>
        <v>1905</v>
      </c>
      <c r="CH65" s="61">
        <f t="shared" ref="CH65" si="1256">IF(CH62=1,CG65+1,CG65)</f>
        <v>1905</v>
      </c>
      <c r="CI65" s="61">
        <f t="shared" ref="CI65" si="1257">IF(CI62=1,CH65+1,CH65)</f>
        <v>1905</v>
      </c>
      <c r="CJ65" s="61">
        <f t="shared" ref="CJ65" si="1258">IF(CJ62=1,CI65+1,CI65)</f>
        <v>1905</v>
      </c>
      <c r="CK65" s="205"/>
      <c r="CL65" s="206"/>
      <c r="CM65" s="207"/>
      <c r="CN65" s="207"/>
      <c r="CO65" s="108"/>
      <c r="CP65" s="108"/>
      <c r="CQ65" s="108"/>
      <c r="CR65" s="108"/>
      <c r="CS65" s="108"/>
      <c r="CT65" s="108"/>
      <c r="CU65" s="108"/>
      <c r="CV65" s="108"/>
      <c r="CW65" s="108"/>
      <c r="CX65" s="108"/>
      <c r="CY65" s="108"/>
      <c r="CZ65" s="108"/>
      <c r="DA65" s="108"/>
      <c r="DB65" s="108"/>
      <c r="DC65" s="108"/>
      <c r="DD65" s="108"/>
    </row>
    <row r="66" spans="1:108" s="266" customFormat="1" ht="16.2" customHeight="1" x14ac:dyDescent="0.3">
      <c r="A66" s="272"/>
      <c r="B66" s="115"/>
      <c r="C66" s="127"/>
      <c r="D66" s="127"/>
      <c r="E66" s="360"/>
      <c r="F66" s="360"/>
      <c r="G66" s="359"/>
      <c r="H66" s="359"/>
      <c r="I66" s="360"/>
      <c r="J66" s="363"/>
      <c r="K66" s="360"/>
      <c r="L66" s="362"/>
      <c r="M66" s="7"/>
      <c r="N66" s="358"/>
      <c r="O66" s="108"/>
      <c r="P66" s="64" t="s">
        <v>181</v>
      </c>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05"/>
      <c r="CL66" s="206"/>
      <c r="CM66" s="207"/>
      <c r="CN66" s="207"/>
      <c r="CO66" s="108"/>
      <c r="CP66" s="108"/>
      <c r="CQ66" s="108"/>
      <c r="CR66" s="108"/>
      <c r="CS66" s="108"/>
      <c r="CT66" s="108"/>
      <c r="CU66" s="108"/>
      <c r="CV66" s="108"/>
      <c r="CW66" s="108"/>
      <c r="CX66" s="108"/>
      <c r="CY66" s="108"/>
      <c r="CZ66" s="108"/>
      <c r="DA66" s="108"/>
      <c r="DB66" s="108"/>
      <c r="DC66" s="108"/>
      <c r="DD66" s="108"/>
    </row>
    <row r="67" spans="1:108" s="266" customFormat="1" ht="23.4" customHeight="1" x14ac:dyDescent="0.3">
      <c r="A67" s="264"/>
      <c r="B67" s="128" t="s">
        <v>7</v>
      </c>
      <c r="C67" s="355"/>
      <c r="D67" s="355"/>
      <c r="E67" s="274"/>
      <c r="F67" s="257"/>
      <c r="G67" s="275"/>
      <c r="H67" s="276"/>
      <c r="I67" s="275"/>
      <c r="J67" s="215">
        <f>IF(I67="",0,IF(I67="ANO",'Podpůrná data'!$B$5,'Podpůrná data'!$B$3))</f>
        <v>0</v>
      </c>
      <c r="K67" s="213">
        <f>IFERROR(INT(ROUND(H67,2)*(VLOOKUP(INT(G67),'Podpůrná data'!$L$16:$M$60,2,FALSE))*(G67/(INT(G67)))),0)</f>
        <v>0</v>
      </c>
      <c r="L67" s="62">
        <f>J67*K67</f>
        <v>0</v>
      </c>
      <c r="M67" s="63">
        <f>IF(L67&gt;0,IF(ISTEXT(C67)=TRUE,0,1),0)</f>
        <v>0</v>
      </c>
      <c r="N67" s="170">
        <f>IF(L67&gt;0,1,0)</f>
        <v>0</v>
      </c>
      <c r="O67" s="129"/>
      <c r="P67" s="64" t="s">
        <v>97</v>
      </c>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77"/>
      <c r="CI67" s="277"/>
      <c r="CJ67" s="277"/>
      <c r="CK67" s="370">
        <f>SUM(Q75:CJ75)</f>
        <v>0</v>
      </c>
      <c r="CL67" s="372">
        <f>SUM(Q76:CJ76)</f>
        <v>0</v>
      </c>
      <c r="CM67" s="364">
        <f>IF($N67=0,0,IF($CK67&gt;=143*$H67,1,0))</f>
        <v>0</v>
      </c>
      <c r="CN67" s="364">
        <f>IF($CK67&gt;=143*$H67,0,(CEILING(143*$H67,1)-$CK67))</f>
        <v>0</v>
      </c>
      <c r="CO67" s="108"/>
      <c r="CP67" s="108"/>
      <c r="CQ67" s="108"/>
      <c r="CR67" s="108"/>
      <c r="CS67" s="108"/>
      <c r="CT67" s="108"/>
      <c r="CU67" s="108"/>
      <c r="CV67" s="108"/>
      <c r="CW67" s="108"/>
      <c r="CX67" s="108"/>
      <c r="CY67" s="108"/>
      <c r="CZ67" s="108"/>
      <c r="DA67" s="108"/>
      <c r="DB67" s="108"/>
      <c r="DC67" s="108"/>
      <c r="DD67" s="108"/>
    </row>
    <row r="68" spans="1:108" s="266" customFormat="1" ht="28.8" x14ac:dyDescent="0.3">
      <c r="A68" s="264"/>
      <c r="B68" s="130"/>
      <c r="C68" s="81"/>
      <c r="D68" s="81"/>
      <c r="E68" s="81"/>
      <c r="F68" s="81"/>
      <c r="G68" s="81"/>
      <c r="H68" s="81"/>
      <c r="I68" s="81"/>
      <c r="J68" s="81"/>
      <c r="K68" s="81"/>
      <c r="L68" s="65"/>
      <c r="M68" s="7"/>
      <c r="N68" s="202"/>
      <c r="O68" s="108"/>
      <c r="P68" s="64" t="s">
        <v>151</v>
      </c>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370"/>
      <c r="CL68" s="372"/>
      <c r="CM68" s="364"/>
      <c r="CN68" s="364"/>
      <c r="CO68" s="108"/>
      <c r="CP68" s="108"/>
      <c r="CQ68" s="108"/>
      <c r="CR68" s="108"/>
      <c r="CS68" s="108"/>
      <c r="CT68" s="108"/>
      <c r="CU68" s="108"/>
      <c r="CV68" s="108"/>
      <c r="CW68" s="108"/>
      <c r="CX68" s="108"/>
      <c r="CY68" s="108"/>
      <c r="CZ68" s="108"/>
      <c r="DA68" s="108"/>
      <c r="DB68" s="108"/>
      <c r="DC68" s="108"/>
      <c r="DD68" s="108"/>
    </row>
    <row r="69" spans="1:108" s="266" customFormat="1" ht="14.4" hidden="1" customHeight="1" x14ac:dyDescent="0.3">
      <c r="A69" s="264"/>
      <c r="B69" s="130"/>
      <c r="C69" s="81"/>
      <c r="D69" s="81"/>
      <c r="E69" s="81"/>
      <c r="F69" s="81"/>
      <c r="G69" s="81"/>
      <c r="H69" s="81"/>
      <c r="I69" s="81"/>
      <c r="J69" s="81"/>
      <c r="K69" s="81"/>
      <c r="L69" s="65"/>
      <c r="M69" s="7"/>
      <c r="N69" s="202"/>
      <c r="O69" s="108"/>
      <c r="P69" s="66" t="s">
        <v>152</v>
      </c>
      <c r="Q69" s="67">
        <f>IF(Q67&lt;&gt;0,1,0)</f>
        <v>0</v>
      </c>
      <c r="R69" s="67">
        <f t="shared" ref="R69" si="1259">IF(Q69&gt;0,Q69+1,IF(R67&lt;&gt;0,1,0))</f>
        <v>0</v>
      </c>
      <c r="S69" s="67">
        <f t="shared" ref="S69" si="1260">IF(R69&gt;0,R69+1,IF(S67&lt;&gt;0,1,0))</f>
        <v>0</v>
      </c>
      <c r="T69" s="67">
        <f t="shared" ref="T69" si="1261">IF(S69&gt;0,S69+1,IF(T67&lt;&gt;0,1,0))</f>
        <v>0</v>
      </c>
      <c r="U69" s="67">
        <f t="shared" ref="U69" si="1262">IF(T69&gt;0,T69+1,IF(U67&lt;&gt;0,1,0))</f>
        <v>0</v>
      </c>
      <c r="V69" s="67">
        <f t="shared" ref="V69" si="1263">IF(U69&gt;0,U69+1,IF(V67&lt;&gt;0,1,0))</f>
        <v>0</v>
      </c>
      <c r="W69" s="67">
        <f t="shared" ref="W69" si="1264">IF(V69&gt;0,V69+1,IF(W67&lt;&gt;0,1,0))</f>
        <v>0</v>
      </c>
      <c r="X69" s="67">
        <f t="shared" ref="X69" si="1265">IF(W69&gt;0,W69+1,IF(X67&lt;&gt;0,1,0))</f>
        <v>0</v>
      </c>
      <c r="Y69" s="67">
        <f t="shared" ref="Y69" si="1266">IF(X69&gt;0,X69+1,IF(Y67&lt;&gt;0,1,0))</f>
        <v>0</v>
      </c>
      <c r="Z69" s="67">
        <f t="shared" ref="Z69" si="1267">IF(Y69&gt;0,Y69+1,IF(Z67&lt;&gt;0,1,0))</f>
        <v>0</v>
      </c>
      <c r="AA69" s="67">
        <f t="shared" ref="AA69" si="1268">IF(Z69&gt;0,Z69+1,IF(AA67&lt;&gt;0,1,0))</f>
        <v>0</v>
      </c>
      <c r="AB69" s="67">
        <f t="shared" ref="AB69" si="1269">IF(AA69&gt;0,AA69+1,IF(AB67&lt;&gt;0,1,0))</f>
        <v>0</v>
      </c>
      <c r="AC69" s="67">
        <f t="shared" ref="AC69" si="1270">IF(AB69&gt;0,AB69+1,IF(AC67&lt;&gt;0,1,0))</f>
        <v>0</v>
      </c>
      <c r="AD69" s="67">
        <f t="shared" ref="AD69" si="1271">IF(AC69&gt;0,AC69+1,IF(AD67&lt;&gt;0,1,0))</f>
        <v>0</v>
      </c>
      <c r="AE69" s="67">
        <f t="shared" ref="AE69" si="1272">IF(AD69&gt;0,AD69+1,IF(AE67&lt;&gt;0,1,0))</f>
        <v>0</v>
      </c>
      <c r="AF69" s="67">
        <f t="shared" ref="AF69" si="1273">IF(AE69&gt;0,AE69+1,IF(AF67&lt;&gt;0,1,0))</f>
        <v>0</v>
      </c>
      <c r="AG69" s="67">
        <f t="shared" ref="AG69" si="1274">IF(AF69&gt;0,AF69+1,IF(AG67&lt;&gt;0,1,0))</f>
        <v>0</v>
      </c>
      <c r="AH69" s="67">
        <f t="shared" ref="AH69" si="1275">IF(AG69&gt;0,AG69+1,IF(AH67&lt;&gt;0,1,0))</f>
        <v>0</v>
      </c>
      <c r="AI69" s="67">
        <f t="shared" ref="AI69" si="1276">IF(AH69&gt;0,AH69+1,IF(AI67&lt;&gt;0,1,0))</f>
        <v>0</v>
      </c>
      <c r="AJ69" s="67">
        <f t="shared" ref="AJ69" si="1277">IF(AI69&gt;0,AI69+1,IF(AJ67&lt;&gt;0,1,0))</f>
        <v>0</v>
      </c>
      <c r="AK69" s="67">
        <f t="shared" ref="AK69" si="1278">IF(AJ69&gt;0,AJ69+1,IF(AK67&lt;&gt;0,1,0))</f>
        <v>0</v>
      </c>
      <c r="AL69" s="67">
        <f t="shared" ref="AL69" si="1279">IF(AK69&gt;0,AK69+1,IF(AL67&lt;&gt;0,1,0))</f>
        <v>0</v>
      </c>
      <c r="AM69" s="67">
        <f t="shared" ref="AM69" si="1280">IF(AL69&gt;0,AL69+1,IF(AM67&lt;&gt;0,1,0))</f>
        <v>0</v>
      </c>
      <c r="AN69" s="67">
        <f t="shared" ref="AN69" si="1281">IF(AM69&gt;0,AM69+1,IF(AN67&lt;&gt;0,1,0))</f>
        <v>0</v>
      </c>
      <c r="AO69" s="67">
        <f t="shared" ref="AO69" si="1282">IF(AN69&gt;0,AN69+1,IF(AO67&lt;&gt;0,1,0))</f>
        <v>0</v>
      </c>
      <c r="AP69" s="67">
        <f t="shared" ref="AP69" si="1283">IF(AO69&gt;0,AO69+1,IF(AP67&lt;&gt;0,1,0))</f>
        <v>0</v>
      </c>
      <c r="AQ69" s="67">
        <f t="shared" ref="AQ69" si="1284">IF(AP69&gt;0,AP69+1,IF(AQ67&lt;&gt;0,1,0))</f>
        <v>0</v>
      </c>
      <c r="AR69" s="67">
        <f t="shared" ref="AR69" si="1285">IF(AQ69&gt;0,AQ69+1,IF(AR67&lt;&gt;0,1,0))</f>
        <v>0</v>
      </c>
      <c r="AS69" s="67">
        <f t="shared" ref="AS69" si="1286">IF(AR69&gt;0,AR69+1,IF(AS67&lt;&gt;0,1,0))</f>
        <v>0</v>
      </c>
      <c r="AT69" s="67">
        <f t="shared" ref="AT69" si="1287">IF(AS69&gt;0,AS69+1,IF(AT67&lt;&gt;0,1,0))</f>
        <v>0</v>
      </c>
      <c r="AU69" s="67">
        <f t="shared" ref="AU69" si="1288">IF(AT69&gt;0,AT69+1,IF(AU67&lt;&gt;0,1,0))</f>
        <v>0</v>
      </c>
      <c r="AV69" s="67">
        <f t="shared" ref="AV69" si="1289">IF(AU69&gt;0,AU69+1,IF(AV67&lt;&gt;0,1,0))</f>
        <v>0</v>
      </c>
      <c r="AW69" s="67">
        <f t="shared" ref="AW69" si="1290">IF(AV69&gt;0,AV69+1,IF(AW67&lt;&gt;0,1,0))</f>
        <v>0</v>
      </c>
      <c r="AX69" s="67">
        <f t="shared" ref="AX69" si="1291">IF(AW69&gt;0,AW69+1,IF(AX67&lt;&gt;0,1,0))</f>
        <v>0</v>
      </c>
      <c r="AY69" s="67">
        <f t="shared" ref="AY69" si="1292">IF(AX69&gt;0,AX69+1,IF(AY67&lt;&gt;0,1,0))</f>
        <v>0</v>
      </c>
      <c r="AZ69" s="67">
        <f t="shared" ref="AZ69" si="1293">IF(AY69&gt;0,AY69+1,IF(AZ67&lt;&gt;0,1,0))</f>
        <v>0</v>
      </c>
      <c r="BA69" s="67">
        <f t="shared" ref="BA69" si="1294">IF(AZ69&gt;0,AZ69+1,IF(BA67&lt;&gt;0,1,0))</f>
        <v>0</v>
      </c>
      <c r="BB69" s="67">
        <f t="shared" ref="BB69" si="1295">IF(BA69&gt;0,BA69+1,IF(BB67&lt;&gt;0,1,0))</f>
        <v>0</v>
      </c>
      <c r="BC69" s="67">
        <f t="shared" ref="BC69" si="1296">IF(BB69&gt;0,BB69+1,IF(BC67&lt;&gt;0,1,0))</f>
        <v>0</v>
      </c>
      <c r="BD69" s="67">
        <f t="shared" ref="BD69" si="1297">IF(BC69&gt;0,BC69+1,IF(BD67&lt;&gt;0,1,0))</f>
        <v>0</v>
      </c>
      <c r="BE69" s="67">
        <f t="shared" ref="BE69" si="1298">IF(BD69&gt;0,BD69+1,IF(BE67&lt;&gt;0,1,0))</f>
        <v>0</v>
      </c>
      <c r="BF69" s="67">
        <f t="shared" ref="BF69" si="1299">IF(BE69&gt;0,BE69+1,IF(BF67&lt;&gt;0,1,0))</f>
        <v>0</v>
      </c>
      <c r="BG69" s="67">
        <f t="shared" ref="BG69" si="1300">IF(BF69&gt;0,BF69+1,IF(BG67&lt;&gt;0,1,0))</f>
        <v>0</v>
      </c>
      <c r="BH69" s="67">
        <f t="shared" ref="BH69" si="1301">IF(BG69&gt;0,BG69+1,IF(BH67&lt;&gt;0,1,0))</f>
        <v>0</v>
      </c>
      <c r="BI69" s="67">
        <f t="shared" ref="BI69" si="1302">IF(BH69&gt;0,BH69+1,IF(BI67&lt;&gt;0,1,0))</f>
        <v>0</v>
      </c>
      <c r="BJ69" s="67">
        <f t="shared" ref="BJ69" si="1303">IF(BI69&gt;0,BI69+1,IF(BJ67&lt;&gt;0,1,0))</f>
        <v>0</v>
      </c>
      <c r="BK69" s="67">
        <f t="shared" ref="BK69" si="1304">IF(BJ69&gt;0,BJ69+1,IF(BK67&lt;&gt;0,1,0))</f>
        <v>0</v>
      </c>
      <c r="BL69" s="67">
        <f t="shared" ref="BL69" si="1305">IF(BK69&gt;0,BK69+1,IF(BL67&lt;&gt;0,1,0))</f>
        <v>0</v>
      </c>
      <c r="BM69" s="67">
        <f t="shared" ref="BM69" si="1306">IF(BL69&gt;0,BL69+1,IF(BM67&lt;&gt;0,1,0))</f>
        <v>0</v>
      </c>
      <c r="BN69" s="67">
        <f t="shared" ref="BN69" si="1307">IF(BM69&gt;0,BM69+1,IF(BN67&lt;&gt;0,1,0))</f>
        <v>0</v>
      </c>
      <c r="BO69" s="67">
        <f t="shared" ref="BO69" si="1308">IF(BN69&gt;0,BN69+1,IF(BO67&lt;&gt;0,1,0))</f>
        <v>0</v>
      </c>
      <c r="BP69" s="67">
        <f t="shared" ref="BP69" si="1309">IF(BO69&gt;0,BO69+1,IF(BP67&lt;&gt;0,1,0))</f>
        <v>0</v>
      </c>
      <c r="BQ69" s="67">
        <f t="shared" ref="BQ69" si="1310">IF(BP69&gt;0,BP69+1,IF(BQ67&lt;&gt;0,1,0))</f>
        <v>0</v>
      </c>
      <c r="BR69" s="67">
        <f t="shared" ref="BR69" si="1311">IF(BQ69&gt;0,BQ69+1,IF(BR67&lt;&gt;0,1,0))</f>
        <v>0</v>
      </c>
      <c r="BS69" s="67">
        <f t="shared" ref="BS69" si="1312">IF(BR69&gt;0,BR69+1,IF(BS67&lt;&gt;0,1,0))</f>
        <v>0</v>
      </c>
      <c r="BT69" s="67">
        <f t="shared" ref="BT69" si="1313">IF(BS69&gt;0,BS69+1,IF(BT67&lt;&gt;0,1,0))</f>
        <v>0</v>
      </c>
      <c r="BU69" s="67">
        <f t="shared" ref="BU69" si="1314">IF(BT69&gt;0,BT69+1,IF(BU67&lt;&gt;0,1,0))</f>
        <v>0</v>
      </c>
      <c r="BV69" s="67">
        <f t="shared" ref="BV69" si="1315">IF(BU69&gt;0,BU69+1,IF(BV67&lt;&gt;0,1,0))</f>
        <v>0</v>
      </c>
      <c r="BW69" s="67">
        <f t="shared" ref="BW69" si="1316">IF(BV69&gt;0,BV69+1,IF(BW67&lt;&gt;0,1,0))</f>
        <v>0</v>
      </c>
      <c r="BX69" s="67">
        <f t="shared" ref="BX69" si="1317">IF(BW69&gt;0,BW69+1,IF(BX67&lt;&gt;0,1,0))</f>
        <v>0</v>
      </c>
      <c r="BY69" s="67">
        <f t="shared" ref="BY69" si="1318">IF(BX69&gt;0,BX69+1,IF(BY67&lt;&gt;0,1,0))</f>
        <v>0</v>
      </c>
      <c r="BZ69" s="67">
        <f t="shared" ref="BZ69" si="1319">IF(BY69&gt;0,BY69+1,IF(BZ67&lt;&gt;0,1,0))</f>
        <v>0</v>
      </c>
      <c r="CA69" s="67">
        <f t="shared" ref="CA69" si="1320">IF(BZ69&gt;0,BZ69+1,IF(CA67&lt;&gt;0,1,0))</f>
        <v>0</v>
      </c>
      <c r="CB69" s="67">
        <f t="shared" ref="CB69" si="1321">IF(CA69&gt;0,CA69+1,IF(CB67&lt;&gt;0,1,0))</f>
        <v>0</v>
      </c>
      <c r="CC69" s="67">
        <f t="shared" ref="CC69" si="1322">IF(CB69&gt;0,CB69+1,IF(CC67&lt;&gt;0,1,0))</f>
        <v>0</v>
      </c>
      <c r="CD69" s="67">
        <f t="shared" ref="CD69" si="1323">IF(CC69&gt;0,CC69+1,IF(CD67&lt;&gt;0,1,0))</f>
        <v>0</v>
      </c>
      <c r="CE69" s="67">
        <f t="shared" ref="CE69" si="1324">IF(CD69&gt;0,CD69+1,IF(CE67&lt;&gt;0,1,0))</f>
        <v>0</v>
      </c>
      <c r="CF69" s="67">
        <f t="shared" ref="CF69" si="1325">IF(CE69&gt;0,CE69+1,IF(CF67&lt;&gt;0,1,0))</f>
        <v>0</v>
      </c>
      <c r="CG69" s="67">
        <f t="shared" ref="CG69" si="1326">IF(CF69&gt;0,CF69+1,IF(CG67&lt;&gt;0,1,0))</f>
        <v>0</v>
      </c>
      <c r="CH69" s="67">
        <f t="shared" ref="CH69" si="1327">IF(CG69&gt;0,CG69+1,IF(CH67&lt;&gt;0,1,0))</f>
        <v>0</v>
      </c>
      <c r="CI69" s="67">
        <f t="shared" ref="CI69" si="1328">IF(CH69&gt;0,CH69+1,IF(CI67&lt;&gt;0,1,0))</f>
        <v>0</v>
      </c>
      <c r="CJ69" s="67">
        <f t="shared" ref="CJ69" si="1329">IF(CI69&gt;0,CI69+1,IF(CJ67&lt;&gt;0,1,0))</f>
        <v>0</v>
      </c>
      <c r="CK69" s="370"/>
      <c r="CL69" s="372"/>
      <c r="CM69" s="364"/>
      <c r="CN69" s="364"/>
      <c r="CO69" s="108"/>
      <c r="CP69" s="108"/>
      <c r="CQ69" s="108"/>
      <c r="CR69" s="108"/>
      <c r="CS69" s="108"/>
      <c r="CT69" s="108"/>
      <c r="CU69" s="108"/>
      <c r="CV69" s="108"/>
      <c r="CW69" s="108"/>
      <c r="CX69" s="108"/>
      <c r="CY69" s="108"/>
      <c r="CZ69" s="108"/>
      <c r="DA69" s="108"/>
      <c r="DB69" s="108"/>
      <c r="DC69" s="108"/>
      <c r="DD69" s="108"/>
    </row>
    <row r="70" spans="1:108" s="266" customFormat="1" ht="14.4" hidden="1" customHeight="1" x14ac:dyDescent="0.3">
      <c r="A70" s="264"/>
      <c r="B70" s="130"/>
      <c r="C70" s="81"/>
      <c r="D70" s="81"/>
      <c r="E70" s="81"/>
      <c r="F70" s="81"/>
      <c r="G70" s="81"/>
      <c r="H70" s="81"/>
      <c r="I70" s="81"/>
      <c r="J70" s="81"/>
      <c r="K70" s="81"/>
      <c r="L70" s="65"/>
      <c r="M70" s="7"/>
      <c r="N70" s="202"/>
      <c r="O70" s="108"/>
      <c r="P70" s="66" t="s">
        <v>153</v>
      </c>
      <c r="Q70" s="67">
        <f>Q69</f>
        <v>0</v>
      </c>
      <c r="R70" s="67">
        <f>IF(R69=0,0,IF(OR(Q70=0,Q70=12),1,Q70+1))</f>
        <v>0</v>
      </c>
      <c r="S70" s="67">
        <f t="shared" ref="S70" si="1330">IF(S69=0,0,IF(OR(R70=0,R70=12),1,R70+1))</f>
        <v>0</v>
      </c>
      <c r="T70" s="67">
        <f t="shared" ref="T70" si="1331">IF(T69=0,0,IF(OR(S70=0,S70=12),1,S70+1))</f>
        <v>0</v>
      </c>
      <c r="U70" s="67">
        <f t="shared" ref="U70" si="1332">IF(U69=0,0,IF(OR(T70=0,T70=12),1,T70+1))</f>
        <v>0</v>
      </c>
      <c r="V70" s="67">
        <f t="shared" ref="V70" si="1333">IF(V69=0,0,IF(OR(U70=0,U70=12),1,U70+1))</f>
        <v>0</v>
      </c>
      <c r="W70" s="67">
        <f t="shared" ref="W70" si="1334">IF(W69=0,0,IF(OR(V70=0,V70=12),1,V70+1))</f>
        <v>0</v>
      </c>
      <c r="X70" s="67">
        <f t="shared" ref="X70" si="1335">IF(X69=0,0,IF(OR(W70=0,W70=12),1,W70+1))</f>
        <v>0</v>
      </c>
      <c r="Y70" s="67">
        <f t="shared" ref="Y70" si="1336">IF(Y69=0,0,IF(OR(X70=0,X70=12),1,X70+1))</f>
        <v>0</v>
      </c>
      <c r="Z70" s="67">
        <f t="shared" ref="Z70" si="1337">IF(Z69=0,0,IF(OR(Y70=0,Y70=12),1,Y70+1))</f>
        <v>0</v>
      </c>
      <c r="AA70" s="67">
        <f t="shared" ref="AA70" si="1338">IF(AA69=0,0,IF(OR(Z70=0,Z70=12),1,Z70+1))</f>
        <v>0</v>
      </c>
      <c r="AB70" s="67">
        <f t="shared" ref="AB70" si="1339">IF(AB69=0,0,IF(OR(AA70=0,AA70=12),1,AA70+1))</f>
        <v>0</v>
      </c>
      <c r="AC70" s="67">
        <f t="shared" ref="AC70" si="1340">IF(AC69=0,0,IF(OR(AB70=0,AB70=12),1,AB70+1))</f>
        <v>0</v>
      </c>
      <c r="AD70" s="67">
        <f t="shared" ref="AD70" si="1341">IF(AD69=0,0,IF(OR(AC70=0,AC70=12),1,AC70+1))</f>
        <v>0</v>
      </c>
      <c r="AE70" s="67">
        <f t="shared" ref="AE70" si="1342">IF(AE69=0,0,IF(OR(AD70=0,AD70=12),1,AD70+1))</f>
        <v>0</v>
      </c>
      <c r="AF70" s="67">
        <f t="shared" ref="AF70" si="1343">IF(AF69=0,0,IF(OR(AE70=0,AE70=12),1,AE70+1))</f>
        <v>0</v>
      </c>
      <c r="AG70" s="67">
        <f t="shared" ref="AG70" si="1344">IF(AG69=0,0,IF(OR(AF70=0,AF70=12),1,AF70+1))</f>
        <v>0</v>
      </c>
      <c r="AH70" s="67">
        <f t="shared" ref="AH70" si="1345">IF(AH69=0,0,IF(OR(AG70=0,AG70=12),1,AG70+1))</f>
        <v>0</v>
      </c>
      <c r="AI70" s="67">
        <f t="shared" ref="AI70" si="1346">IF(AI69=0,0,IF(OR(AH70=0,AH70=12),1,AH70+1))</f>
        <v>0</v>
      </c>
      <c r="AJ70" s="67">
        <f t="shared" ref="AJ70" si="1347">IF(AJ69=0,0,IF(OR(AI70=0,AI70=12),1,AI70+1))</f>
        <v>0</v>
      </c>
      <c r="AK70" s="67">
        <f t="shared" ref="AK70" si="1348">IF(AK69=0,0,IF(OR(AJ70=0,AJ70=12),1,AJ70+1))</f>
        <v>0</v>
      </c>
      <c r="AL70" s="67">
        <f t="shared" ref="AL70" si="1349">IF(AL69=0,0,IF(OR(AK70=0,AK70=12),1,AK70+1))</f>
        <v>0</v>
      </c>
      <c r="AM70" s="67">
        <f t="shared" ref="AM70" si="1350">IF(AM69=0,0,IF(OR(AL70=0,AL70=12),1,AL70+1))</f>
        <v>0</v>
      </c>
      <c r="AN70" s="67">
        <f t="shared" ref="AN70" si="1351">IF(AN69=0,0,IF(OR(AM70=0,AM70=12),1,AM70+1))</f>
        <v>0</v>
      </c>
      <c r="AO70" s="67">
        <f t="shared" ref="AO70" si="1352">IF(AO69=0,0,IF(OR(AN70=0,AN70=12),1,AN70+1))</f>
        <v>0</v>
      </c>
      <c r="AP70" s="67">
        <f t="shared" ref="AP70" si="1353">IF(AP69=0,0,IF(OR(AO70=0,AO70=12),1,AO70+1))</f>
        <v>0</v>
      </c>
      <c r="AQ70" s="67">
        <f t="shared" ref="AQ70" si="1354">IF(AQ69=0,0,IF(OR(AP70=0,AP70=12),1,AP70+1))</f>
        <v>0</v>
      </c>
      <c r="AR70" s="67">
        <f t="shared" ref="AR70" si="1355">IF(AR69=0,0,IF(OR(AQ70=0,AQ70=12),1,AQ70+1))</f>
        <v>0</v>
      </c>
      <c r="AS70" s="67">
        <f t="shared" ref="AS70" si="1356">IF(AS69=0,0,IF(OR(AR70=0,AR70=12),1,AR70+1))</f>
        <v>0</v>
      </c>
      <c r="AT70" s="67">
        <f t="shared" ref="AT70" si="1357">IF(AT69=0,0,IF(OR(AS70=0,AS70=12),1,AS70+1))</f>
        <v>0</v>
      </c>
      <c r="AU70" s="67">
        <f t="shared" ref="AU70" si="1358">IF(AU69=0,0,IF(OR(AT70=0,AT70=12),1,AT70+1))</f>
        <v>0</v>
      </c>
      <c r="AV70" s="67">
        <f t="shared" ref="AV70" si="1359">IF(AV69=0,0,IF(OR(AU70=0,AU70=12),1,AU70+1))</f>
        <v>0</v>
      </c>
      <c r="AW70" s="67">
        <f t="shared" ref="AW70" si="1360">IF(AW69=0,0,IF(OR(AV70=0,AV70=12),1,AV70+1))</f>
        <v>0</v>
      </c>
      <c r="AX70" s="67">
        <f t="shared" ref="AX70" si="1361">IF(AX69=0,0,IF(OR(AW70=0,AW70=12),1,AW70+1))</f>
        <v>0</v>
      </c>
      <c r="AY70" s="67">
        <f t="shared" ref="AY70" si="1362">IF(AY69=0,0,IF(OR(AX70=0,AX70=12),1,AX70+1))</f>
        <v>0</v>
      </c>
      <c r="AZ70" s="67">
        <f t="shared" ref="AZ70" si="1363">IF(AZ69=0,0,IF(OR(AY70=0,AY70=12),1,AY70+1))</f>
        <v>0</v>
      </c>
      <c r="BA70" s="67">
        <f t="shared" ref="BA70" si="1364">IF(BA69=0,0,IF(OR(AZ70=0,AZ70=12),1,AZ70+1))</f>
        <v>0</v>
      </c>
      <c r="BB70" s="67">
        <f t="shared" ref="BB70" si="1365">IF(BB69=0,0,IF(OR(BA70=0,BA70=12),1,BA70+1))</f>
        <v>0</v>
      </c>
      <c r="BC70" s="67">
        <f t="shared" ref="BC70" si="1366">IF(BC69=0,0,IF(OR(BB70=0,BB70=12),1,BB70+1))</f>
        <v>0</v>
      </c>
      <c r="BD70" s="67">
        <f t="shared" ref="BD70" si="1367">IF(BD69=0,0,IF(OR(BC70=0,BC70=12),1,BC70+1))</f>
        <v>0</v>
      </c>
      <c r="BE70" s="67">
        <f t="shared" ref="BE70" si="1368">IF(BE69=0,0,IF(OR(BD70=0,BD70=12),1,BD70+1))</f>
        <v>0</v>
      </c>
      <c r="BF70" s="67">
        <f t="shared" ref="BF70" si="1369">IF(BF69=0,0,IF(OR(BE70=0,BE70=12),1,BE70+1))</f>
        <v>0</v>
      </c>
      <c r="BG70" s="67">
        <f t="shared" ref="BG70" si="1370">IF(BG69=0,0,IF(OR(BF70=0,BF70=12),1,BF70+1))</f>
        <v>0</v>
      </c>
      <c r="BH70" s="67">
        <f t="shared" ref="BH70" si="1371">IF(BH69=0,0,IF(OR(BG70=0,BG70=12),1,BG70+1))</f>
        <v>0</v>
      </c>
      <c r="BI70" s="67">
        <f t="shared" ref="BI70" si="1372">IF(BI69=0,0,IF(OR(BH70=0,BH70=12),1,BH70+1))</f>
        <v>0</v>
      </c>
      <c r="BJ70" s="67">
        <f t="shared" ref="BJ70" si="1373">IF(BJ69=0,0,IF(OR(BI70=0,BI70=12),1,BI70+1))</f>
        <v>0</v>
      </c>
      <c r="BK70" s="67">
        <f t="shared" ref="BK70" si="1374">IF(BK69=0,0,IF(OR(BJ70=0,BJ70=12),1,BJ70+1))</f>
        <v>0</v>
      </c>
      <c r="BL70" s="67">
        <f t="shared" ref="BL70" si="1375">IF(BL69=0,0,IF(OR(BK70=0,BK70=12),1,BK70+1))</f>
        <v>0</v>
      </c>
      <c r="BM70" s="67">
        <f t="shared" ref="BM70" si="1376">IF(BM69=0,0,IF(OR(BL70=0,BL70=12),1,BL70+1))</f>
        <v>0</v>
      </c>
      <c r="BN70" s="67">
        <f t="shared" ref="BN70" si="1377">IF(BN69=0,0,IF(OR(BM70=0,BM70=12),1,BM70+1))</f>
        <v>0</v>
      </c>
      <c r="BO70" s="67">
        <f t="shared" ref="BO70" si="1378">IF(BO69=0,0,IF(OR(BN70=0,BN70=12),1,BN70+1))</f>
        <v>0</v>
      </c>
      <c r="BP70" s="67">
        <f t="shared" ref="BP70" si="1379">IF(BP69=0,0,IF(OR(BO70=0,BO70=12),1,BO70+1))</f>
        <v>0</v>
      </c>
      <c r="BQ70" s="67">
        <f t="shared" ref="BQ70" si="1380">IF(BQ69=0,0,IF(OR(BP70=0,BP70=12),1,BP70+1))</f>
        <v>0</v>
      </c>
      <c r="BR70" s="67">
        <f t="shared" ref="BR70" si="1381">IF(BR69=0,0,IF(OR(BQ70=0,BQ70=12),1,BQ70+1))</f>
        <v>0</v>
      </c>
      <c r="BS70" s="67">
        <f t="shared" ref="BS70" si="1382">IF(BS69=0,0,IF(OR(BR70=0,BR70=12),1,BR70+1))</f>
        <v>0</v>
      </c>
      <c r="BT70" s="67">
        <f t="shared" ref="BT70" si="1383">IF(BT69=0,0,IF(OR(BS70=0,BS70=12),1,BS70+1))</f>
        <v>0</v>
      </c>
      <c r="BU70" s="67">
        <f t="shared" ref="BU70" si="1384">IF(BU69=0,0,IF(OR(BT70=0,BT70=12),1,BT70+1))</f>
        <v>0</v>
      </c>
      <c r="BV70" s="67">
        <f t="shared" ref="BV70" si="1385">IF(BV69=0,0,IF(OR(BU70=0,BU70=12),1,BU70+1))</f>
        <v>0</v>
      </c>
      <c r="BW70" s="67">
        <f t="shared" ref="BW70" si="1386">IF(BW69=0,0,IF(OR(BV70=0,BV70=12),1,BV70+1))</f>
        <v>0</v>
      </c>
      <c r="BX70" s="67">
        <f t="shared" ref="BX70" si="1387">IF(BX69=0,0,IF(OR(BW70=0,BW70=12),1,BW70+1))</f>
        <v>0</v>
      </c>
      <c r="BY70" s="67">
        <f t="shared" ref="BY70" si="1388">IF(BY69=0,0,IF(OR(BX70=0,BX70=12),1,BX70+1))</f>
        <v>0</v>
      </c>
      <c r="BZ70" s="67">
        <f t="shared" ref="BZ70" si="1389">IF(BZ69=0,0,IF(OR(BY70=0,BY70=12),1,BY70+1))</f>
        <v>0</v>
      </c>
      <c r="CA70" s="67">
        <f t="shared" ref="CA70" si="1390">IF(CA69=0,0,IF(OR(BZ70=0,BZ70=12),1,BZ70+1))</f>
        <v>0</v>
      </c>
      <c r="CB70" s="67">
        <f t="shared" ref="CB70" si="1391">IF(CB69=0,0,IF(OR(CA70=0,CA70=12),1,CA70+1))</f>
        <v>0</v>
      </c>
      <c r="CC70" s="67">
        <f t="shared" ref="CC70" si="1392">IF(CC69=0,0,IF(OR(CB70=0,CB70=12),1,CB70+1))</f>
        <v>0</v>
      </c>
      <c r="CD70" s="67">
        <f t="shared" ref="CD70" si="1393">IF(CD69=0,0,IF(OR(CC70=0,CC70=12),1,CC70+1))</f>
        <v>0</v>
      </c>
      <c r="CE70" s="67">
        <f t="shared" ref="CE70" si="1394">IF(CE69=0,0,IF(OR(CD70=0,CD70=12),1,CD70+1))</f>
        <v>0</v>
      </c>
      <c r="CF70" s="67">
        <f t="shared" ref="CF70" si="1395">IF(CF69=0,0,IF(OR(CE70=0,CE70=12),1,CE70+1))</f>
        <v>0</v>
      </c>
      <c r="CG70" s="67">
        <f t="shared" ref="CG70" si="1396">IF(CG69=0,0,IF(OR(CF70=0,CF70=12),1,CF70+1))</f>
        <v>0</v>
      </c>
      <c r="CH70" s="67">
        <f t="shared" ref="CH70" si="1397">IF(CH69=0,0,IF(OR(CG70=0,CG70=12),1,CG70+1))</f>
        <v>0</v>
      </c>
      <c r="CI70" s="67">
        <f t="shared" ref="CI70" si="1398">IF(CI69=0,0,IF(OR(CH70=0,CH70=12),1,CH70+1))</f>
        <v>0</v>
      </c>
      <c r="CJ70" s="67">
        <f t="shared" ref="CJ70" si="1399">IF(CJ69=0,0,IF(OR(CI70=0,CI70=12),1,CI70+1))</f>
        <v>0</v>
      </c>
      <c r="CK70" s="370"/>
      <c r="CL70" s="372"/>
      <c r="CM70" s="364"/>
      <c r="CN70" s="364"/>
      <c r="CO70" s="108"/>
      <c r="CP70" s="108"/>
      <c r="CQ70" s="108"/>
      <c r="CR70" s="108"/>
      <c r="CS70" s="108"/>
      <c r="CT70" s="108"/>
      <c r="CU70" s="108"/>
      <c r="CV70" s="108"/>
      <c r="CW70" s="108"/>
      <c r="CX70" s="108"/>
      <c r="CY70" s="108"/>
      <c r="CZ70" s="108"/>
      <c r="DA70" s="108"/>
      <c r="DB70" s="108"/>
      <c r="DC70" s="108"/>
      <c r="DD70" s="108"/>
    </row>
    <row r="71" spans="1:108" s="266" customFormat="1" ht="43.2" x14ac:dyDescent="0.3">
      <c r="A71" s="264"/>
      <c r="B71" s="130"/>
      <c r="C71" s="81"/>
      <c r="D71" s="81"/>
      <c r="E71" s="81"/>
      <c r="F71" s="81"/>
      <c r="G71" s="81"/>
      <c r="H71" s="81"/>
      <c r="I71" s="81"/>
      <c r="J71" s="81"/>
      <c r="K71" s="81"/>
      <c r="L71" s="65"/>
      <c r="M71" s="7"/>
      <c r="N71" s="202"/>
      <c r="O71" s="108"/>
      <c r="P71" s="64" t="s">
        <v>410</v>
      </c>
      <c r="Q71" s="69">
        <f>IF(Q70&gt;0,IF(Q74&gt;$K67,$K67,Q74),0)</f>
        <v>0</v>
      </c>
      <c r="R71" s="69">
        <f>IF(R70&gt;0,IF((SUMIFS($Q73:Q73,$Q70:Q70,12)+IF(Q70=12,0,Q71)+R74)&gt;=$K67,$K67-FLOOR(SUMIFS($Q73:Q73,$Q70:Q70,12),1),IF(R70=1,R74,R74+Q71)),0)</f>
        <v>0</v>
      </c>
      <c r="S71" s="69">
        <f>IF(S70&gt;0,IF((SUMIFS($Q73:R73,$Q70:R70,12)+IF(R70=12,0,R71)+S74)&gt;=$K67,$K67-FLOOR(SUMIFS($Q73:R73,$Q70:R70,12),1),IF(S70=1,S74,S74+R71)),0)</f>
        <v>0</v>
      </c>
      <c r="T71" s="69">
        <f>IF(T70&gt;0,IF((SUMIFS($Q73:S73,$Q70:S70,12)+IF(S70=12,0,S71)+T74)&gt;=$K67,$K67-FLOOR(SUMIFS($Q73:S73,$Q70:S70,12),1),IF(T70=1,T74,T74+S71)),0)</f>
        <v>0</v>
      </c>
      <c r="U71" s="69">
        <f>IF(U70&gt;0,IF((SUMIFS($Q73:T73,$Q70:T70,12)+IF(T70=12,0,T71)+U74)&gt;=$K67,$K67-FLOOR(SUMIFS($Q73:T73,$Q70:T70,12),1),IF(U70=1,U74,U74+T71)),0)</f>
        <v>0</v>
      </c>
      <c r="V71" s="69">
        <f>IF(V70&gt;0,IF((SUMIFS($Q73:U73,$Q70:U70,12)+IF(U70=12,0,U71)+V74)&gt;=$K67,$K67-FLOOR(SUMIFS($Q73:U73,$Q70:U70,12),1),IF(V70=1,V74,V74+U71)),0)</f>
        <v>0</v>
      </c>
      <c r="W71" s="69">
        <f>IF(W70&gt;0,IF((SUMIFS($Q73:V73,$Q70:V70,12)+IF(V70=12,0,V71)+W74)&gt;=$K67,$K67-FLOOR(SUMIFS($Q73:V73,$Q70:V70,12),1),IF(W70=1,W74,W74+V71)),0)</f>
        <v>0</v>
      </c>
      <c r="X71" s="69">
        <f>IF(X70&gt;0,IF((SUMIFS($Q73:W73,$Q70:W70,12)+IF(W70=12,0,W71)+X74)&gt;=$K67,$K67-FLOOR(SUMIFS($Q73:W73,$Q70:W70,12),1),IF(X70=1,X74,X74+W71)),0)</f>
        <v>0</v>
      </c>
      <c r="Y71" s="69">
        <f>IF(Y70&gt;0,IF((SUMIFS($Q73:X73,$Q70:X70,12)+IF(X70=12,0,X71)+Y74)&gt;=$K67,$K67-FLOOR(SUMIFS($Q73:X73,$Q70:X70,12),1),IF(Y70=1,Y74,Y74+X71)),0)</f>
        <v>0</v>
      </c>
      <c r="Z71" s="69">
        <f>IF(Z70&gt;0,IF((SUMIFS($Q73:Y73,$Q70:Y70,12)+IF(Y70=12,0,Y71)+Z74)&gt;=$K67,$K67-FLOOR(SUMIFS($Q73:Y73,$Q70:Y70,12),1),IF(Z70=1,Z74,Z74+Y71)),0)</f>
        <v>0</v>
      </c>
      <c r="AA71" s="69">
        <f>IF(AA70&gt;0,IF((SUMIFS($Q73:Z73,$Q70:Z70,12)+IF(Z70=12,0,Z71)+AA74)&gt;=$K67,$K67-FLOOR(SUMIFS($Q73:Z73,$Q70:Z70,12),1),IF(AA70=1,AA74,AA74+Z71)),0)</f>
        <v>0</v>
      </c>
      <c r="AB71" s="69">
        <f>IF(AB70&gt;0,IF((SUMIFS($Q73:AA73,$Q70:AA70,12)+IF(AA70=12,0,AA71)+AB74)&gt;=$K67,$K67-FLOOR(SUMIFS($Q73:AA73,$Q70:AA70,12),1),IF(AB70=1,AB74,AB74+AA71)),0)</f>
        <v>0</v>
      </c>
      <c r="AC71" s="69">
        <f>IF(AC70&gt;0,IF((SUMIFS($Q73:AB73,$Q70:AB70,12)+IF(AB70=12,0,AB71)+AC74)&gt;=$K67,$K67-FLOOR(SUMIFS($Q73:AB73,$Q70:AB70,12),1),IF(AC70=1,AC74,AC74+AB71)),0)</f>
        <v>0</v>
      </c>
      <c r="AD71" s="69">
        <f>IF(AD70&gt;0,IF((SUMIFS($Q73:AC73,$Q70:AC70,12)+IF(AC70=12,0,AC71)+AD74)&gt;=$K67,$K67-FLOOR(SUMIFS($Q73:AC73,$Q70:AC70,12),1),IF(AD70=1,AD74,AD74+AC71)),0)</f>
        <v>0</v>
      </c>
      <c r="AE71" s="69">
        <f>IF(AE70&gt;0,IF((SUMIFS($Q73:AD73,$Q70:AD70,12)+IF(AD70=12,0,AD71)+AE74)&gt;=$K67,$K67-FLOOR(SUMIFS($Q73:AD73,$Q70:AD70,12),1),IF(AE70=1,AE74,AE74+AD71)),0)</f>
        <v>0</v>
      </c>
      <c r="AF71" s="69">
        <f>IF(AF70&gt;0,IF((SUMIFS($Q73:AE73,$Q70:AE70,12)+IF(AE70=12,0,AE71)+AF74)&gt;=$K67,$K67-FLOOR(SUMIFS($Q73:AE73,$Q70:AE70,12),1),IF(AF70=1,AF74,AF74+AE71)),0)</f>
        <v>0</v>
      </c>
      <c r="AG71" s="69">
        <f>IF(AG70&gt;0,IF((SUMIFS($Q73:AF73,$Q70:AF70,12)+IF(AF70=12,0,AF71)+AG74)&gt;=$K67,$K67-FLOOR(SUMIFS($Q73:AF73,$Q70:AF70,12),1),IF(AG70=1,AG74,AG74+AF71)),0)</f>
        <v>0</v>
      </c>
      <c r="AH71" s="69">
        <f>IF(AH70&gt;0,IF((SUMIFS($Q73:AG73,$Q70:AG70,12)+IF(AG70=12,0,AG71)+AH74)&gt;=$K67,$K67-FLOOR(SUMIFS($Q73:AG73,$Q70:AG70,12),1),IF(AH70=1,AH74,AH74+AG71)),0)</f>
        <v>0</v>
      </c>
      <c r="AI71" s="69">
        <f>IF(AI70&gt;0,IF((SUMIFS($Q73:AH73,$Q70:AH70,12)+IF(AH70=12,0,AH71)+AI74)&gt;=$K67,$K67-FLOOR(SUMIFS($Q73:AH73,$Q70:AH70,12),1),IF(AI70=1,AI74,AI74+AH71)),0)</f>
        <v>0</v>
      </c>
      <c r="AJ71" s="69">
        <f>IF(AJ70&gt;0,IF((SUMIFS($Q73:AI73,$Q70:AI70,12)+IF(AI70=12,0,AI71)+AJ74)&gt;=$K67,$K67-FLOOR(SUMIFS($Q73:AI73,$Q70:AI70,12),1),IF(AJ70=1,AJ74,AJ74+AI71)),0)</f>
        <v>0</v>
      </c>
      <c r="AK71" s="69">
        <f>IF(AK70&gt;0,IF((SUMIFS($Q73:AJ73,$Q70:AJ70,12)+IF(AJ70=12,0,AJ71)+AK74)&gt;=$K67,$K67-FLOOR(SUMIFS($Q73:AJ73,$Q70:AJ70,12),1),IF(AK70=1,AK74,AK74+AJ71)),0)</f>
        <v>0</v>
      </c>
      <c r="AL71" s="69">
        <f>IF(AL70&gt;0,IF((SUMIFS($Q73:AK73,$Q70:AK70,12)+IF(AK70=12,0,AK71)+AL74)&gt;=$K67,$K67-FLOOR(SUMIFS($Q73:AK73,$Q70:AK70,12),1),IF(AL70=1,AL74,AL74+AK71)),0)</f>
        <v>0</v>
      </c>
      <c r="AM71" s="69">
        <f>IF(AM70&gt;0,IF((SUMIFS($Q73:AL73,$Q70:AL70,12)+IF(AL70=12,0,AL71)+AM74)&gt;=$K67,$K67-FLOOR(SUMIFS($Q73:AL73,$Q70:AL70,12),1),IF(AM70=1,AM74,AM74+AL71)),0)</f>
        <v>0</v>
      </c>
      <c r="AN71" s="69">
        <f>IF(AN70&gt;0,IF((SUMIFS($Q73:AM73,$Q70:AM70,12)+IF(AM70=12,0,AM71)+AN74)&gt;=$K67,$K67-FLOOR(SUMIFS($Q73:AM73,$Q70:AM70,12),1),IF(AN70=1,AN74,AN74+AM71)),0)</f>
        <v>0</v>
      </c>
      <c r="AO71" s="69">
        <f>IF(AO70&gt;0,IF((SUMIFS($Q73:AN73,$Q70:AN70,12)+IF(AN70=12,0,AN71)+AO74)&gt;=$K67,$K67-FLOOR(SUMIFS($Q73:AN73,$Q70:AN70,12),1),IF(AO70=1,AO74,AO74+AN71)),0)</f>
        <v>0</v>
      </c>
      <c r="AP71" s="69">
        <f>IF(AP70&gt;0,IF((SUMIFS($Q73:AO73,$Q70:AO70,12)+IF(AO70=12,0,AO71)+AP74)&gt;=$K67,$K67-FLOOR(SUMIFS($Q73:AO73,$Q70:AO70,12),1),IF(AP70=1,AP74,AP74+AO71)),0)</f>
        <v>0</v>
      </c>
      <c r="AQ71" s="69">
        <f>IF(AQ70&gt;0,IF((SUMIFS($Q73:AP73,$Q70:AP70,12)+IF(AP70=12,0,AP71)+AQ74)&gt;=$K67,$K67-FLOOR(SUMIFS($Q73:AP73,$Q70:AP70,12),1),IF(AQ70=1,AQ74,AQ74+AP71)),0)</f>
        <v>0</v>
      </c>
      <c r="AR71" s="69">
        <f>IF(AR70&gt;0,IF((SUMIFS($Q73:AQ73,$Q70:AQ70,12)+IF(AQ70=12,0,AQ71)+AR74)&gt;=$K67,$K67-FLOOR(SUMIFS($Q73:AQ73,$Q70:AQ70,12),1),IF(AR70=1,AR74,AR74+AQ71)),0)</f>
        <v>0</v>
      </c>
      <c r="AS71" s="69">
        <f>IF(AS70&gt;0,IF((SUMIFS($Q73:AR73,$Q70:AR70,12)+IF(AR70=12,0,AR71)+AS74)&gt;=$K67,$K67-FLOOR(SUMIFS($Q73:AR73,$Q70:AR70,12),1),IF(AS70=1,AS74,AS74+AR71)),0)</f>
        <v>0</v>
      </c>
      <c r="AT71" s="69">
        <f>IF(AT70&gt;0,IF((SUMIFS($Q73:AS73,$Q70:AS70,12)+IF(AS70=12,0,AS71)+AT74)&gt;=$K67,$K67-FLOOR(SUMIFS($Q73:AS73,$Q70:AS70,12),1),IF(AT70=1,AT74,AT74+AS71)),0)</f>
        <v>0</v>
      </c>
      <c r="AU71" s="69">
        <f>IF(AU70&gt;0,IF((SUMIFS($Q73:AT73,$Q70:AT70,12)+IF(AT70=12,0,AT71)+AU74)&gt;=$K67,$K67-FLOOR(SUMIFS($Q73:AT73,$Q70:AT70,12),1),IF(AU70=1,AU74,AU74+AT71)),0)</f>
        <v>0</v>
      </c>
      <c r="AV71" s="69">
        <f>IF(AV70&gt;0,IF((SUMIFS($Q73:AU73,$Q70:AU70,12)+IF(AU70=12,0,AU71)+AV74)&gt;=$K67,$K67-FLOOR(SUMIFS($Q73:AU73,$Q70:AU70,12),1),IF(AV70=1,AV74,AV74+AU71)),0)</f>
        <v>0</v>
      </c>
      <c r="AW71" s="69">
        <f>IF(AW70&gt;0,IF((SUMIFS($Q73:AV73,$Q70:AV70,12)+IF(AV70=12,0,AV71)+AW74)&gt;=$K67,$K67-FLOOR(SUMIFS($Q73:AV73,$Q70:AV70,12),1),IF(AW70=1,AW74,AW74+AV71)),0)</f>
        <v>0</v>
      </c>
      <c r="AX71" s="69">
        <f>IF(AX70&gt;0,IF((SUMIFS($Q73:AW73,$Q70:AW70,12)+IF(AW70=12,0,AW71)+AX74)&gt;=$K67,$K67-FLOOR(SUMIFS($Q73:AW73,$Q70:AW70,12),1),IF(AX70=1,AX74,AX74+AW71)),0)</f>
        <v>0</v>
      </c>
      <c r="AY71" s="69">
        <f>IF(AY70&gt;0,IF((SUMIFS($Q73:AX73,$Q70:AX70,12)+IF(AX70=12,0,AX71)+AY74)&gt;=$K67,$K67-FLOOR(SUMIFS($Q73:AX73,$Q70:AX70,12),1),IF(AY70=1,AY74,AY74+AX71)),0)</f>
        <v>0</v>
      </c>
      <c r="AZ71" s="69">
        <f>IF(AZ70&gt;0,IF((SUMIFS($Q73:AY73,$Q70:AY70,12)+IF(AY70=12,0,AY71)+AZ74)&gt;=$K67,$K67-FLOOR(SUMIFS($Q73:AY73,$Q70:AY70,12),1),IF(AZ70=1,AZ74,AZ74+AY71)),0)</f>
        <v>0</v>
      </c>
      <c r="BA71" s="69">
        <f>IF(BA70&gt;0,IF((SUMIFS($Q73:AZ73,$Q70:AZ70,12)+IF(AZ70=12,0,AZ71)+BA74)&gt;=$K67,$K67-FLOOR(SUMIFS($Q73:AZ73,$Q70:AZ70,12),1),IF(BA70=1,BA74,BA74+AZ71)),0)</f>
        <v>0</v>
      </c>
      <c r="BB71" s="69">
        <f>IF(BB70&gt;0,IF((SUMIFS($Q73:BA73,$Q70:BA70,12)+IF(BA70=12,0,BA71)+BB74)&gt;=$K67,$K67-FLOOR(SUMIFS($Q73:BA73,$Q70:BA70,12),1),IF(BB70=1,BB74,BB74+BA71)),0)</f>
        <v>0</v>
      </c>
      <c r="BC71" s="69">
        <f>IF(BC70&gt;0,IF((SUMIFS($Q73:BB73,$Q70:BB70,12)+IF(BB70=12,0,BB71)+BC74)&gt;=$K67,$K67-FLOOR(SUMIFS($Q73:BB73,$Q70:BB70,12),1),IF(BC70=1,BC74,BC74+BB71)),0)</f>
        <v>0</v>
      </c>
      <c r="BD71" s="69">
        <f>IF(BD70&gt;0,IF((SUMIFS($Q73:BC73,$Q70:BC70,12)+IF(BC70=12,0,BC71)+BD74)&gt;=$K67,$K67-FLOOR(SUMIFS($Q73:BC73,$Q70:BC70,12),1),IF(BD70=1,BD74,BD74+BC71)),0)</f>
        <v>0</v>
      </c>
      <c r="BE71" s="69">
        <f>IF(BE70&gt;0,IF((SUMIFS($Q73:BD73,$Q70:BD70,12)+IF(BD70=12,0,BD71)+BE74)&gt;=$K67,$K67-FLOOR(SUMIFS($Q73:BD73,$Q70:BD70,12),1),IF(BE70=1,BE74,BE74+BD71)),0)</f>
        <v>0</v>
      </c>
      <c r="BF71" s="69">
        <f>IF(BF70&gt;0,IF((SUMIFS($Q73:BE73,$Q70:BE70,12)+IF(BE70=12,0,BE71)+BF74)&gt;=$K67,$K67-FLOOR(SUMIFS($Q73:BE73,$Q70:BE70,12),1),IF(BF70=1,BF74,BF74+BE71)),0)</f>
        <v>0</v>
      </c>
      <c r="BG71" s="69">
        <f>IF(BG70&gt;0,IF((SUMIFS($Q73:BF73,$Q70:BF70,12)+IF(BF70=12,0,BF71)+BG74)&gt;=$K67,$K67-FLOOR(SUMIFS($Q73:BF73,$Q70:BF70,12),1),IF(BG70=1,BG74,BG74+BF71)),0)</f>
        <v>0</v>
      </c>
      <c r="BH71" s="69">
        <f>IF(BH70&gt;0,IF((SUMIFS($Q73:BG73,$Q70:BG70,12)+IF(BG70=12,0,BG71)+BH74)&gt;=$K67,$K67-FLOOR(SUMIFS($Q73:BG73,$Q70:BG70,12),1),IF(BH70=1,BH74,BH74+BG71)),0)</f>
        <v>0</v>
      </c>
      <c r="BI71" s="69">
        <f>IF(BI70&gt;0,IF((SUMIFS($Q73:BH73,$Q70:BH70,12)+IF(BH70=12,0,BH71)+BI74)&gt;=$K67,$K67-FLOOR(SUMIFS($Q73:BH73,$Q70:BH70,12),1),IF(BI70=1,BI74,BI74+BH71)),0)</f>
        <v>0</v>
      </c>
      <c r="BJ71" s="69">
        <f>IF(BJ70&gt;0,IF((SUMIFS($Q73:BI73,$Q70:BI70,12)+IF(BI70=12,0,BI71)+BJ74)&gt;=$K67,$K67-FLOOR(SUMIFS($Q73:BI73,$Q70:BI70,12),1),IF(BJ70=1,BJ74,BJ74+BI71)),0)</f>
        <v>0</v>
      </c>
      <c r="BK71" s="69">
        <f>IF(BK70&gt;0,IF((SUMIFS($Q73:BJ73,$Q70:BJ70,12)+IF(BJ70=12,0,BJ71)+BK74)&gt;=$K67,$K67-FLOOR(SUMIFS($Q73:BJ73,$Q70:BJ70,12),1),IF(BK70=1,BK74,BK74+BJ71)),0)</f>
        <v>0</v>
      </c>
      <c r="BL71" s="69">
        <f>IF(BL70&gt;0,IF((SUMIFS($Q73:BK73,$Q70:BK70,12)+IF(BK70=12,0,BK71)+BL74)&gt;=$K67,$K67-FLOOR(SUMIFS($Q73:BK73,$Q70:BK70,12),1),IF(BL70=1,BL74,BL74+BK71)),0)</f>
        <v>0</v>
      </c>
      <c r="BM71" s="69">
        <f>IF(BM70&gt;0,IF((SUMIFS($Q73:BL73,$Q70:BL70,12)+IF(BL70=12,0,BL71)+BM74)&gt;=$K67,$K67-FLOOR(SUMIFS($Q73:BL73,$Q70:BL70,12),1),IF(BM70=1,BM74,BM74+BL71)),0)</f>
        <v>0</v>
      </c>
      <c r="BN71" s="69">
        <f>IF(BN70&gt;0,IF((SUMIFS($Q73:BM73,$Q70:BM70,12)+IF(BM70=12,0,BM71)+BN74)&gt;=$K67,$K67-FLOOR(SUMIFS($Q73:BM73,$Q70:BM70,12),1),IF(BN70=1,BN74,BN74+BM71)),0)</f>
        <v>0</v>
      </c>
      <c r="BO71" s="69">
        <f>IF(BO70&gt;0,IF((SUMIFS($Q73:BN73,$Q70:BN70,12)+IF(BN70=12,0,BN71)+BO74)&gt;=$K67,$K67-FLOOR(SUMIFS($Q73:BN73,$Q70:BN70,12),1),IF(BO70=1,BO74,BO74+BN71)),0)</f>
        <v>0</v>
      </c>
      <c r="BP71" s="69">
        <f>IF(BP70&gt;0,IF((SUMIFS($Q73:BO73,$Q70:BO70,12)+IF(BO70=12,0,BO71)+BP74)&gt;=$K67,$K67-FLOOR(SUMIFS($Q73:BO73,$Q70:BO70,12),1),IF(BP70=1,BP74,BP74+BO71)),0)</f>
        <v>0</v>
      </c>
      <c r="BQ71" s="69">
        <f>IF(BQ70&gt;0,IF((SUMIFS($Q73:BP73,$Q70:BP70,12)+IF(BP70=12,0,BP71)+BQ74)&gt;=$K67,$K67-FLOOR(SUMIFS($Q73:BP73,$Q70:BP70,12),1),IF(BQ70=1,BQ74,BQ74+BP71)),0)</f>
        <v>0</v>
      </c>
      <c r="BR71" s="69">
        <f>IF(BR70&gt;0,IF((SUMIFS($Q73:BQ73,$Q70:BQ70,12)+IF(BQ70=12,0,BQ71)+BR74)&gt;=$K67,$K67-FLOOR(SUMIFS($Q73:BQ73,$Q70:BQ70,12),1),IF(BR70=1,BR74,BR74+BQ71)),0)</f>
        <v>0</v>
      </c>
      <c r="BS71" s="69">
        <f>IF(BS70&gt;0,IF((SUMIFS($Q73:BR73,$Q70:BR70,12)+IF(BR70=12,0,BR71)+BS74)&gt;=$K67,$K67-FLOOR(SUMIFS($Q73:BR73,$Q70:BR70,12),1),IF(BS70=1,BS74,BS74+BR71)),0)</f>
        <v>0</v>
      </c>
      <c r="BT71" s="69">
        <f>IF(BT70&gt;0,IF((SUMIFS($Q73:BS73,$Q70:BS70,12)+IF(BS70=12,0,BS71)+BT74)&gt;=$K67,$K67-FLOOR(SUMIFS($Q73:BS73,$Q70:BS70,12),1),IF(BT70=1,BT74,BT74+BS71)),0)</f>
        <v>0</v>
      </c>
      <c r="BU71" s="69">
        <f>IF(BU70&gt;0,IF((SUMIFS($Q73:BT73,$Q70:BT70,12)+IF(BT70=12,0,BT71)+BU74)&gt;=$K67,$K67-FLOOR(SUMIFS($Q73:BT73,$Q70:BT70,12),1),IF(BU70=1,BU74,BU74+BT71)),0)</f>
        <v>0</v>
      </c>
      <c r="BV71" s="69">
        <f>IF(BV70&gt;0,IF((SUMIFS($Q73:BU73,$Q70:BU70,12)+IF(BU70=12,0,BU71)+BV74)&gt;=$K67,$K67-FLOOR(SUMIFS($Q73:BU73,$Q70:BU70,12),1),IF(BV70=1,BV74,BV74+BU71)),0)</f>
        <v>0</v>
      </c>
      <c r="BW71" s="69">
        <f>IF(BW70&gt;0,IF((SUMIFS($Q73:BV73,$Q70:BV70,12)+IF(BV70=12,0,BV71)+BW74)&gt;=$K67,$K67-FLOOR(SUMIFS($Q73:BV73,$Q70:BV70,12),1),IF(BW70=1,BW74,BW74+BV71)),0)</f>
        <v>0</v>
      </c>
      <c r="BX71" s="69">
        <f>IF(BX70&gt;0,IF((SUMIFS($Q73:BW73,$Q70:BW70,12)+IF(BW70=12,0,BW71)+BX74)&gt;=$K67,$K67-FLOOR(SUMIFS($Q73:BW73,$Q70:BW70,12),1),IF(BX70=1,BX74,BX74+BW71)),0)</f>
        <v>0</v>
      </c>
      <c r="BY71" s="69">
        <f>IF(BY70&gt;0,IF((SUMIFS($Q73:BX73,$Q70:BX70,12)+IF(BX70=12,0,BX71)+BY74)&gt;=$K67,$K67-FLOOR(SUMIFS($Q73:BX73,$Q70:BX70,12),1),IF(BY70=1,BY74,BY74+BX71)),0)</f>
        <v>0</v>
      </c>
      <c r="BZ71" s="69">
        <f>IF(BZ70&gt;0,IF((SUMIFS($Q73:BY73,$Q70:BY70,12)+IF(BY70=12,0,BY71)+BZ74)&gt;=$K67,$K67-FLOOR(SUMIFS($Q73:BY73,$Q70:BY70,12),1),IF(BZ70=1,BZ74,BZ74+BY71)),0)</f>
        <v>0</v>
      </c>
      <c r="CA71" s="69">
        <f>IF(CA70&gt;0,IF((SUMIFS($Q73:BZ73,$Q70:BZ70,12)+IF(BZ70=12,0,BZ71)+CA74)&gt;=$K67,$K67-FLOOR(SUMIFS($Q73:BZ73,$Q70:BZ70,12),1),IF(CA70=1,CA74,CA74+BZ71)),0)</f>
        <v>0</v>
      </c>
      <c r="CB71" s="69">
        <f>IF(CB70&gt;0,IF((SUMIFS($Q73:CA73,$Q70:CA70,12)+IF(CA70=12,0,CA71)+CB74)&gt;=$K67,$K67-FLOOR(SUMIFS($Q73:CA73,$Q70:CA70,12),1),IF(CB70=1,CB74,CB74+CA71)),0)</f>
        <v>0</v>
      </c>
      <c r="CC71" s="69">
        <f>IF(CC70&gt;0,IF((SUMIFS($Q73:CB73,$Q70:CB70,12)+IF(CB70=12,0,CB71)+CC74)&gt;=$K67,$K67-FLOOR(SUMIFS($Q73:CB73,$Q70:CB70,12),1),IF(CC70=1,CC74,CC74+CB71)),0)</f>
        <v>0</v>
      </c>
      <c r="CD71" s="69">
        <f>IF(CD70&gt;0,IF((SUMIFS($Q73:CC73,$Q70:CC70,12)+IF(CC70=12,0,CC71)+CD74)&gt;=$K67,$K67-FLOOR(SUMIFS($Q73:CC73,$Q70:CC70,12),1),IF(CD70=1,CD74,CD74+CC71)),0)</f>
        <v>0</v>
      </c>
      <c r="CE71" s="69">
        <f>IF(CE70&gt;0,IF((SUMIFS($Q73:CD73,$Q70:CD70,12)+IF(CD70=12,0,CD71)+CE74)&gt;=$K67,$K67-FLOOR(SUMIFS($Q73:CD73,$Q70:CD70,12),1),IF(CE70=1,CE74,CE74+CD71)),0)</f>
        <v>0</v>
      </c>
      <c r="CF71" s="69">
        <f>IF(CF70&gt;0,IF((SUMIFS($Q73:CE73,$Q70:CE70,12)+IF(CE70=12,0,CE71)+CF74)&gt;=$K67,$K67-FLOOR(SUMIFS($Q73:CE73,$Q70:CE70,12),1),IF(CF70=1,CF74,CF74+CE71)),0)</f>
        <v>0</v>
      </c>
      <c r="CG71" s="69">
        <f>IF(CG70&gt;0,IF((SUMIFS($Q73:CF73,$Q70:CF70,12)+IF(CF70=12,0,CF71)+CG74)&gt;=$K67,$K67-FLOOR(SUMIFS($Q73:CF73,$Q70:CF70,12),1),IF(CG70=1,CG74,CG74+CF71)),0)</f>
        <v>0</v>
      </c>
      <c r="CH71" s="69">
        <f>IF(CH70&gt;0,IF((SUMIFS($Q73:CG73,$Q70:CG70,12)+IF(CG70=12,0,CG71)+CH74)&gt;=$K67,$K67-FLOOR(SUMIFS($Q73:CG73,$Q70:CG70,12),1),IF(CH70=1,CH74,CH74+CG71)),0)</f>
        <v>0</v>
      </c>
      <c r="CI71" s="69">
        <f>IF(CI70&gt;0,IF((SUMIFS($Q73:CH73,$Q70:CH70,12)+IF(CH70=12,0,CH71)+CI74)&gt;=$K67,$K67-FLOOR(SUMIFS($Q73:CH73,$Q70:CH70,12),1),IF(CI70=1,CI74,CI74+CH71)),0)</f>
        <v>0</v>
      </c>
      <c r="CJ71" s="69">
        <f>IF(CJ70&gt;0,IF((SUMIFS($Q73:CI73,$Q70:CI70,12)+IF(CI70=12,0,CI71)+CJ74)&gt;=$K67,$K67-FLOOR(SUMIFS($Q73:CI73,$Q70:CI70,12),1),IF(CJ70=1,CJ74,CJ74+CI71)),0)</f>
        <v>0</v>
      </c>
      <c r="CK71" s="370"/>
      <c r="CL71" s="372"/>
      <c r="CM71" s="364"/>
      <c r="CN71" s="364"/>
      <c r="CO71" s="108"/>
      <c r="CP71" s="108"/>
      <c r="CQ71" s="108"/>
      <c r="CR71" s="108"/>
      <c r="CS71" s="108"/>
      <c r="CT71" s="108"/>
      <c r="CU71" s="108"/>
      <c r="CV71" s="108"/>
      <c r="CW71" s="108"/>
      <c r="CX71" s="108"/>
      <c r="CY71" s="108"/>
      <c r="CZ71" s="108"/>
      <c r="DA71" s="108"/>
      <c r="DB71" s="108"/>
      <c r="DC71" s="108"/>
      <c r="DD71" s="108"/>
    </row>
    <row r="72" spans="1:108" s="266" customFormat="1" ht="41.4" hidden="1" customHeight="1" x14ac:dyDescent="0.3">
      <c r="A72" s="264"/>
      <c r="B72" s="130"/>
      <c r="C72" s="81"/>
      <c r="D72" s="81"/>
      <c r="E72" s="81"/>
      <c r="F72" s="81"/>
      <c r="G72" s="81"/>
      <c r="H72" s="81"/>
      <c r="I72" s="81"/>
      <c r="J72" s="81"/>
      <c r="K72" s="81"/>
      <c r="L72" s="65"/>
      <c r="M72" s="7"/>
      <c r="N72" s="202"/>
      <c r="O72" s="108"/>
      <c r="P72" s="66" t="s">
        <v>183</v>
      </c>
      <c r="Q72" s="68">
        <f>IF(Q67&gt;0,Q68,0)</f>
        <v>0</v>
      </c>
      <c r="R72" s="68">
        <f t="shared" ref="R72" si="1400">IF(R67&gt;0,IF(R70=1,R68,R68+Q72),Q72)</f>
        <v>0</v>
      </c>
      <c r="S72" s="68">
        <f t="shared" ref="S72" si="1401">IF(S67&gt;0,IF(S70=1,S68,S68+R72),R72)</f>
        <v>0</v>
      </c>
      <c r="T72" s="68">
        <f t="shared" ref="T72" si="1402">IF(T67&gt;0,IF(T70=1,T68,T68+S72),S72)</f>
        <v>0</v>
      </c>
      <c r="U72" s="68">
        <f t="shared" ref="U72" si="1403">IF(U67&gt;0,IF(U70=1,U68,U68+T72),T72)</f>
        <v>0</v>
      </c>
      <c r="V72" s="68">
        <f t="shared" ref="V72" si="1404">IF(V67&gt;0,IF(V70=1,V68,V68+U72),U72)</f>
        <v>0</v>
      </c>
      <c r="W72" s="68">
        <f t="shared" ref="W72" si="1405">IF(W67&gt;0,IF(W70=1,W68,W68+V72),V72)</f>
        <v>0</v>
      </c>
      <c r="X72" s="68">
        <f t="shared" ref="X72" si="1406">IF(X67&gt;0,IF(X70=1,X68,X68+W72),W72)</f>
        <v>0</v>
      </c>
      <c r="Y72" s="68">
        <f t="shared" ref="Y72" si="1407">IF(Y67&gt;0,IF(Y70=1,Y68,Y68+X72),X72)</f>
        <v>0</v>
      </c>
      <c r="Z72" s="68">
        <f t="shared" ref="Z72" si="1408">IF(Z67&gt;0,IF(Z70=1,Z68,Z68+Y72),Y72)</f>
        <v>0</v>
      </c>
      <c r="AA72" s="68">
        <f t="shared" ref="AA72" si="1409">IF(AA67&gt;0,IF(AA70=1,AA68,AA68+Z72),Z72)</f>
        <v>0</v>
      </c>
      <c r="AB72" s="68">
        <f t="shared" ref="AB72" si="1410">IF(AB67&gt;0,IF(AB70=1,AB68,AB68+AA72),AA72)</f>
        <v>0</v>
      </c>
      <c r="AC72" s="68">
        <f t="shared" ref="AC72" si="1411">IF(AC67&gt;0,IF(AC70=1,AC68,AC68+AB72),AB72)</f>
        <v>0</v>
      </c>
      <c r="AD72" s="68">
        <f t="shared" ref="AD72" si="1412">IF(AD67&gt;0,IF(AD70=1,AD68,AD68+AC72),AC72)</f>
        <v>0</v>
      </c>
      <c r="AE72" s="68">
        <f t="shared" ref="AE72" si="1413">IF(AE67&gt;0,IF(AE70=1,AE68,AE68+AD72),AD72)</f>
        <v>0</v>
      </c>
      <c r="AF72" s="68">
        <f t="shared" ref="AF72" si="1414">IF(AF67&gt;0,IF(AF70=1,AF68,AF68+AE72),AE72)</f>
        <v>0</v>
      </c>
      <c r="AG72" s="68">
        <f t="shared" ref="AG72" si="1415">IF(AG67&gt;0,IF(AG70=1,AG68,AG68+AF72),AF72)</f>
        <v>0</v>
      </c>
      <c r="AH72" s="68">
        <f t="shared" ref="AH72" si="1416">IF(AH67&gt;0,IF(AH70=1,AH68,AH68+AG72),AG72)</f>
        <v>0</v>
      </c>
      <c r="AI72" s="68">
        <f t="shared" ref="AI72" si="1417">IF(AI67&gt;0,IF(AI70=1,AI68,AI68+AH72),AH72)</f>
        <v>0</v>
      </c>
      <c r="AJ72" s="68">
        <f t="shared" ref="AJ72" si="1418">IF(AJ67&gt;0,IF(AJ70=1,AJ68,AJ68+AI72),AI72)</f>
        <v>0</v>
      </c>
      <c r="AK72" s="68">
        <f t="shared" ref="AK72" si="1419">IF(AK67&gt;0,IF(AK70=1,AK68,AK68+AJ72),AJ72)</f>
        <v>0</v>
      </c>
      <c r="AL72" s="68">
        <f t="shared" ref="AL72" si="1420">IF(AL67&gt;0,IF(AL70=1,AL68,AL68+AK72),AK72)</f>
        <v>0</v>
      </c>
      <c r="AM72" s="68">
        <f t="shared" ref="AM72" si="1421">IF(AM67&gt;0,IF(AM70=1,AM68,AM68+AL72),AL72)</f>
        <v>0</v>
      </c>
      <c r="AN72" s="68">
        <f t="shared" ref="AN72" si="1422">IF(AN67&gt;0,IF(AN70=1,AN68,AN68+AM72),AM72)</f>
        <v>0</v>
      </c>
      <c r="AO72" s="68">
        <f t="shared" ref="AO72" si="1423">IF(AO67&gt;0,IF(AO70=1,AO68,AO68+AN72),AN72)</f>
        <v>0</v>
      </c>
      <c r="AP72" s="68">
        <f t="shared" ref="AP72" si="1424">IF(AP67&gt;0,IF(AP70=1,AP68,AP68+AO72),AO72)</f>
        <v>0</v>
      </c>
      <c r="AQ72" s="68">
        <f t="shared" ref="AQ72" si="1425">IF(AQ67&gt;0,IF(AQ70=1,AQ68,AQ68+AP72),AP72)</f>
        <v>0</v>
      </c>
      <c r="AR72" s="68">
        <f t="shared" ref="AR72" si="1426">IF(AR67&gt;0,IF(AR70=1,AR68,AR68+AQ72),AQ72)</f>
        <v>0</v>
      </c>
      <c r="AS72" s="68">
        <f t="shared" ref="AS72" si="1427">IF(AS67&gt;0,IF(AS70=1,AS68,AS68+AR72),AR72)</f>
        <v>0</v>
      </c>
      <c r="AT72" s="68">
        <f t="shared" ref="AT72" si="1428">IF(AT67&gt;0,IF(AT70=1,AT68,AT68+AS72),AS72)</f>
        <v>0</v>
      </c>
      <c r="AU72" s="68">
        <f t="shared" ref="AU72" si="1429">IF(AU67&gt;0,IF(AU70=1,AU68,AU68+AT72),AT72)</f>
        <v>0</v>
      </c>
      <c r="AV72" s="68">
        <f t="shared" ref="AV72" si="1430">IF(AV67&gt;0,IF(AV70=1,AV68,AV68+AU72),AU72)</f>
        <v>0</v>
      </c>
      <c r="AW72" s="68">
        <f t="shared" ref="AW72" si="1431">IF(AW67&gt;0,IF(AW70=1,AW68,AW68+AV72),AV72)</f>
        <v>0</v>
      </c>
      <c r="AX72" s="68">
        <f t="shared" ref="AX72" si="1432">IF(AX67&gt;0,IF(AX70=1,AX68,AX68+AW72),AW72)</f>
        <v>0</v>
      </c>
      <c r="AY72" s="68">
        <f t="shared" ref="AY72" si="1433">IF(AY67&gt;0,IF(AY70=1,AY68,AY68+AX72),AX72)</f>
        <v>0</v>
      </c>
      <c r="AZ72" s="68">
        <f t="shared" ref="AZ72" si="1434">IF(AZ67&gt;0,IF(AZ70=1,AZ68,AZ68+AY72),AY72)</f>
        <v>0</v>
      </c>
      <c r="BA72" s="68">
        <f t="shared" ref="BA72" si="1435">IF(BA67&gt;0,IF(BA70=1,BA68,BA68+AZ72),AZ72)</f>
        <v>0</v>
      </c>
      <c r="BB72" s="68">
        <f t="shared" ref="BB72" si="1436">IF(BB67&gt;0,IF(BB70=1,BB68,BB68+BA72),BA72)</f>
        <v>0</v>
      </c>
      <c r="BC72" s="68">
        <f t="shared" ref="BC72" si="1437">IF(BC67&gt;0,IF(BC70=1,BC68,BC68+BB72),BB72)</f>
        <v>0</v>
      </c>
      <c r="BD72" s="68">
        <f t="shared" ref="BD72" si="1438">IF(BD67&gt;0,IF(BD70=1,BD68,BD68+BC72),BC72)</f>
        <v>0</v>
      </c>
      <c r="BE72" s="68">
        <f t="shared" ref="BE72" si="1439">IF(BE67&gt;0,IF(BE70=1,BE68,BE68+BD72),BD72)</f>
        <v>0</v>
      </c>
      <c r="BF72" s="68">
        <f t="shared" ref="BF72" si="1440">IF(BF67&gt;0,IF(BF70=1,BF68,BF68+BE72),BE72)</f>
        <v>0</v>
      </c>
      <c r="BG72" s="68">
        <f t="shared" ref="BG72" si="1441">IF(BG67&gt;0,IF(BG70=1,BG68,BG68+BF72),BF72)</f>
        <v>0</v>
      </c>
      <c r="BH72" s="68">
        <f t="shared" ref="BH72" si="1442">IF(BH67&gt;0,IF(BH70=1,BH68,BH68+BG72),BG72)</f>
        <v>0</v>
      </c>
      <c r="BI72" s="68">
        <f t="shared" ref="BI72" si="1443">IF(BI67&gt;0,IF(BI70=1,BI68,BI68+BH72),BH72)</f>
        <v>0</v>
      </c>
      <c r="BJ72" s="68">
        <f t="shared" ref="BJ72" si="1444">IF(BJ67&gt;0,IF(BJ70=1,BJ68,BJ68+BI72),BI72)</f>
        <v>0</v>
      </c>
      <c r="BK72" s="68">
        <f t="shared" ref="BK72" si="1445">IF(BK67&gt;0,IF(BK70=1,BK68,BK68+BJ72),BJ72)</f>
        <v>0</v>
      </c>
      <c r="BL72" s="68">
        <f t="shared" ref="BL72" si="1446">IF(BL67&gt;0,IF(BL70=1,BL68,BL68+BK72),BK72)</f>
        <v>0</v>
      </c>
      <c r="BM72" s="68">
        <f t="shared" ref="BM72" si="1447">IF(BM67&gt;0,IF(BM70=1,BM68,BM68+BL72),BL72)</f>
        <v>0</v>
      </c>
      <c r="BN72" s="68">
        <f t="shared" ref="BN72" si="1448">IF(BN67&gt;0,IF(BN70=1,BN68,BN68+BM72),BM72)</f>
        <v>0</v>
      </c>
      <c r="BO72" s="68">
        <f t="shared" ref="BO72" si="1449">IF(BO67&gt;0,IF(BO70=1,BO68,BO68+BN72),BN72)</f>
        <v>0</v>
      </c>
      <c r="BP72" s="68">
        <f t="shared" ref="BP72" si="1450">IF(BP67&gt;0,IF(BP70=1,BP68,BP68+BO72),BO72)</f>
        <v>0</v>
      </c>
      <c r="BQ72" s="68">
        <f t="shared" ref="BQ72" si="1451">IF(BQ67&gt;0,IF(BQ70=1,BQ68,BQ68+BP72),BP72)</f>
        <v>0</v>
      </c>
      <c r="BR72" s="68">
        <f t="shared" ref="BR72" si="1452">IF(BR67&gt;0,IF(BR70=1,BR68,BR68+BQ72),BQ72)</f>
        <v>0</v>
      </c>
      <c r="BS72" s="68">
        <f t="shared" ref="BS72" si="1453">IF(BS67&gt;0,IF(BS70=1,BS68,BS68+BR72),BR72)</f>
        <v>0</v>
      </c>
      <c r="BT72" s="68">
        <f t="shared" ref="BT72" si="1454">IF(BT67&gt;0,IF(BT70=1,BT68,BT68+BS72),BS72)</f>
        <v>0</v>
      </c>
      <c r="BU72" s="68">
        <f t="shared" ref="BU72" si="1455">IF(BU67&gt;0,IF(BU70=1,BU68,BU68+BT72),BT72)</f>
        <v>0</v>
      </c>
      <c r="BV72" s="68">
        <f t="shared" ref="BV72" si="1456">IF(BV67&gt;0,IF(BV70=1,BV68,BV68+BU72),BU72)</f>
        <v>0</v>
      </c>
      <c r="BW72" s="68">
        <f t="shared" ref="BW72" si="1457">IF(BW67&gt;0,IF(BW70=1,BW68,BW68+BV72),BV72)</f>
        <v>0</v>
      </c>
      <c r="BX72" s="68">
        <f t="shared" ref="BX72" si="1458">IF(BX67&gt;0,IF(BX70=1,BX68,BX68+BW72),BW72)</f>
        <v>0</v>
      </c>
      <c r="BY72" s="68">
        <f t="shared" ref="BY72" si="1459">IF(BY67&gt;0,IF(BY70=1,BY68,BY68+BX72),BX72)</f>
        <v>0</v>
      </c>
      <c r="BZ72" s="68">
        <f t="shared" ref="BZ72" si="1460">IF(BZ67&gt;0,IF(BZ70=1,BZ68,BZ68+BY72),BY72)</f>
        <v>0</v>
      </c>
      <c r="CA72" s="68">
        <f t="shared" ref="CA72" si="1461">IF(CA67&gt;0,IF(CA70=1,CA68,CA68+BZ72),BZ72)</f>
        <v>0</v>
      </c>
      <c r="CB72" s="68">
        <f t="shared" ref="CB72" si="1462">IF(CB67&gt;0,IF(CB70=1,CB68,CB68+CA72),CA72)</f>
        <v>0</v>
      </c>
      <c r="CC72" s="68">
        <f t="shared" ref="CC72" si="1463">IF(CC67&gt;0,IF(CC70=1,CC68,CC68+CB72),CB72)</f>
        <v>0</v>
      </c>
      <c r="CD72" s="68">
        <f t="shared" ref="CD72" si="1464">IF(CD67&gt;0,IF(CD70=1,CD68,CD68+CC72),CC72)</f>
        <v>0</v>
      </c>
      <c r="CE72" s="68">
        <f t="shared" ref="CE72" si="1465">IF(CE67&gt;0,IF(CE70=1,CE68,CE68+CD72),CD72)</f>
        <v>0</v>
      </c>
      <c r="CF72" s="68">
        <f t="shared" ref="CF72" si="1466">IF(CF67&gt;0,IF(CF70=1,CF68,CF68+CE72),CE72)</f>
        <v>0</v>
      </c>
      <c r="CG72" s="68">
        <f t="shared" ref="CG72" si="1467">IF(CG67&gt;0,IF(CG70=1,CG68,CG68+CF72),CF72)</f>
        <v>0</v>
      </c>
      <c r="CH72" s="68">
        <f t="shared" ref="CH72" si="1468">IF(CH67&gt;0,IF(CH70=1,CH68,CH68+CG72),CG72)</f>
        <v>0</v>
      </c>
      <c r="CI72" s="68">
        <f t="shared" ref="CI72" si="1469">IF(CI67&gt;0,IF(CI70=1,CI68,CI68+CH72),CH72)</f>
        <v>0</v>
      </c>
      <c r="CJ72" s="68">
        <f t="shared" ref="CJ72" si="1470">IF(CJ67&gt;0,IF(CJ70=1,CJ68,CJ68+CI72),CI72)</f>
        <v>0</v>
      </c>
      <c r="CK72" s="370"/>
      <c r="CL72" s="372"/>
      <c r="CM72" s="364"/>
      <c r="CN72" s="364"/>
      <c r="CO72" s="108"/>
      <c r="CP72" s="108"/>
      <c r="CQ72" s="108"/>
      <c r="CR72" s="108"/>
      <c r="CS72" s="108"/>
      <c r="CT72" s="108"/>
      <c r="CU72" s="108"/>
      <c r="CV72" s="108"/>
      <c r="CW72" s="108"/>
      <c r="CX72" s="108"/>
      <c r="CY72" s="108"/>
      <c r="CZ72" s="108"/>
      <c r="DA72" s="108"/>
      <c r="DB72" s="108"/>
      <c r="DC72" s="108"/>
      <c r="DD72" s="108"/>
    </row>
    <row r="73" spans="1:108" s="266" customFormat="1" ht="41.4" hidden="1" customHeight="1" x14ac:dyDescent="0.3">
      <c r="A73" s="264"/>
      <c r="B73" s="130"/>
      <c r="C73" s="81"/>
      <c r="D73" s="81"/>
      <c r="E73" s="81"/>
      <c r="F73" s="81"/>
      <c r="G73" s="81"/>
      <c r="H73" s="81"/>
      <c r="I73" s="81"/>
      <c r="J73" s="81"/>
      <c r="K73" s="81"/>
      <c r="L73" s="65"/>
      <c r="M73" s="7"/>
      <c r="N73" s="202"/>
      <c r="O73" s="108"/>
      <c r="P73" s="66" t="s">
        <v>184</v>
      </c>
      <c r="Q73" s="68">
        <f>Q75</f>
        <v>0</v>
      </c>
      <c r="R73" s="68">
        <f t="shared" ref="R73" si="1471">IF(R70=1,R75,R75+Q73)</f>
        <v>0</v>
      </c>
      <c r="S73" s="68">
        <f t="shared" ref="S73" si="1472">IF(S70=1,S75,S75+R73)</f>
        <v>0</v>
      </c>
      <c r="T73" s="68">
        <f t="shared" ref="T73" si="1473">IF(T70=1,T75,T75+S73)</f>
        <v>0</v>
      </c>
      <c r="U73" s="68">
        <f t="shared" ref="U73" si="1474">IF(U70=1,U75,U75+T73)</f>
        <v>0</v>
      </c>
      <c r="V73" s="68">
        <f t="shared" ref="V73" si="1475">IF(V70=1,V75,V75+U73)</f>
        <v>0</v>
      </c>
      <c r="W73" s="68">
        <f t="shared" ref="W73" si="1476">IF(W70=1,W75,W75+V73)</f>
        <v>0</v>
      </c>
      <c r="X73" s="68">
        <f t="shared" ref="X73" si="1477">IF(X70=1,X75,X75+W73)</f>
        <v>0</v>
      </c>
      <c r="Y73" s="68">
        <f t="shared" ref="Y73" si="1478">IF(Y70=1,Y75,Y75+X73)</f>
        <v>0</v>
      </c>
      <c r="Z73" s="68">
        <f t="shared" ref="Z73" si="1479">IF(Z70=1,Z75,Z75+Y73)</f>
        <v>0</v>
      </c>
      <c r="AA73" s="68">
        <f t="shared" ref="AA73" si="1480">IF(AA70=1,AA75,AA75+Z73)</f>
        <v>0</v>
      </c>
      <c r="AB73" s="68">
        <f t="shared" ref="AB73" si="1481">IF(AB70=1,AB75,AB75+AA73)</f>
        <v>0</v>
      </c>
      <c r="AC73" s="68">
        <f t="shared" ref="AC73" si="1482">IF(AC70=1,AC75,AC75+AB73)</f>
        <v>0</v>
      </c>
      <c r="AD73" s="68">
        <f t="shared" ref="AD73" si="1483">IF(AD70=1,AD75,AD75+AC73)</f>
        <v>0</v>
      </c>
      <c r="AE73" s="68">
        <f t="shared" ref="AE73" si="1484">IF(AE70=1,AE75,AE75+AD73)</f>
        <v>0</v>
      </c>
      <c r="AF73" s="68">
        <f t="shared" ref="AF73" si="1485">IF(AF70=1,AF75,AF75+AE73)</f>
        <v>0</v>
      </c>
      <c r="AG73" s="68">
        <f t="shared" ref="AG73" si="1486">IF(AG70=1,AG75,AG75+AF73)</f>
        <v>0</v>
      </c>
      <c r="AH73" s="68">
        <f t="shared" ref="AH73" si="1487">IF(AH70=1,AH75,AH75+AG73)</f>
        <v>0</v>
      </c>
      <c r="AI73" s="68">
        <f t="shared" ref="AI73" si="1488">IF(AI70=1,AI75,AI75+AH73)</f>
        <v>0</v>
      </c>
      <c r="AJ73" s="68">
        <f t="shared" ref="AJ73" si="1489">IF(AJ70=1,AJ75,AJ75+AI73)</f>
        <v>0</v>
      </c>
      <c r="AK73" s="68">
        <f t="shared" ref="AK73" si="1490">IF(AK70=1,AK75,AK75+AJ73)</f>
        <v>0</v>
      </c>
      <c r="AL73" s="68">
        <f t="shared" ref="AL73" si="1491">IF(AL70=1,AL75,AL75+AK73)</f>
        <v>0</v>
      </c>
      <c r="AM73" s="68">
        <f t="shared" ref="AM73" si="1492">IF(AM70=1,AM75,AM75+AL73)</f>
        <v>0</v>
      </c>
      <c r="AN73" s="68">
        <f t="shared" ref="AN73" si="1493">IF(AN70=1,AN75,AN75+AM73)</f>
        <v>0</v>
      </c>
      <c r="AO73" s="68">
        <f t="shared" ref="AO73" si="1494">IF(AO70=1,AO75,AO75+AN73)</f>
        <v>0</v>
      </c>
      <c r="AP73" s="68">
        <f t="shared" ref="AP73" si="1495">IF(AP70=1,AP75,AP75+AO73)</f>
        <v>0</v>
      </c>
      <c r="AQ73" s="68">
        <f t="shared" ref="AQ73" si="1496">IF(AQ70=1,AQ75,AQ75+AP73)</f>
        <v>0</v>
      </c>
      <c r="AR73" s="68">
        <f t="shared" ref="AR73" si="1497">IF(AR70=1,AR75,AR75+AQ73)</f>
        <v>0</v>
      </c>
      <c r="AS73" s="68">
        <f t="shared" ref="AS73" si="1498">IF(AS70=1,AS75,AS75+AR73)</f>
        <v>0</v>
      </c>
      <c r="AT73" s="68">
        <f t="shared" ref="AT73" si="1499">IF(AT70=1,AT75,AT75+AS73)</f>
        <v>0</v>
      </c>
      <c r="AU73" s="68">
        <f t="shared" ref="AU73" si="1500">IF(AU70=1,AU75,AU75+AT73)</f>
        <v>0</v>
      </c>
      <c r="AV73" s="68">
        <f t="shared" ref="AV73" si="1501">IF(AV70=1,AV75,AV75+AU73)</f>
        <v>0</v>
      </c>
      <c r="AW73" s="68">
        <f t="shared" ref="AW73" si="1502">IF(AW70=1,AW75,AW75+AV73)</f>
        <v>0</v>
      </c>
      <c r="AX73" s="68">
        <f t="shared" ref="AX73" si="1503">IF(AX70=1,AX75,AX75+AW73)</f>
        <v>0</v>
      </c>
      <c r="AY73" s="68">
        <f t="shared" ref="AY73" si="1504">IF(AY70=1,AY75,AY75+AX73)</f>
        <v>0</v>
      </c>
      <c r="AZ73" s="68">
        <f t="shared" ref="AZ73" si="1505">IF(AZ70=1,AZ75,AZ75+AY73)</f>
        <v>0</v>
      </c>
      <c r="BA73" s="68">
        <f t="shared" ref="BA73" si="1506">IF(BA70=1,BA75,BA75+AZ73)</f>
        <v>0</v>
      </c>
      <c r="BB73" s="68">
        <f t="shared" ref="BB73" si="1507">IF(BB70=1,BB75,BB75+BA73)</f>
        <v>0</v>
      </c>
      <c r="BC73" s="68">
        <f t="shared" ref="BC73" si="1508">IF(BC70=1,BC75,BC75+BB73)</f>
        <v>0</v>
      </c>
      <c r="BD73" s="68">
        <f t="shared" ref="BD73" si="1509">IF(BD70=1,BD75,BD75+BC73)</f>
        <v>0</v>
      </c>
      <c r="BE73" s="68">
        <f t="shared" ref="BE73" si="1510">IF(BE70=1,BE75,BE75+BD73)</f>
        <v>0</v>
      </c>
      <c r="BF73" s="68">
        <f t="shared" ref="BF73" si="1511">IF(BF70=1,BF75,BF75+BE73)</f>
        <v>0</v>
      </c>
      <c r="BG73" s="68">
        <f t="shared" ref="BG73" si="1512">IF(BG70=1,BG75,BG75+BF73)</f>
        <v>0</v>
      </c>
      <c r="BH73" s="68">
        <f t="shared" ref="BH73" si="1513">IF(BH70=1,BH75,BH75+BG73)</f>
        <v>0</v>
      </c>
      <c r="BI73" s="68">
        <f t="shared" ref="BI73" si="1514">IF(BI70=1,BI75,BI75+BH73)</f>
        <v>0</v>
      </c>
      <c r="BJ73" s="68">
        <f t="shared" ref="BJ73" si="1515">IF(BJ70=1,BJ75,BJ75+BI73)</f>
        <v>0</v>
      </c>
      <c r="BK73" s="68">
        <f t="shared" ref="BK73" si="1516">IF(BK70=1,BK75,BK75+BJ73)</f>
        <v>0</v>
      </c>
      <c r="BL73" s="68">
        <f t="shared" ref="BL73" si="1517">IF(BL70=1,BL75,BL75+BK73)</f>
        <v>0</v>
      </c>
      <c r="BM73" s="68">
        <f t="shared" ref="BM73" si="1518">IF(BM70=1,BM75,BM75+BL73)</f>
        <v>0</v>
      </c>
      <c r="BN73" s="68">
        <f t="shared" ref="BN73" si="1519">IF(BN70=1,BN75,BN75+BM73)</f>
        <v>0</v>
      </c>
      <c r="BO73" s="68">
        <f t="shared" ref="BO73" si="1520">IF(BO70=1,BO75,BO75+BN73)</f>
        <v>0</v>
      </c>
      <c r="BP73" s="68">
        <f t="shared" ref="BP73" si="1521">IF(BP70=1,BP75,BP75+BO73)</f>
        <v>0</v>
      </c>
      <c r="BQ73" s="68">
        <f t="shared" ref="BQ73" si="1522">IF(BQ70=1,BQ75,BQ75+BP73)</f>
        <v>0</v>
      </c>
      <c r="BR73" s="68">
        <f t="shared" ref="BR73" si="1523">IF(BR70=1,BR75,BR75+BQ73)</f>
        <v>0</v>
      </c>
      <c r="BS73" s="68">
        <f t="shared" ref="BS73" si="1524">IF(BS70=1,BS75,BS75+BR73)</f>
        <v>0</v>
      </c>
      <c r="BT73" s="68">
        <f t="shared" ref="BT73" si="1525">IF(BT70=1,BT75,BT75+BS73)</f>
        <v>0</v>
      </c>
      <c r="BU73" s="68">
        <f t="shared" ref="BU73" si="1526">IF(BU70=1,BU75,BU75+BT73)</f>
        <v>0</v>
      </c>
      <c r="BV73" s="68">
        <f t="shared" ref="BV73" si="1527">IF(BV70=1,BV75,BV75+BU73)</f>
        <v>0</v>
      </c>
      <c r="BW73" s="68">
        <f t="shared" ref="BW73" si="1528">IF(BW70=1,BW75,BW75+BV73)</f>
        <v>0</v>
      </c>
      <c r="BX73" s="68">
        <f t="shared" ref="BX73" si="1529">IF(BX70=1,BX75,BX75+BW73)</f>
        <v>0</v>
      </c>
      <c r="BY73" s="68">
        <f t="shared" ref="BY73" si="1530">IF(BY70=1,BY75,BY75+BX73)</f>
        <v>0</v>
      </c>
      <c r="BZ73" s="68">
        <f t="shared" ref="BZ73" si="1531">IF(BZ70=1,BZ75,BZ75+BY73)</f>
        <v>0</v>
      </c>
      <c r="CA73" s="68">
        <f t="shared" ref="CA73" si="1532">IF(CA70=1,CA75,CA75+BZ73)</f>
        <v>0</v>
      </c>
      <c r="CB73" s="68">
        <f t="shared" ref="CB73" si="1533">IF(CB70=1,CB75,CB75+CA73)</f>
        <v>0</v>
      </c>
      <c r="CC73" s="68">
        <f t="shared" ref="CC73" si="1534">IF(CC70=1,CC75,CC75+CB73)</f>
        <v>0</v>
      </c>
      <c r="CD73" s="68">
        <f t="shared" ref="CD73" si="1535">IF(CD70=1,CD75,CD75+CC73)</f>
        <v>0</v>
      </c>
      <c r="CE73" s="68">
        <f t="shared" ref="CE73" si="1536">IF(CE70=1,CE75,CE75+CD73)</f>
        <v>0</v>
      </c>
      <c r="CF73" s="68">
        <f t="shared" ref="CF73" si="1537">IF(CF70=1,CF75,CF75+CE73)</f>
        <v>0</v>
      </c>
      <c r="CG73" s="68">
        <f t="shared" ref="CG73" si="1538">IF(CG70=1,CG75,CG75+CF73)</f>
        <v>0</v>
      </c>
      <c r="CH73" s="68">
        <f t="shared" ref="CH73" si="1539">IF(CH70=1,CH75,CH75+CG73)</f>
        <v>0</v>
      </c>
      <c r="CI73" s="68">
        <f t="shared" ref="CI73" si="1540">IF(CI70=1,CI75,CI75+CH73)</f>
        <v>0</v>
      </c>
      <c r="CJ73" s="68">
        <f t="shared" ref="CJ73" si="1541">IF(CJ70=1,CJ75,CJ75+CI73)</f>
        <v>0</v>
      </c>
      <c r="CK73" s="370"/>
      <c r="CL73" s="372"/>
      <c r="CM73" s="364"/>
      <c r="CN73" s="364"/>
      <c r="CO73" s="108"/>
      <c r="CP73" s="108"/>
      <c r="CQ73" s="108"/>
      <c r="CR73" s="108"/>
      <c r="CS73" s="108"/>
      <c r="CT73" s="108"/>
      <c r="CU73" s="108"/>
      <c r="CV73" s="108"/>
      <c r="CW73" s="108"/>
      <c r="CX73" s="108"/>
      <c r="CY73" s="108"/>
      <c r="CZ73" s="108"/>
      <c r="DA73" s="108"/>
      <c r="DB73" s="108"/>
      <c r="DC73" s="108"/>
      <c r="DD73" s="108"/>
    </row>
    <row r="74" spans="1:108" s="266" customFormat="1" ht="28.8" x14ac:dyDescent="0.3">
      <c r="A74" s="264"/>
      <c r="B74" s="130"/>
      <c r="C74" s="81"/>
      <c r="D74" s="81"/>
      <c r="E74" s="81"/>
      <c r="F74" s="81"/>
      <c r="G74" s="81"/>
      <c r="H74" s="81"/>
      <c r="I74" s="81"/>
      <c r="J74" s="81"/>
      <c r="K74" s="81"/>
      <c r="L74" s="65"/>
      <c r="M74" s="7"/>
      <c r="N74" s="202"/>
      <c r="O74" s="108"/>
      <c r="P74" s="64" t="s">
        <v>182</v>
      </c>
      <c r="Q74" s="69">
        <f t="shared" ref="Q74:CB74" si="1542">1720/12*Q67</f>
        <v>0</v>
      </c>
      <c r="R74" s="69">
        <f t="shared" si="1542"/>
        <v>0</v>
      </c>
      <c r="S74" s="69">
        <f t="shared" si="1542"/>
        <v>0</v>
      </c>
      <c r="T74" s="69">
        <f t="shared" si="1542"/>
        <v>0</v>
      </c>
      <c r="U74" s="69">
        <f t="shared" si="1542"/>
        <v>0</v>
      </c>
      <c r="V74" s="69">
        <f t="shared" si="1542"/>
        <v>0</v>
      </c>
      <c r="W74" s="69">
        <f t="shared" si="1542"/>
        <v>0</v>
      </c>
      <c r="X74" s="69">
        <f t="shared" si="1542"/>
        <v>0</v>
      </c>
      <c r="Y74" s="69">
        <f t="shared" si="1542"/>
        <v>0</v>
      </c>
      <c r="Z74" s="69">
        <f t="shared" si="1542"/>
        <v>0</v>
      </c>
      <c r="AA74" s="69">
        <f t="shared" si="1542"/>
        <v>0</v>
      </c>
      <c r="AB74" s="69">
        <f t="shared" si="1542"/>
        <v>0</v>
      </c>
      <c r="AC74" s="69">
        <f t="shared" si="1542"/>
        <v>0</v>
      </c>
      <c r="AD74" s="69">
        <f t="shared" si="1542"/>
        <v>0</v>
      </c>
      <c r="AE74" s="69">
        <f t="shared" si="1542"/>
        <v>0</v>
      </c>
      <c r="AF74" s="69">
        <f t="shared" si="1542"/>
        <v>0</v>
      </c>
      <c r="AG74" s="69">
        <f t="shared" si="1542"/>
        <v>0</v>
      </c>
      <c r="AH74" s="69">
        <f t="shared" si="1542"/>
        <v>0</v>
      </c>
      <c r="AI74" s="69">
        <f t="shared" si="1542"/>
        <v>0</v>
      </c>
      <c r="AJ74" s="69">
        <f t="shared" si="1542"/>
        <v>0</v>
      </c>
      <c r="AK74" s="69">
        <f t="shared" si="1542"/>
        <v>0</v>
      </c>
      <c r="AL74" s="69">
        <f t="shared" si="1542"/>
        <v>0</v>
      </c>
      <c r="AM74" s="69">
        <f t="shared" si="1542"/>
        <v>0</v>
      </c>
      <c r="AN74" s="69">
        <f t="shared" si="1542"/>
        <v>0</v>
      </c>
      <c r="AO74" s="69">
        <f t="shared" si="1542"/>
        <v>0</v>
      </c>
      <c r="AP74" s="69">
        <f t="shared" si="1542"/>
        <v>0</v>
      </c>
      <c r="AQ74" s="69">
        <f t="shared" si="1542"/>
        <v>0</v>
      </c>
      <c r="AR74" s="69">
        <f t="shared" si="1542"/>
        <v>0</v>
      </c>
      <c r="AS74" s="69">
        <f t="shared" si="1542"/>
        <v>0</v>
      </c>
      <c r="AT74" s="69">
        <f t="shared" si="1542"/>
        <v>0</v>
      </c>
      <c r="AU74" s="69">
        <f t="shared" si="1542"/>
        <v>0</v>
      </c>
      <c r="AV74" s="69">
        <f t="shared" si="1542"/>
        <v>0</v>
      </c>
      <c r="AW74" s="69">
        <f t="shared" si="1542"/>
        <v>0</v>
      </c>
      <c r="AX74" s="69">
        <f t="shared" si="1542"/>
        <v>0</v>
      </c>
      <c r="AY74" s="69">
        <f t="shared" si="1542"/>
        <v>0</v>
      </c>
      <c r="AZ74" s="69">
        <f t="shared" si="1542"/>
        <v>0</v>
      </c>
      <c r="BA74" s="69">
        <f t="shared" si="1542"/>
        <v>0</v>
      </c>
      <c r="BB74" s="69">
        <f t="shared" si="1542"/>
        <v>0</v>
      </c>
      <c r="BC74" s="69">
        <f t="shared" si="1542"/>
        <v>0</v>
      </c>
      <c r="BD74" s="69">
        <f t="shared" si="1542"/>
        <v>0</v>
      </c>
      <c r="BE74" s="69">
        <f t="shared" si="1542"/>
        <v>0</v>
      </c>
      <c r="BF74" s="69">
        <f t="shared" si="1542"/>
        <v>0</v>
      </c>
      <c r="BG74" s="69">
        <f t="shared" si="1542"/>
        <v>0</v>
      </c>
      <c r="BH74" s="69">
        <f t="shared" si="1542"/>
        <v>0</v>
      </c>
      <c r="BI74" s="69">
        <f t="shared" si="1542"/>
        <v>0</v>
      </c>
      <c r="BJ74" s="69">
        <f t="shared" si="1542"/>
        <v>0</v>
      </c>
      <c r="BK74" s="69">
        <f t="shared" si="1542"/>
        <v>0</v>
      </c>
      <c r="BL74" s="69">
        <f t="shared" si="1542"/>
        <v>0</v>
      </c>
      <c r="BM74" s="69">
        <f t="shared" si="1542"/>
        <v>0</v>
      </c>
      <c r="BN74" s="69">
        <f t="shared" si="1542"/>
        <v>0</v>
      </c>
      <c r="BO74" s="69">
        <f t="shared" si="1542"/>
        <v>0</v>
      </c>
      <c r="BP74" s="69">
        <f t="shared" si="1542"/>
        <v>0</v>
      </c>
      <c r="BQ74" s="69">
        <f t="shared" si="1542"/>
        <v>0</v>
      </c>
      <c r="BR74" s="69">
        <f t="shared" si="1542"/>
        <v>0</v>
      </c>
      <c r="BS74" s="69">
        <f t="shared" si="1542"/>
        <v>0</v>
      </c>
      <c r="BT74" s="69">
        <f t="shared" si="1542"/>
        <v>0</v>
      </c>
      <c r="BU74" s="69">
        <f t="shared" si="1542"/>
        <v>0</v>
      </c>
      <c r="BV74" s="69">
        <f t="shared" si="1542"/>
        <v>0</v>
      </c>
      <c r="BW74" s="69">
        <f t="shared" si="1542"/>
        <v>0</v>
      </c>
      <c r="BX74" s="69">
        <f t="shared" si="1542"/>
        <v>0</v>
      </c>
      <c r="BY74" s="69">
        <f t="shared" si="1542"/>
        <v>0</v>
      </c>
      <c r="BZ74" s="69">
        <f t="shared" si="1542"/>
        <v>0</v>
      </c>
      <c r="CA74" s="69">
        <f t="shared" si="1542"/>
        <v>0</v>
      </c>
      <c r="CB74" s="69">
        <f t="shared" si="1542"/>
        <v>0</v>
      </c>
      <c r="CC74" s="69">
        <f t="shared" ref="CC74:CJ74" si="1543">1720/12*CC67</f>
        <v>0</v>
      </c>
      <c r="CD74" s="69">
        <f t="shared" si="1543"/>
        <v>0</v>
      </c>
      <c r="CE74" s="69">
        <f t="shared" si="1543"/>
        <v>0</v>
      </c>
      <c r="CF74" s="69">
        <f t="shared" si="1543"/>
        <v>0</v>
      </c>
      <c r="CG74" s="69">
        <f t="shared" si="1543"/>
        <v>0</v>
      </c>
      <c r="CH74" s="69">
        <f t="shared" si="1543"/>
        <v>0</v>
      </c>
      <c r="CI74" s="69">
        <f t="shared" si="1543"/>
        <v>0</v>
      </c>
      <c r="CJ74" s="69">
        <f t="shared" si="1543"/>
        <v>0</v>
      </c>
      <c r="CK74" s="370"/>
      <c r="CL74" s="372"/>
      <c r="CM74" s="364"/>
      <c r="CN74" s="364"/>
      <c r="CO74" s="108"/>
      <c r="CP74" s="108"/>
      <c r="CQ74" s="108"/>
      <c r="CR74" s="108"/>
      <c r="CS74" s="108"/>
      <c r="CT74" s="108"/>
      <c r="CU74" s="108"/>
      <c r="CV74" s="108"/>
      <c r="CW74" s="108"/>
      <c r="CX74" s="108"/>
      <c r="CY74" s="108"/>
      <c r="CZ74" s="108"/>
      <c r="DA74" s="108"/>
      <c r="DB74" s="108"/>
      <c r="DC74" s="108"/>
      <c r="DD74" s="108"/>
    </row>
    <row r="75" spans="1:108" s="266" customFormat="1" ht="28.8" x14ac:dyDescent="0.3">
      <c r="A75" s="264"/>
      <c r="B75" s="130"/>
      <c r="C75" s="81"/>
      <c r="D75" s="81"/>
      <c r="E75" s="81"/>
      <c r="F75" s="81"/>
      <c r="G75" s="81"/>
      <c r="H75" s="81"/>
      <c r="I75" s="81"/>
      <c r="J75" s="81"/>
      <c r="K75" s="81"/>
      <c r="L75" s="65"/>
      <c r="M75" s="7"/>
      <c r="N75" s="202"/>
      <c r="O75" s="108"/>
      <c r="P75" s="64" t="s">
        <v>166</v>
      </c>
      <c r="Q75" s="69">
        <f>FLOOR(IF(OR(Q70=0,Q70=1),IF(Q68&gt;=Q74,Q74,Q68)+0.00000001,IF(Q72&gt;=Q71,Q71,Q72))+0.00000001,1)</f>
        <v>0</v>
      </c>
      <c r="R75" s="69">
        <f t="shared" ref="R75" si="1544">FLOOR(IF(OR(R70=0,R70=1),IF(R74&gt;R71,R71,IF(R68&gt;=R74,R74,R68)+0.00000001),IF(R72&gt;=R71,R71-Q73,R72-Q73)+0.00000001),1)</f>
        <v>0</v>
      </c>
      <c r="S75" s="69">
        <f t="shared" ref="S75" si="1545">FLOOR(IF(OR(S70=0,S70=1),IF(S74&gt;S71,S71,IF(S68&gt;=S74,S74,S68)+0.00000001),IF(S72&gt;=S71,S71-R73,S72-R73)+0.00000001),1)</f>
        <v>0</v>
      </c>
      <c r="T75" s="69">
        <f t="shared" ref="T75" si="1546">FLOOR(IF(OR(T70=0,T70=1),IF(T74&gt;T71,T71,IF(T68&gt;=T74,T74,T68)+0.00000001),IF(T72&gt;=T71,T71-S73,T72-S73)+0.00000001),1)</f>
        <v>0</v>
      </c>
      <c r="U75" s="69">
        <f t="shared" ref="U75" si="1547">FLOOR(IF(OR(U70=0,U70=1),IF(U74&gt;U71,U71,IF(U68&gt;=U74,U74,U68)+0.00000001),IF(U72&gt;=U71,U71-T73,U72-T73)+0.00000001),1)</f>
        <v>0</v>
      </c>
      <c r="V75" s="69">
        <f t="shared" ref="V75" si="1548">FLOOR(IF(OR(V70=0,V70=1),IF(V74&gt;V71,V71,IF(V68&gt;=V74,V74,V68)+0.00000001),IF(V72&gt;=V71,V71-U73,V72-U73)+0.00000001),1)</f>
        <v>0</v>
      </c>
      <c r="W75" s="69">
        <f t="shared" ref="W75" si="1549">FLOOR(IF(OR(W70=0,W70=1),IF(W74&gt;W71,W71,IF(W68&gt;=W74,W74,W68)+0.00000001),IF(W72&gt;=W71,W71-V73,W72-V73)+0.00000001),1)</f>
        <v>0</v>
      </c>
      <c r="X75" s="69">
        <f t="shared" ref="X75" si="1550">FLOOR(IF(OR(X70=0,X70=1),IF(X74&gt;X71,X71,IF(X68&gt;=X74,X74,X68)+0.00000001),IF(X72&gt;=X71,X71-W73,X72-W73)+0.00000001),1)</f>
        <v>0</v>
      </c>
      <c r="Y75" s="69">
        <f t="shared" ref="Y75" si="1551">FLOOR(IF(OR(Y70=0,Y70=1),IF(Y74&gt;Y71,Y71,IF(Y68&gt;=Y74,Y74,Y68)+0.00000001),IF(Y72&gt;=Y71,Y71-X73,Y72-X73)+0.00000001),1)</f>
        <v>0</v>
      </c>
      <c r="Z75" s="69">
        <f t="shared" ref="Z75" si="1552">FLOOR(IF(OR(Z70=0,Z70=1),IF(Z74&gt;Z71,Z71,IF(Z68&gt;=Z74,Z74,Z68)+0.00000001),IF(Z72&gt;=Z71,Z71-Y73,Z72-Y73)+0.00000001),1)</f>
        <v>0</v>
      </c>
      <c r="AA75" s="69">
        <f t="shared" ref="AA75" si="1553">FLOOR(IF(OR(AA70=0,AA70=1),IF(AA74&gt;AA71,AA71,IF(AA68&gt;=AA74,AA74,AA68)+0.00000001),IF(AA72&gt;=AA71,AA71-Z73,AA72-Z73)+0.00000001),1)</f>
        <v>0</v>
      </c>
      <c r="AB75" s="69">
        <f t="shared" ref="AB75" si="1554">FLOOR(IF(OR(AB70=0,AB70=1),IF(AB74&gt;AB71,AB71,IF(AB68&gt;=AB74,AB74,AB68)+0.00000001),IF(AB72&gt;=AB71,AB71-AA73,AB72-AA73)+0.00000001),1)</f>
        <v>0</v>
      </c>
      <c r="AC75" s="69">
        <f t="shared" ref="AC75" si="1555">FLOOR(IF(OR(AC70=0,AC70=1),IF(AC74&gt;AC71,AC71,IF(AC68&gt;=AC74,AC74,AC68)+0.00000001),IF(AC72&gt;=AC71,AC71-AB73,AC72-AB73)+0.00000001),1)</f>
        <v>0</v>
      </c>
      <c r="AD75" s="69">
        <f t="shared" ref="AD75" si="1556">FLOOR(IF(OR(AD70=0,AD70=1),IF(AD74&gt;AD71,AD71,IF(AD68&gt;=AD74,AD74,AD68)+0.00000001),IF(AD72&gt;=AD71,AD71-AC73,AD72-AC73)+0.00000001),1)</f>
        <v>0</v>
      </c>
      <c r="AE75" s="69">
        <f t="shared" ref="AE75" si="1557">FLOOR(IF(OR(AE70=0,AE70=1),IF(AE74&gt;AE71,AE71,IF(AE68&gt;=AE74,AE74,AE68)+0.00000001),IF(AE72&gt;=AE71,AE71-AD73,AE72-AD73)+0.00000001),1)</f>
        <v>0</v>
      </c>
      <c r="AF75" s="69">
        <f t="shared" ref="AF75" si="1558">FLOOR(IF(OR(AF70=0,AF70=1),IF(AF74&gt;AF71,AF71,IF(AF68&gt;=AF74,AF74,AF68)+0.00000001),IF(AF72&gt;=AF71,AF71-AE73,AF72-AE73)+0.00000001),1)</f>
        <v>0</v>
      </c>
      <c r="AG75" s="69">
        <f t="shared" ref="AG75" si="1559">FLOOR(IF(OR(AG70=0,AG70=1),IF(AG74&gt;AG71,AG71,IF(AG68&gt;=AG74,AG74,AG68)+0.00000001),IF(AG72&gt;=AG71,AG71-AF73,AG72-AF73)+0.00000001),1)</f>
        <v>0</v>
      </c>
      <c r="AH75" s="69">
        <f t="shared" ref="AH75" si="1560">FLOOR(IF(OR(AH70=0,AH70=1),IF(AH74&gt;AH71,AH71,IF(AH68&gt;=AH74,AH74,AH68)+0.00000001),IF(AH72&gt;=AH71,AH71-AG73,AH72-AG73)+0.00000001),1)</f>
        <v>0</v>
      </c>
      <c r="AI75" s="69">
        <f t="shared" ref="AI75" si="1561">FLOOR(IF(OR(AI70=0,AI70=1),IF(AI74&gt;AI71,AI71,IF(AI68&gt;=AI74,AI74,AI68)+0.00000001),IF(AI72&gt;=AI71,AI71-AH73,AI72-AH73)+0.00000001),1)</f>
        <v>0</v>
      </c>
      <c r="AJ75" s="69">
        <f t="shared" ref="AJ75" si="1562">FLOOR(IF(OR(AJ70=0,AJ70=1),IF(AJ74&gt;AJ71,AJ71,IF(AJ68&gt;=AJ74,AJ74,AJ68)+0.00000001),IF(AJ72&gt;=AJ71,AJ71-AI73,AJ72-AI73)+0.00000001),1)</f>
        <v>0</v>
      </c>
      <c r="AK75" s="69">
        <f t="shared" ref="AK75" si="1563">FLOOR(IF(OR(AK70=0,AK70=1),IF(AK74&gt;AK71,AK71,IF(AK68&gt;=AK74,AK74,AK68)+0.00000001),IF(AK72&gt;=AK71,AK71-AJ73,AK72-AJ73)+0.00000001),1)</f>
        <v>0</v>
      </c>
      <c r="AL75" s="69">
        <f t="shared" ref="AL75" si="1564">FLOOR(IF(OR(AL70=0,AL70=1),IF(AL74&gt;AL71,AL71,IF(AL68&gt;=AL74,AL74,AL68)+0.00000001),IF(AL72&gt;=AL71,AL71-AK73,AL72-AK73)+0.00000001),1)</f>
        <v>0</v>
      </c>
      <c r="AM75" s="69">
        <f t="shared" ref="AM75" si="1565">FLOOR(IF(OR(AM70=0,AM70=1),IF(AM74&gt;AM71,AM71,IF(AM68&gt;=AM74,AM74,AM68)+0.00000001),IF(AM72&gt;=AM71,AM71-AL73,AM72-AL73)+0.00000001),1)</f>
        <v>0</v>
      </c>
      <c r="AN75" s="69">
        <f t="shared" ref="AN75" si="1566">FLOOR(IF(OR(AN70=0,AN70=1),IF(AN74&gt;AN71,AN71,IF(AN68&gt;=AN74,AN74,AN68)+0.00000001),IF(AN72&gt;=AN71,AN71-AM73,AN72-AM73)+0.00000001),1)</f>
        <v>0</v>
      </c>
      <c r="AO75" s="69">
        <f t="shared" ref="AO75" si="1567">FLOOR(IF(OR(AO70=0,AO70=1),IF(AO74&gt;AO71,AO71,IF(AO68&gt;=AO74,AO74,AO68)+0.00000001),IF(AO72&gt;=AO71,AO71-AN73,AO72-AN73)+0.00000001),1)</f>
        <v>0</v>
      </c>
      <c r="AP75" s="69">
        <f t="shared" ref="AP75" si="1568">FLOOR(IF(OR(AP70=0,AP70=1),IF(AP74&gt;AP71,AP71,IF(AP68&gt;=AP74,AP74,AP68)+0.00000001),IF(AP72&gt;=AP71,AP71-AO73,AP72-AO73)+0.00000001),1)</f>
        <v>0</v>
      </c>
      <c r="AQ75" s="69">
        <f t="shared" ref="AQ75" si="1569">FLOOR(IF(OR(AQ70=0,AQ70=1),IF(AQ74&gt;AQ71,AQ71,IF(AQ68&gt;=AQ74,AQ74,AQ68)+0.00000001),IF(AQ72&gt;=AQ71,AQ71-AP73,AQ72-AP73)+0.00000001),1)</f>
        <v>0</v>
      </c>
      <c r="AR75" s="69">
        <f t="shared" ref="AR75" si="1570">FLOOR(IF(OR(AR70=0,AR70=1),IF(AR74&gt;AR71,AR71,IF(AR68&gt;=AR74,AR74,AR68)+0.00000001),IF(AR72&gt;=AR71,AR71-AQ73,AR72-AQ73)+0.00000001),1)</f>
        <v>0</v>
      </c>
      <c r="AS75" s="69">
        <f t="shared" ref="AS75" si="1571">FLOOR(IF(OR(AS70=0,AS70=1),IF(AS74&gt;AS71,AS71,IF(AS68&gt;=AS74,AS74,AS68)+0.00000001),IF(AS72&gt;=AS71,AS71-AR73,AS72-AR73)+0.00000001),1)</f>
        <v>0</v>
      </c>
      <c r="AT75" s="69">
        <f t="shared" ref="AT75" si="1572">FLOOR(IF(OR(AT70=0,AT70=1),IF(AT74&gt;AT71,AT71,IF(AT68&gt;=AT74,AT74,AT68)+0.00000001),IF(AT72&gt;=AT71,AT71-AS73,AT72-AS73)+0.00000001),1)</f>
        <v>0</v>
      </c>
      <c r="AU75" s="69">
        <f t="shared" ref="AU75" si="1573">FLOOR(IF(OR(AU70=0,AU70=1),IF(AU74&gt;AU71,AU71,IF(AU68&gt;=AU74,AU74,AU68)+0.00000001),IF(AU72&gt;=AU71,AU71-AT73,AU72-AT73)+0.00000001),1)</f>
        <v>0</v>
      </c>
      <c r="AV75" s="69">
        <f t="shared" ref="AV75" si="1574">FLOOR(IF(OR(AV70=0,AV70=1),IF(AV74&gt;AV71,AV71,IF(AV68&gt;=AV74,AV74,AV68)+0.00000001),IF(AV72&gt;=AV71,AV71-AU73,AV72-AU73)+0.00000001),1)</f>
        <v>0</v>
      </c>
      <c r="AW75" s="69">
        <f t="shared" ref="AW75" si="1575">FLOOR(IF(OR(AW70=0,AW70=1),IF(AW74&gt;AW71,AW71,IF(AW68&gt;=AW74,AW74,AW68)+0.00000001),IF(AW72&gt;=AW71,AW71-AV73,AW72-AV73)+0.00000001),1)</f>
        <v>0</v>
      </c>
      <c r="AX75" s="69">
        <f t="shared" ref="AX75" si="1576">FLOOR(IF(OR(AX70=0,AX70=1),IF(AX74&gt;AX71,AX71,IF(AX68&gt;=AX74,AX74,AX68)+0.00000001),IF(AX72&gt;=AX71,AX71-AW73,AX72-AW73)+0.00000001),1)</f>
        <v>0</v>
      </c>
      <c r="AY75" s="69">
        <f t="shared" ref="AY75" si="1577">FLOOR(IF(OR(AY70=0,AY70=1),IF(AY74&gt;AY71,AY71,IF(AY68&gt;=AY74,AY74,AY68)+0.00000001),IF(AY72&gt;=AY71,AY71-AX73,AY72-AX73)+0.00000001),1)</f>
        <v>0</v>
      </c>
      <c r="AZ75" s="69">
        <f t="shared" ref="AZ75" si="1578">FLOOR(IF(OR(AZ70=0,AZ70=1),IF(AZ74&gt;AZ71,AZ71,IF(AZ68&gt;=AZ74,AZ74,AZ68)+0.00000001),IF(AZ72&gt;=AZ71,AZ71-AY73,AZ72-AY73)+0.00000001),1)</f>
        <v>0</v>
      </c>
      <c r="BA75" s="69">
        <f t="shared" ref="BA75" si="1579">FLOOR(IF(OR(BA70=0,BA70=1),IF(BA74&gt;BA71,BA71,IF(BA68&gt;=BA74,BA74,BA68)+0.00000001),IF(BA72&gt;=BA71,BA71-AZ73,BA72-AZ73)+0.00000001),1)</f>
        <v>0</v>
      </c>
      <c r="BB75" s="69">
        <f t="shared" ref="BB75" si="1580">FLOOR(IF(OR(BB70=0,BB70=1),IF(BB74&gt;BB71,BB71,IF(BB68&gt;=BB74,BB74,BB68)+0.00000001),IF(BB72&gt;=BB71,BB71-BA73,BB72-BA73)+0.00000001),1)</f>
        <v>0</v>
      </c>
      <c r="BC75" s="69">
        <f t="shared" ref="BC75" si="1581">FLOOR(IF(OR(BC70=0,BC70=1),IF(BC74&gt;BC71,BC71,IF(BC68&gt;=BC74,BC74,BC68)+0.00000001),IF(BC72&gt;=BC71,BC71-BB73,BC72-BB73)+0.00000001),1)</f>
        <v>0</v>
      </c>
      <c r="BD75" s="69">
        <f t="shared" ref="BD75" si="1582">FLOOR(IF(OR(BD70=0,BD70=1),IF(BD74&gt;BD71,BD71,IF(BD68&gt;=BD74,BD74,BD68)+0.00000001),IF(BD72&gt;=BD71,BD71-BC73,BD72-BC73)+0.00000001),1)</f>
        <v>0</v>
      </c>
      <c r="BE75" s="69">
        <f t="shared" ref="BE75" si="1583">FLOOR(IF(OR(BE70=0,BE70=1),IF(BE74&gt;BE71,BE71,IF(BE68&gt;=BE74,BE74,BE68)+0.00000001),IF(BE72&gt;=BE71,BE71-BD73,BE72-BD73)+0.00000001),1)</f>
        <v>0</v>
      </c>
      <c r="BF75" s="69">
        <f t="shared" ref="BF75" si="1584">FLOOR(IF(OR(BF70=0,BF70=1),IF(BF74&gt;BF71,BF71,IF(BF68&gt;=BF74,BF74,BF68)+0.00000001),IF(BF72&gt;=BF71,BF71-BE73,BF72-BE73)+0.00000001),1)</f>
        <v>0</v>
      </c>
      <c r="BG75" s="69">
        <f t="shared" ref="BG75" si="1585">FLOOR(IF(OR(BG70=0,BG70=1),IF(BG74&gt;BG71,BG71,IF(BG68&gt;=BG74,BG74,BG68)+0.00000001),IF(BG72&gt;=BG71,BG71-BF73,BG72-BF73)+0.00000001),1)</f>
        <v>0</v>
      </c>
      <c r="BH75" s="69">
        <f t="shared" ref="BH75" si="1586">FLOOR(IF(OR(BH70=0,BH70=1),IF(BH74&gt;BH71,BH71,IF(BH68&gt;=BH74,BH74,BH68)+0.00000001),IF(BH72&gt;=BH71,BH71-BG73,BH72-BG73)+0.00000001),1)</f>
        <v>0</v>
      </c>
      <c r="BI75" s="69">
        <f t="shared" ref="BI75" si="1587">FLOOR(IF(OR(BI70=0,BI70=1),IF(BI74&gt;BI71,BI71,IF(BI68&gt;=BI74,BI74,BI68)+0.00000001),IF(BI72&gt;=BI71,BI71-BH73,BI72-BH73)+0.00000001),1)</f>
        <v>0</v>
      </c>
      <c r="BJ75" s="69">
        <f t="shared" ref="BJ75" si="1588">FLOOR(IF(OR(BJ70=0,BJ70=1),IF(BJ74&gt;BJ71,BJ71,IF(BJ68&gt;=BJ74,BJ74,BJ68)+0.00000001),IF(BJ72&gt;=BJ71,BJ71-BI73,BJ72-BI73)+0.00000001),1)</f>
        <v>0</v>
      </c>
      <c r="BK75" s="69">
        <f t="shared" ref="BK75" si="1589">FLOOR(IF(OR(BK70=0,BK70=1),IF(BK74&gt;BK71,BK71,IF(BK68&gt;=BK74,BK74,BK68)+0.00000001),IF(BK72&gt;=BK71,BK71-BJ73,BK72-BJ73)+0.00000001),1)</f>
        <v>0</v>
      </c>
      <c r="BL75" s="69">
        <f t="shared" ref="BL75" si="1590">FLOOR(IF(OR(BL70=0,BL70=1),IF(BL74&gt;BL71,BL71,IF(BL68&gt;=BL74,BL74,BL68)+0.00000001),IF(BL72&gt;=BL71,BL71-BK73,BL72-BK73)+0.00000001),1)</f>
        <v>0</v>
      </c>
      <c r="BM75" s="69">
        <f t="shared" ref="BM75" si="1591">FLOOR(IF(OR(BM70=0,BM70=1),IF(BM74&gt;BM71,BM71,IF(BM68&gt;=BM74,BM74,BM68)+0.00000001),IF(BM72&gt;=BM71,BM71-BL73,BM72-BL73)+0.00000001),1)</f>
        <v>0</v>
      </c>
      <c r="BN75" s="69">
        <f t="shared" ref="BN75" si="1592">FLOOR(IF(OR(BN70=0,BN70=1),IF(BN74&gt;BN71,BN71,IF(BN68&gt;=BN74,BN74,BN68)+0.00000001),IF(BN72&gt;=BN71,BN71-BM73,BN72-BM73)+0.00000001),1)</f>
        <v>0</v>
      </c>
      <c r="BO75" s="69">
        <f t="shared" ref="BO75" si="1593">FLOOR(IF(OR(BO70=0,BO70=1),IF(BO74&gt;BO71,BO71,IF(BO68&gt;=BO74,BO74,BO68)+0.00000001),IF(BO72&gt;=BO71,BO71-BN73,BO72-BN73)+0.00000001),1)</f>
        <v>0</v>
      </c>
      <c r="BP75" s="69">
        <f t="shared" ref="BP75" si="1594">FLOOR(IF(OR(BP70=0,BP70=1),IF(BP74&gt;BP71,BP71,IF(BP68&gt;=BP74,BP74,BP68)+0.00000001),IF(BP72&gt;=BP71,BP71-BO73,BP72-BO73)+0.00000001),1)</f>
        <v>0</v>
      </c>
      <c r="BQ75" s="69">
        <f t="shared" ref="BQ75" si="1595">FLOOR(IF(OR(BQ70=0,BQ70=1),IF(BQ74&gt;BQ71,BQ71,IF(BQ68&gt;=BQ74,BQ74,BQ68)+0.00000001),IF(BQ72&gt;=BQ71,BQ71-BP73,BQ72-BP73)+0.00000001),1)</f>
        <v>0</v>
      </c>
      <c r="BR75" s="69">
        <f t="shared" ref="BR75" si="1596">FLOOR(IF(OR(BR70=0,BR70=1),IF(BR74&gt;BR71,BR71,IF(BR68&gt;=BR74,BR74,BR68)+0.00000001),IF(BR72&gt;=BR71,BR71-BQ73,BR72-BQ73)+0.00000001),1)</f>
        <v>0</v>
      </c>
      <c r="BS75" s="69">
        <f t="shared" ref="BS75" si="1597">FLOOR(IF(OR(BS70=0,BS70=1),IF(BS74&gt;BS71,BS71,IF(BS68&gt;=BS74,BS74,BS68)+0.00000001),IF(BS72&gt;=BS71,BS71-BR73,BS72-BR73)+0.00000001),1)</f>
        <v>0</v>
      </c>
      <c r="BT75" s="69">
        <f t="shared" ref="BT75" si="1598">FLOOR(IF(OR(BT70=0,BT70=1),IF(BT74&gt;BT71,BT71,IF(BT68&gt;=BT74,BT74,BT68)+0.00000001),IF(BT72&gt;=BT71,BT71-BS73,BT72-BS73)+0.00000001),1)</f>
        <v>0</v>
      </c>
      <c r="BU75" s="69">
        <f t="shared" ref="BU75" si="1599">FLOOR(IF(OR(BU70=0,BU70=1),IF(BU74&gt;BU71,BU71,IF(BU68&gt;=BU74,BU74,BU68)+0.00000001),IF(BU72&gt;=BU71,BU71-BT73,BU72-BT73)+0.00000001),1)</f>
        <v>0</v>
      </c>
      <c r="BV75" s="69">
        <f t="shared" ref="BV75" si="1600">FLOOR(IF(OR(BV70=0,BV70=1),IF(BV74&gt;BV71,BV71,IF(BV68&gt;=BV74,BV74,BV68)+0.00000001),IF(BV72&gt;=BV71,BV71-BU73,BV72-BU73)+0.00000001),1)</f>
        <v>0</v>
      </c>
      <c r="BW75" s="69">
        <f t="shared" ref="BW75" si="1601">FLOOR(IF(OR(BW70=0,BW70=1),IF(BW74&gt;BW71,BW71,IF(BW68&gt;=BW74,BW74,BW68)+0.00000001),IF(BW72&gt;=BW71,BW71-BV73,BW72-BV73)+0.00000001),1)</f>
        <v>0</v>
      </c>
      <c r="BX75" s="69">
        <f t="shared" ref="BX75" si="1602">FLOOR(IF(OR(BX70=0,BX70=1),IF(BX74&gt;BX71,BX71,IF(BX68&gt;=BX74,BX74,BX68)+0.00000001),IF(BX72&gt;=BX71,BX71-BW73,BX72-BW73)+0.00000001),1)</f>
        <v>0</v>
      </c>
      <c r="BY75" s="69">
        <f t="shared" ref="BY75" si="1603">FLOOR(IF(OR(BY70=0,BY70=1),IF(BY74&gt;BY71,BY71,IF(BY68&gt;=BY74,BY74,BY68)+0.00000001),IF(BY72&gt;=BY71,BY71-BX73,BY72-BX73)+0.00000001),1)</f>
        <v>0</v>
      </c>
      <c r="BZ75" s="69">
        <f t="shared" ref="BZ75" si="1604">FLOOR(IF(OR(BZ70=0,BZ70=1),IF(BZ74&gt;BZ71,BZ71,IF(BZ68&gt;=BZ74,BZ74,BZ68)+0.00000001),IF(BZ72&gt;=BZ71,BZ71-BY73,BZ72-BY73)+0.00000001),1)</f>
        <v>0</v>
      </c>
      <c r="CA75" s="69">
        <f t="shared" ref="CA75" si="1605">FLOOR(IF(OR(CA70=0,CA70=1),IF(CA74&gt;CA71,CA71,IF(CA68&gt;=CA74,CA74,CA68)+0.00000001),IF(CA72&gt;=CA71,CA71-BZ73,CA72-BZ73)+0.00000001),1)</f>
        <v>0</v>
      </c>
      <c r="CB75" s="69">
        <f t="shared" ref="CB75" si="1606">FLOOR(IF(OR(CB70=0,CB70=1),IF(CB74&gt;CB71,CB71,IF(CB68&gt;=CB74,CB74,CB68)+0.00000001),IF(CB72&gt;=CB71,CB71-CA73,CB72-CA73)+0.00000001),1)</f>
        <v>0</v>
      </c>
      <c r="CC75" s="69">
        <f t="shared" ref="CC75" si="1607">FLOOR(IF(OR(CC70=0,CC70=1),IF(CC74&gt;CC71,CC71,IF(CC68&gt;=CC74,CC74,CC68)+0.00000001),IF(CC72&gt;=CC71,CC71-CB73,CC72-CB73)+0.00000001),1)</f>
        <v>0</v>
      </c>
      <c r="CD75" s="69">
        <f t="shared" ref="CD75" si="1608">FLOOR(IF(OR(CD70=0,CD70=1),IF(CD74&gt;CD71,CD71,IF(CD68&gt;=CD74,CD74,CD68)+0.00000001),IF(CD72&gt;=CD71,CD71-CC73,CD72-CC73)+0.00000001),1)</f>
        <v>0</v>
      </c>
      <c r="CE75" s="69">
        <f t="shared" ref="CE75" si="1609">FLOOR(IF(OR(CE70=0,CE70=1),IF(CE74&gt;CE71,CE71,IF(CE68&gt;=CE74,CE74,CE68)+0.00000001),IF(CE72&gt;=CE71,CE71-CD73,CE72-CD73)+0.00000001),1)</f>
        <v>0</v>
      </c>
      <c r="CF75" s="69">
        <f t="shared" ref="CF75" si="1610">FLOOR(IF(OR(CF70=0,CF70=1),IF(CF74&gt;CF71,CF71,IF(CF68&gt;=CF74,CF74,CF68)+0.00000001),IF(CF72&gt;=CF71,CF71-CE73,CF72-CE73)+0.00000001),1)</f>
        <v>0</v>
      </c>
      <c r="CG75" s="69">
        <f t="shared" ref="CG75" si="1611">FLOOR(IF(OR(CG70=0,CG70=1),IF(CG74&gt;CG71,CG71,IF(CG68&gt;=CG74,CG74,CG68)+0.00000001),IF(CG72&gt;=CG71,CG71-CF73,CG72-CF73)+0.00000001),1)</f>
        <v>0</v>
      </c>
      <c r="CH75" s="69">
        <f t="shared" ref="CH75" si="1612">FLOOR(IF(OR(CH70=0,CH70=1),IF(CH74&gt;CH71,CH71,IF(CH68&gt;=CH74,CH74,CH68)+0.00000001),IF(CH72&gt;=CH71,CH71-CG73,CH72-CG73)+0.00000001),1)</f>
        <v>0</v>
      </c>
      <c r="CI75" s="69">
        <f t="shared" ref="CI75" si="1613">FLOOR(IF(OR(CI70=0,CI70=1),IF(CI74&gt;CI71,CI71,IF(CI68&gt;=CI74,CI74,CI68)+0.00000001),IF(CI72&gt;=CI71,CI71-CH73,CI72-CH73)+0.00000001),1)</f>
        <v>0</v>
      </c>
      <c r="CJ75" s="69">
        <f t="shared" ref="CJ75" si="1614">FLOOR(IF(OR(CJ70=0,CJ70=1),IF(CJ74&gt;CJ71,CJ71,IF(CJ68&gt;=CJ74,CJ74,CJ68)+0.00000001),IF(CJ72&gt;=CJ71,CJ71-CI73,CJ72-CI73)+0.00000001),1)</f>
        <v>0</v>
      </c>
      <c r="CK75" s="370"/>
      <c r="CL75" s="372"/>
      <c r="CM75" s="364"/>
      <c r="CN75" s="364"/>
      <c r="CO75" s="108"/>
      <c r="CP75" s="108"/>
      <c r="CQ75" s="108"/>
      <c r="CR75" s="108"/>
      <c r="CS75" s="108"/>
      <c r="CT75" s="108"/>
      <c r="CU75" s="108"/>
      <c r="CV75" s="108"/>
      <c r="CW75" s="108"/>
      <c r="CX75" s="108"/>
      <c r="CY75" s="108"/>
      <c r="CZ75" s="108"/>
      <c r="DA75" s="108"/>
      <c r="DB75" s="108"/>
      <c r="DC75" s="108"/>
      <c r="DD75" s="108"/>
    </row>
    <row r="76" spans="1:108" s="266" customFormat="1" ht="25.2" customHeight="1" thickBot="1" x14ac:dyDescent="0.35">
      <c r="A76" s="264"/>
      <c r="B76" s="131"/>
      <c r="C76" s="70"/>
      <c r="D76" s="70"/>
      <c r="E76" s="70"/>
      <c r="F76" s="70"/>
      <c r="G76" s="70"/>
      <c r="H76" s="70"/>
      <c r="I76" s="70"/>
      <c r="J76" s="70"/>
      <c r="K76" s="70"/>
      <c r="L76" s="71"/>
      <c r="M76" s="7"/>
      <c r="N76" s="203"/>
      <c r="O76" s="108"/>
      <c r="P76" s="229" t="s">
        <v>167</v>
      </c>
      <c r="Q76" s="73">
        <f>IF($I67="Ano",Q75*'Podpůrná data'!$B$5,Q75*'Podpůrná data'!$B$3)</f>
        <v>0</v>
      </c>
      <c r="R76" s="73">
        <f>IF($I67="Ano",R75*'Podpůrná data'!$B$5,R75*'Podpůrná data'!$B$3)</f>
        <v>0</v>
      </c>
      <c r="S76" s="73">
        <f>IF($I67="Ano",S75*'Podpůrná data'!$B$5,S75*'Podpůrná data'!$B$3)</f>
        <v>0</v>
      </c>
      <c r="T76" s="73">
        <f>IF($I67="Ano",T75*'Podpůrná data'!$B$5,T75*'Podpůrná data'!$B$3)</f>
        <v>0</v>
      </c>
      <c r="U76" s="73">
        <f>IF($I67="Ano",U75*'Podpůrná data'!$B$5,U75*'Podpůrná data'!$B$3)</f>
        <v>0</v>
      </c>
      <c r="V76" s="73">
        <f>IF($I67="Ano",V75*'Podpůrná data'!$B$5,V75*'Podpůrná data'!$B$3)</f>
        <v>0</v>
      </c>
      <c r="W76" s="73">
        <f>IF($I67="Ano",W75*'Podpůrná data'!$B$5,W75*'Podpůrná data'!$B$3)</f>
        <v>0</v>
      </c>
      <c r="X76" s="73">
        <f>IF($I67="Ano",X75*'Podpůrná data'!$B$5,X75*'Podpůrná data'!$B$3)</f>
        <v>0</v>
      </c>
      <c r="Y76" s="73">
        <f>IF($I67="Ano",Y75*'Podpůrná data'!$B$5,Y75*'Podpůrná data'!$B$3)</f>
        <v>0</v>
      </c>
      <c r="Z76" s="73">
        <f>IF($I67="Ano",Z75*'Podpůrná data'!$B$5,Z75*'Podpůrná data'!$B$3)</f>
        <v>0</v>
      </c>
      <c r="AA76" s="73">
        <f>IF($I67="Ano",AA75*'Podpůrná data'!$B$5,AA75*'Podpůrná data'!$B$3)</f>
        <v>0</v>
      </c>
      <c r="AB76" s="73">
        <f>IF($I67="Ano",AB75*'Podpůrná data'!$B$5,AB75*'Podpůrná data'!$B$3)</f>
        <v>0</v>
      </c>
      <c r="AC76" s="73">
        <f>IF($I67="Ano",AC75*'Podpůrná data'!$B$5,AC75*'Podpůrná data'!$B$3)</f>
        <v>0</v>
      </c>
      <c r="AD76" s="73">
        <f>IF($I67="Ano",AD75*'Podpůrná data'!$B$5,AD75*'Podpůrná data'!$B$3)</f>
        <v>0</v>
      </c>
      <c r="AE76" s="73">
        <f>IF($I67="Ano",AE75*'Podpůrná data'!$B$5,AE75*'Podpůrná data'!$B$3)</f>
        <v>0</v>
      </c>
      <c r="AF76" s="73">
        <f>IF($I67="Ano",AF75*'Podpůrná data'!$B$5,AF75*'Podpůrná data'!$B$3)</f>
        <v>0</v>
      </c>
      <c r="AG76" s="73">
        <f>IF($I67="Ano",AG75*'Podpůrná data'!$B$5,AG75*'Podpůrná data'!$B$3)</f>
        <v>0</v>
      </c>
      <c r="AH76" s="73">
        <f>IF($I67="Ano",AH75*'Podpůrná data'!$B$5,AH75*'Podpůrná data'!$B$3)</f>
        <v>0</v>
      </c>
      <c r="AI76" s="73">
        <f>IF($I67="Ano",AI75*'Podpůrná data'!$B$5,AI75*'Podpůrná data'!$B$3)</f>
        <v>0</v>
      </c>
      <c r="AJ76" s="73">
        <f>IF($I67="Ano",AJ75*'Podpůrná data'!$B$5,AJ75*'Podpůrná data'!$B$3)</f>
        <v>0</v>
      </c>
      <c r="AK76" s="73">
        <f>IF($I67="Ano",AK75*'Podpůrná data'!$B$5,AK75*'Podpůrná data'!$B$3)</f>
        <v>0</v>
      </c>
      <c r="AL76" s="73">
        <f>IF($I67="Ano",AL75*'Podpůrná data'!$B$5,AL75*'Podpůrná data'!$B$3)</f>
        <v>0</v>
      </c>
      <c r="AM76" s="73">
        <f>IF($I67="Ano",AM75*'Podpůrná data'!$B$5,AM75*'Podpůrná data'!$B$3)</f>
        <v>0</v>
      </c>
      <c r="AN76" s="73">
        <f>IF($I67="Ano",AN75*'Podpůrná data'!$B$5,AN75*'Podpůrná data'!$B$3)</f>
        <v>0</v>
      </c>
      <c r="AO76" s="73">
        <f>IF($I67="Ano",AO75*'Podpůrná data'!$B$5,AO75*'Podpůrná data'!$B$3)</f>
        <v>0</v>
      </c>
      <c r="AP76" s="73">
        <f>IF($I67="Ano",AP75*'Podpůrná data'!$B$5,AP75*'Podpůrná data'!$B$3)</f>
        <v>0</v>
      </c>
      <c r="AQ76" s="73">
        <f>IF($I67="Ano",AQ75*'Podpůrná data'!$B$5,AQ75*'Podpůrná data'!$B$3)</f>
        <v>0</v>
      </c>
      <c r="AR76" s="73">
        <f>IF($I67="Ano",AR75*'Podpůrná data'!$B$5,AR75*'Podpůrná data'!$B$3)</f>
        <v>0</v>
      </c>
      <c r="AS76" s="73">
        <f>IF($I67="Ano",AS75*'Podpůrná data'!$B$5,AS75*'Podpůrná data'!$B$3)</f>
        <v>0</v>
      </c>
      <c r="AT76" s="73">
        <f>IF($I67="Ano",AT75*'Podpůrná data'!$B$5,AT75*'Podpůrná data'!$B$3)</f>
        <v>0</v>
      </c>
      <c r="AU76" s="73">
        <f>IF($I67="Ano",AU75*'Podpůrná data'!$B$5,AU75*'Podpůrná data'!$B$3)</f>
        <v>0</v>
      </c>
      <c r="AV76" s="73">
        <f>IF($I67="Ano",AV75*'Podpůrná data'!$B$5,AV75*'Podpůrná data'!$B$3)</f>
        <v>0</v>
      </c>
      <c r="AW76" s="73">
        <f>IF($I67="Ano",AW75*'Podpůrná data'!$B$5,AW75*'Podpůrná data'!$B$3)</f>
        <v>0</v>
      </c>
      <c r="AX76" s="73">
        <f>IF($I67="Ano",AX75*'Podpůrná data'!$B$5,AX75*'Podpůrná data'!$B$3)</f>
        <v>0</v>
      </c>
      <c r="AY76" s="73">
        <f>IF($I67="Ano",AY75*'Podpůrná data'!$B$5,AY75*'Podpůrná data'!$B$3)</f>
        <v>0</v>
      </c>
      <c r="AZ76" s="73">
        <f>IF($I67="Ano",AZ75*'Podpůrná data'!$B$5,AZ75*'Podpůrná data'!$B$3)</f>
        <v>0</v>
      </c>
      <c r="BA76" s="73">
        <f>IF($I67="Ano",BA75*'Podpůrná data'!$B$5,BA75*'Podpůrná data'!$B$3)</f>
        <v>0</v>
      </c>
      <c r="BB76" s="73">
        <f>IF($I67="Ano",BB75*'Podpůrná data'!$B$5,BB75*'Podpůrná data'!$B$3)</f>
        <v>0</v>
      </c>
      <c r="BC76" s="73">
        <f>IF($I67="Ano",BC75*'Podpůrná data'!$B$5,BC75*'Podpůrná data'!$B$3)</f>
        <v>0</v>
      </c>
      <c r="BD76" s="73">
        <f>IF($I67="Ano",BD75*'Podpůrná data'!$B$5,BD75*'Podpůrná data'!$B$3)</f>
        <v>0</v>
      </c>
      <c r="BE76" s="73">
        <f>IF($I67="Ano",BE75*'Podpůrná data'!$B$5,BE75*'Podpůrná data'!$B$3)</f>
        <v>0</v>
      </c>
      <c r="BF76" s="73">
        <f>IF($I67="Ano",BF75*'Podpůrná data'!$B$5,BF75*'Podpůrná data'!$B$3)</f>
        <v>0</v>
      </c>
      <c r="BG76" s="73">
        <f>IF($I67="Ano",BG75*'Podpůrná data'!$B$5,BG75*'Podpůrná data'!$B$3)</f>
        <v>0</v>
      </c>
      <c r="BH76" s="73">
        <f>IF($I67="Ano",BH75*'Podpůrná data'!$B$5,BH75*'Podpůrná data'!$B$3)</f>
        <v>0</v>
      </c>
      <c r="BI76" s="73">
        <f>IF($I67="Ano",BI75*'Podpůrná data'!$B$5,BI75*'Podpůrná data'!$B$3)</f>
        <v>0</v>
      </c>
      <c r="BJ76" s="73">
        <f>IF($I67="Ano",BJ75*'Podpůrná data'!$B$5,BJ75*'Podpůrná data'!$B$3)</f>
        <v>0</v>
      </c>
      <c r="BK76" s="73">
        <f>IF($I67="Ano",BK75*'Podpůrná data'!$B$5,BK75*'Podpůrná data'!$B$3)</f>
        <v>0</v>
      </c>
      <c r="BL76" s="73">
        <f>IF($I67="Ano",BL75*'Podpůrná data'!$B$5,BL75*'Podpůrná data'!$B$3)</f>
        <v>0</v>
      </c>
      <c r="BM76" s="73">
        <f>IF($I67="Ano",BM75*'Podpůrná data'!$B$5,BM75*'Podpůrná data'!$B$3)</f>
        <v>0</v>
      </c>
      <c r="BN76" s="73">
        <f>IF($I67="Ano",BN75*'Podpůrná data'!$B$5,BN75*'Podpůrná data'!$B$3)</f>
        <v>0</v>
      </c>
      <c r="BO76" s="73">
        <f>IF($I67="Ano",BO75*'Podpůrná data'!$B$5,BO75*'Podpůrná data'!$B$3)</f>
        <v>0</v>
      </c>
      <c r="BP76" s="73">
        <f>IF($I67="Ano",BP75*'Podpůrná data'!$B$5,BP75*'Podpůrná data'!$B$3)</f>
        <v>0</v>
      </c>
      <c r="BQ76" s="73">
        <f>IF($I67="Ano",BQ75*'Podpůrná data'!$B$5,BQ75*'Podpůrná data'!$B$3)</f>
        <v>0</v>
      </c>
      <c r="BR76" s="73">
        <f>IF($I67="Ano",BR75*'Podpůrná data'!$B$5,BR75*'Podpůrná data'!$B$3)</f>
        <v>0</v>
      </c>
      <c r="BS76" s="73">
        <f>IF($I67="Ano",BS75*'Podpůrná data'!$B$5,BS75*'Podpůrná data'!$B$3)</f>
        <v>0</v>
      </c>
      <c r="BT76" s="73">
        <f>IF($I67="Ano",BT75*'Podpůrná data'!$B$5,BT75*'Podpůrná data'!$B$3)</f>
        <v>0</v>
      </c>
      <c r="BU76" s="73">
        <f>IF($I67="Ano",BU75*'Podpůrná data'!$B$5,BU75*'Podpůrná data'!$B$3)</f>
        <v>0</v>
      </c>
      <c r="BV76" s="73">
        <f>IF($I67="Ano",BV75*'Podpůrná data'!$B$5,BV75*'Podpůrná data'!$B$3)</f>
        <v>0</v>
      </c>
      <c r="BW76" s="73">
        <f>IF($I67="Ano",BW75*'Podpůrná data'!$B$5,BW75*'Podpůrná data'!$B$3)</f>
        <v>0</v>
      </c>
      <c r="BX76" s="73">
        <f>IF($I67="Ano",BX75*'Podpůrná data'!$B$5,BX75*'Podpůrná data'!$B$3)</f>
        <v>0</v>
      </c>
      <c r="BY76" s="73">
        <f>IF($I67="Ano",BY75*'Podpůrná data'!$B$5,BY75*'Podpůrná data'!$B$3)</f>
        <v>0</v>
      </c>
      <c r="BZ76" s="73">
        <f>IF($I67="Ano",BZ75*'Podpůrná data'!$B$5,BZ75*'Podpůrná data'!$B$3)</f>
        <v>0</v>
      </c>
      <c r="CA76" s="73">
        <f>IF($I67="Ano",CA75*'Podpůrná data'!$B$5,CA75*'Podpůrná data'!$B$3)</f>
        <v>0</v>
      </c>
      <c r="CB76" s="73">
        <f>IF($I67="Ano",CB75*'Podpůrná data'!$B$5,CB75*'Podpůrná data'!$B$3)</f>
        <v>0</v>
      </c>
      <c r="CC76" s="73">
        <f>IF($I67="Ano",CC75*'Podpůrná data'!$B$5,CC75*'Podpůrná data'!$B$3)</f>
        <v>0</v>
      </c>
      <c r="CD76" s="73">
        <f>IF($I67="Ano",CD75*'Podpůrná data'!$B$5,CD75*'Podpůrná data'!$B$3)</f>
        <v>0</v>
      </c>
      <c r="CE76" s="73">
        <f>IF($I67="Ano",CE75*'Podpůrná data'!$B$5,CE75*'Podpůrná data'!$B$3)</f>
        <v>0</v>
      </c>
      <c r="CF76" s="73">
        <f>IF($I67="Ano",CF75*'Podpůrná data'!$B$5,CF75*'Podpůrná data'!$B$3)</f>
        <v>0</v>
      </c>
      <c r="CG76" s="73">
        <f>IF($I67="Ano",CG75*'Podpůrná data'!$B$5,CG75*'Podpůrná data'!$B$3)</f>
        <v>0</v>
      </c>
      <c r="CH76" s="73">
        <f>IF($I67="Ano",CH75*'Podpůrná data'!$B$5,CH75*'Podpůrná data'!$B$3)</f>
        <v>0</v>
      </c>
      <c r="CI76" s="73">
        <f>IF($I67="Ano",CI75*'Podpůrná data'!$B$5,CI75*'Podpůrná data'!$B$3)</f>
        <v>0</v>
      </c>
      <c r="CJ76" s="73">
        <f>IF($I67="Ano",CJ75*'Podpůrná data'!$B$5,CJ75*'Podpůrná data'!$B$3)</f>
        <v>0</v>
      </c>
      <c r="CK76" s="371"/>
      <c r="CL76" s="373"/>
      <c r="CM76" s="365"/>
      <c r="CN76" s="365"/>
      <c r="CO76" s="108"/>
      <c r="CP76" s="182">
        <f>SUMIFS($Q76:$CJ76,$Q66:$CJ66,"1. ZoR")</f>
        <v>0</v>
      </c>
      <c r="CQ76" s="182">
        <f>SUMIFS($Q76:$CJ76,$Q66:$CJ66,"2. ZoR")</f>
        <v>0</v>
      </c>
      <c r="CR76" s="182">
        <f>SUMIFS($Q76:$CJ76,$Q66:$CJ66,"3. ZoR")</f>
        <v>0</v>
      </c>
      <c r="CS76" s="182">
        <f>SUMIFS($Q76:$CJ76,$Q66:$CJ66,"4. ZoR")</f>
        <v>0</v>
      </c>
      <c r="CT76" s="182">
        <f>SUMIFS($Q76:$CJ76,$Q66:$CJ66,"5. ZoR")</f>
        <v>0</v>
      </c>
      <c r="CU76" s="182">
        <f>SUMIFS($Q76:$CJ76,$Q66:$CJ66,"6. ZoR")</f>
        <v>0</v>
      </c>
      <c r="CV76" s="182">
        <f>SUMIFS($Q76:$CJ76,$Q66:$CJ66,"7. ZoR")</f>
        <v>0</v>
      </c>
      <c r="CW76" s="182">
        <f>SUMIFS($Q76:$CJ76,$Q66:$CJ66,"8. ZoR")</f>
        <v>0</v>
      </c>
      <c r="CX76" s="182">
        <f>SUMIFS($Q76:$CJ76,$Q66:$CJ66,"9. ZoR")</f>
        <v>0</v>
      </c>
      <c r="CY76" s="182">
        <f>SUMIFS($Q76:$CJ76,$Q66:$CJ66,"10. ZoR")</f>
        <v>0</v>
      </c>
      <c r="CZ76" s="182">
        <f>SUMIFS($Q76:$CJ76,$Q66:$CJ66,"11. ZoR")</f>
        <v>0</v>
      </c>
      <c r="DA76" s="182">
        <f>SUMIFS($Q76:$CJ76,$Q66:$CJ66,"12. ZoR")</f>
        <v>0</v>
      </c>
      <c r="DB76" s="182">
        <f>SUMIFS($Q76:$CJ76,$Q66:$CJ66,"13. ZoR")</f>
        <v>0</v>
      </c>
      <c r="DC76" s="182">
        <f>SUMIFS($Q76:$CJ76,$Q66:$CJ66,"14. ZoR")</f>
        <v>0</v>
      </c>
      <c r="DD76" s="182">
        <f>SUMIFS($Q76:$CJ76,$Q66:$CJ66,"15. ZoR")</f>
        <v>0</v>
      </c>
    </row>
    <row r="77" spans="1:108" ht="15" hidden="1" thickBot="1" x14ac:dyDescent="0.35">
      <c r="B77" s="107"/>
      <c r="C77" s="132"/>
      <c r="D77" s="132"/>
      <c r="E77" s="132"/>
      <c r="F77" s="132"/>
      <c r="G77" s="107"/>
      <c r="H77" s="107"/>
      <c r="I77" s="107"/>
      <c r="J77" s="107"/>
      <c r="K77" s="107"/>
      <c r="L77" s="107"/>
      <c r="M77" s="7"/>
      <c r="N77" s="107"/>
      <c r="O77" s="107"/>
      <c r="P77" s="107"/>
      <c r="Q77" s="107"/>
      <c r="R77" s="107"/>
      <c r="S77" s="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row>
    <row r="78" spans="1:108" s="266" customFormat="1" ht="69.599999999999994" customHeight="1" thickBot="1" x14ac:dyDescent="0.35">
      <c r="A78" s="271"/>
      <c r="B78" s="122"/>
      <c r="C78" s="353" t="s">
        <v>2</v>
      </c>
      <c r="D78" s="123"/>
      <c r="E78" s="133" t="s">
        <v>375</v>
      </c>
      <c r="F78" s="133" t="s">
        <v>377</v>
      </c>
      <c r="G78" s="124" t="s">
        <v>96</v>
      </c>
      <c r="H78" s="124" t="s">
        <v>97</v>
      </c>
      <c r="I78" s="124" t="s">
        <v>99</v>
      </c>
      <c r="J78" s="124" t="s">
        <v>389</v>
      </c>
      <c r="K78" s="124" t="s">
        <v>391</v>
      </c>
      <c r="L78" s="140" t="s">
        <v>1</v>
      </c>
      <c r="M78" s="7"/>
      <c r="N78" s="126">
        <v>208002</v>
      </c>
      <c r="O78" s="108"/>
      <c r="P78" s="204" t="s">
        <v>134</v>
      </c>
      <c r="Q78" s="84" t="s">
        <v>4</v>
      </c>
      <c r="R78" s="84" t="s">
        <v>5</v>
      </c>
      <c r="S78" s="84" t="s">
        <v>6</v>
      </c>
      <c r="T78" s="84" t="s">
        <v>7</v>
      </c>
      <c r="U78" s="84" t="s">
        <v>8</v>
      </c>
      <c r="V78" s="84" t="s">
        <v>9</v>
      </c>
      <c r="W78" s="84" t="s">
        <v>10</v>
      </c>
      <c r="X78" s="84" t="s">
        <v>11</v>
      </c>
      <c r="Y78" s="84" t="s">
        <v>12</v>
      </c>
      <c r="Z78" s="84" t="s">
        <v>13</v>
      </c>
      <c r="AA78" s="84" t="s">
        <v>14</v>
      </c>
      <c r="AB78" s="84" t="s">
        <v>15</v>
      </c>
      <c r="AC78" s="84" t="s">
        <v>16</v>
      </c>
      <c r="AD78" s="84" t="s">
        <v>17</v>
      </c>
      <c r="AE78" s="84" t="s">
        <v>18</v>
      </c>
      <c r="AF78" s="84" t="s">
        <v>19</v>
      </c>
      <c r="AG78" s="84" t="s">
        <v>20</v>
      </c>
      <c r="AH78" s="84" t="s">
        <v>21</v>
      </c>
      <c r="AI78" s="84" t="s">
        <v>22</v>
      </c>
      <c r="AJ78" s="84" t="s">
        <v>23</v>
      </c>
      <c r="AK78" s="84" t="s">
        <v>24</v>
      </c>
      <c r="AL78" s="84" t="s">
        <v>25</v>
      </c>
      <c r="AM78" s="84" t="s">
        <v>26</v>
      </c>
      <c r="AN78" s="84" t="s">
        <v>27</v>
      </c>
      <c r="AO78" s="84" t="s">
        <v>28</v>
      </c>
      <c r="AP78" s="84" t="s">
        <v>29</v>
      </c>
      <c r="AQ78" s="84" t="s">
        <v>30</v>
      </c>
      <c r="AR78" s="84" t="s">
        <v>31</v>
      </c>
      <c r="AS78" s="84" t="s">
        <v>32</v>
      </c>
      <c r="AT78" s="84" t="s">
        <v>33</v>
      </c>
      <c r="AU78" s="84" t="s">
        <v>34</v>
      </c>
      <c r="AV78" s="84" t="s">
        <v>35</v>
      </c>
      <c r="AW78" s="84" t="s">
        <v>36</v>
      </c>
      <c r="AX78" s="84" t="s">
        <v>37</v>
      </c>
      <c r="AY78" s="84" t="s">
        <v>38</v>
      </c>
      <c r="AZ78" s="84" t="s">
        <v>39</v>
      </c>
      <c r="BA78" s="84" t="s">
        <v>40</v>
      </c>
      <c r="BB78" s="84" t="s">
        <v>41</v>
      </c>
      <c r="BC78" s="84" t="s">
        <v>42</v>
      </c>
      <c r="BD78" s="84" t="s">
        <v>43</v>
      </c>
      <c r="BE78" s="84" t="s">
        <v>44</v>
      </c>
      <c r="BF78" s="84" t="s">
        <v>45</v>
      </c>
      <c r="BG78" s="84" t="s">
        <v>46</v>
      </c>
      <c r="BH78" s="84" t="s">
        <v>47</v>
      </c>
      <c r="BI78" s="84" t="s">
        <v>48</v>
      </c>
      <c r="BJ78" s="84" t="s">
        <v>49</v>
      </c>
      <c r="BK78" s="84" t="s">
        <v>50</v>
      </c>
      <c r="BL78" s="84" t="s">
        <v>51</v>
      </c>
      <c r="BM78" s="84" t="s">
        <v>52</v>
      </c>
      <c r="BN78" s="84" t="s">
        <v>53</v>
      </c>
      <c r="BO78" s="84" t="s">
        <v>135</v>
      </c>
      <c r="BP78" s="84" t="s">
        <v>136</v>
      </c>
      <c r="BQ78" s="84" t="s">
        <v>137</v>
      </c>
      <c r="BR78" s="84" t="s">
        <v>138</v>
      </c>
      <c r="BS78" s="84" t="s">
        <v>139</v>
      </c>
      <c r="BT78" s="84" t="s">
        <v>140</v>
      </c>
      <c r="BU78" s="84" t="s">
        <v>141</v>
      </c>
      <c r="BV78" s="84" t="s">
        <v>142</v>
      </c>
      <c r="BW78" s="84" t="s">
        <v>143</v>
      </c>
      <c r="BX78" s="84" t="s">
        <v>144</v>
      </c>
      <c r="BY78" s="84" t="s">
        <v>145</v>
      </c>
      <c r="BZ78" s="84" t="s">
        <v>146</v>
      </c>
      <c r="CA78" s="84" t="s">
        <v>147</v>
      </c>
      <c r="CB78" s="84" t="s">
        <v>148</v>
      </c>
      <c r="CC78" s="84" t="s">
        <v>149</v>
      </c>
      <c r="CD78" s="84" t="s">
        <v>150</v>
      </c>
      <c r="CE78" s="84" t="s">
        <v>362</v>
      </c>
      <c r="CF78" s="84" t="s">
        <v>363</v>
      </c>
      <c r="CG78" s="84" t="s">
        <v>364</v>
      </c>
      <c r="CH78" s="84" t="s">
        <v>365</v>
      </c>
      <c r="CI78" s="84" t="s">
        <v>366</v>
      </c>
      <c r="CJ78" s="84" t="s">
        <v>367</v>
      </c>
      <c r="CK78" s="136" t="s">
        <v>185</v>
      </c>
      <c r="CL78" s="137" t="s">
        <v>186</v>
      </c>
      <c r="CM78" s="137" t="s">
        <v>168</v>
      </c>
      <c r="CN78" s="137" t="s">
        <v>383</v>
      </c>
      <c r="CO78" s="108"/>
      <c r="CP78" s="366" t="s">
        <v>411</v>
      </c>
      <c r="CQ78" s="367"/>
      <c r="CR78" s="367"/>
      <c r="CS78" s="367"/>
      <c r="CT78" s="367"/>
      <c r="CU78" s="367"/>
      <c r="CV78" s="367"/>
      <c r="CW78" s="367"/>
      <c r="CX78" s="367"/>
      <c r="CY78" s="367"/>
      <c r="CZ78" s="367"/>
      <c r="DA78" s="367"/>
      <c r="DB78" s="367"/>
      <c r="DC78" s="367"/>
      <c r="DD78" s="367"/>
    </row>
    <row r="79" spans="1:108" s="266" customFormat="1" ht="21" hidden="1" customHeight="1" x14ac:dyDescent="0.3">
      <c r="A79" s="272"/>
      <c r="B79" s="115"/>
      <c r="C79" s="354"/>
      <c r="D79" s="127"/>
      <c r="E79" s="127"/>
      <c r="F79" s="127"/>
      <c r="G79" s="359" t="s">
        <v>374</v>
      </c>
      <c r="H79" s="359" t="s">
        <v>98</v>
      </c>
      <c r="I79" s="360" t="s">
        <v>100</v>
      </c>
      <c r="J79" s="360" t="s">
        <v>390</v>
      </c>
      <c r="K79" s="139"/>
      <c r="L79" s="361" t="s">
        <v>95</v>
      </c>
      <c r="M79" s="7"/>
      <c r="N79" s="356" t="s">
        <v>3</v>
      </c>
      <c r="O79" s="108"/>
      <c r="P79" s="85"/>
      <c r="Q79" s="75">
        <f>MONTH(Úvod!$F$10)</f>
        <v>1</v>
      </c>
      <c r="R79" s="76">
        <f t="shared" ref="R79" si="1615">IF(Q79=12,1,Q79+1)</f>
        <v>2</v>
      </c>
      <c r="S79" s="76">
        <f t="shared" ref="S79" si="1616">IF(R79=12,1,R79+1)</f>
        <v>3</v>
      </c>
      <c r="T79" s="77">
        <f t="shared" ref="T79" si="1617">IF(S79=12,1,S79+1)</f>
        <v>4</v>
      </c>
      <c r="U79" s="77">
        <f t="shared" ref="U79" si="1618">IF(T79=12,1,T79+1)</f>
        <v>5</v>
      </c>
      <c r="V79" s="77">
        <f t="shared" ref="V79" si="1619">IF(U79=12,1,U79+1)</f>
        <v>6</v>
      </c>
      <c r="W79" s="77">
        <f t="shared" ref="W79" si="1620">IF(V79=12,1,V79+1)</f>
        <v>7</v>
      </c>
      <c r="X79" s="77">
        <f t="shared" ref="X79" si="1621">IF(W79=12,1,W79+1)</f>
        <v>8</v>
      </c>
      <c r="Y79" s="77">
        <f t="shared" ref="Y79" si="1622">IF(X79=12,1,X79+1)</f>
        <v>9</v>
      </c>
      <c r="Z79" s="77">
        <f>IF(Y79=12,1,Y79+1)</f>
        <v>10</v>
      </c>
      <c r="AA79" s="77">
        <f t="shared" ref="AA79" si="1623">IF(Z79=12,1,Z79+1)</f>
        <v>11</v>
      </c>
      <c r="AB79" s="77">
        <f t="shared" ref="AB79" si="1624">IF(AA79=12,1,AA79+1)</f>
        <v>12</v>
      </c>
      <c r="AC79" s="77">
        <f t="shared" ref="AC79" si="1625">IF(AB79=12,1,AB79+1)</f>
        <v>1</v>
      </c>
      <c r="AD79" s="77">
        <f t="shared" ref="AD79" si="1626">IF(AC79=12,1,AC79+1)</f>
        <v>2</v>
      </c>
      <c r="AE79" s="77">
        <f t="shared" ref="AE79" si="1627">IF(AD79=12,1,AD79+1)</f>
        <v>3</v>
      </c>
      <c r="AF79" s="77">
        <f t="shared" ref="AF79" si="1628">IF(AE79=12,1,AE79+1)</f>
        <v>4</v>
      </c>
      <c r="AG79" s="77">
        <f t="shared" ref="AG79" si="1629">IF(AF79=12,1,AF79+1)</f>
        <v>5</v>
      </c>
      <c r="AH79" s="77">
        <f t="shared" ref="AH79" si="1630">IF(AG79=12,1,AG79+1)</f>
        <v>6</v>
      </c>
      <c r="AI79" s="77">
        <f>IF(AH79=12,1,AH79+1)</f>
        <v>7</v>
      </c>
      <c r="AJ79" s="77">
        <f t="shared" ref="AJ79" si="1631">IF(AI79=12,1,AI79+1)</f>
        <v>8</v>
      </c>
      <c r="AK79" s="77">
        <f t="shared" ref="AK79" si="1632">IF(AJ79=12,1,AJ79+1)</f>
        <v>9</v>
      </c>
      <c r="AL79" s="77">
        <f t="shared" ref="AL79" si="1633">IF(AK79=12,1,AK79+1)</f>
        <v>10</v>
      </c>
      <c r="AM79" s="77">
        <f t="shared" ref="AM79" si="1634">IF(AL79=12,1,AL79+1)</f>
        <v>11</v>
      </c>
      <c r="AN79" s="77">
        <f t="shared" ref="AN79" si="1635">IF(AM79=12,1,AM79+1)</f>
        <v>12</v>
      </c>
      <c r="AO79" s="77">
        <f t="shared" ref="AO79" si="1636">IF(AN79=12,1,AN79+1)</f>
        <v>1</v>
      </c>
      <c r="AP79" s="77">
        <f t="shared" ref="AP79" si="1637">IF(AO79=12,1,AO79+1)</f>
        <v>2</v>
      </c>
      <c r="AQ79" s="77">
        <f t="shared" ref="AQ79" si="1638">IF(AP79=12,1,AP79+1)</f>
        <v>3</v>
      </c>
      <c r="AR79" s="77">
        <f t="shared" ref="AR79" si="1639">IF(AQ79=12,1,AQ79+1)</f>
        <v>4</v>
      </c>
      <c r="AS79" s="77">
        <f t="shared" ref="AS79" si="1640">IF(AR79=12,1,AR79+1)</f>
        <v>5</v>
      </c>
      <c r="AT79" s="77">
        <f t="shared" ref="AT79" si="1641">IF(AS79=12,1,AS79+1)</f>
        <v>6</v>
      </c>
      <c r="AU79" s="77">
        <f t="shared" ref="AU79" si="1642">IF(AT79=12,1,AT79+1)</f>
        <v>7</v>
      </c>
      <c r="AV79" s="77">
        <f t="shared" ref="AV79" si="1643">IF(AU79=12,1,AU79+1)</f>
        <v>8</v>
      </c>
      <c r="AW79" s="77">
        <f t="shared" ref="AW79" si="1644">IF(AV79=12,1,AV79+1)</f>
        <v>9</v>
      </c>
      <c r="AX79" s="77">
        <f t="shared" ref="AX79" si="1645">IF(AW79=12,1,AW79+1)</f>
        <v>10</v>
      </c>
      <c r="AY79" s="77">
        <f t="shared" ref="AY79" si="1646">IF(AX79=12,1,AX79+1)</f>
        <v>11</v>
      </c>
      <c r="AZ79" s="77">
        <f t="shared" ref="AZ79" si="1647">IF(AY79=12,1,AY79+1)</f>
        <v>12</v>
      </c>
      <c r="BA79" s="77">
        <f t="shared" ref="BA79" si="1648">IF(AZ79=12,1,AZ79+1)</f>
        <v>1</v>
      </c>
      <c r="BB79" s="77">
        <f t="shared" ref="BB79" si="1649">IF(BA79=12,1,BA79+1)</f>
        <v>2</v>
      </c>
      <c r="BC79" s="77">
        <f t="shared" ref="BC79" si="1650">IF(BB79=12,1,BB79+1)</f>
        <v>3</v>
      </c>
      <c r="BD79" s="77">
        <f t="shared" ref="BD79" si="1651">IF(BC79=12,1,BC79+1)</f>
        <v>4</v>
      </c>
      <c r="BE79" s="77">
        <f t="shared" ref="BE79" si="1652">IF(BD79=12,1,BD79+1)</f>
        <v>5</v>
      </c>
      <c r="BF79" s="77">
        <f t="shared" ref="BF79" si="1653">IF(BE79=12,1,BE79+1)</f>
        <v>6</v>
      </c>
      <c r="BG79" s="77">
        <f t="shared" ref="BG79" si="1654">IF(BF79=12,1,BF79+1)</f>
        <v>7</v>
      </c>
      <c r="BH79" s="77">
        <f t="shared" ref="BH79" si="1655">IF(BG79=12,1,BG79+1)</f>
        <v>8</v>
      </c>
      <c r="BI79" s="77">
        <f t="shared" ref="BI79" si="1656">IF(BH79=12,1,BH79+1)</f>
        <v>9</v>
      </c>
      <c r="BJ79" s="77">
        <f t="shared" ref="BJ79" si="1657">IF(BI79=12,1,BI79+1)</f>
        <v>10</v>
      </c>
      <c r="BK79" s="77">
        <f t="shared" ref="BK79" si="1658">IF(BJ79=12,1,BJ79+1)</f>
        <v>11</v>
      </c>
      <c r="BL79" s="77">
        <f t="shared" ref="BL79" si="1659">IF(BK79=12,1,BK79+1)</f>
        <v>12</v>
      </c>
      <c r="BM79" s="77">
        <f t="shared" ref="BM79" si="1660">IF(BL79=12,1,BL79+1)</f>
        <v>1</v>
      </c>
      <c r="BN79" s="77">
        <f t="shared" ref="BN79" si="1661">IF(BM79=12,1,BM79+1)</f>
        <v>2</v>
      </c>
      <c r="BO79" s="77">
        <f t="shared" ref="BO79" si="1662">IF(BN79=12,1,BN79+1)</f>
        <v>3</v>
      </c>
      <c r="BP79" s="77">
        <f t="shared" ref="BP79" si="1663">IF(BO79=12,1,BO79+1)</f>
        <v>4</v>
      </c>
      <c r="BQ79" s="77">
        <f t="shared" ref="BQ79" si="1664">IF(BP79=12,1,BP79+1)</f>
        <v>5</v>
      </c>
      <c r="BR79" s="77">
        <f t="shared" ref="BR79" si="1665">IF(BQ79=12,1,BQ79+1)</f>
        <v>6</v>
      </c>
      <c r="BS79" s="77">
        <f t="shared" ref="BS79" si="1666">IF(BR79=12,1,BR79+1)</f>
        <v>7</v>
      </c>
      <c r="BT79" s="77">
        <f t="shared" ref="BT79" si="1667">IF(BS79=12,1,BS79+1)</f>
        <v>8</v>
      </c>
      <c r="BU79" s="77">
        <f t="shared" ref="BU79" si="1668">IF(BT79=12,1,BT79+1)</f>
        <v>9</v>
      </c>
      <c r="BV79" s="77">
        <f t="shared" ref="BV79" si="1669">IF(BU79=12,1,BU79+1)</f>
        <v>10</v>
      </c>
      <c r="BW79" s="77">
        <f t="shared" ref="BW79" si="1670">IF(BV79=12,1,BV79+1)</f>
        <v>11</v>
      </c>
      <c r="BX79" s="77">
        <f t="shared" ref="BX79" si="1671">IF(BW79=12,1,BW79+1)</f>
        <v>12</v>
      </c>
      <c r="BY79" s="77">
        <f t="shared" ref="BY79" si="1672">IF(BX79=12,1,BX79+1)</f>
        <v>1</v>
      </c>
      <c r="BZ79" s="77">
        <f t="shared" ref="BZ79" si="1673">IF(BY79=12,1,BY79+1)</f>
        <v>2</v>
      </c>
      <c r="CA79" s="77">
        <f t="shared" ref="CA79" si="1674">IF(BZ79=12,1,BZ79+1)</f>
        <v>3</v>
      </c>
      <c r="CB79" s="77">
        <f t="shared" ref="CB79" si="1675">IF(CA79=12,1,CA79+1)</f>
        <v>4</v>
      </c>
      <c r="CC79" s="77">
        <f t="shared" ref="CC79" si="1676">IF(CB79=12,1,CB79+1)</f>
        <v>5</v>
      </c>
      <c r="CD79" s="77">
        <f t="shared" ref="CD79" si="1677">IF(CC79=12,1,CC79+1)</f>
        <v>6</v>
      </c>
      <c r="CE79" s="77">
        <f t="shared" ref="CE79" si="1678">IF(CD79=12,1,CD79+1)</f>
        <v>7</v>
      </c>
      <c r="CF79" s="77">
        <f t="shared" ref="CF79" si="1679">IF(CE79=12,1,CE79+1)</f>
        <v>8</v>
      </c>
      <c r="CG79" s="77">
        <f t="shared" ref="CG79" si="1680">IF(CF79=12,1,CF79+1)</f>
        <v>9</v>
      </c>
      <c r="CH79" s="77">
        <f t="shared" ref="CH79" si="1681">IF(CG79=12,1,CG79+1)</f>
        <v>10</v>
      </c>
      <c r="CI79" s="77">
        <f t="shared" ref="CI79" si="1682">IF(CH79=12,1,CH79+1)</f>
        <v>11</v>
      </c>
      <c r="CJ79" s="77">
        <f t="shared" ref="CJ79" si="1683">IF(CI79=12,1,CI79+1)</f>
        <v>12</v>
      </c>
      <c r="CK79" s="82"/>
      <c r="CL79" s="79"/>
      <c r="CM79" s="79"/>
      <c r="CN79" s="79"/>
      <c r="CO79" s="108"/>
      <c r="CP79" s="108"/>
      <c r="CQ79" s="108"/>
      <c r="CR79" s="108"/>
      <c r="CS79" s="108"/>
      <c r="CT79" s="108"/>
      <c r="CU79" s="108"/>
      <c r="CV79" s="108"/>
      <c r="CW79" s="108"/>
      <c r="CX79" s="108"/>
      <c r="CY79" s="108"/>
      <c r="CZ79" s="108"/>
      <c r="DA79" s="108"/>
      <c r="DB79" s="108"/>
      <c r="DC79" s="108"/>
      <c r="DD79" s="108"/>
    </row>
    <row r="80" spans="1:108" s="266" customFormat="1" ht="18" hidden="1" customHeight="1" x14ac:dyDescent="0.3">
      <c r="A80" s="272"/>
      <c r="B80" s="115"/>
      <c r="C80" s="354"/>
      <c r="D80" s="127"/>
      <c r="E80" s="127"/>
      <c r="F80" s="127"/>
      <c r="G80" s="359"/>
      <c r="H80" s="359"/>
      <c r="I80" s="360"/>
      <c r="J80" s="360"/>
      <c r="K80" s="139"/>
      <c r="L80" s="361"/>
      <c r="M80" s="7"/>
      <c r="N80" s="357"/>
      <c r="O80" s="108"/>
      <c r="P80" s="78"/>
      <c r="Q80" s="60">
        <f t="shared" ref="Q80:CB80" si="1684">VALUE(_xlfn.CONCAT(Q79,".",Q82))</f>
        <v>1</v>
      </c>
      <c r="R80" s="74">
        <f t="shared" si="1684"/>
        <v>32</v>
      </c>
      <c r="S80" s="74">
        <f t="shared" si="1684"/>
        <v>61</v>
      </c>
      <c r="T80" s="74">
        <f t="shared" si="1684"/>
        <v>92</v>
      </c>
      <c r="U80" s="74">
        <f t="shared" si="1684"/>
        <v>122</v>
      </c>
      <c r="V80" s="74">
        <f t="shared" si="1684"/>
        <v>153</v>
      </c>
      <c r="W80" s="74">
        <f t="shared" si="1684"/>
        <v>183</v>
      </c>
      <c r="X80" s="74">
        <f t="shared" si="1684"/>
        <v>214</v>
      </c>
      <c r="Y80" s="74">
        <f t="shared" si="1684"/>
        <v>245</v>
      </c>
      <c r="Z80" s="74">
        <f t="shared" si="1684"/>
        <v>275</v>
      </c>
      <c r="AA80" s="74">
        <f t="shared" si="1684"/>
        <v>306</v>
      </c>
      <c r="AB80" s="74">
        <f t="shared" si="1684"/>
        <v>336</v>
      </c>
      <c r="AC80" s="74">
        <f t="shared" si="1684"/>
        <v>367</v>
      </c>
      <c r="AD80" s="74">
        <f t="shared" si="1684"/>
        <v>398</v>
      </c>
      <c r="AE80" s="74">
        <f t="shared" si="1684"/>
        <v>426</v>
      </c>
      <c r="AF80" s="74">
        <f t="shared" si="1684"/>
        <v>457</v>
      </c>
      <c r="AG80" s="74">
        <f t="shared" si="1684"/>
        <v>487</v>
      </c>
      <c r="AH80" s="74">
        <f t="shared" si="1684"/>
        <v>518</v>
      </c>
      <c r="AI80" s="74">
        <f t="shared" si="1684"/>
        <v>548</v>
      </c>
      <c r="AJ80" s="74">
        <f t="shared" si="1684"/>
        <v>579</v>
      </c>
      <c r="AK80" s="74">
        <f t="shared" si="1684"/>
        <v>610</v>
      </c>
      <c r="AL80" s="74">
        <f t="shared" si="1684"/>
        <v>640</v>
      </c>
      <c r="AM80" s="74">
        <f t="shared" si="1684"/>
        <v>671</v>
      </c>
      <c r="AN80" s="74">
        <f t="shared" si="1684"/>
        <v>701</v>
      </c>
      <c r="AO80" s="74">
        <f t="shared" si="1684"/>
        <v>732</v>
      </c>
      <c r="AP80" s="74">
        <f t="shared" si="1684"/>
        <v>763</v>
      </c>
      <c r="AQ80" s="74">
        <f t="shared" si="1684"/>
        <v>791</v>
      </c>
      <c r="AR80" s="74">
        <f t="shared" si="1684"/>
        <v>822</v>
      </c>
      <c r="AS80" s="74">
        <f t="shared" si="1684"/>
        <v>852</v>
      </c>
      <c r="AT80" s="74">
        <f t="shared" si="1684"/>
        <v>883</v>
      </c>
      <c r="AU80" s="74">
        <f t="shared" si="1684"/>
        <v>913</v>
      </c>
      <c r="AV80" s="74">
        <f t="shared" si="1684"/>
        <v>944</v>
      </c>
      <c r="AW80" s="74">
        <f t="shared" si="1684"/>
        <v>975</v>
      </c>
      <c r="AX80" s="74">
        <f t="shared" si="1684"/>
        <v>1005</v>
      </c>
      <c r="AY80" s="74">
        <f t="shared" si="1684"/>
        <v>1036</v>
      </c>
      <c r="AZ80" s="74">
        <f t="shared" si="1684"/>
        <v>1066</v>
      </c>
      <c r="BA80" s="74">
        <f t="shared" si="1684"/>
        <v>1097</v>
      </c>
      <c r="BB80" s="74">
        <f t="shared" si="1684"/>
        <v>1128</v>
      </c>
      <c r="BC80" s="74">
        <f t="shared" si="1684"/>
        <v>1156</v>
      </c>
      <c r="BD80" s="74">
        <f t="shared" si="1684"/>
        <v>1187</v>
      </c>
      <c r="BE80" s="74">
        <f t="shared" si="1684"/>
        <v>1217</v>
      </c>
      <c r="BF80" s="74">
        <f t="shared" si="1684"/>
        <v>1248</v>
      </c>
      <c r="BG80" s="74">
        <f t="shared" si="1684"/>
        <v>1278</v>
      </c>
      <c r="BH80" s="74">
        <f t="shared" si="1684"/>
        <v>1309</v>
      </c>
      <c r="BI80" s="74">
        <f t="shared" si="1684"/>
        <v>1340</v>
      </c>
      <c r="BJ80" s="74">
        <f t="shared" si="1684"/>
        <v>1370</v>
      </c>
      <c r="BK80" s="74">
        <f t="shared" si="1684"/>
        <v>1401</v>
      </c>
      <c r="BL80" s="74">
        <f t="shared" si="1684"/>
        <v>1431</v>
      </c>
      <c r="BM80" s="74">
        <f t="shared" si="1684"/>
        <v>1462</v>
      </c>
      <c r="BN80" s="74">
        <f t="shared" si="1684"/>
        <v>1493</v>
      </c>
      <c r="BO80" s="74">
        <f t="shared" si="1684"/>
        <v>1522</v>
      </c>
      <c r="BP80" s="74">
        <f t="shared" si="1684"/>
        <v>1553</v>
      </c>
      <c r="BQ80" s="74">
        <f t="shared" si="1684"/>
        <v>1583</v>
      </c>
      <c r="BR80" s="74">
        <f t="shared" si="1684"/>
        <v>1614</v>
      </c>
      <c r="BS80" s="74">
        <f t="shared" si="1684"/>
        <v>1644</v>
      </c>
      <c r="BT80" s="74">
        <f t="shared" si="1684"/>
        <v>1675</v>
      </c>
      <c r="BU80" s="74">
        <f t="shared" si="1684"/>
        <v>1706</v>
      </c>
      <c r="BV80" s="74">
        <f t="shared" si="1684"/>
        <v>1736</v>
      </c>
      <c r="BW80" s="74">
        <f t="shared" si="1684"/>
        <v>1767</v>
      </c>
      <c r="BX80" s="74">
        <f t="shared" si="1684"/>
        <v>1797</v>
      </c>
      <c r="BY80" s="74">
        <f t="shared" si="1684"/>
        <v>1828</v>
      </c>
      <c r="BZ80" s="74">
        <f t="shared" si="1684"/>
        <v>1859</v>
      </c>
      <c r="CA80" s="74">
        <f t="shared" si="1684"/>
        <v>1887</v>
      </c>
      <c r="CB80" s="74">
        <f t="shared" si="1684"/>
        <v>1918</v>
      </c>
      <c r="CC80" s="74">
        <f t="shared" ref="CC80:CJ80" si="1685">VALUE(_xlfn.CONCAT(CC79,".",CC82))</f>
        <v>1948</v>
      </c>
      <c r="CD80" s="74">
        <f t="shared" si="1685"/>
        <v>1979</v>
      </c>
      <c r="CE80" s="74">
        <f t="shared" si="1685"/>
        <v>2009</v>
      </c>
      <c r="CF80" s="74">
        <f t="shared" si="1685"/>
        <v>2040</v>
      </c>
      <c r="CG80" s="74">
        <f t="shared" si="1685"/>
        <v>2071</v>
      </c>
      <c r="CH80" s="74">
        <f t="shared" si="1685"/>
        <v>2101</v>
      </c>
      <c r="CI80" s="74">
        <f t="shared" si="1685"/>
        <v>2132</v>
      </c>
      <c r="CJ80" s="74">
        <f t="shared" si="1685"/>
        <v>2162</v>
      </c>
      <c r="CK80" s="83"/>
      <c r="CL80" s="80"/>
      <c r="CM80" s="80"/>
      <c r="CN80" s="80"/>
      <c r="CO80" s="108"/>
      <c r="CP80" s="108"/>
      <c r="CQ80" s="108"/>
      <c r="CR80" s="108"/>
      <c r="CS80" s="108"/>
      <c r="CT80" s="108"/>
      <c r="CU80" s="108"/>
      <c r="CV80" s="108"/>
      <c r="CW80" s="108"/>
      <c r="CX80" s="108"/>
      <c r="CY80" s="108"/>
      <c r="CZ80" s="108"/>
      <c r="DA80" s="108"/>
      <c r="DB80" s="108"/>
      <c r="DC80" s="108"/>
      <c r="DD80" s="108"/>
    </row>
    <row r="81" spans="1:108" s="266" customFormat="1" ht="18" customHeight="1" x14ac:dyDescent="0.3">
      <c r="A81" s="272"/>
      <c r="B81" s="115"/>
      <c r="C81" s="354"/>
      <c r="D81" s="127"/>
      <c r="E81" s="360" t="s">
        <v>376</v>
      </c>
      <c r="F81" s="360" t="s">
        <v>376</v>
      </c>
      <c r="G81" s="359"/>
      <c r="H81" s="359"/>
      <c r="I81" s="360"/>
      <c r="J81" s="360"/>
      <c r="K81" s="360" t="s">
        <v>392</v>
      </c>
      <c r="L81" s="361"/>
      <c r="M81" s="7"/>
      <c r="N81" s="357"/>
      <c r="O81" s="108"/>
      <c r="P81" s="78"/>
      <c r="Q81" s="61" t="str">
        <f>VLOOKUP(Q79,'Podpůrná data'!$J$186:$K$197,2)</f>
        <v>leden</v>
      </c>
      <c r="R81" s="61" t="str">
        <f>VLOOKUP(R79,'Podpůrná data'!$J$186:$K$197,2)</f>
        <v>únor</v>
      </c>
      <c r="S81" s="61" t="str">
        <f>VLOOKUP(S79,'Podpůrná data'!$J$186:$K$197,2)</f>
        <v>březen</v>
      </c>
      <c r="T81" s="61" t="str">
        <f>VLOOKUP(T79,'Podpůrná data'!$J$186:$K$197,2)</f>
        <v>duben</v>
      </c>
      <c r="U81" s="61" t="str">
        <f>VLOOKUP(U79,'Podpůrná data'!$J$186:$K$197,2)</f>
        <v>květen</v>
      </c>
      <c r="V81" s="61" t="str">
        <f>VLOOKUP(V79,'Podpůrná data'!$J$186:$K$197,2)</f>
        <v>červen</v>
      </c>
      <c r="W81" s="61" t="str">
        <f>VLOOKUP(W79,'Podpůrná data'!$J$186:$K$197,2)</f>
        <v>červenec</v>
      </c>
      <c r="X81" s="61" t="str">
        <f>VLOOKUP(X79,'Podpůrná data'!$J$186:$K$197,2)</f>
        <v>srpen</v>
      </c>
      <c r="Y81" s="61" t="str">
        <f>VLOOKUP(Y79,'Podpůrná data'!$J$186:$K$197,2)</f>
        <v>září</v>
      </c>
      <c r="Z81" s="61" t="str">
        <f>VLOOKUP(Z79,'Podpůrná data'!$J$186:$K$197,2)</f>
        <v>říjen</v>
      </c>
      <c r="AA81" s="61" t="str">
        <f>VLOOKUP(AA79,'Podpůrná data'!$J$186:$K$197,2)</f>
        <v>listopad</v>
      </c>
      <c r="AB81" s="61" t="str">
        <f>VLOOKUP(AB79,'Podpůrná data'!$J$186:$K$197,2)</f>
        <v>prosinec</v>
      </c>
      <c r="AC81" s="61" t="str">
        <f>VLOOKUP(AC79,'Podpůrná data'!$J$186:$K$197,2)</f>
        <v>leden</v>
      </c>
      <c r="AD81" s="61" t="str">
        <f>VLOOKUP(AD79,'Podpůrná data'!$J$186:$K$197,2)</f>
        <v>únor</v>
      </c>
      <c r="AE81" s="61" t="str">
        <f>VLOOKUP(AE79,'Podpůrná data'!$J$186:$K$197,2)</f>
        <v>březen</v>
      </c>
      <c r="AF81" s="61" t="str">
        <f>VLOOKUP(AF79,'Podpůrná data'!$J$186:$K$197,2)</f>
        <v>duben</v>
      </c>
      <c r="AG81" s="61" t="str">
        <f>VLOOKUP(AG79,'Podpůrná data'!$J$186:$K$197,2)</f>
        <v>květen</v>
      </c>
      <c r="AH81" s="61" t="str">
        <f>VLOOKUP(AH79,'Podpůrná data'!$J$186:$K$197,2)</f>
        <v>červen</v>
      </c>
      <c r="AI81" s="61" t="str">
        <f>VLOOKUP(AI79,'Podpůrná data'!$J$186:$K$197,2)</f>
        <v>červenec</v>
      </c>
      <c r="AJ81" s="61" t="str">
        <f>VLOOKUP(AJ79,'Podpůrná data'!$J$186:$K$197,2)</f>
        <v>srpen</v>
      </c>
      <c r="AK81" s="61" t="str">
        <f>VLOOKUP(AK79,'Podpůrná data'!$J$186:$K$197,2)</f>
        <v>září</v>
      </c>
      <c r="AL81" s="61" t="str">
        <f>VLOOKUP(AL79,'Podpůrná data'!$J$186:$K$197,2)</f>
        <v>říjen</v>
      </c>
      <c r="AM81" s="61" t="str">
        <f>VLOOKUP(AM79,'Podpůrná data'!$J$186:$K$197,2)</f>
        <v>listopad</v>
      </c>
      <c r="AN81" s="61" t="str">
        <f>VLOOKUP(AN79,'Podpůrná data'!$J$186:$K$197,2)</f>
        <v>prosinec</v>
      </c>
      <c r="AO81" s="61" t="str">
        <f>VLOOKUP(AO79,'Podpůrná data'!$J$186:$K$197,2)</f>
        <v>leden</v>
      </c>
      <c r="AP81" s="61" t="str">
        <f>VLOOKUP(AP79,'Podpůrná data'!$J$186:$K$197,2)</f>
        <v>únor</v>
      </c>
      <c r="AQ81" s="61" t="str">
        <f>VLOOKUP(AQ79,'Podpůrná data'!$J$186:$K$197,2)</f>
        <v>březen</v>
      </c>
      <c r="AR81" s="61" t="str">
        <f>VLOOKUP(AR79,'Podpůrná data'!$J$186:$K$197,2)</f>
        <v>duben</v>
      </c>
      <c r="AS81" s="61" t="str">
        <f>VLOOKUP(AS79,'Podpůrná data'!$J$186:$K$197,2)</f>
        <v>květen</v>
      </c>
      <c r="AT81" s="61" t="str">
        <f>VLOOKUP(AT79,'Podpůrná data'!$J$186:$K$197,2)</f>
        <v>červen</v>
      </c>
      <c r="AU81" s="61" t="str">
        <f>VLOOKUP(AU79,'Podpůrná data'!$J$186:$K$197,2)</f>
        <v>červenec</v>
      </c>
      <c r="AV81" s="61" t="str">
        <f>VLOOKUP(AV79,'Podpůrná data'!$J$186:$K$197,2)</f>
        <v>srpen</v>
      </c>
      <c r="AW81" s="61" t="str">
        <f>VLOOKUP(AW79,'Podpůrná data'!$J$186:$K$197,2)</f>
        <v>září</v>
      </c>
      <c r="AX81" s="61" t="str">
        <f>VLOOKUP(AX79,'Podpůrná data'!$J$186:$K$197,2)</f>
        <v>říjen</v>
      </c>
      <c r="AY81" s="61" t="str">
        <f>VLOOKUP(AY79,'Podpůrná data'!$J$186:$K$197,2)</f>
        <v>listopad</v>
      </c>
      <c r="AZ81" s="61" t="str">
        <f>VLOOKUP(AZ79,'Podpůrná data'!$J$186:$K$197,2)</f>
        <v>prosinec</v>
      </c>
      <c r="BA81" s="61" t="str">
        <f>VLOOKUP(BA79,'Podpůrná data'!$J$186:$K$197,2)</f>
        <v>leden</v>
      </c>
      <c r="BB81" s="61" t="str">
        <f>VLOOKUP(BB79,'Podpůrná data'!$J$186:$K$197,2)</f>
        <v>únor</v>
      </c>
      <c r="BC81" s="61" t="str">
        <f>VLOOKUP(BC79,'Podpůrná data'!$J$186:$K$197,2)</f>
        <v>březen</v>
      </c>
      <c r="BD81" s="61" t="str">
        <f>VLOOKUP(BD79,'Podpůrná data'!$J$186:$K$197,2)</f>
        <v>duben</v>
      </c>
      <c r="BE81" s="61" t="str">
        <f>VLOOKUP(BE79,'Podpůrná data'!$J$186:$K$197,2)</f>
        <v>květen</v>
      </c>
      <c r="BF81" s="61" t="str">
        <f>VLOOKUP(BF79,'Podpůrná data'!$J$186:$K$197,2)</f>
        <v>červen</v>
      </c>
      <c r="BG81" s="61" t="str">
        <f>VLOOKUP(BG79,'Podpůrná data'!$J$186:$K$197,2)</f>
        <v>červenec</v>
      </c>
      <c r="BH81" s="61" t="str">
        <f>VLOOKUP(BH79,'Podpůrná data'!$J$186:$K$197,2)</f>
        <v>srpen</v>
      </c>
      <c r="BI81" s="61" t="str">
        <f>VLOOKUP(BI79,'Podpůrná data'!$J$186:$K$197,2)</f>
        <v>září</v>
      </c>
      <c r="BJ81" s="61" t="str">
        <f>VLOOKUP(BJ79,'Podpůrná data'!$J$186:$K$197,2)</f>
        <v>říjen</v>
      </c>
      <c r="BK81" s="61" t="str">
        <f>VLOOKUP(BK79,'Podpůrná data'!$J$186:$K$197,2)</f>
        <v>listopad</v>
      </c>
      <c r="BL81" s="61" t="str">
        <f>VLOOKUP(BL79,'Podpůrná data'!$J$186:$K$197,2)</f>
        <v>prosinec</v>
      </c>
      <c r="BM81" s="61" t="str">
        <f>VLOOKUP(BM79,'Podpůrná data'!$J$186:$K$197,2)</f>
        <v>leden</v>
      </c>
      <c r="BN81" s="61" t="str">
        <f>VLOOKUP(BN79,'Podpůrná data'!$J$186:$K$197,2)</f>
        <v>únor</v>
      </c>
      <c r="BO81" s="61" t="str">
        <f>VLOOKUP(BO79,'Podpůrná data'!$J$186:$K$197,2)</f>
        <v>březen</v>
      </c>
      <c r="BP81" s="61" t="str">
        <f>VLOOKUP(BP79,'Podpůrná data'!$J$186:$K$197,2)</f>
        <v>duben</v>
      </c>
      <c r="BQ81" s="61" t="str">
        <f>VLOOKUP(BQ79,'Podpůrná data'!$J$186:$K$197,2)</f>
        <v>květen</v>
      </c>
      <c r="BR81" s="61" t="str">
        <f>VLOOKUP(BR79,'Podpůrná data'!$J$186:$K$197,2)</f>
        <v>červen</v>
      </c>
      <c r="BS81" s="61" t="str">
        <f>VLOOKUP(BS79,'Podpůrná data'!$J$186:$K$197,2)</f>
        <v>červenec</v>
      </c>
      <c r="BT81" s="61" t="str">
        <f>VLOOKUP(BT79,'Podpůrná data'!$J$186:$K$197,2)</f>
        <v>srpen</v>
      </c>
      <c r="BU81" s="61" t="str">
        <f>VLOOKUP(BU79,'Podpůrná data'!$J$186:$K$197,2)</f>
        <v>září</v>
      </c>
      <c r="BV81" s="61" t="str">
        <f>VLOOKUP(BV79,'Podpůrná data'!$J$186:$K$197,2)</f>
        <v>říjen</v>
      </c>
      <c r="BW81" s="61" t="str">
        <f>VLOOKUP(BW79,'Podpůrná data'!$J$186:$K$197,2)</f>
        <v>listopad</v>
      </c>
      <c r="BX81" s="61" t="str">
        <f>VLOOKUP(BX79,'Podpůrná data'!$J$186:$K$197,2)</f>
        <v>prosinec</v>
      </c>
      <c r="BY81" s="61" t="str">
        <f>VLOOKUP(BY79,'Podpůrná data'!$J$186:$K$197,2)</f>
        <v>leden</v>
      </c>
      <c r="BZ81" s="61" t="str">
        <f>VLOOKUP(BZ79,'Podpůrná data'!$J$186:$K$197,2)</f>
        <v>únor</v>
      </c>
      <c r="CA81" s="61" t="str">
        <f>VLOOKUP(CA79,'Podpůrná data'!$J$186:$K$197,2)</f>
        <v>březen</v>
      </c>
      <c r="CB81" s="61" t="str">
        <f>VLOOKUP(CB79,'Podpůrná data'!$J$186:$K$197,2)</f>
        <v>duben</v>
      </c>
      <c r="CC81" s="61" t="str">
        <f>VLOOKUP(CC79,'Podpůrná data'!$J$186:$K$197,2)</f>
        <v>květen</v>
      </c>
      <c r="CD81" s="61" t="str">
        <f>VLOOKUP(CD79,'Podpůrná data'!$J$186:$K$197,2)</f>
        <v>červen</v>
      </c>
      <c r="CE81" s="61" t="str">
        <f>VLOOKUP(CE79,'Podpůrná data'!$J$186:$K$197,2)</f>
        <v>červenec</v>
      </c>
      <c r="CF81" s="61" t="str">
        <f>VLOOKUP(CF79,'Podpůrná data'!$J$186:$K$197,2)</f>
        <v>srpen</v>
      </c>
      <c r="CG81" s="61" t="str">
        <f>VLOOKUP(CG79,'Podpůrná data'!$J$186:$K$197,2)</f>
        <v>září</v>
      </c>
      <c r="CH81" s="61" t="str">
        <f>VLOOKUP(CH79,'Podpůrná data'!$J$186:$K$197,2)</f>
        <v>říjen</v>
      </c>
      <c r="CI81" s="61" t="str">
        <f>VLOOKUP(CI79,'Podpůrná data'!$J$186:$K$197,2)</f>
        <v>listopad</v>
      </c>
      <c r="CJ81" s="61" t="str">
        <f>VLOOKUP(CJ79,'Podpůrná data'!$J$186:$K$197,2)</f>
        <v>prosinec</v>
      </c>
      <c r="CK81" s="175"/>
      <c r="CL81" s="179"/>
      <c r="CM81" s="207"/>
      <c r="CN81" s="207"/>
      <c r="CO81" s="108"/>
      <c r="CP81" s="183" t="s">
        <v>109</v>
      </c>
      <c r="CQ81" s="183" t="s">
        <v>110</v>
      </c>
      <c r="CR81" s="183" t="s">
        <v>111</v>
      </c>
      <c r="CS81" s="183" t="s">
        <v>112</v>
      </c>
      <c r="CT81" s="183" t="s">
        <v>113</v>
      </c>
      <c r="CU81" s="183" t="s">
        <v>114</v>
      </c>
      <c r="CV81" s="183" t="s">
        <v>115</v>
      </c>
      <c r="CW81" s="183" t="s">
        <v>116</v>
      </c>
      <c r="CX81" s="183" t="s">
        <v>117</v>
      </c>
      <c r="CY81" s="183" t="s">
        <v>177</v>
      </c>
      <c r="CZ81" s="183" t="s">
        <v>178</v>
      </c>
      <c r="DA81" s="183" t="s">
        <v>179</v>
      </c>
      <c r="DB81" s="183" t="s">
        <v>368</v>
      </c>
      <c r="DC81" s="183" t="s">
        <v>369</v>
      </c>
      <c r="DD81" s="183" t="s">
        <v>370</v>
      </c>
    </row>
    <row r="82" spans="1:108" s="266" customFormat="1" ht="16.2" customHeight="1" x14ac:dyDescent="0.3">
      <c r="A82" s="272"/>
      <c r="B82" s="115"/>
      <c r="C82" s="354"/>
      <c r="D82" s="127"/>
      <c r="E82" s="360"/>
      <c r="F82" s="360"/>
      <c r="G82" s="359"/>
      <c r="H82" s="359"/>
      <c r="I82" s="360"/>
      <c r="J82" s="360"/>
      <c r="K82" s="360"/>
      <c r="L82" s="361"/>
      <c r="M82" s="7"/>
      <c r="N82" s="357"/>
      <c r="O82" s="108"/>
      <c r="P82" s="78"/>
      <c r="Q82" s="61">
        <f>YEAR(Úvod!$F$10)</f>
        <v>1900</v>
      </c>
      <c r="R82" s="61">
        <f t="shared" ref="R82" si="1686">IF(R79=1,Q82+1,Q82)</f>
        <v>1900</v>
      </c>
      <c r="S82" s="61">
        <f t="shared" ref="S82" si="1687">IF(S79=1,R82+1,R82)</f>
        <v>1900</v>
      </c>
      <c r="T82" s="61">
        <f t="shared" ref="T82" si="1688">IF(T79=1,S82+1,S82)</f>
        <v>1900</v>
      </c>
      <c r="U82" s="61">
        <f t="shared" ref="U82" si="1689">IF(U79=1,T82+1,T82)</f>
        <v>1900</v>
      </c>
      <c r="V82" s="61">
        <f t="shared" ref="V82" si="1690">IF(V79=1,U82+1,U82)</f>
        <v>1900</v>
      </c>
      <c r="W82" s="61">
        <f t="shared" ref="W82" si="1691">IF(W79=1,V82+1,V82)</f>
        <v>1900</v>
      </c>
      <c r="X82" s="61">
        <f t="shared" ref="X82" si="1692">IF(X79=1,W82+1,W82)</f>
        <v>1900</v>
      </c>
      <c r="Y82" s="61">
        <f t="shared" ref="Y82" si="1693">IF(Y79=1,X82+1,X82)</f>
        <v>1900</v>
      </c>
      <c r="Z82" s="61">
        <f t="shared" ref="Z82" si="1694">IF(Z79=1,Y82+1,Y82)</f>
        <v>1900</v>
      </c>
      <c r="AA82" s="61">
        <f t="shared" ref="AA82" si="1695">IF(AA79=1,Z82+1,Z82)</f>
        <v>1900</v>
      </c>
      <c r="AB82" s="61">
        <f t="shared" ref="AB82" si="1696">IF(AB79=1,AA82+1,AA82)</f>
        <v>1900</v>
      </c>
      <c r="AC82" s="61">
        <f t="shared" ref="AC82" si="1697">IF(AC79=1,AB82+1,AB82)</f>
        <v>1901</v>
      </c>
      <c r="AD82" s="61">
        <f t="shared" ref="AD82" si="1698">IF(AD79=1,AC82+1,AC82)</f>
        <v>1901</v>
      </c>
      <c r="AE82" s="61">
        <f t="shared" ref="AE82" si="1699">IF(AE79=1,AD82+1,AD82)</f>
        <v>1901</v>
      </c>
      <c r="AF82" s="61">
        <f t="shared" ref="AF82" si="1700">IF(AF79=1,AE82+1,AE82)</f>
        <v>1901</v>
      </c>
      <c r="AG82" s="61">
        <f t="shared" ref="AG82" si="1701">IF(AG79=1,AF82+1,AF82)</f>
        <v>1901</v>
      </c>
      <c r="AH82" s="61">
        <f t="shared" ref="AH82" si="1702">IF(AH79=1,AG82+1,AG82)</f>
        <v>1901</v>
      </c>
      <c r="AI82" s="61">
        <f t="shared" ref="AI82" si="1703">IF(AI79=1,AH82+1,AH82)</f>
        <v>1901</v>
      </c>
      <c r="AJ82" s="61">
        <f t="shared" ref="AJ82" si="1704">IF(AJ79=1,AI82+1,AI82)</f>
        <v>1901</v>
      </c>
      <c r="AK82" s="61">
        <f t="shared" ref="AK82" si="1705">IF(AK79=1,AJ82+1,AJ82)</f>
        <v>1901</v>
      </c>
      <c r="AL82" s="61">
        <f t="shared" ref="AL82" si="1706">IF(AL79=1,AK82+1,AK82)</f>
        <v>1901</v>
      </c>
      <c r="AM82" s="61">
        <f t="shared" ref="AM82" si="1707">IF(AM79=1,AL82+1,AL82)</f>
        <v>1901</v>
      </c>
      <c r="AN82" s="61">
        <f t="shared" ref="AN82" si="1708">IF(AN79=1,AM82+1,AM82)</f>
        <v>1901</v>
      </c>
      <c r="AO82" s="61">
        <f t="shared" ref="AO82" si="1709">IF(AO79=1,AN82+1,AN82)</f>
        <v>1902</v>
      </c>
      <c r="AP82" s="61">
        <f t="shared" ref="AP82" si="1710">IF(AP79=1,AO82+1,AO82)</f>
        <v>1902</v>
      </c>
      <c r="AQ82" s="61">
        <f t="shared" ref="AQ82" si="1711">IF(AQ79=1,AP82+1,AP82)</f>
        <v>1902</v>
      </c>
      <c r="AR82" s="61">
        <f t="shared" ref="AR82" si="1712">IF(AR79=1,AQ82+1,AQ82)</f>
        <v>1902</v>
      </c>
      <c r="AS82" s="61">
        <f t="shared" ref="AS82" si="1713">IF(AS79=1,AR82+1,AR82)</f>
        <v>1902</v>
      </c>
      <c r="AT82" s="61">
        <f t="shared" ref="AT82" si="1714">IF(AT79=1,AS82+1,AS82)</f>
        <v>1902</v>
      </c>
      <c r="AU82" s="61">
        <f t="shared" ref="AU82" si="1715">IF(AU79=1,AT82+1,AT82)</f>
        <v>1902</v>
      </c>
      <c r="AV82" s="61">
        <f t="shared" ref="AV82" si="1716">IF(AV79=1,AU82+1,AU82)</f>
        <v>1902</v>
      </c>
      <c r="AW82" s="61">
        <f t="shared" ref="AW82" si="1717">IF(AW79=1,AV82+1,AV82)</f>
        <v>1902</v>
      </c>
      <c r="AX82" s="61">
        <f t="shared" ref="AX82" si="1718">IF(AX79=1,AW82+1,AW82)</f>
        <v>1902</v>
      </c>
      <c r="AY82" s="61">
        <f t="shared" ref="AY82" si="1719">IF(AY79=1,AX82+1,AX82)</f>
        <v>1902</v>
      </c>
      <c r="AZ82" s="61">
        <f t="shared" ref="AZ82" si="1720">IF(AZ79=1,AY82+1,AY82)</f>
        <v>1902</v>
      </c>
      <c r="BA82" s="61">
        <f t="shared" ref="BA82" si="1721">IF(BA79=1,AZ82+1,AZ82)</f>
        <v>1903</v>
      </c>
      <c r="BB82" s="61">
        <f t="shared" ref="BB82" si="1722">IF(BB79=1,BA82+1,BA82)</f>
        <v>1903</v>
      </c>
      <c r="BC82" s="61">
        <f t="shared" ref="BC82" si="1723">IF(BC79=1,BB82+1,BB82)</f>
        <v>1903</v>
      </c>
      <c r="BD82" s="61">
        <f t="shared" ref="BD82" si="1724">IF(BD79=1,BC82+1,BC82)</f>
        <v>1903</v>
      </c>
      <c r="BE82" s="61">
        <f t="shared" ref="BE82" si="1725">IF(BE79=1,BD82+1,BD82)</f>
        <v>1903</v>
      </c>
      <c r="BF82" s="61">
        <f t="shared" ref="BF82" si="1726">IF(BF79=1,BE82+1,BE82)</f>
        <v>1903</v>
      </c>
      <c r="BG82" s="61">
        <f t="shared" ref="BG82" si="1727">IF(BG79=1,BF82+1,BF82)</f>
        <v>1903</v>
      </c>
      <c r="BH82" s="61">
        <f t="shared" ref="BH82" si="1728">IF(BH79=1,BG82+1,BG82)</f>
        <v>1903</v>
      </c>
      <c r="BI82" s="61">
        <f t="shared" ref="BI82" si="1729">IF(BI79=1,BH82+1,BH82)</f>
        <v>1903</v>
      </c>
      <c r="BJ82" s="61">
        <f t="shared" ref="BJ82" si="1730">IF(BJ79=1,BI82+1,BI82)</f>
        <v>1903</v>
      </c>
      <c r="BK82" s="61">
        <f t="shared" ref="BK82" si="1731">IF(BK79=1,BJ82+1,BJ82)</f>
        <v>1903</v>
      </c>
      <c r="BL82" s="61">
        <f t="shared" ref="BL82" si="1732">IF(BL79=1,BK82+1,BK82)</f>
        <v>1903</v>
      </c>
      <c r="BM82" s="61">
        <f t="shared" ref="BM82" si="1733">IF(BM79=1,BL82+1,BL82)</f>
        <v>1904</v>
      </c>
      <c r="BN82" s="61">
        <f t="shared" ref="BN82" si="1734">IF(BN79=1,BM82+1,BM82)</f>
        <v>1904</v>
      </c>
      <c r="BO82" s="61">
        <f t="shared" ref="BO82" si="1735">IF(BO79=1,BN82+1,BN82)</f>
        <v>1904</v>
      </c>
      <c r="BP82" s="61">
        <f t="shared" ref="BP82" si="1736">IF(BP79=1,BO82+1,BO82)</f>
        <v>1904</v>
      </c>
      <c r="BQ82" s="61">
        <f t="shared" ref="BQ82" si="1737">IF(BQ79=1,BP82+1,BP82)</f>
        <v>1904</v>
      </c>
      <c r="BR82" s="61">
        <f t="shared" ref="BR82" si="1738">IF(BR79=1,BQ82+1,BQ82)</f>
        <v>1904</v>
      </c>
      <c r="BS82" s="61">
        <f t="shared" ref="BS82" si="1739">IF(BS79=1,BR82+1,BR82)</f>
        <v>1904</v>
      </c>
      <c r="BT82" s="61">
        <f t="shared" ref="BT82" si="1740">IF(BT79=1,BS82+1,BS82)</f>
        <v>1904</v>
      </c>
      <c r="BU82" s="61">
        <f t="shared" ref="BU82" si="1741">IF(BU79=1,BT82+1,BT82)</f>
        <v>1904</v>
      </c>
      <c r="BV82" s="61">
        <f t="shared" ref="BV82" si="1742">IF(BV79=1,BU82+1,BU82)</f>
        <v>1904</v>
      </c>
      <c r="BW82" s="61">
        <f t="shared" ref="BW82" si="1743">IF(BW79=1,BV82+1,BV82)</f>
        <v>1904</v>
      </c>
      <c r="BX82" s="61">
        <f t="shared" ref="BX82" si="1744">IF(BX79=1,BW82+1,BW82)</f>
        <v>1904</v>
      </c>
      <c r="BY82" s="61">
        <f t="shared" ref="BY82" si="1745">IF(BY79=1,BX82+1,BX82)</f>
        <v>1905</v>
      </c>
      <c r="BZ82" s="61">
        <f t="shared" ref="BZ82" si="1746">IF(BZ79=1,BY82+1,BY82)</f>
        <v>1905</v>
      </c>
      <c r="CA82" s="61">
        <f t="shared" ref="CA82" si="1747">IF(CA79=1,BZ82+1,BZ82)</f>
        <v>1905</v>
      </c>
      <c r="CB82" s="61">
        <f t="shared" ref="CB82" si="1748">IF(CB79=1,CA82+1,CA82)</f>
        <v>1905</v>
      </c>
      <c r="CC82" s="61">
        <f t="shared" ref="CC82" si="1749">IF(CC79=1,CB82+1,CB82)</f>
        <v>1905</v>
      </c>
      <c r="CD82" s="61">
        <f t="shared" ref="CD82" si="1750">IF(CD79=1,CC82+1,CC82)</f>
        <v>1905</v>
      </c>
      <c r="CE82" s="61">
        <f t="shared" ref="CE82" si="1751">IF(CE79=1,CD82+1,CD82)</f>
        <v>1905</v>
      </c>
      <c r="CF82" s="61">
        <f t="shared" ref="CF82" si="1752">IF(CF79=1,CE82+1,CE82)</f>
        <v>1905</v>
      </c>
      <c r="CG82" s="61">
        <f t="shared" ref="CG82" si="1753">IF(CG79=1,CF82+1,CF82)</f>
        <v>1905</v>
      </c>
      <c r="CH82" s="61">
        <f t="shared" ref="CH82" si="1754">IF(CH79=1,CG82+1,CG82)</f>
        <v>1905</v>
      </c>
      <c r="CI82" s="61">
        <f t="shared" ref="CI82" si="1755">IF(CI79=1,CH82+1,CH82)</f>
        <v>1905</v>
      </c>
      <c r="CJ82" s="61">
        <f t="shared" ref="CJ82" si="1756">IF(CJ79=1,CI82+1,CI82)</f>
        <v>1905</v>
      </c>
      <c r="CK82" s="205"/>
      <c r="CL82" s="206"/>
      <c r="CM82" s="207"/>
      <c r="CN82" s="207"/>
      <c r="CO82" s="108"/>
      <c r="CP82" s="108"/>
      <c r="CQ82" s="108"/>
      <c r="CR82" s="108"/>
      <c r="CS82" s="108"/>
      <c r="CT82" s="108"/>
      <c r="CU82" s="108"/>
      <c r="CV82" s="108"/>
      <c r="CW82" s="108"/>
      <c r="CX82" s="108"/>
      <c r="CY82" s="108"/>
      <c r="CZ82" s="108"/>
      <c r="DA82" s="108"/>
      <c r="DB82" s="108"/>
      <c r="DC82" s="108"/>
      <c r="DD82" s="108"/>
    </row>
    <row r="83" spans="1:108" s="266" customFormat="1" ht="16.2" customHeight="1" x14ac:dyDescent="0.3">
      <c r="A83" s="272"/>
      <c r="B83" s="115"/>
      <c r="C83" s="127"/>
      <c r="D83" s="127"/>
      <c r="E83" s="360"/>
      <c r="F83" s="360"/>
      <c r="G83" s="359"/>
      <c r="H83" s="359"/>
      <c r="I83" s="360"/>
      <c r="J83" s="363"/>
      <c r="K83" s="360"/>
      <c r="L83" s="362"/>
      <c r="M83" s="7"/>
      <c r="N83" s="358"/>
      <c r="O83" s="108"/>
      <c r="P83" s="64" t="s">
        <v>181</v>
      </c>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05"/>
      <c r="CL83" s="206"/>
      <c r="CM83" s="207"/>
      <c r="CN83" s="207"/>
      <c r="CO83" s="108"/>
      <c r="CP83" s="108"/>
      <c r="CQ83" s="108"/>
      <c r="CR83" s="108"/>
      <c r="CS83" s="108"/>
      <c r="CT83" s="108"/>
      <c r="CU83" s="108"/>
      <c r="CV83" s="108"/>
      <c r="CW83" s="108"/>
      <c r="CX83" s="108"/>
      <c r="CY83" s="108"/>
      <c r="CZ83" s="108"/>
      <c r="DA83" s="108"/>
      <c r="DB83" s="108"/>
      <c r="DC83" s="108"/>
      <c r="DD83" s="108"/>
    </row>
    <row r="84" spans="1:108" s="266" customFormat="1" ht="23.4" customHeight="1" x14ac:dyDescent="0.3">
      <c r="A84" s="264"/>
      <c r="B84" s="128" t="s">
        <v>8</v>
      </c>
      <c r="C84" s="355"/>
      <c r="D84" s="355"/>
      <c r="E84" s="274"/>
      <c r="F84" s="257"/>
      <c r="G84" s="275"/>
      <c r="H84" s="276"/>
      <c r="I84" s="275"/>
      <c r="J84" s="215">
        <f>IF(I84="",0,IF(I84="ANO",'Podpůrná data'!$B$5,'Podpůrná data'!$B$3))</f>
        <v>0</v>
      </c>
      <c r="K84" s="213">
        <f>IFERROR(INT(ROUND(H84,2)*(VLOOKUP(INT(G84),'Podpůrná data'!$L$16:$M$60,2,FALSE))*(G84/(INT(G84)))),0)</f>
        <v>0</v>
      </c>
      <c r="L84" s="62">
        <f>J84*K84</f>
        <v>0</v>
      </c>
      <c r="M84" s="63">
        <f>IF(L84&gt;0,IF(ISTEXT(C84)=TRUE,0,1),0)</f>
        <v>0</v>
      </c>
      <c r="N84" s="170">
        <f>IF(L84&gt;0,1,0)</f>
        <v>0</v>
      </c>
      <c r="O84" s="129"/>
      <c r="P84" s="64" t="s">
        <v>97</v>
      </c>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7"/>
      <c r="CB84" s="277"/>
      <c r="CC84" s="277"/>
      <c r="CD84" s="277"/>
      <c r="CE84" s="277"/>
      <c r="CF84" s="277"/>
      <c r="CG84" s="277"/>
      <c r="CH84" s="277"/>
      <c r="CI84" s="277"/>
      <c r="CJ84" s="277"/>
      <c r="CK84" s="370">
        <f>SUM(Q92:CJ92)</f>
        <v>0</v>
      </c>
      <c r="CL84" s="372">
        <f>SUM(Q93:CJ93)</f>
        <v>0</v>
      </c>
      <c r="CM84" s="364">
        <f>IF($N84=0,0,IF($CK84&gt;=143*$H84,1,0))</f>
        <v>0</v>
      </c>
      <c r="CN84" s="364">
        <f>IF($CK84&gt;=143*$H84,0,(CEILING(143*$H84,1)-$CK84))</f>
        <v>0</v>
      </c>
      <c r="CO84" s="108"/>
      <c r="CP84" s="108"/>
      <c r="CQ84" s="108"/>
      <c r="CR84" s="108"/>
      <c r="CS84" s="108"/>
      <c r="CT84" s="108"/>
      <c r="CU84" s="108"/>
      <c r="CV84" s="108"/>
      <c r="CW84" s="108"/>
      <c r="CX84" s="108"/>
      <c r="CY84" s="108"/>
      <c r="CZ84" s="108"/>
      <c r="DA84" s="108"/>
      <c r="DB84" s="108"/>
      <c r="DC84" s="108"/>
      <c r="DD84" s="108"/>
    </row>
    <row r="85" spans="1:108" s="266" customFormat="1" ht="28.8" x14ac:dyDescent="0.3">
      <c r="A85" s="264"/>
      <c r="B85" s="130"/>
      <c r="C85" s="81"/>
      <c r="D85" s="81"/>
      <c r="E85" s="81"/>
      <c r="F85" s="81"/>
      <c r="G85" s="81"/>
      <c r="H85" s="81"/>
      <c r="I85" s="81"/>
      <c r="J85" s="81"/>
      <c r="K85" s="81"/>
      <c r="L85" s="65"/>
      <c r="M85" s="7"/>
      <c r="N85" s="202"/>
      <c r="O85" s="108"/>
      <c r="P85" s="64" t="s">
        <v>151</v>
      </c>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370"/>
      <c r="CL85" s="372"/>
      <c r="CM85" s="364"/>
      <c r="CN85" s="364"/>
      <c r="CO85" s="108"/>
      <c r="CP85" s="108"/>
      <c r="CQ85" s="108"/>
      <c r="CR85" s="108"/>
      <c r="CS85" s="108"/>
      <c r="CT85" s="108"/>
      <c r="CU85" s="108"/>
      <c r="CV85" s="108"/>
      <c r="CW85" s="108"/>
      <c r="CX85" s="108"/>
      <c r="CY85" s="108"/>
      <c r="CZ85" s="108"/>
      <c r="DA85" s="108"/>
      <c r="DB85" s="108"/>
      <c r="DC85" s="108"/>
      <c r="DD85" s="108"/>
    </row>
    <row r="86" spans="1:108" s="266" customFormat="1" ht="14.4" hidden="1" customHeight="1" x14ac:dyDescent="0.3">
      <c r="A86" s="264"/>
      <c r="B86" s="130"/>
      <c r="C86" s="81"/>
      <c r="D86" s="81"/>
      <c r="E86" s="81"/>
      <c r="F86" s="81"/>
      <c r="G86" s="81"/>
      <c r="H86" s="81"/>
      <c r="I86" s="81"/>
      <c r="J86" s="81"/>
      <c r="K86" s="81"/>
      <c r="L86" s="65"/>
      <c r="M86" s="7"/>
      <c r="N86" s="202"/>
      <c r="O86" s="108"/>
      <c r="P86" s="66" t="s">
        <v>152</v>
      </c>
      <c r="Q86" s="67">
        <f>IF(Q84&lt;&gt;0,1,0)</f>
        <v>0</v>
      </c>
      <c r="R86" s="67">
        <f t="shared" ref="R86" si="1757">IF(Q86&gt;0,Q86+1,IF(R84&lt;&gt;0,1,0))</f>
        <v>0</v>
      </c>
      <c r="S86" s="67">
        <f t="shared" ref="S86" si="1758">IF(R86&gt;0,R86+1,IF(S84&lt;&gt;0,1,0))</f>
        <v>0</v>
      </c>
      <c r="T86" s="67">
        <f t="shared" ref="T86" si="1759">IF(S86&gt;0,S86+1,IF(T84&lt;&gt;0,1,0))</f>
        <v>0</v>
      </c>
      <c r="U86" s="67">
        <f t="shared" ref="U86" si="1760">IF(T86&gt;0,T86+1,IF(U84&lt;&gt;0,1,0))</f>
        <v>0</v>
      </c>
      <c r="V86" s="67">
        <f t="shared" ref="V86" si="1761">IF(U86&gt;0,U86+1,IF(V84&lt;&gt;0,1,0))</f>
        <v>0</v>
      </c>
      <c r="W86" s="67">
        <f t="shared" ref="W86" si="1762">IF(V86&gt;0,V86+1,IF(W84&lt;&gt;0,1,0))</f>
        <v>0</v>
      </c>
      <c r="X86" s="67">
        <f t="shared" ref="X86" si="1763">IF(W86&gt;0,W86+1,IF(X84&lt;&gt;0,1,0))</f>
        <v>0</v>
      </c>
      <c r="Y86" s="67">
        <f t="shared" ref="Y86" si="1764">IF(X86&gt;0,X86+1,IF(Y84&lt;&gt;0,1,0))</f>
        <v>0</v>
      </c>
      <c r="Z86" s="67">
        <f t="shared" ref="Z86" si="1765">IF(Y86&gt;0,Y86+1,IF(Z84&lt;&gt;0,1,0))</f>
        <v>0</v>
      </c>
      <c r="AA86" s="67">
        <f t="shared" ref="AA86" si="1766">IF(Z86&gt;0,Z86+1,IF(AA84&lt;&gt;0,1,0))</f>
        <v>0</v>
      </c>
      <c r="AB86" s="67">
        <f t="shared" ref="AB86" si="1767">IF(AA86&gt;0,AA86+1,IF(AB84&lt;&gt;0,1,0))</f>
        <v>0</v>
      </c>
      <c r="AC86" s="67">
        <f t="shared" ref="AC86" si="1768">IF(AB86&gt;0,AB86+1,IF(AC84&lt;&gt;0,1,0))</f>
        <v>0</v>
      </c>
      <c r="AD86" s="67">
        <f t="shared" ref="AD86" si="1769">IF(AC86&gt;0,AC86+1,IF(AD84&lt;&gt;0,1,0))</f>
        <v>0</v>
      </c>
      <c r="AE86" s="67">
        <f t="shared" ref="AE86" si="1770">IF(AD86&gt;0,AD86+1,IF(AE84&lt;&gt;0,1,0))</f>
        <v>0</v>
      </c>
      <c r="AF86" s="67">
        <f t="shared" ref="AF86" si="1771">IF(AE86&gt;0,AE86+1,IF(AF84&lt;&gt;0,1,0))</f>
        <v>0</v>
      </c>
      <c r="AG86" s="67">
        <f t="shared" ref="AG86" si="1772">IF(AF86&gt;0,AF86+1,IF(AG84&lt;&gt;0,1,0))</f>
        <v>0</v>
      </c>
      <c r="AH86" s="67">
        <f t="shared" ref="AH86" si="1773">IF(AG86&gt;0,AG86+1,IF(AH84&lt;&gt;0,1,0))</f>
        <v>0</v>
      </c>
      <c r="AI86" s="67">
        <f t="shared" ref="AI86" si="1774">IF(AH86&gt;0,AH86+1,IF(AI84&lt;&gt;0,1,0))</f>
        <v>0</v>
      </c>
      <c r="AJ86" s="67">
        <f t="shared" ref="AJ86" si="1775">IF(AI86&gt;0,AI86+1,IF(AJ84&lt;&gt;0,1,0))</f>
        <v>0</v>
      </c>
      <c r="AK86" s="67">
        <f t="shared" ref="AK86" si="1776">IF(AJ86&gt;0,AJ86+1,IF(AK84&lt;&gt;0,1,0))</f>
        <v>0</v>
      </c>
      <c r="AL86" s="67">
        <f t="shared" ref="AL86" si="1777">IF(AK86&gt;0,AK86+1,IF(AL84&lt;&gt;0,1,0))</f>
        <v>0</v>
      </c>
      <c r="AM86" s="67">
        <f t="shared" ref="AM86" si="1778">IF(AL86&gt;0,AL86+1,IF(AM84&lt;&gt;0,1,0))</f>
        <v>0</v>
      </c>
      <c r="AN86" s="67">
        <f t="shared" ref="AN86" si="1779">IF(AM86&gt;0,AM86+1,IF(AN84&lt;&gt;0,1,0))</f>
        <v>0</v>
      </c>
      <c r="AO86" s="67">
        <f t="shared" ref="AO86" si="1780">IF(AN86&gt;0,AN86+1,IF(AO84&lt;&gt;0,1,0))</f>
        <v>0</v>
      </c>
      <c r="AP86" s="67">
        <f t="shared" ref="AP86" si="1781">IF(AO86&gt;0,AO86+1,IF(AP84&lt;&gt;0,1,0))</f>
        <v>0</v>
      </c>
      <c r="AQ86" s="67">
        <f t="shared" ref="AQ86" si="1782">IF(AP86&gt;0,AP86+1,IF(AQ84&lt;&gt;0,1,0))</f>
        <v>0</v>
      </c>
      <c r="AR86" s="67">
        <f t="shared" ref="AR86" si="1783">IF(AQ86&gt;0,AQ86+1,IF(AR84&lt;&gt;0,1,0))</f>
        <v>0</v>
      </c>
      <c r="AS86" s="67">
        <f t="shared" ref="AS86" si="1784">IF(AR86&gt;0,AR86+1,IF(AS84&lt;&gt;0,1,0))</f>
        <v>0</v>
      </c>
      <c r="AT86" s="67">
        <f t="shared" ref="AT86" si="1785">IF(AS86&gt;0,AS86+1,IF(AT84&lt;&gt;0,1,0))</f>
        <v>0</v>
      </c>
      <c r="AU86" s="67">
        <f t="shared" ref="AU86" si="1786">IF(AT86&gt;0,AT86+1,IF(AU84&lt;&gt;0,1,0))</f>
        <v>0</v>
      </c>
      <c r="AV86" s="67">
        <f t="shared" ref="AV86" si="1787">IF(AU86&gt;0,AU86+1,IF(AV84&lt;&gt;0,1,0))</f>
        <v>0</v>
      </c>
      <c r="AW86" s="67">
        <f t="shared" ref="AW86" si="1788">IF(AV86&gt;0,AV86+1,IF(AW84&lt;&gt;0,1,0))</f>
        <v>0</v>
      </c>
      <c r="AX86" s="67">
        <f t="shared" ref="AX86" si="1789">IF(AW86&gt;0,AW86+1,IF(AX84&lt;&gt;0,1,0))</f>
        <v>0</v>
      </c>
      <c r="AY86" s="67">
        <f t="shared" ref="AY86" si="1790">IF(AX86&gt;0,AX86+1,IF(AY84&lt;&gt;0,1,0))</f>
        <v>0</v>
      </c>
      <c r="AZ86" s="67">
        <f t="shared" ref="AZ86" si="1791">IF(AY86&gt;0,AY86+1,IF(AZ84&lt;&gt;0,1,0))</f>
        <v>0</v>
      </c>
      <c r="BA86" s="67">
        <f t="shared" ref="BA86" si="1792">IF(AZ86&gt;0,AZ86+1,IF(BA84&lt;&gt;0,1,0))</f>
        <v>0</v>
      </c>
      <c r="BB86" s="67">
        <f t="shared" ref="BB86" si="1793">IF(BA86&gt;0,BA86+1,IF(BB84&lt;&gt;0,1,0))</f>
        <v>0</v>
      </c>
      <c r="BC86" s="67">
        <f t="shared" ref="BC86" si="1794">IF(BB86&gt;0,BB86+1,IF(BC84&lt;&gt;0,1,0))</f>
        <v>0</v>
      </c>
      <c r="BD86" s="67">
        <f t="shared" ref="BD86" si="1795">IF(BC86&gt;0,BC86+1,IF(BD84&lt;&gt;0,1,0))</f>
        <v>0</v>
      </c>
      <c r="BE86" s="67">
        <f t="shared" ref="BE86" si="1796">IF(BD86&gt;0,BD86+1,IF(BE84&lt;&gt;0,1,0))</f>
        <v>0</v>
      </c>
      <c r="BF86" s="67">
        <f t="shared" ref="BF86" si="1797">IF(BE86&gt;0,BE86+1,IF(BF84&lt;&gt;0,1,0))</f>
        <v>0</v>
      </c>
      <c r="BG86" s="67">
        <f t="shared" ref="BG86" si="1798">IF(BF86&gt;0,BF86+1,IF(BG84&lt;&gt;0,1,0))</f>
        <v>0</v>
      </c>
      <c r="BH86" s="67">
        <f t="shared" ref="BH86" si="1799">IF(BG86&gt;0,BG86+1,IF(BH84&lt;&gt;0,1,0))</f>
        <v>0</v>
      </c>
      <c r="BI86" s="67">
        <f t="shared" ref="BI86" si="1800">IF(BH86&gt;0,BH86+1,IF(BI84&lt;&gt;0,1,0))</f>
        <v>0</v>
      </c>
      <c r="BJ86" s="67">
        <f t="shared" ref="BJ86" si="1801">IF(BI86&gt;0,BI86+1,IF(BJ84&lt;&gt;0,1,0))</f>
        <v>0</v>
      </c>
      <c r="BK86" s="67">
        <f t="shared" ref="BK86" si="1802">IF(BJ86&gt;0,BJ86+1,IF(BK84&lt;&gt;0,1,0))</f>
        <v>0</v>
      </c>
      <c r="BL86" s="67">
        <f t="shared" ref="BL86" si="1803">IF(BK86&gt;0,BK86+1,IF(BL84&lt;&gt;0,1,0))</f>
        <v>0</v>
      </c>
      <c r="BM86" s="67">
        <f t="shared" ref="BM86" si="1804">IF(BL86&gt;0,BL86+1,IF(BM84&lt;&gt;0,1,0))</f>
        <v>0</v>
      </c>
      <c r="BN86" s="67">
        <f t="shared" ref="BN86" si="1805">IF(BM86&gt;0,BM86+1,IF(BN84&lt;&gt;0,1,0))</f>
        <v>0</v>
      </c>
      <c r="BO86" s="67">
        <f t="shared" ref="BO86" si="1806">IF(BN86&gt;0,BN86+1,IF(BO84&lt;&gt;0,1,0))</f>
        <v>0</v>
      </c>
      <c r="BP86" s="67">
        <f t="shared" ref="BP86" si="1807">IF(BO86&gt;0,BO86+1,IF(BP84&lt;&gt;0,1,0))</f>
        <v>0</v>
      </c>
      <c r="BQ86" s="67">
        <f t="shared" ref="BQ86" si="1808">IF(BP86&gt;0,BP86+1,IF(BQ84&lt;&gt;0,1,0))</f>
        <v>0</v>
      </c>
      <c r="BR86" s="67">
        <f t="shared" ref="BR86" si="1809">IF(BQ86&gt;0,BQ86+1,IF(BR84&lt;&gt;0,1,0))</f>
        <v>0</v>
      </c>
      <c r="BS86" s="67">
        <f t="shared" ref="BS86" si="1810">IF(BR86&gt;0,BR86+1,IF(BS84&lt;&gt;0,1,0))</f>
        <v>0</v>
      </c>
      <c r="BT86" s="67">
        <f t="shared" ref="BT86" si="1811">IF(BS86&gt;0,BS86+1,IF(BT84&lt;&gt;0,1,0))</f>
        <v>0</v>
      </c>
      <c r="BU86" s="67">
        <f t="shared" ref="BU86" si="1812">IF(BT86&gt;0,BT86+1,IF(BU84&lt;&gt;0,1,0))</f>
        <v>0</v>
      </c>
      <c r="BV86" s="67">
        <f t="shared" ref="BV86" si="1813">IF(BU86&gt;0,BU86+1,IF(BV84&lt;&gt;0,1,0))</f>
        <v>0</v>
      </c>
      <c r="BW86" s="67">
        <f t="shared" ref="BW86" si="1814">IF(BV86&gt;0,BV86+1,IF(BW84&lt;&gt;0,1,0))</f>
        <v>0</v>
      </c>
      <c r="BX86" s="67">
        <f t="shared" ref="BX86" si="1815">IF(BW86&gt;0,BW86+1,IF(BX84&lt;&gt;0,1,0))</f>
        <v>0</v>
      </c>
      <c r="BY86" s="67">
        <f t="shared" ref="BY86" si="1816">IF(BX86&gt;0,BX86+1,IF(BY84&lt;&gt;0,1,0))</f>
        <v>0</v>
      </c>
      <c r="BZ86" s="67">
        <f t="shared" ref="BZ86" si="1817">IF(BY86&gt;0,BY86+1,IF(BZ84&lt;&gt;0,1,0))</f>
        <v>0</v>
      </c>
      <c r="CA86" s="67">
        <f t="shared" ref="CA86" si="1818">IF(BZ86&gt;0,BZ86+1,IF(CA84&lt;&gt;0,1,0))</f>
        <v>0</v>
      </c>
      <c r="CB86" s="67">
        <f t="shared" ref="CB86" si="1819">IF(CA86&gt;0,CA86+1,IF(CB84&lt;&gt;0,1,0))</f>
        <v>0</v>
      </c>
      <c r="CC86" s="67">
        <f t="shared" ref="CC86" si="1820">IF(CB86&gt;0,CB86+1,IF(CC84&lt;&gt;0,1,0))</f>
        <v>0</v>
      </c>
      <c r="CD86" s="67">
        <f t="shared" ref="CD86" si="1821">IF(CC86&gt;0,CC86+1,IF(CD84&lt;&gt;0,1,0))</f>
        <v>0</v>
      </c>
      <c r="CE86" s="67">
        <f t="shared" ref="CE86" si="1822">IF(CD86&gt;0,CD86+1,IF(CE84&lt;&gt;0,1,0))</f>
        <v>0</v>
      </c>
      <c r="CF86" s="67">
        <f t="shared" ref="CF86" si="1823">IF(CE86&gt;0,CE86+1,IF(CF84&lt;&gt;0,1,0))</f>
        <v>0</v>
      </c>
      <c r="CG86" s="67">
        <f t="shared" ref="CG86" si="1824">IF(CF86&gt;0,CF86+1,IF(CG84&lt;&gt;0,1,0))</f>
        <v>0</v>
      </c>
      <c r="CH86" s="67">
        <f t="shared" ref="CH86" si="1825">IF(CG86&gt;0,CG86+1,IF(CH84&lt;&gt;0,1,0))</f>
        <v>0</v>
      </c>
      <c r="CI86" s="67">
        <f t="shared" ref="CI86" si="1826">IF(CH86&gt;0,CH86+1,IF(CI84&lt;&gt;0,1,0))</f>
        <v>0</v>
      </c>
      <c r="CJ86" s="67">
        <f t="shared" ref="CJ86" si="1827">IF(CI86&gt;0,CI86+1,IF(CJ84&lt;&gt;0,1,0))</f>
        <v>0</v>
      </c>
      <c r="CK86" s="370"/>
      <c r="CL86" s="372"/>
      <c r="CM86" s="364"/>
      <c r="CN86" s="364"/>
      <c r="CO86" s="108"/>
      <c r="CP86" s="108"/>
      <c r="CQ86" s="108"/>
      <c r="CR86" s="108"/>
      <c r="CS86" s="108"/>
      <c r="CT86" s="108"/>
      <c r="CU86" s="108"/>
      <c r="CV86" s="108"/>
      <c r="CW86" s="108"/>
      <c r="CX86" s="108"/>
      <c r="CY86" s="108"/>
      <c r="CZ86" s="108"/>
      <c r="DA86" s="108"/>
      <c r="DB86" s="108"/>
      <c r="DC86" s="108"/>
      <c r="DD86" s="108"/>
    </row>
    <row r="87" spans="1:108" s="266" customFormat="1" ht="14.4" hidden="1" customHeight="1" x14ac:dyDescent="0.3">
      <c r="A87" s="264"/>
      <c r="B87" s="130"/>
      <c r="C87" s="81"/>
      <c r="D87" s="81"/>
      <c r="E87" s="81"/>
      <c r="F87" s="81"/>
      <c r="G87" s="81"/>
      <c r="H87" s="81"/>
      <c r="I87" s="81"/>
      <c r="J87" s="81"/>
      <c r="K87" s="81"/>
      <c r="L87" s="65"/>
      <c r="M87" s="7"/>
      <c r="N87" s="202"/>
      <c r="O87" s="108"/>
      <c r="P87" s="66" t="s">
        <v>153</v>
      </c>
      <c r="Q87" s="67">
        <f>Q86</f>
        <v>0</v>
      </c>
      <c r="R87" s="67">
        <f>IF(R86=0,0,IF(OR(Q87=0,Q87=12),1,Q87+1))</f>
        <v>0</v>
      </c>
      <c r="S87" s="67">
        <f t="shared" ref="S87" si="1828">IF(S86=0,0,IF(OR(R87=0,R87=12),1,R87+1))</f>
        <v>0</v>
      </c>
      <c r="T87" s="67">
        <f t="shared" ref="T87" si="1829">IF(T86=0,0,IF(OR(S87=0,S87=12),1,S87+1))</f>
        <v>0</v>
      </c>
      <c r="U87" s="67">
        <f t="shared" ref="U87" si="1830">IF(U86=0,0,IF(OR(T87=0,T87=12),1,T87+1))</f>
        <v>0</v>
      </c>
      <c r="V87" s="67">
        <f t="shared" ref="V87" si="1831">IF(V86=0,0,IF(OR(U87=0,U87=12),1,U87+1))</f>
        <v>0</v>
      </c>
      <c r="W87" s="67">
        <f t="shared" ref="W87" si="1832">IF(W86=0,0,IF(OR(V87=0,V87=12),1,V87+1))</f>
        <v>0</v>
      </c>
      <c r="X87" s="67">
        <f t="shared" ref="X87" si="1833">IF(X86=0,0,IF(OR(W87=0,W87=12),1,W87+1))</f>
        <v>0</v>
      </c>
      <c r="Y87" s="67">
        <f t="shared" ref="Y87" si="1834">IF(Y86=0,0,IF(OR(X87=0,X87=12),1,X87+1))</f>
        <v>0</v>
      </c>
      <c r="Z87" s="67">
        <f t="shared" ref="Z87" si="1835">IF(Z86=0,0,IF(OR(Y87=0,Y87=12),1,Y87+1))</f>
        <v>0</v>
      </c>
      <c r="AA87" s="67">
        <f t="shared" ref="AA87" si="1836">IF(AA86=0,0,IF(OR(Z87=0,Z87=12),1,Z87+1))</f>
        <v>0</v>
      </c>
      <c r="AB87" s="67">
        <f t="shared" ref="AB87" si="1837">IF(AB86=0,0,IF(OR(AA87=0,AA87=12),1,AA87+1))</f>
        <v>0</v>
      </c>
      <c r="AC87" s="67">
        <f t="shared" ref="AC87" si="1838">IF(AC86=0,0,IF(OR(AB87=0,AB87=12),1,AB87+1))</f>
        <v>0</v>
      </c>
      <c r="AD87" s="67">
        <f t="shared" ref="AD87" si="1839">IF(AD86=0,0,IF(OR(AC87=0,AC87=12),1,AC87+1))</f>
        <v>0</v>
      </c>
      <c r="AE87" s="67">
        <f t="shared" ref="AE87" si="1840">IF(AE86=0,0,IF(OR(AD87=0,AD87=12),1,AD87+1))</f>
        <v>0</v>
      </c>
      <c r="AF87" s="67">
        <f t="shared" ref="AF87" si="1841">IF(AF86=0,0,IF(OR(AE87=0,AE87=12),1,AE87+1))</f>
        <v>0</v>
      </c>
      <c r="AG87" s="67">
        <f t="shared" ref="AG87" si="1842">IF(AG86=0,0,IF(OR(AF87=0,AF87=12),1,AF87+1))</f>
        <v>0</v>
      </c>
      <c r="AH87" s="67">
        <f t="shared" ref="AH87" si="1843">IF(AH86=0,0,IF(OR(AG87=0,AG87=12),1,AG87+1))</f>
        <v>0</v>
      </c>
      <c r="AI87" s="67">
        <f t="shared" ref="AI87" si="1844">IF(AI86=0,0,IF(OR(AH87=0,AH87=12),1,AH87+1))</f>
        <v>0</v>
      </c>
      <c r="AJ87" s="67">
        <f t="shared" ref="AJ87" si="1845">IF(AJ86=0,0,IF(OR(AI87=0,AI87=12),1,AI87+1))</f>
        <v>0</v>
      </c>
      <c r="AK87" s="67">
        <f t="shared" ref="AK87" si="1846">IF(AK86=0,0,IF(OR(AJ87=0,AJ87=12),1,AJ87+1))</f>
        <v>0</v>
      </c>
      <c r="AL87" s="67">
        <f t="shared" ref="AL87" si="1847">IF(AL86=0,0,IF(OR(AK87=0,AK87=12),1,AK87+1))</f>
        <v>0</v>
      </c>
      <c r="AM87" s="67">
        <f t="shared" ref="AM87" si="1848">IF(AM86=0,0,IF(OR(AL87=0,AL87=12),1,AL87+1))</f>
        <v>0</v>
      </c>
      <c r="AN87" s="67">
        <f t="shared" ref="AN87" si="1849">IF(AN86=0,0,IF(OR(AM87=0,AM87=12),1,AM87+1))</f>
        <v>0</v>
      </c>
      <c r="AO87" s="67">
        <f t="shared" ref="AO87" si="1850">IF(AO86=0,0,IF(OR(AN87=0,AN87=12),1,AN87+1))</f>
        <v>0</v>
      </c>
      <c r="AP87" s="67">
        <f t="shared" ref="AP87" si="1851">IF(AP86=0,0,IF(OR(AO87=0,AO87=12),1,AO87+1))</f>
        <v>0</v>
      </c>
      <c r="AQ87" s="67">
        <f t="shared" ref="AQ87" si="1852">IF(AQ86=0,0,IF(OR(AP87=0,AP87=12),1,AP87+1))</f>
        <v>0</v>
      </c>
      <c r="AR87" s="67">
        <f t="shared" ref="AR87" si="1853">IF(AR86=0,0,IF(OR(AQ87=0,AQ87=12),1,AQ87+1))</f>
        <v>0</v>
      </c>
      <c r="AS87" s="67">
        <f t="shared" ref="AS87" si="1854">IF(AS86=0,0,IF(OR(AR87=0,AR87=12),1,AR87+1))</f>
        <v>0</v>
      </c>
      <c r="AT87" s="67">
        <f t="shared" ref="AT87" si="1855">IF(AT86=0,0,IF(OR(AS87=0,AS87=12),1,AS87+1))</f>
        <v>0</v>
      </c>
      <c r="AU87" s="67">
        <f t="shared" ref="AU87" si="1856">IF(AU86=0,0,IF(OR(AT87=0,AT87=12),1,AT87+1))</f>
        <v>0</v>
      </c>
      <c r="AV87" s="67">
        <f t="shared" ref="AV87" si="1857">IF(AV86=0,0,IF(OR(AU87=0,AU87=12),1,AU87+1))</f>
        <v>0</v>
      </c>
      <c r="AW87" s="67">
        <f t="shared" ref="AW87" si="1858">IF(AW86=0,0,IF(OR(AV87=0,AV87=12),1,AV87+1))</f>
        <v>0</v>
      </c>
      <c r="AX87" s="67">
        <f t="shared" ref="AX87" si="1859">IF(AX86=0,0,IF(OR(AW87=0,AW87=12),1,AW87+1))</f>
        <v>0</v>
      </c>
      <c r="AY87" s="67">
        <f t="shared" ref="AY87" si="1860">IF(AY86=0,0,IF(OR(AX87=0,AX87=12),1,AX87+1))</f>
        <v>0</v>
      </c>
      <c r="AZ87" s="67">
        <f t="shared" ref="AZ87" si="1861">IF(AZ86=0,0,IF(OR(AY87=0,AY87=12),1,AY87+1))</f>
        <v>0</v>
      </c>
      <c r="BA87" s="67">
        <f t="shared" ref="BA87" si="1862">IF(BA86=0,0,IF(OR(AZ87=0,AZ87=12),1,AZ87+1))</f>
        <v>0</v>
      </c>
      <c r="BB87" s="67">
        <f t="shared" ref="BB87" si="1863">IF(BB86=0,0,IF(OR(BA87=0,BA87=12),1,BA87+1))</f>
        <v>0</v>
      </c>
      <c r="BC87" s="67">
        <f t="shared" ref="BC87" si="1864">IF(BC86=0,0,IF(OR(BB87=0,BB87=12),1,BB87+1))</f>
        <v>0</v>
      </c>
      <c r="BD87" s="67">
        <f t="shared" ref="BD87" si="1865">IF(BD86=0,0,IF(OR(BC87=0,BC87=12),1,BC87+1))</f>
        <v>0</v>
      </c>
      <c r="BE87" s="67">
        <f t="shared" ref="BE87" si="1866">IF(BE86=0,0,IF(OR(BD87=0,BD87=12),1,BD87+1))</f>
        <v>0</v>
      </c>
      <c r="BF87" s="67">
        <f t="shared" ref="BF87" si="1867">IF(BF86=0,0,IF(OR(BE87=0,BE87=12),1,BE87+1))</f>
        <v>0</v>
      </c>
      <c r="BG87" s="67">
        <f t="shared" ref="BG87" si="1868">IF(BG86=0,0,IF(OR(BF87=0,BF87=12),1,BF87+1))</f>
        <v>0</v>
      </c>
      <c r="BH87" s="67">
        <f t="shared" ref="BH87" si="1869">IF(BH86=0,0,IF(OR(BG87=0,BG87=12),1,BG87+1))</f>
        <v>0</v>
      </c>
      <c r="BI87" s="67">
        <f t="shared" ref="BI87" si="1870">IF(BI86=0,0,IF(OR(BH87=0,BH87=12),1,BH87+1))</f>
        <v>0</v>
      </c>
      <c r="BJ87" s="67">
        <f t="shared" ref="BJ87" si="1871">IF(BJ86=0,0,IF(OR(BI87=0,BI87=12),1,BI87+1))</f>
        <v>0</v>
      </c>
      <c r="BK87" s="67">
        <f t="shared" ref="BK87" si="1872">IF(BK86=0,0,IF(OR(BJ87=0,BJ87=12),1,BJ87+1))</f>
        <v>0</v>
      </c>
      <c r="BL87" s="67">
        <f t="shared" ref="BL87" si="1873">IF(BL86=0,0,IF(OR(BK87=0,BK87=12),1,BK87+1))</f>
        <v>0</v>
      </c>
      <c r="BM87" s="67">
        <f t="shared" ref="BM87" si="1874">IF(BM86=0,0,IF(OR(BL87=0,BL87=12),1,BL87+1))</f>
        <v>0</v>
      </c>
      <c r="BN87" s="67">
        <f t="shared" ref="BN87" si="1875">IF(BN86=0,0,IF(OR(BM87=0,BM87=12),1,BM87+1))</f>
        <v>0</v>
      </c>
      <c r="BO87" s="67">
        <f t="shared" ref="BO87" si="1876">IF(BO86=0,0,IF(OR(BN87=0,BN87=12),1,BN87+1))</f>
        <v>0</v>
      </c>
      <c r="BP87" s="67">
        <f t="shared" ref="BP87" si="1877">IF(BP86=0,0,IF(OR(BO87=0,BO87=12),1,BO87+1))</f>
        <v>0</v>
      </c>
      <c r="BQ87" s="67">
        <f t="shared" ref="BQ87" si="1878">IF(BQ86=0,0,IF(OR(BP87=0,BP87=12),1,BP87+1))</f>
        <v>0</v>
      </c>
      <c r="BR87" s="67">
        <f t="shared" ref="BR87" si="1879">IF(BR86=0,0,IF(OR(BQ87=0,BQ87=12),1,BQ87+1))</f>
        <v>0</v>
      </c>
      <c r="BS87" s="67">
        <f t="shared" ref="BS87" si="1880">IF(BS86=0,0,IF(OR(BR87=0,BR87=12),1,BR87+1))</f>
        <v>0</v>
      </c>
      <c r="BT87" s="67">
        <f t="shared" ref="BT87" si="1881">IF(BT86=0,0,IF(OR(BS87=0,BS87=12),1,BS87+1))</f>
        <v>0</v>
      </c>
      <c r="BU87" s="67">
        <f t="shared" ref="BU87" si="1882">IF(BU86=0,0,IF(OR(BT87=0,BT87=12),1,BT87+1))</f>
        <v>0</v>
      </c>
      <c r="BV87" s="67">
        <f t="shared" ref="BV87" si="1883">IF(BV86=0,0,IF(OR(BU87=0,BU87=12),1,BU87+1))</f>
        <v>0</v>
      </c>
      <c r="BW87" s="67">
        <f t="shared" ref="BW87" si="1884">IF(BW86=0,0,IF(OR(BV87=0,BV87=12),1,BV87+1))</f>
        <v>0</v>
      </c>
      <c r="BX87" s="67">
        <f t="shared" ref="BX87" si="1885">IF(BX86=0,0,IF(OR(BW87=0,BW87=12),1,BW87+1))</f>
        <v>0</v>
      </c>
      <c r="BY87" s="67">
        <f t="shared" ref="BY87" si="1886">IF(BY86=0,0,IF(OR(BX87=0,BX87=12),1,BX87+1))</f>
        <v>0</v>
      </c>
      <c r="BZ87" s="67">
        <f t="shared" ref="BZ87" si="1887">IF(BZ86=0,0,IF(OR(BY87=0,BY87=12),1,BY87+1))</f>
        <v>0</v>
      </c>
      <c r="CA87" s="67">
        <f t="shared" ref="CA87" si="1888">IF(CA86=0,0,IF(OR(BZ87=0,BZ87=12),1,BZ87+1))</f>
        <v>0</v>
      </c>
      <c r="CB87" s="67">
        <f t="shared" ref="CB87" si="1889">IF(CB86=0,0,IF(OR(CA87=0,CA87=12),1,CA87+1))</f>
        <v>0</v>
      </c>
      <c r="CC87" s="67">
        <f t="shared" ref="CC87" si="1890">IF(CC86=0,0,IF(OR(CB87=0,CB87=12),1,CB87+1))</f>
        <v>0</v>
      </c>
      <c r="CD87" s="67">
        <f t="shared" ref="CD87" si="1891">IF(CD86=0,0,IF(OR(CC87=0,CC87=12),1,CC87+1))</f>
        <v>0</v>
      </c>
      <c r="CE87" s="67">
        <f t="shared" ref="CE87" si="1892">IF(CE86=0,0,IF(OR(CD87=0,CD87=12),1,CD87+1))</f>
        <v>0</v>
      </c>
      <c r="CF87" s="67">
        <f t="shared" ref="CF87" si="1893">IF(CF86=0,0,IF(OR(CE87=0,CE87=12),1,CE87+1))</f>
        <v>0</v>
      </c>
      <c r="CG87" s="67">
        <f t="shared" ref="CG87" si="1894">IF(CG86=0,0,IF(OR(CF87=0,CF87=12),1,CF87+1))</f>
        <v>0</v>
      </c>
      <c r="CH87" s="67">
        <f t="shared" ref="CH87" si="1895">IF(CH86=0,0,IF(OR(CG87=0,CG87=12),1,CG87+1))</f>
        <v>0</v>
      </c>
      <c r="CI87" s="67">
        <f t="shared" ref="CI87" si="1896">IF(CI86=0,0,IF(OR(CH87=0,CH87=12),1,CH87+1))</f>
        <v>0</v>
      </c>
      <c r="CJ87" s="67">
        <f t="shared" ref="CJ87" si="1897">IF(CJ86=0,0,IF(OR(CI87=0,CI87=12),1,CI87+1))</f>
        <v>0</v>
      </c>
      <c r="CK87" s="370"/>
      <c r="CL87" s="372"/>
      <c r="CM87" s="364"/>
      <c r="CN87" s="364"/>
      <c r="CO87" s="108"/>
      <c r="CP87" s="108"/>
      <c r="CQ87" s="108"/>
      <c r="CR87" s="108"/>
      <c r="CS87" s="108"/>
      <c r="CT87" s="108"/>
      <c r="CU87" s="108"/>
      <c r="CV87" s="108"/>
      <c r="CW87" s="108"/>
      <c r="CX87" s="108"/>
      <c r="CY87" s="108"/>
      <c r="CZ87" s="108"/>
      <c r="DA87" s="108"/>
      <c r="DB87" s="108"/>
      <c r="DC87" s="108"/>
      <c r="DD87" s="108"/>
    </row>
    <row r="88" spans="1:108" s="266" customFormat="1" ht="43.2" x14ac:dyDescent="0.3">
      <c r="A88" s="264"/>
      <c r="B88" s="130"/>
      <c r="C88" s="81"/>
      <c r="D88" s="81"/>
      <c r="E88" s="81"/>
      <c r="F88" s="81"/>
      <c r="G88" s="81"/>
      <c r="H88" s="81"/>
      <c r="I88" s="81"/>
      <c r="J88" s="81"/>
      <c r="K88" s="81"/>
      <c r="L88" s="65"/>
      <c r="M88" s="7"/>
      <c r="N88" s="202"/>
      <c r="O88" s="108"/>
      <c r="P88" s="64" t="s">
        <v>410</v>
      </c>
      <c r="Q88" s="69">
        <f>IF(Q87&gt;0,IF(Q91&gt;$K84,$K84,Q91),0)</f>
        <v>0</v>
      </c>
      <c r="R88" s="69">
        <f>IF(R87&gt;0,IF((SUMIFS($Q90:Q90,$Q87:Q87,12)+IF(Q87=12,0,Q88)+R91)&gt;=$K84,$K84-FLOOR(SUMIFS($Q90:Q90,$Q87:Q87,12),1),IF(R87=1,R91,R91+Q88)),0)</f>
        <v>0</v>
      </c>
      <c r="S88" s="69">
        <f>IF(S87&gt;0,IF((SUMIFS($Q90:R90,$Q87:R87,12)+IF(R87=12,0,R88)+S91)&gt;=$K84,$K84-FLOOR(SUMIFS($Q90:R90,$Q87:R87,12),1),IF(S87=1,S91,S91+R88)),0)</f>
        <v>0</v>
      </c>
      <c r="T88" s="69">
        <f>IF(T87&gt;0,IF((SUMIFS($Q90:S90,$Q87:S87,12)+IF(S87=12,0,S88)+T91)&gt;=$K84,$K84-FLOOR(SUMIFS($Q90:S90,$Q87:S87,12),1),IF(T87=1,T91,T91+S88)),0)</f>
        <v>0</v>
      </c>
      <c r="U88" s="69">
        <f>IF(U87&gt;0,IF((SUMIFS($Q90:T90,$Q87:T87,12)+IF(T87=12,0,T88)+U91)&gt;=$K84,$K84-FLOOR(SUMIFS($Q90:T90,$Q87:T87,12),1),IF(U87=1,U91,U91+T88)),0)</f>
        <v>0</v>
      </c>
      <c r="V88" s="69">
        <f>IF(V87&gt;0,IF((SUMIFS($Q90:U90,$Q87:U87,12)+IF(U87=12,0,U88)+V91)&gt;=$K84,$K84-FLOOR(SUMIFS($Q90:U90,$Q87:U87,12),1),IF(V87=1,V91,V91+U88)),0)</f>
        <v>0</v>
      </c>
      <c r="W88" s="69">
        <f>IF(W87&gt;0,IF((SUMIFS($Q90:V90,$Q87:V87,12)+IF(V87=12,0,V88)+W91)&gt;=$K84,$K84-FLOOR(SUMIFS($Q90:V90,$Q87:V87,12),1),IF(W87=1,W91,W91+V88)),0)</f>
        <v>0</v>
      </c>
      <c r="X88" s="69">
        <f>IF(X87&gt;0,IF((SUMIFS($Q90:W90,$Q87:W87,12)+IF(W87=12,0,W88)+X91)&gt;=$K84,$K84-FLOOR(SUMIFS($Q90:W90,$Q87:W87,12),1),IF(X87=1,X91,X91+W88)),0)</f>
        <v>0</v>
      </c>
      <c r="Y88" s="69">
        <f>IF(Y87&gt;0,IF((SUMIFS($Q90:X90,$Q87:X87,12)+IF(X87=12,0,X88)+Y91)&gt;=$K84,$K84-FLOOR(SUMIFS($Q90:X90,$Q87:X87,12),1),IF(Y87=1,Y91,Y91+X88)),0)</f>
        <v>0</v>
      </c>
      <c r="Z88" s="69">
        <f>IF(Z87&gt;0,IF((SUMIFS($Q90:Y90,$Q87:Y87,12)+IF(Y87=12,0,Y88)+Z91)&gt;=$K84,$K84-FLOOR(SUMIFS($Q90:Y90,$Q87:Y87,12),1),IF(Z87=1,Z91,Z91+Y88)),0)</f>
        <v>0</v>
      </c>
      <c r="AA88" s="69">
        <f>IF(AA87&gt;0,IF((SUMIFS($Q90:Z90,$Q87:Z87,12)+IF(Z87=12,0,Z88)+AA91)&gt;=$K84,$K84-FLOOR(SUMIFS($Q90:Z90,$Q87:Z87,12),1),IF(AA87=1,AA91,AA91+Z88)),0)</f>
        <v>0</v>
      </c>
      <c r="AB88" s="69">
        <f>IF(AB87&gt;0,IF((SUMIFS($Q90:AA90,$Q87:AA87,12)+IF(AA87=12,0,AA88)+AB91)&gt;=$K84,$K84-FLOOR(SUMIFS($Q90:AA90,$Q87:AA87,12),1),IF(AB87=1,AB91,AB91+AA88)),0)</f>
        <v>0</v>
      </c>
      <c r="AC88" s="69">
        <f>IF(AC87&gt;0,IF((SUMIFS($Q90:AB90,$Q87:AB87,12)+IF(AB87=12,0,AB88)+AC91)&gt;=$K84,$K84-FLOOR(SUMIFS($Q90:AB90,$Q87:AB87,12),1),IF(AC87=1,AC91,AC91+AB88)),0)</f>
        <v>0</v>
      </c>
      <c r="AD88" s="69">
        <f>IF(AD87&gt;0,IF((SUMIFS($Q90:AC90,$Q87:AC87,12)+IF(AC87=12,0,AC88)+AD91)&gt;=$K84,$K84-FLOOR(SUMIFS($Q90:AC90,$Q87:AC87,12),1),IF(AD87=1,AD91,AD91+AC88)),0)</f>
        <v>0</v>
      </c>
      <c r="AE88" s="69">
        <f>IF(AE87&gt;0,IF((SUMIFS($Q90:AD90,$Q87:AD87,12)+IF(AD87=12,0,AD88)+AE91)&gt;=$K84,$K84-FLOOR(SUMIFS($Q90:AD90,$Q87:AD87,12),1),IF(AE87=1,AE91,AE91+AD88)),0)</f>
        <v>0</v>
      </c>
      <c r="AF88" s="69">
        <f>IF(AF87&gt;0,IF((SUMIFS($Q90:AE90,$Q87:AE87,12)+IF(AE87=12,0,AE88)+AF91)&gt;=$K84,$K84-FLOOR(SUMIFS($Q90:AE90,$Q87:AE87,12),1),IF(AF87=1,AF91,AF91+AE88)),0)</f>
        <v>0</v>
      </c>
      <c r="AG88" s="69">
        <f>IF(AG87&gt;0,IF((SUMIFS($Q90:AF90,$Q87:AF87,12)+IF(AF87=12,0,AF88)+AG91)&gt;=$K84,$K84-FLOOR(SUMIFS($Q90:AF90,$Q87:AF87,12),1),IF(AG87=1,AG91,AG91+AF88)),0)</f>
        <v>0</v>
      </c>
      <c r="AH88" s="69">
        <f>IF(AH87&gt;0,IF((SUMIFS($Q90:AG90,$Q87:AG87,12)+IF(AG87=12,0,AG88)+AH91)&gt;=$K84,$K84-FLOOR(SUMIFS($Q90:AG90,$Q87:AG87,12),1),IF(AH87=1,AH91,AH91+AG88)),0)</f>
        <v>0</v>
      </c>
      <c r="AI88" s="69">
        <f>IF(AI87&gt;0,IF((SUMIFS($Q90:AH90,$Q87:AH87,12)+IF(AH87=12,0,AH88)+AI91)&gt;=$K84,$K84-FLOOR(SUMIFS($Q90:AH90,$Q87:AH87,12),1),IF(AI87=1,AI91,AI91+AH88)),0)</f>
        <v>0</v>
      </c>
      <c r="AJ88" s="69">
        <f>IF(AJ87&gt;0,IF((SUMIFS($Q90:AI90,$Q87:AI87,12)+IF(AI87=12,0,AI88)+AJ91)&gt;=$K84,$K84-FLOOR(SUMIFS($Q90:AI90,$Q87:AI87,12),1),IF(AJ87=1,AJ91,AJ91+AI88)),0)</f>
        <v>0</v>
      </c>
      <c r="AK88" s="69">
        <f>IF(AK87&gt;0,IF((SUMIFS($Q90:AJ90,$Q87:AJ87,12)+IF(AJ87=12,0,AJ88)+AK91)&gt;=$K84,$K84-FLOOR(SUMIFS($Q90:AJ90,$Q87:AJ87,12),1),IF(AK87=1,AK91,AK91+AJ88)),0)</f>
        <v>0</v>
      </c>
      <c r="AL88" s="69">
        <f>IF(AL87&gt;0,IF((SUMIFS($Q90:AK90,$Q87:AK87,12)+IF(AK87=12,0,AK88)+AL91)&gt;=$K84,$K84-FLOOR(SUMIFS($Q90:AK90,$Q87:AK87,12),1),IF(AL87=1,AL91,AL91+AK88)),0)</f>
        <v>0</v>
      </c>
      <c r="AM88" s="69">
        <f>IF(AM87&gt;0,IF((SUMIFS($Q90:AL90,$Q87:AL87,12)+IF(AL87=12,0,AL88)+AM91)&gt;=$K84,$K84-FLOOR(SUMIFS($Q90:AL90,$Q87:AL87,12),1),IF(AM87=1,AM91,AM91+AL88)),0)</f>
        <v>0</v>
      </c>
      <c r="AN88" s="69">
        <f>IF(AN87&gt;0,IF((SUMIFS($Q90:AM90,$Q87:AM87,12)+IF(AM87=12,0,AM88)+AN91)&gt;=$K84,$K84-FLOOR(SUMIFS($Q90:AM90,$Q87:AM87,12),1),IF(AN87=1,AN91,AN91+AM88)),0)</f>
        <v>0</v>
      </c>
      <c r="AO88" s="69">
        <f>IF(AO87&gt;0,IF((SUMIFS($Q90:AN90,$Q87:AN87,12)+IF(AN87=12,0,AN88)+AO91)&gt;=$K84,$K84-FLOOR(SUMIFS($Q90:AN90,$Q87:AN87,12),1),IF(AO87=1,AO91,AO91+AN88)),0)</f>
        <v>0</v>
      </c>
      <c r="AP88" s="69">
        <f>IF(AP87&gt;0,IF((SUMIFS($Q90:AO90,$Q87:AO87,12)+IF(AO87=12,0,AO88)+AP91)&gt;=$K84,$K84-FLOOR(SUMIFS($Q90:AO90,$Q87:AO87,12),1),IF(AP87=1,AP91,AP91+AO88)),0)</f>
        <v>0</v>
      </c>
      <c r="AQ88" s="69">
        <f>IF(AQ87&gt;0,IF((SUMIFS($Q90:AP90,$Q87:AP87,12)+IF(AP87=12,0,AP88)+AQ91)&gt;=$K84,$K84-FLOOR(SUMIFS($Q90:AP90,$Q87:AP87,12),1),IF(AQ87=1,AQ91,AQ91+AP88)),0)</f>
        <v>0</v>
      </c>
      <c r="AR88" s="69">
        <f>IF(AR87&gt;0,IF((SUMIFS($Q90:AQ90,$Q87:AQ87,12)+IF(AQ87=12,0,AQ88)+AR91)&gt;=$K84,$K84-FLOOR(SUMIFS($Q90:AQ90,$Q87:AQ87,12),1),IF(AR87=1,AR91,AR91+AQ88)),0)</f>
        <v>0</v>
      </c>
      <c r="AS88" s="69">
        <f>IF(AS87&gt;0,IF((SUMIFS($Q90:AR90,$Q87:AR87,12)+IF(AR87=12,0,AR88)+AS91)&gt;=$K84,$K84-FLOOR(SUMIFS($Q90:AR90,$Q87:AR87,12),1),IF(AS87=1,AS91,AS91+AR88)),0)</f>
        <v>0</v>
      </c>
      <c r="AT88" s="69">
        <f>IF(AT87&gt;0,IF((SUMIFS($Q90:AS90,$Q87:AS87,12)+IF(AS87=12,0,AS88)+AT91)&gt;=$K84,$K84-FLOOR(SUMIFS($Q90:AS90,$Q87:AS87,12),1),IF(AT87=1,AT91,AT91+AS88)),0)</f>
        <v>0</v>
      </c>
      <c r="AU88" s="69">
        <f>IF(AU87&gt;0,IF((SUMIFS($Q90:AT90,$Q87:AT87,12)+IF(AT87=12,0,AT88)+AU91)&gt;=$K84,$K84-FLOOR(SUMIFS($Q90:AT90,$Q87:AT87,12),1),IF(AU87=1,AU91,AU91+AT88)),0)</f>
        <v>0</v>
      </c>
      <c r="AV88" s="69">
        <f>IF(AV87&gt;0,IF((SUMIFS($Q90:AU90,$Q87:AU87,12)+IF(AU87=12,0,AU88)+AV91)&gt;=$K84,$K84-FLOOR(SUMIFS($Q90:AU90,$Q87:AU87,12),1),IF(AV87=1,AV91,AV91+AU88)),0)</f>
        <v>0</v>
      </c>
      <c r="AW88" s="69">
        <f>IF(AW87&gt;0,IF((SUMIFS($Q90:AV90,$Q87:AV87,12)+IF(AV87=12,0,AV88)+AW91)&gt;=$K84,$K84-FLOOR(SUMIFS($Q90:AV90,$Q87:AV87,12),1),IF(AW87=1,AW91,AW91+AV88)),0)</f>
        <v>0</v>
      </c>
      <c r="AX88" s="69">
        <f>IF(AX87&gt;0,IF((SUMIFS($Q90:AW90,$Q87:AW87,12)+IF(AW87=12,0,AW88)+AX91)&gt;=$K84,$K84-FLOOR(SUMIFS($Q90:AW90,$Q87:AW87,12),1),IF(AX87=1,AX91,AX91+AW88)),0)</f>
        <v>0</v>
      </c>
      <c r="AY88" s="69">
        <f>IF(AY87&gt;0,IF((SUMIFS($Q90:AX90,$Q87:AX87,12)+IF(AX87=12,0,AX88)+AY91)&gt;=$K84,$K84-FLOOR(SUMIFS($Q90:AX90,$Q87:AX87,12),1),IF(AY87=1,AY91,AY91+AX88)),0)</f>
        <v>0</v>
      </c>
      <c r="AZ88" s="69">
        <f>IF(AZ87&gt;0,IF((SUMIFS($Q90:AY90,$Q87:AY87,12)+IF(AY87=12,0,AY88)+AZ91)&gt;=$K84,$K84-FLOOR(SUMIFS($Q90:AY90,$Q87:AY87,12),1),IF(AZ87=1,AZ91,AZ91+AY88)),0)</f>
        <v>0</v>
      </c>
      <c r="BA88" s="69">
        <f>IF(BA87&gt;0,IF((SUMIFS($Q90:AZ90,$Q87:AZ87,12)+IF(AZ87=12,0,AZ88)+BA91)&gt;=$K84,$K84-FLOOR(SUMIFS($Q90:AZ90,$Q87:AZ87,12),1),IF(BA87=1,BA91,BA91+AZ88)),0)</f>
        <v>0</v>
      </c>
      <c r="BB88" s="69">
        <f>IF(BB87&gt;0,IF((SUMIFS($Q90:BA90,$Q87:BA87,12)+IF(BA87=12,0,BA88)+BB91)&gt;=$K84,$K84-FLOOR(SUMIFS($Q90:BA90,$Q87:BA87,12),1),IF(BB87=1,BB91,BB91+BA88)),0)</f>
        <v>0</v>
      </c>
      <c r="BC88" s="69">
        <f>IF(BC87&gt;0,IF((SUMIFS($Q90:BB90,$Q87:BB87,12)+IF(BB87=12,0,BB88)+BC91)&gt;=$K84,$K84-FLOOR(SUMIFS($Q90:BB90,$Q87:BB87,12),1),IF(BC87=1,BC91,BC91+BB88)),0)</f>
        <v>0</v>
      </c>
      <c r="BD88" s="69">
        <f>IF(BD87&gt;0,IF((SUMIFS($Q90:BC90,$Q87:BC87,12)+IF(BC87=12,0,BC88)+BD91)&gt;=$K84,$K84-FLOOR(SUMIFS($Q90:BC90,$Q87:BC87,12),1),IF(BD87=1,BD91,BD91+BC88)),0)</f>
        <v>0</v>
      </c>
      <c r="BE88" s="69">
        <f>IF(BE87&gt;0,IF((SUMIFS($Q90:BD90,$Q87:BD87,12)+IF(BD87=12,0,BD88)+BE91)&gt;=$K84,$K84-FLOOR(SUMIFS($Q90:BD90,$Q87:BD87,12),1),IF(BE87=1,BE91,BE91+BD88)),0)</f>
        <v>0</v>
      </c>
      <c r="BF88" s="69">
        <f>IF(BF87&gt;0,IF((SUMIFS($Q90:BE90,$Q87:BE87,12)+IF(BE87=12,0,BE88)+BF91)&gt;=$K84,$K84-FLOOR(SUMIFS($Q90:BE90,$Q87:BE87,12),1),IF(BF87=1,BF91,BF91+BE88)),0)</f>
        <v>0</v>
      </c>
      <c r="BG88" s="69">
        <f>IF(BG87&gt;0,IF((SUMIFS($Q90:BF90,$Q87:BF87,12)+IF(BF87=12,0,BF88)+BG91)&gt;=$K84,$K84-FLOOR(SUMIFS($Q90:BF90,$Q87:BF87,12),1),IF(BG87=1,BG91,BG91+BF88)),0)</f>
        <v>0</v>
      </c>
      <c r="BH88" s="69">
        <f>IF(BH87&gt;0,IF((SUMIFS($Q90:BG90,$Q87:BG87,12)+IF(BG87=12,0,BG88)+BH91)&gt;=$K84,$K84-FLOOR(SUMIFS($Q90:BG90,$Q87:BG87,12),1),IF(BH87=1,BH91,BH91+BG88)),0)</f>
        <v>0</v>
      </c>
      <c r="BI88" s="69">
        <f>IF(BI87&gt;0,IF((SUMIFS($Q90:BH90,$Q87:BH87,12)+IF(BH87=12,0,BH88)+BI91)&gt;=$K84,$K84-FLOOR(SUMIFS($Q90:BH90,$Q87:BH87,12),1),IF(BI87=1,BI91,BI91+BH88)),0)</f>
        <v>0</v>
      </c>
      <c r="BJ88" s="69">
        <f>IF(BJ87&gt;0,IF((SUMIFS($Q90:BI90,$Q87:BI87,12)+IF(BI87=12,0,BI88)+BJ91)&gt;=$K84,$K84-FLOOR(SUMIFS($Q90:BI90,$Q87:BI87,12),1),IF(BJ87=1,BJ91,BJ91+BI88)),0)</f>
        <v>0</v>
      </c>
      <c r="BK88" s="69">
        <f>IF(BK87&gt;0,IF((SUMIFS($Q90:BJ90,$Q87:BJ87,12)+IF(BJ87=12,0,BJ88)+BK91)&gt;=$K84,$K84-FLOOR(SUMIFS($Q90:BJ90,$Q87:BJ87,12),1),IF(BK87=1,BK91,BK91+BJ88)),0)</f>
        <v>0</v>
      </c>
      <c r="BL88" s="69">
        <f>IF(BL87&gt;0,IF((SUMIFS($Q90:BK90,$Q87:BK87,12)+IF(BK87=12,0,BK88)+BL91)&gt;=$K84,$K84-FLOOR(SUMIFS($Q90:BK90,$Q87:BK87,12),1),IF(BL87=1,BL91,BL91+BK88)),0)</f>
        <v>0</v>
      </c>
      <c r="BM88" s="69">
        <f>IF(BM87&gt;0,IF((SUMIFS($Q90:BL90,$Q87:BL87,12)+IF(BL87=12,0,BL88)+BM91)&gt;=$K84,$K84-FLOOR(SUMIFS($Q90:BL90,$Q87:BL87,12),1),IF(BM87=1,BM91,BM91+BL88)),0)</f>
        <v>0</v>
      </c>
      <c r="BN88" s="69">
        <f>IF(BN87&gt;0,IF((SUMIFS($Q90:BM90,$Q87:BM87,12)+IF(BM87=12,0,BM88)+BN91)&gt;=$K84,$K84-FLOOR(SUMIFS($Q90:BM90,$Q87:BM87,12),1),IF(BN87=1,BN91,BN91+BM88)),0)</f>
        <v>0</v>
      </c>
      <c r="BO88" s="69">
        <f>IF(BO87&gt;0,IF((SUMIFS($Q90:BN90,$Q87:BN87,12)+IF(BN87=12,0,BN88)+BO91)&gt;=$K84,$K84-FLOOR(SUMIFS($Q90:BN90,$Q87:BN87,12),1),IF(BO87=1,BO91,BO91+BN88)),0)</f>
        <v>0</v>
      </c>
      <c r="BP88" s="69">
        <f>IF(BP87&gt;0,IF((SUMIFS($Q90:BO90,$Q87:BO87,12)+IF(BO87=12,0,BO88)+BP91)&gt;=$K84,$K84-FLOOR(SUMIFS($Q90:BO90,$Q87:BO87,12),1),IF(BP87=1,BP91,BP91+BO88)),0)</f>
        <v>0</v>
      </c>
      <c r="BQ88" s="69">
        <f>IF(BQ87&gt;0,IF((SUMIFS($Q90:BP90,$Q87:BP87,12)+IF(BP87=12,0,BP88)+BQ91)&gt;=$K84,$K84-FLOOR(SUMIFS($Q90:BP90,$Q87:BP87,12),1),IF(BQ87=1,BQ91,BQ91+BP88)),0)</f>
        <v>0</v>
      </c>
      <c r="BR88" s="69">
        <f>IF(BR87&gt;0,IF((SUMIFS($Q90:BQ90,$Q87:BQ87,12)+IF(BQ87=12,0,BQ88)+BR91)&gt;=$K84,$K84-FLOOR(SUMIFS($Q90:BQ90,$Q87:BQ87,12),1),IF(BR87=1,BR91,BR91+BQ88)),0)</f>
        <v>0</v>
      </c>
      <c r="BS88" s="69">
        <f>IF(BS87&gt;0,IF((SUMIFS($Q90:BR90,$Q87:BR87,12)+IF(BR87=12,0,BR88)+BS91)&gt;=$K84,$K84-FLOOR(SUMIFS($Q90:BR90,$Q87:BR87,12),1),IF(BS87=1,BS91,BS91+BR88)),0)</f>
        <v>0</v>
      </c>
      <c r="BT88" s="69">
        <f>IF(BT87&gt;0,IF((SUMIFS($Q90:BS90,$Q87:BS87,12)+IF(BS87=12,0,BS88)+BT91)&gt;=$K84,$K84-FLOOR(SUMIFS($Q90:BS90,$Q87:BS87,12),1),IF(BT87=1,BT91,BT91+BS88)),0)</f>
        <v>0</v>
      </c>
      <c r="BU88" s="69">
        <f>IF(BU87&gt;0,IF((SUMIFS($Q90:BT90,$Q87:BT87,12)+IF(BT87=12,0,BT88)+BU91)&gt;=$K84,$K84-FLOOR(SUMIFS($Q90:BT90,$Q87:BT87,12),1),IF(BU87=1,BU91,BU91+BT88)),0)</f>
        <v>0</v>
      </c>
      <c r="BV88" s="69">
        <f>IF(BV87&gt;0,IF((SUMIFS($Q90:BU90,$Q87:BU87,12)+IF(BU87=12,0,BU88)+BV91)&gt;=$K84,$K84-FLOOR(SUMIFS($Q90:BU90,$Q87:BU87,12),1),IF(BV87=1,BV91,BV91+BU88)),0)</f>
        <v>0</v>
      </c>
      <c r="BW88" s="69">
        <f>IF(BW87&gt;0,IF((SUMIFS($Q90:BV90,$Q87:BV87,12)+IF(BV87=12,0,BV88)+BW91)&gt;=$K84,$K84-FLOOR(SUMIFS($Q90:BV90,$Q87:BV87,12),1),IF(BW87=1,BW91,BW91+BV88)),0)</f>
        <v>0</v>
      </c>
      <c r="BX88" s="69">
        <f>IF(BX87&gt;0,IF((SUMIFS($Q90:BW90,$Q87:BW87,12)+IF(BW87=12,0,BW88)+BX91)&gt;=$K84,$K84-FLOOR(SUMIFS($Q90:BW90,$Q87:BW87,12),1),IF(BX87=1,BX91,BX91+BW88)),0)</f>
        <v>0</v>
      </c>
      <c r="BY88" s="69">
        <f>IF(BY87&gt;0,IF((SUMIFS($Q90:BX90,$Q87:BX87,12)+IF(BX87=12,0,BX88)+BY91)&gt;=$K84,$K84-FLOOR(SUMIFS($Q90:BX90,$Q87:BX87,12),1),IF(BY87=1,BY91,BY91+BX88)),0)</f>
        <v>0</v>
      </c>
      <c r="BZ88" s="69">
        <f>IF(BZ87&gt;0,IF((SUMIFS($Q90:BY90,$Q87:BY87,12)+IF(BY87=12,0,BY88)+BZ91)&gt;=$K84,$K84-FLOOR(SUMIFS($Q90:BY90,$Q87:BY87,12),1),IF(BZ87=1,BZ91,BZ91+BY88)),0)</f>
        <v>0</v>
      </c>
      <c r="CA88" s="69">
        <f>IF(CA87&gt;0,IF((SUMIFS($Q90:BZ90,$Q87:BZ87,12)+IF(BZ87=12,0,BZ88)+CA91)&gt;=$K84,$K84-FLOOR(SUMIFS($Q90:BZ90,$Q87:BZ87,12),1),IF(CA87=1,CA91,CA91+BZ88)),0)</f>
        <v>0</v>
      </c>
      <c r="CB88" s="69">
        <f>IF(CB87&gt;0,IF((SUMIFS($Q90:CA90,$Q87:CA87,12)+IF(CA87=12,0,CA88)+CB91)&gt;=$K84,$K84-FLOOR(SUMIFS($Q90:CA90,$Q87:CA87,12),1),IF(CB87=1,CB91,CB91+CA88)),0)</f>
        <v>0</v>
      </c>
      <c r="CC88" s="69">
        <f>IF(CC87&gt;0,IF((SUMIFS($Q90:CB90,$Q87:CB87,12)+IF(CB87=12,0,CB88)+CC91)&gt;=$K84,$K84-FLOOR(SUMIFS($Q90:CB90,$Q87:CB87,12),1),IF(CC87=1,CC91,CC91+CB88)),0)</f>
        <v>0</v>
      </c>
      <c r="CD88" s="69">
        <f>IF(CD87&gt;0,IF((SUMIFS($Q90:CC90,$Q87:CC87,12)+IF(CC87=12,0,CC88)+CD91)&gt;=$K84,$K84-FLOOR(SUMIFS($Q90:CC90,$Q87:CC87,12),1),IF(CD87=1,CD91,CD91+CC88)),0)</f>
        <v>0</v>
      </c>
      <c r="CE88" s="69">
        <f>IF(CE87&gt;0,IF((SUMIFS($Q90:CD90,$Q87:CD87,12)+IF(CD87=12,0,CD88)+CE91)&gt;=$K84,$K84-FLOOR(SUMIFS($Q90:CD90,$Q87:CD87,12),1),IF(CE87=1,CE91,CE91+CD88)),0)</f>
        <v>0</v>
      </c>
      <c r="CF88" s="69">
        <f>IF(CF87&gt;0,IF((SUMIFS($Q90:CE90,$Q87:CE87,12)+IF(CE87=12,0,CE88)+CF91)&gt;=$K84,$K84-FLOOR(SUMIFS($Q90:CE90,$Q87:CE87,12),1),IF(CF87=1,CF91,CF91+CE88)),0)</f>
        <v>0</v>
      </c>
      <c r="CG88" s="69">
        <f>IF(CG87&gt;0,IF((SUMIFS($Q90:CF90,$Q87:CF87,12)+IF(CF87=12,0,CF88)+CG91)&gt;=$K84,$K84-FLOOR(SUMIFS($Q90:CF90,$Q87:CF87,12),1),IF(CG87=1,CG91,CG91+CF88)),0)</f>
        <v>0</v>
      </c>
      <c r="CH88" s="69">
        <f>IF(CH87&gt;0,IF((SUMIFS($Q90:CG90,$Q87:CG87,12)+IF(CG87=12,0,CG88)+CH91)&gt;=$K84,$K84-FLOOR(SUMIFS($Q90:CG90,$Q87:CG87,12),1),IF(CH87=1,CH91,CH91+CG88)),0)</f>
        <v>0</v>
      </c>
      <c r="CI88" s="69">
        <f>IF(CI87&gt;0,IF((SUMIFS($Q90:CH90,$Q87:CH87,12)+IF(CH87=12,0,CH88)+CI91)&gt;=$K84,$K84-FLOOR(SUMIFS($Q90:CH90,$Q87:CH87,12),1),IF(CI87=1,CI91,CI91+CH88)),0)</f>
        <v>0</v>
      </c>
      <c r="CJ88" s="69">
        <f>IF(CJ87&gt;0,IF((SUMIFS($Q90:CI90,$Q87:CI87,12)+IF(CI87=12,0,CI88)+CJ91)&gt;=$K84,$K84-FLOOR(SUMIFS($Q90:CI90,$Q87:CI87,12),1),IF(CJ87=1,CJ91,CJ91+CI88)),0)</f>
        <v>0</v>
      </c>
      <c r="CK88" s="370"/>
      <c r="CL88" s="372"/>
      <c r="CM88" s="364"/>
      <c r="CN88" s="364"/>
      <c r="CO88" s="108"/>
      <c r="CP88" s="108"/>
      <c r="CQ88" s="108"/>
      <c r="CR88" s="108"/>
      <c r="CS88" s="108"/>
      <c r="CT88" s="108"/>
      <c r="CU88" s="108"/>
      <c r="CV88" s="108"/>
      <c r="CW88" s="108"/>
      <c r="CX88" s="108"/>
      <c r="CY88" s="108"/>
      <c r="CZ88" s="108"/>
      <c r="DA88" s="108"/>
      <c r="DB88" s="108"/>
      <c r="DC88" s="108"/>
      <c r="DD88" s="108"/>
    </row>
    <row r="89" spans="1:108" s="266" customFormat="1" ht="41.4" hidden="1" customHeight="1" x14ac:dyDescent="0.3">
      <c r="A89" s="264"/>
      <c r="B89" s="130"/>
      <c r="C89" s="81"/>
      <c r="D89" s="81"/>
      <c r="E89" s="81"/>
      <c r="F89" s="81"/>
      <c r="G89" s="81"/>
      <c r="H89" s="81"/>
      <c r="I89" s="81"/>
      <c r="J89" s="81"/>
      <c r="K89" s="81"/>
      <c r="L89" s="65"/>
      <c r="M89" s="7"/>
      <c r="N89" s="202"/>
      <c r="O89" s="108"/>
      <c r="P89" s="66" t="s">
        <v>183</v>
      </c>
      <c r="Q89" s="68">
        <f>IF(Q84&gt;0,Q85,0)</f>
        <v>0</v>
      </c>
      <c r="R89" s="68">
        <f t="shared" ref="R89" si="1898">IF(R84&gt;0,IF(R87=1,R85,R85+Q89),Q89)</f>
        <v>0</v>
      </c>
      <c r="S89" s="68">
        <f t="shared" ref="S89" si="1899">IF(S84&gt;0,IF(S87=1,S85,S85+R89),R89)</f>
        <v>0</v>
      </c>
      <c r="T89" s="68">
        <f t="shared" ref="T89" si="1900">IF(T84&gt;0,IF(T87=1,T85,T85+S89),S89)</f>
        <v>0</v>
      </c>
      <c r="U89" s="68">
        <f t="shared" ref="U89" si="1901">IF(U84&gt;0,IF(U87=1,U85,U85+T89),T89)</f>
        <v>0</v>
      </c>
      <c r="V89" s="68">
        <f t="shared" ref="V89" si="1902">IF(V84&gt;0,IF(V87=1,V85,V85+U89),U89)</f>
        <v>0</v>
      </c>
      <c r="W89" s="68">
        <f t="shared" ref="W89" si="1903">IF(W84&gt;0,IF(W87=1,W85,W85+V89),V89)</f>
        <v>0</v>
      </c>
      <c r="X89" s="68">
        <f t="shared" ref="X89" si="1904">IF(X84&gt;0,IF(X87=1,X85,X85+W89),W89)</f>
        <v>0</v>
      </c>
      <c r="Y89" s="68">
        <f t="shared" ref="Y89" si="1905">IF(Y84&gt;0,IF(Y87=1,Y85,Y85+X89),X89)</f>
        <v>0</v>
      </c>
      <c r="Z89" s="68">
        <f t="shared" ref="Z89" si="1906">IF(Z84&gt;0,IF(Z87=1,Z85,Z85+Y89),Y89)</f>
        <v>0</v>
      </c>
      <c r="AA89" s="68">
        <f t="shared" ref="AA89" si="1907">IF(AA84&gt;0,IF(AA87=1,AA85,AA85+Z89),Z89)</f>
        <v>0</v>
      </c>
      <c r="AB89" s="68">
        <f t="shared" ref="AB89" si="1908">IF(AB84&gt;0,IF(AB87=1,AB85,AB85+AA89),AA89)</f>
        <v>0</v>
      </c>
      <c r="AC89" s="68">
        <f t="shared" ref="AC89" si="1909">IF(AC84&gt;0,IF(AC87=1,AC85,AC85+AB89),AB89)</f>
        <v>0</v>
      </c>
      <c r="AD89" s="68">
        <f t="shared" ref="AD89" si="1910">IF(AD84&gt;0,IF(AD87=1,AD85,AD85+AC89),AC89)</f>
        <v>0</v>
      </c>
      <c r="AE89" s="68">
        <f t="shared" ref="AE89" si="1911">IF(AE84&gt;0,IF(AE87=1,AE85,AE85+AD89),AD89)</f>
        <v>0</v>
      </c>
      <c r="AF89" s="68">
        <f t="shared" ref="AF89" si="1912">IF(AF84&gt;0,IF(AF87=1,AF85,AF85+AE89),AE89)</f>
        <v>0</v>
      </c>
      <c r="AG89" s="68">
        <f t="shared" ref="AG89" si="1913">IF(AG84&gt;0,IF(AG87=1,AG85,AG85+AF89),AF89)</f>
        <v>0</v>
      </c>
      <c r="AH89" s="68">
        <f t="shared" ref="AH89" si="1914">IF(AH84&gt;0,IF(AH87=1,AH85,AH85+AG89),AG89)</f>
        <v>0</v>
      </c>
      <c r="AI89" s="68">
        <f t="shared" ref="AI89" si="1915">IF(AI84&gt;0,IF(AI87=1,AI85,AI85+AH89),AH89)</f>
        <v>0</v>
      </c>
      <c r="AJ89" s="68">
        <f t="shared" ref="AJ89" si="1916">IF(AJ84&gt;0,IF(AJ87=1,AJ85,AJ85+AI89),AI89)</f>
        <v>0</v>
      </c>
      <c r="AK89" s="68">
        <f t="shared" ref="AK89" si="1917">IF(AK84&gt;0,IF(AK87=1,AK85,AK85+AJ89),AJ89)</f>
        <v>0</v>
      </c>
      <c r="AL89" s="68">
        <f t="shared" ref="AL89" si="1918">IF(AL84&gt;0,IF(AL87=1,AL85,AL85+AK89),AK89)</f>
        <v>0</v>
      </c>
      <c r="AM89" s="68">
        <f t="shared" ref="AM89" si="1919">IF(AM84&gt;0,IF(AM87=1,AM85,AM85+AL89),AL89)</f>
        <v>0</v>
      </c>
      <c r="AN89" s="68">
        <f t="shared" ref="AN89" si="1920">IF(AN84&gt;0,IF(AN87=1,AN85,AN85+AM89),AM89)</f>
        <v>0</v>
      </c>
      <c r="AO89" s="68">
        <f t="shared" ref="AO89" si="1921">IF(AO84&gt;0,IF(AO87=1,AO85,AO85+AN89),AN89)</f>
        <v>0</v>
      </c>
      <c r="AP89" s="68">
        <f t="shared" ref="AP89" si="1922">IF(AP84&gt;0,IF(AP87=1,AP85,AP85+AO89),AO89)</f>
        <v>0</v>
      </c>
      <c r="AQ89" s="68">
        <f t="shared" ref="AQ89" si="1923">IF(AQ84&gt;0,IF(AQ87=1,AQ85,AQ85+AP89),AP89)</f>
        <v>0</v>
      </c>
      <c r="AR89" s="68">
        <f t="shared" ref="AR89" si="1924">IF(AR84&gt;0,IF(AR87=1,AR85,AR85+AQ89),AQ89)</f>
        <v>0</v>
      </c>
      <c r="AS89" s="68">
        <f t="shared" ref="AS89" si="1925">IF(AS84&gt;0,IF(AS87=1,AS85,AS85+AR89),AR89)</f>
        <v>0</v>
      </c>
      <c r="AT89" s="68">
        <f t="shared" ref="AT89" si="1926">IF(AT84&gt;0,IF(AT87=1,AT85,AT85+AS89),AS89)</f>
        <v>0</v>
      </c>
      <c r="AU89" s="68">
        <f t="shared" ref="AU89" si="1927">IF(AU84&gt;0,IF(AU87=1,AU85,AU85+AT89),AT89)</f>
        <v>0</v>
      </c>
      <c r="AV89" s="68">
        <f t="shared" ref="AV89" si="1928">IF(AV84&gt;0,IF(AV87=1,AV85,AV85+AU89),AU89)</f>
        <v>0</v>
      </c>
      <c r="AW89" s="68">
        <f t="shared" ref="AW89" si="1929">IF(AW84&gt;0,IF(AW87=1,AW85,AW85+AV89),AV89)</f>
        <v>0</v>
      </c>
      <c r="AX89" s="68">
        <f t="shared" ref="AX89" si="1930">IF(AX84&gt;0,IF(AX87=1,AX85,AX85+AW89),AW89)</f>
        <v>0</v>
      </c>
      <c r="AY89" s="68">
        <f t="shared" ref="AY89" si="1931">IF(AY84&gt;0,IF(AY87=1,AY85,AY85+AX89),AX89)</f>
        <v>0</v>
      </c>
      <c r="AZ89" s="68">
        <f t="shared" ref="AZ89" si="1932">IF(AZ84&gt;0,IF(AZ87=1,AZ85,AZ85+AY89),AY89)</f>
        <v>0</v>
      </c>
      <c r="BA89" s="68">
        <f t="shared" ref="BA89" si="1933">IF(BA84&gt;0,IF(BA87=1,BA85,BA85+AZ89),AZ89)</f>
        <v>0</v>
      </c>
      <c r="BB89" s="68">
        <f t="shared" ref="BB89" si="1934">IF(BB84&gt;0,IF(BB87=1,BB85,BB85+BA89),BA89)</f>
        <v>0</v>
      </c>
      <c r="BC89" s="68">
        <f t="shared" ref="BC89" si="1935">IF(BC84&gt;0,IF(BC87=1,BC85,BC85+BB89),BB89)</f>
        <v>0</v>
      </c>
      <c r="BD89" s="68">
        <f t="shared" ref="BD89" si="1936">IF(BD84&gt;0,IF(BD87=1,BD85,BD85+BC89),BC89)</f>
        <v>0</v>
      </c>
      <c r="BE89" s="68">
        <f t="shared" ref="BE89" si="1937">IF(BE84&gt;0,IF(BE87=1,BE85,BE85+BD89),BD89)</f>
        <v>0</v>
      </c>
      <c r="BF89" s="68">
        <f t="shared" ref="BF89" si="1938">IF(BF84&gt;0,IF(BF87=1,BF85,BF85+BE89),BE89)</f>
        <v>0</v>
      </c>
      <c r="BG89" s="68">
        <f t="shared" ref="BG89" si="1939">IF(BG84&gt;0,IF(BG87=1,BG85,BG85+BF89),BF89)</f>
        <v>0</v>
      </c>
      <c r="BH89" s="68">
        <f t="shared" ref="BH89" si="1940">IF(BH84&gt;0,IF(BH87=1,BH85,BH85+BG89),BG89)</f>
        <v>0</v>
      </c>
      <c r="BI89" s="68">
        <f t="shared" ref="BI89" si="1941">IF(BI84&gt;0,IF(BI87=1,BI85,BI85+BH89),BH89)</f>
        <v>0</v>
      </c>
      <c r="BJ89" s="68">
        <f t="shared" ref="BJ89" si="1942">IF(BJ84&gt;0,IF(BJ87=1,BJ85,BJ85+BI89),BI89)</f>
        <v>0</v>
      </c>
      <c r="BK89" s="68">
        <f t="shared" ref="BK89" si="1943">IF(BK84&gt;0,IF(BK87=1,BK85,BK85+BJ89),BJ89)</f>
        <v>0</v>
      </c>
      <c r="BL89" s="68">
        <f t="shared" ref="BL89" si="1944">IF(BL84&gt;0,IF(BL87=1,BL85,BL85+BK89),BK89)</f>
        <v>0</v>
      </c>
      <c r="BM89" s="68">
        <f t="shared" ref="BM89" si="1945">IF(BM84&gt;0,IF(BM87=1,BM85,BM85+BL89),BL89)</f>
        <v>0</v>
      </c>
      <c r="BN89" s="68">
        <f t="shared" ref="BN89" si="1946">IF(BN84&gt;0,IF(BN87=1,BN85,BN85+BM89),BM89)</f>
        <v>0</v>
      </c>
      <c r="BO89" s="68">
        <f t="shared" ref="BO89" si="1947">IF(BO84&gt;0,IF(BO87=1,BO85,BO85+BN89),BN89)</f>
        <v>0</v>
      </c>
      <c r="BP89" s="68">
        <f t="shared" ref="BP89" si="1948">IF(BP84&gt;0,IF(BP87=1,BP85,BP85+BO89),BO89)</f>
        <v>0</v>
      </c>
      <c r="BQ89" s="68">
        <f t="shared" ref="BQ89" si="1949">IF(BQ84&gt;0,IF(BQ87=1,BQ85,BQ85+BP89),BP89)</f>
        <v>0</v>
      </c>
      <c r="BR89" s="68">
        <f t="shared" ref="BR89" si="1950">IF(BR84&gt;0,IF(BR87=1,BR85,BR85+BQ89),BQ89)</f>
        <v>0</v>
      </c>
      <c r="BS89" s="68">
        <f t="shared" ref="BS89" si="1951">IF(BS84&gt;0,IF(BS87=1,BS85,BS85+BR89),BR89)</f>
        <v>0</v>
      </c>
      <c r="BT89" s="68">
        <f t="shared" ref="BT89" si="1952">IF(BT84&gt;0,IF(BT87=1,BT85,BT85+BS89),BS89)</f>
        <v>0</v>
      </c>
      <c r="BU89" s="68">
        <f t="shared" ref="BU89" si="1953">IF(BU84&gt;0,IF(BU87=1,BU85,BU85+BT89),BT89)</f>
        <v>0</v>
      </c>
      <c r="BV89" s="68">
        <f t="shared" ref="BV89" si="1954">IF(BV84&gt;0,IF(BV87=1,BV85,BV85+BU89),BU89)</f>
        <v>0</v>
      </c>
      <c r="BW89" s="68">
        <f t="shared" ref="BW89" si="1955">IF(BW84&gt;0,IF(BW87=1,BW85,BW85+BV89),BV89)</f>
        <v>0</v>
      </c>
      <c r="BX89" s="68">
        <f t="shared" ref="BX89" si="1956">IF(BX84&gt;0,IF(BX87=1,BX85,BX85+BW89),BW89)</f>
        <v>0</v>
      </c>
      <c r="BY89" s="68">
        <f t="shared" ref="BY89" si="1957">IF(BY84&gt;0,IF(BY87=1,BY85,BY85+BX89),BX89)</f>
        <v>0</v>
      </c>
      <c r="BZ89" s="68">
        <f t="shared" ref="BZ89" si="1958">IF(BZ84&gt;0,IF(BZ87=1,BZ85,BZ85+BY89),BY89)</f>
        <v>0</v>
      </c>
      <c r="CA89" s="68">
        <f t="shared" ref="CA89" si="1959">IF(CA84&gt;0,IF(CA87=1,CA85,CA85+BZ89),BZ89)</f>
        <v>0</v>
      </c>
      <c r="CB89" s="68">
        <f t="shared" ref="CB89" si="1960">IF(CB84&gt;0,IF(CB87=1,CB85,CB85+CA89),CA89)</f>
        <v>0</v>
      </c>
      <c r="CC89" s="68">
        <f t="shared" ref="CC89" si="1961">IF(CC84&gt;0,IF(CC87=1,CC85,CC85+CB89),CB89)</f>
        <v>0</v>
      </c>
      <c r="CD89" s="68">
        <f t="shared" ref="CD89" si="1962">IF(CD84&gt;0,IF(CD87=1,CD85,CD85+CC89),CC89)</f>
        <v>0</v>
      </c>
      <c r="CE89" s="68">
        <f t="shared" ref="CE89" si="1963">IF(CE84&gt;0,IF(CE87=1,CE85,CE85+CD89),CD89)</f>
        <v>0</v>
      </c>
      <c r="CF89" s="68">
        <f t="shared" ref="CF89" si="1964">IF(CF84&gt;0,IF(CF87=1,CF85,CF85+CE89),CE89)</f>
        <v>0</v>
      </c>
      <c r="CG89" s="68">
        <f t="shared" ref="CG89" si="1965">IF(CG84&gt;0,IF(CG87=1,CG85,CG85+CF89),CF89)</f>
        <v>0</v>
      </c>
      <c r="CH89" s="68">
        <f t="shared" ref="CH89" si="1966">IF(CH84&gt;0,IF(CH87=1,CH85,CH85+CG89),CG89)</f>
        <v>0</v>
      </c>
      <c r="CI89" s="68">
        <f t="shared" ref="CI89" si="1967">IF(CI84&gt;0,IF(CI87=1,CI85,CI85+CH89),CH89)</f>
        <v>0</v>
      </c>
      <c r="CJ89" s="68">
        <f t="shared" ref="CJ89" si="1968">IF(CJ84&gt;0,IF(CJ87=1,CJ85,CJ85+CI89),CI89)</f>
        <v>0</v>
      </c>
      <c r="CK89" s="370"/>
      <c r="CL89" s="372"/>
      <c r="CM89" s="364"/>
      <c r="CN89" s="364"/>
      <c r="CO89" s="108"/>
      <c r="CP89" s="108"/>
      <c r="CQ89" s="108"/>
      <c r="CR89" s="108"/>
      <c r="CS89" s="108"/>
      <c r="CT89" s="108"/>
      <c r="CU89" s="108"/>
      <c r="CV89" s="108"/>
      <c r="CW89" s="108"/>
      <c r="CX89" s="108"/>
      <c r="CY89" s="108"/>
      <c r="CZ89" s="108"/>
      <c r="DA89" s="108"/>
      <c r="DB89" s="108"/>
      <c r="DC89" s="108"/>
      <c r="DD89" s="108"/>
    </row>
    <row r="90" spans="1:108" s="266" customFormat="1" ht="41.4" hidden="1" customHeight="1" x14ac:dyDescent="0.3">
      <c r="A90" s="264"/>
      <c r="B90" s="130"/>
      <c r="C90" s="81"/>
      <c r="D90" s="81"/>
      <c r="E90" s="81"/>
      <c r="F90" s="81"/>
      <c r="G90" s="81"/>
      <c r="H90" s="81"/>
      <c r="I90" s="81"/>
      <c r="J90" s="81"/>
      <c r="K90" s="81"/>
      <c r="L90" s="65"/>
      <c r="M90" s="7"/>
      <c r="N90" s="202"/>
      <c r="O90" s="108"/>
      <c r="P90" s="66" t="s">
        <v>184</v>
      </c>
      <c r="Q90" s="68">
        <f>Q92</f>
        <v>0</v>
      </c>
      <c r="R90" s="68">
        <f t="shared" ref="R90" si="1969">IF(R87=1,R92,R92+Q90)</f>
        <v>0</v>
      </c>
      <c r="S90" s="68">
        <f t="shared" ref="S90" si="1970">IF(S87=1,S92,S92+R90)</f>
        <v>0</v>
      </c>
      <c r="T90" s="68">
        <f t="shared" ref="T90" si="1971">IF(T87=1,T92,T92+S90)</f>
        <v>0</v>
      </c>
      <c r="U90" s="68">
        <f t="shared" ref="U90" si="1972">IF(U87=1,U92,U92+T90)</f>
        <v>0</v>
      </c>
      <c r="V90" s="68">
        <f t="shared" ref="V90" si="1973">IF(V87=1,V92,V92+U90)</f>
        <v>0</v>
      </c>
      <c r="W90" s="68">
        <f t="shared" ref="W90" si="1974">IF(W87=1,W92,W92+V90)</f>
        <v>0</v>
      </c>
      <c r="X90" s="68">
        <f t="shared" ref="X90" si="1975">IF(X87=1,X92,X92+W90)</f>
        <v>0</v>
      </c>
      <c r="Y90" s="68">
        <f t="shared" ref="Y90" si="1976">IF(Y87=1,Y92,Y92+X90)</f>
        <v>0</v>
      </c>
      <c r="Z90" s="68">
        <f t="shared" ref="Z90" si="1977">IF(Z87=1,Z92,Z92+Y90)</f>
        <v>0</v>
      </c>
      <c r="AA90" s="68">
        <f t="shared" ref="AA90" si="1978">IF(AA87=1,AA92,AA92+Z90)</f>
        <v>0</v>
      </c>
      <c r="AB90" s="68">
        <f t="shared" ref="AB90" si="1979">IF(AB87=1,AB92,AB92+AA90)</f>
        <v>0</v>
      </c>
      <c r="AC90" s="68">
        <f t="shared" ref="AC90" si="1980">IF(AC87=1,AC92,AC92+AB90)</f>
        <v>0</v>
      </c>
      <c r="AD90" s="68">
        <f t="shared" ref="AD90" si="1981">IF(AD87=1,AD92,AD92+AC90)</f>
        <v>0</v>
      </c>
      <c r="AE90" s="68">
        <f t="shared" ref="AE90" si="1982">IF(AE87=1,AE92,AE92+AD90)</f>
        <v>0</v>
      </c>
      <c r="AF90" s="68">
        <f t="shared" ref="AF90" si="1983">IF(AF87=1,AF92,AF92+AE90)</f>
        <v>0</v>
      </c>
      <c r="AG90" s="68">
        <f t="shared" ref="AG90" si="1984">IF(AG87=1,AG92,AG92+AF90)</f>
        <v>0</v>
      </c>
      <c r="AH90" s="68">
        <f t="shared" ref="AH90" si="1985">IF(AH87=1,AH92,AH92+AG90)</f>
        <v>0</v>
      </c>
      <c r="AI90" s="68">
        <f t="shared" ref="AI90" si="1986">IF(AI87=1,AI92,AI92+AH90)</f>
        <v>0</v>
      </c>
      <c r="AJ90" s="68">
        <f t="shared" ref="AJ90" si="1987">IF(AJ87=1,AJ92,AJ92+AI90)</f>
        <v>0</v>
      </c>
      <c r="AK90" s="68">
        <f t="shared" ref="AK90" si="1988">IF(AK87=1,AK92,AK92+AJ90)</f>
        <v>0</v>
      </c>
      <c r="AL90" s="68">
        <f t="shared" ref="AL90" si="1989">IF(AL87=1,AL92,AL92+AK90)</f>
        <v>0</v>
      </c>
      <c r="AM90" s="68">
        <f t="shared" ref="AM90" si="1990">IF(AM87=1,AM92,AM92+AL90)</f>
        <v>0</v>
      </c>
      <c r="AN90" s="68">
        <f t="shared" ref="AN90" si="1991">IF(AN87=1,AN92,AN92+AM90)</f>
        <v>0</v>
      </c>
      <c r="AO90" s="68">
        <f t="shared" ref="AO90" si="1992">IF(AO87=1,AO92,AO92+AN90)</f>
        <v>0</v>
      </c>
      <c r="AP90" s="68">
        <f t="shared" ref="AP90" si="1993">IF(AP87=1,AP92,AP92+AO90)</f>
        <v>0</v>
      </c>
      <c r="AQ90" s="68">
        <f t="shared" ref="AQ90" si="1994">IF(AQ87=1,AQ92,AQ92+AP90)</f>
        <v>0</v>
      </c>
      <c r="AR90" s="68">
        <f t="shared" ref="AR90" si="1995">IF(AR87=1,AR92,AR92+AQ90)</f>
        <v>0</v>
      </c>
      <c r="AS90" s="68">
        <f t="shared" ref="AS90" si="1996">IF(AS87=1,AS92,AS92+AR90)</f>
        <v>0</v>
      </c>
      <c r="AT90" s="68">
        <f t="shared" ref="AT90" si="1997">IF(AT87=1,AT92,AT92+AS90)</f>
        <v>0</v>
      </c>
      <c r="AU90" s="68">
        <f t="shared" ref="AU90" si="1998">IF(AU87=1,AU92,AU92+AT90)</f>
        <v>0</v>
      </c>
      <c r="AV90" s="68">
        <f t="shared" ref="AV90" si="1999">IF(AV87=1,AV92,AV92+AU90)</f>
        <v>0</v>
      </c>
      <c r="AW90" s="68">
        <f t="shared" ref="AW90" si="2000">IF(AW87=1,AW92,AW92+AV90)</f>
        <v>0</v>
      </c>
      <c r="AX90" s="68">
        <f t="shared" ref="AX90" si="2001">IF(AX87=1,AX92,AX92+AW90)</f>
        <v>0</v>
      </c>
      <c r="AY90" s="68">
        <f t="shared" ref="AY90" si="2002">IF(AY87=1,AY92,AY92+AX90)</f>
        <v>0</v>
      </c>
      <c r="AZ90" s="68">
        <f t="shared" ref="AZ90" si="2003">IF(AZ87=1,AZ92,AZ92+AY90)</f>
        <v>0</v>
      </c>
      <c r="BA90" s="68">
        <f t="shared" ref="BA90" si="2004">IF(BA87=1,BA92,BA92+AZ90)</f>
        <v>0</v>
      </c>
      <c r="BB90" s="68">
        <f t="shared" ref="BB90" si="2005">IF(BB87=1,BB92,BB92+BA90)</f>
        <v>0</v>
      </c>
      <c r="BC90" s="68">
        <f t="shared" ref="BC90" si="2006">IF(BC87=1,BC92,BC92+BB90)</f>
        <v>0</v>
      </c>
      <c r="BD90" s="68">
        <f t="shared" ref="BD90" si="2007">IF(BD87=1,BD92,BD92+BC90)</f>
        <v>0</v>
      </c>
      <c r="BE90" s="68">
        <f t="shared" ref="BE90" si="2008">IF(BE87=1,BE92,BE92+BD90)</f>
        <v>0</v>
      </c>
      <c r="BF90" s="68">
        <f t="shared" ref="BF90" si="2009">IF(BF87=1,BF92,BF92+BE90)</f>
        <v>0</v>
      </c>
      <c r="BG90" s="68">
        <f t="shared" ref="BG90" si="2010">IF(BG87=1,BG92,BG92+BF90)</f>
        <v>0</v>
      </c>
      <c r="BH90" s="68">
        <f t="shared" ref="BH90" si="2011">IF(BH87=1,BH92,BH92+BG90)</f>
        <v>0</v>
      </c>
      <c r="BI90" s="68">
        <f t="shared" ref="BI90" si="2012">IF(BI87=1,BI92,BI92+BH90)</f>
        <v>0</v>
      </c>
      <c r="BJ90" s="68">
        <f t="shared" ref="BJ90" si="2013">IF(BJ87=1,BJ92,BJ92+BI90)</f>
        <v>0</v>
      </c>
      <c r="BK90" s="68">
        <f t="shared" ref="BK90" si="2014">IF(BK87=1,BK92,BK92+BJ90)</f>
        <v>0</v>
      </c>
      <c r="BL90" s="68">
        <f t="shared" ref="BL90" si="2015">IF(BL87=1,BL92,BL92+BK90)</f>
        <v>0</v>
      </c>
      <c r="BM90" s="68">
        <f t="shared" ref="BM90" si="2016">IF(BM87=1,BM92,BM92+BL90)</f>
        <v>0</v>
      </c>
      <c r="BN90" s="68">
        <f t="shared" ref="BN90" si="2017">IF(BN87=1,BN92,BN92+BM90)</f>
        <v>0</v>
      </c>
      <c r="BO90" s="68">
        <f t="shared" ref="BO90" si="2018">IF(BO87=1,BO92,BO92+BN90)</f>
        <v>0</v>
      </c>
      <c r="BP90" s="68">
        <f t="shared" ref="BP90" si="2019">IF(BP87=1,BP92,BP92+BO90)</f>
        <v>0</v>
      </c>
      <c r="BQ90" s="68">
        <f t="shared" ref="BQ90" si="2020">IF(BQ87=1,BQ92,BQ92+BP90)</f>
        <v>0</v>
      </c>
      <c r="BR90" s="68">
        <f t="shared" ref="BR90" si="2021">IF(BR87=1,BR92,BR92+BQ90)</f>
        <v>0</v>
      </c>
      <c r="BS90" s="68">
        <f t="shared" ref="BS90" si="2022">IF(BS87=1,BS92,BS92+BR90)</f>
        <v>0</v>
      </c>
      <c r="BT90" s="68">
        <f t="shared" ref="BT90" si="2023">IF(BT87=1,BT92,BT92+BS90)</f>
        <v>0</v>
      </c>
      <c r="BU90" s="68">
        <f t="shared" ref="BU90" si="2024">IF(BU87=1,BU92,BU92+BT90)</f>
        <v>0</v>
      </c>
      <c r="BV90" s="68">
        <f t="shared" ref="BV90" si="2025">IF(BV87=1,BV92,BV92+BU90)</f>
        <v>0</v>
      </c>
      <c r="BW90" s="68">
        <f t="shared" ref="BW90" si="2026">IF(BW87=1,BW92,BW92+BV90)</f>
        <v>0</v>
      </c>
      <c r="BX90" s="68">
        <f t="shared" ref="BX90" si="2027">IF(BX87=1,BX92,BX92+BW90)</f>
        <v>0</v>
      </c>
      <c r="BY90" s="68">
        <f t="shared" ref="BY90" si="2028">IF(BY87=1,BY92,BY92+BX90)</f>
        <v>0</v>
      </c>
      <c r="BZ90" s="68">
        <f t="shared" ref="BZ90" si="2029">IF(BZ87=1,BZ92,BZ92+BY90)</f>
        <v>0</v>
      </c>
      <c r="CA90" s="68">
        <f t="shared" ref="CA90" si="2030">IF(CA87=1,CA92,CA92+BZ90)</f>
        <v>0</v>
      </c>
      <c r="CB90" s="68">
        <f t="shared" ref="CB90" si="2031">IF(CB87=1,CB92,CB92+CA90)</f>
        <v>0</v>
      </c>
      <c r="CC90" s="68">
        <f t="shared" ref="CC90" si="2032">IF(CC87=1,CC92,CC92+CB90)</f>
        <v>0</v>
      </c>
      <c r="CD90" s="68">
        <f t="shared" ref="CD90" si="2033">IF(CD87=1,CD92,CD92+CC90)</f>
        <v>0</v>
      </c>
      <c r="CE90" s="68">
        <f t="shared" ref="CE90" si="2034">IF(CE87=1,CE92,CE92+CD90)</f>
        <v>0</v>
      </c>
      <c r="CF90" s="68">
        <f t="shared" ref="CF90" si="2035">IF(CF87=1,CF92,CF92+CE90)</f>
        <v>0</v>
      </c>
      <c r="CG90" s="68">
        <f t="shared" ref="CG90" si="2036">IF(CG87=1,CG92,CG92+CF90)</f>
        <v>0</v>
      </c>
      <c r="CH90" s="68">
        <f t="shared" ref="CH90" si="2037">IF(CH87=1,CH92,CH92+CG90)</f>
        <v>0</v>
      </c>
      <c r="CI90" s="68">
        <f t="shared" ref="CI90" si="2038">IF(CI87=1,CI92,CI92+CH90)</f>
        <v>0</v>
      </c>
      <c r="CJ90" s="68">
        <f t="shared" ref="CJ90" si="2039">IF(CJ87=1,CJ92,CJ92+CI90)</f>
        <v>0</v>
      </c>
      <c r="CK90" s="370"/>
      <c r="CL90" s="372"/>
      <c r="CM90" s="364"/>
      <c r="CN90" s="364"/>
      <c r="CO90" s="108"/>
      <c r="CP90" s="108"/>
      <c r="CQ90" s="108"/>
      <c r="CR90" s="108"/>
      <c r="CS90" s="108"/>
      <c r="CT90" s="108"/>
      <c r="CU90" s="108"/>
      <c r="CV90" s="108"/>
      <c r="CW90" s="108"/>
      <c r="CX90" s="108"/>
      <c r="CY90" s="108"/>
      <c r="CZ90" s="108"/>
      <c r="DA90" s="108"/>
      <c r="DB90" s="108"/>
      <c r="DC90" s="108"/>
      <c r="DD90" s="108"/>
    </row>
    <row r="91" spans="1:108" s="266" customFormat="1" ht="28.8" x14ac:dyDescent="0.3">
      <c r="A91" s="264"/>
      <c r="B91" s="130"/>
      <c r="C91" s="81"/>
      <c r="D91" s="81"/>
      <c r="E91" s="81"/>
      <c r="F91" s="81"/>
      <c r="G91" s="81"/>
      <c r="H91" s="81"/>
      <c r="I91" s="81"/>
      <c r="J91" s="81"/>
      <c r="K91" s="81"/>
      <c r="L91" s="65"/>
      <c r="M91" s="7"/>
      <c r="N91" s="202"/>
      <c r="O91" s="108"/>
      <c r="P91" s="64" t="s">
        <v>182</v>
      </c>
      <c r="Q91" s="69">
        <f t="shared" ref="Q91:CB91" si="2040">1720/12*Q84</f>
        <v>0</v>
      </c>
      <c r="R91" s="69">
        <f t="shared" si="2040"/>
        <v>0</v>
      </c>
      <c r="S91" s="69">
        <f t="shared" si="2040"/>
        <v>0</v>
      </c>
      <c r="T91" s="69">
        <f t="shared" si="2040"/>
        <v>0</v>
      </c>
      <c r="U91" s="69">
        <f t="shared" si="2040"/>
        <v>0</v>
      </c>
      <c r="V91" s="69">
        <f t="shared" si="2040"/>
        <v>0</v>
      </c>
      <c r="W91" s="69">
        <f t="shared" si="2040"/>
        <v>0</v>
      </c>
      <c r="X91" s="69">
        <f t="shared" si="2040"/>
        <v>0</v>
      </c>
      <c r="Y91" s="69">
        <f t="shared" si="2040"/>
        <v>0</v>
      </c>
      <c r="Z91" s="69">
        <f t="shared" si="2040"/>
        <v>0</v>
      </c>
      <c r="AA91" s="69">
        <f t="shared" si="2040"/>
        <v>0</v>
      </c>
      <c r="AB91" s="69">
        <f t="shared" si="2040"/>
        <v>0</v>
      </c>
      <c r="AC91" s="69">
        <f t="shared" si="2040"/>
        <v>0</v>
      </c>
      <c r="AD91" s="69">
        <f t="shared" si="2040"/>
        <v>0</v>
      </c>
      <c r="AE91" s="69">
        <f t="shared" si="2040"/>
        <v>0</v>
      </c>
      <c r="AF91" s="69">
        <f t="shared" si="2040"/>
        <v>0</v>
      </c>
      <c r="AG91" s="69">
        <f t="shared" si="2040"/>
        <v>0</v>
      </c>
      <c r="AH91" s="69">
        <f t="shared" si="2040"/>
        <v>0</v>
      </c>
      <c r="AI91" s="69">
        <f t="shared" si="2040"/>
        <v>0</v>
      </c>
      <c r="AJ91" s="69">
        <f t="shared" si="2040"/>
        <v>0</v>
      </c>
      <c r="AK91" s="69">
        <f t="shared" si="2040"/>
        <v>0</v>
      </c>
      <c r="AL91" s="69">
        <f t="shared" si="2040"/>
        <v>0</v>
      </c>
      <c r="AM91" s="69">
        <f t="shared" si="2040"/>
        <v>0</v>
      </c>
      <c r="AN91" s="69">
        <f t="shared" si="2040"/>
        <v>0</v>
      </c>
      <c r="AO91" s="69">
        <f t="shared" si="2040"/>
        <v>0</v>
      </c>
      <c r="AP91" s="69">
        <f t="shared" si="2040"/>
        <v>0</v>
      </c>
      <c r="AQ91" s="69">
        <f t="shared" si="2040"/>
        <v>0</v>
      </c>
      <c r="AR91" s="69">
        <f t="shared" si="2040"/>
        <v>0</v>
      </c>
      <c r="AS91" s="69">
        <f t="shared" si="2040"/>
        <v>0</v>
      </c>
      <c r="AT91" s="69">
        <f t="shared" si="2040"/>
        <v>0</v>
      </c>
      <c r="AU91" s="69">
        <f t="shared" si="2040"/>
        <v>0</v>
      </c>
      <c r="AV91" s="69">
        <f t="shared" si="2040"/>
        <v>0</v>
      </c>
      <c r="AW91" s="69">
        <f t="shared" si="2040"/>
        <v>0</v>
      </c>
      <c r="AX91" s="69">
        <f t="shared" si="2040"/>
        <v>0</v>
      </c>
      <c r="AY91" s="69">
        <f t="shared" si="2040"/>
        <v>0</v>
      </c>
      <c r="AZ91" s="69">
        <f t="shared" si="2040"/>
        <v>0</v>
      </c>
      <c r="BA91" s="69">
        <f t="shared" si="2040"/>
        <v>0</v>
      </c>
      <c r="BB91" s="69">
        <f t="shared" si="2040"/>
        <v>0</v>
      </c>
      <c r="BC91" s="69">
        <f t="shared" si="2040"/>
        <v>0</v>
      </c>
      <c r="BD91" s="69">
        <f t="shared" si="2040"/>
        <v>0</v>
      </c>
      <c r="BE91" s="69">
        <f t="shared" si="2040"/>
        <v>0</v>
      </c>
      <c r="BF91" s="69">
        <f t="shared" si="2040"/>
        <v>0</v>
      </c>
      <c r="BG91" s="69">
        <f t="shared" si="2040"/>
        <v>0</v>
      </c>
      <c r="BH91" s="69">
        <f t="shared" si="2040"/>
        <v>0</v>
      </c>
      <c r="BI91" s="69">
        <f t="shared" si="2040"/>
        <v>0</v>
      </c>
      <c r="BJ91" s="69">
        <f t="shared" si="2040"/>
        <v>0</v>
      </c>
      <c r="BK91" s="69">
        <f t="shared" si="2040"/>
        <v>0</v>
      </c>
      <c r="BL91" s="69">
        <f t="shared" si="2040"/>
        <v>0</v>
      </c>
      <c r="BM91" s="69">
        <f t="shared" si="2040"/>
        <v>0</v>
      </c>
      <c r="BN91" s="69">
        <f t="shared" si="2040"/>
        <v>0</v>
      </c>
      <c r="BO91" s="69">
        <f t="shared" si="2040"/>
        <v>0</v>
      </c>
      <c r="BP91" s="69">
        <f t="shared" si="2040"/>
        <v>0</v>
      </c>
      <c r="BQ91" s="69">
        <f t="shared" si="2040"/>
        <v>0</v>
      </c>
      <c r="BR91" s="69">
        <f t="shared" si="2040"/>
        <v>0</v>
      </c>
      <c r="BS91" s="69">
        <f t="shared" si="2040"/>
        <v>0</v>
      </c>
      <c r="BT91" s="69">
        <f t="shared" si="2040"/>
        <v>0</v>
      </c>
      <c r="BU91" s="69">
        <f t="shared" si="2040"/>
        <v>0</v>
      </c>
      <c r="BV91" s="69">
        <f t="shared" si="2040"/>
        <v>0</v>
      </c>
      <c r="BW91" s="69">
        <f t="shared" si="2040"/>
        <v>0</v>
      </c>
      <c r="BX91" s="69">
        <f t="shared" si="2040"/>
        <v>0</v>
      </c>
      <c r="BY91" s="69">
        <f t="shared" si="2040"/>
        <v>0</v>
      </c>
      <c r="BZ91" s="69">
        <f t="shared" si="2040"/>
        <v>0</v>
      </c>
      <c r="CA91" s="69">
        <f t="shared" si="2040"/>
        <v>0</v>
      </c>
      <c r="CB91" s="69">
        <f t="shared" si="2040"/>
        <v>0</v>
      </c>
      <c r="CC91" s="69">
        <f t="shared" ref="CC91:CJ91" si="2041">1720/12*CC84</f>
        <v>0</v>
      </c>
      <c r="CD91" s="69">
        <f t="shared" si="2041"/>
        <v>0</v>
      </c>
      <c r="CE91" s="69">
        <f t="shared" si="2041"/>
        <v>0</v>
      </c>
      <c r="CF91" s="69">
        <f t="shared" si="2041"/>
        <v>0</v>
      </c>
      <c r="CG91" s="69">
        <f t="shared" si="2041"/>
        <v>0</v>
      </c>
      <c r="CH91" s="69">
        <f t="shared" si="2041"/>
        <v>0</v>
      </c>
      <c r="CI91" s="69">
        <f t="shared" si="2041"/>
        <v>0</v>
      </c>
      <c r="CJ91" s="69">
        <f t="shared" si="2041"/>
        <v>0</v>
      </c>
      <c r="CK91" s="370"/>
      <c r="CL91" s="372"/>
      <c r="CM91" s="364"/>
      <c r="CN91" s="364"/>
      <c r="CO91" s="108"/>
      <c r="CP91" s="108"/>
      <c r="CQ91" s="108"/>
      <c r="CR91" s="108"/>
      <c r="CS91" s="108"/>
      <c r="CT91" s="108"/>
      <c r="CU91" s="108"/>
      <c r="CV91" s="108"/>
      <c r="CW91" s="108"/>
      <c r="CX91" s="108"/>
      <c r="CY91" s="108"/>
      <c r="CZ91" s="108"/>
      <c r="DA91" s="108"/>
      <c r="DB91" s="108"/>
      <c r="DC91" s="108"/>
      <c r="DD91" s="108"/>
    </row>
    <row r="92" spans="1:108" s="266" customFormat="1" ht="28.8" x14ac:dyDescent="0.3">
      <c r="A92" s="264"/>
      <c r="B92" s="130"/>
      <c r="C92" s="81"/>
      <c r="D92" s="81"/>
      <c r="E92" s="81"/>
      <c r="F92" s="81"/>
      <c r="G92" s="81"/>
      <c r="H92" s="81"/>
      <c r="I92" s="81"/>
      <c r="J92" s="81"/>
      <c r="K92" s="81"/>
      <c r="L92" s="65"/>
      <c r="M92" s="7"/>
      <c r="N92" s="202"/>
      <c r="O92" s="108"/>
      <c r="P92" s="64" t="s">
        <v>166</v>
      </c>
      <c r="Q92" s="69">
        <f>FLOOR(IF(OR(Q87=0,Q87=1),IF(Q85&gt;=Q91,Q91,Q85)+0.00000001,IF(Q89&gt;=Q88,Q88,Q89))+0.00000001,1)</f>
        <v>0</v>
      </c>
      <c r="R92" s="69">
        <f t="shared" ref="R92" si="2042">FLOOR(IF(OR(R87=0,R87=1),IF(R91&gt;R88,R88,IF(R85&gt;=R91,R91,R85)+0.00000001),IF(R89&gt;=R88,R88-Q90,R89-Q90)+0.00000001),1)</f>
        <v>0</v>
      </c>
      <c r="S92" s="69">
        <f t="shared" ref="S92" si="2043">FLOOR(IF(OR(S87=0,S87=1),IF(S91&gt;S88,S88,IF(S85&gt;=S91,S91,S85)+0.00000001),IF(S89&gt;=S88,S88-R90,S89-R90)+0.00000001),1)</f>
        <v>0</v>
      </c>
      <c r="T92" s="69">
        <f t="shared" ref="T92" si="2044">FLOOR(IF(OR(T87=0,T87=1),IF(T91&gt;T88,T88,IF(T85&gt;=T91,T91,T85)+0.00000001),IF(T89&gt;=T88,T88-S90,T89-S90)+0.00000001),1)</f>
        <v>0</v>
      </c>
      <c r="U92" s="69">
        <f t="shared" ref="U92" si="2045">FLOOR(IF(OR(U87=0,U87=1),IF(U91&gt;U88,U88,IF(U85&gt;=U91,U91,U85)+0.00000001),IF(U89&gt;=U88,U88-T90,U89-T90)+0.00000001),1)</f>
        <v>0</v>
      </c>
      <c r="V92" s="69">
        <f t="shared" ref="V92" si="2046">FLOOR(IF(OR(V87=0,V87=1),IF(V91&gt;V88,V88,IF(V85&gt;=V91,V91,V85)+0.00000001),IF(V89&gt;=V88,V88-U90,V89-U90)+0.00000001),1)</f>
        <v>0</v>
      </c>
      <c r="W92" s="69">
        <f t="shared" ref="W92" si="2047">FLOOR(IF(OR(W87=0,W87=1),IF(W91&gt;W88,W88,IF(W85&gt;=W91,W91,W85)+0.00000001),IF(W89&gt;=W88,W88-V90,W89-V90)+0.00000001),1)</f>
        <v>0</v>
      </c>
      <c r="X92" s="69">
        <f t="shared" ref="X92" si="2048">FLOOR(IF(OR(X87=0,X87=1),IF(X91&gt;X88,X88,IF(X85&gt;=X91,X91,X85)+0.00000001),IF(X89&gt;=X88,X88-W90,X89-W90)+0.00000001),1)</f>
        <v>0</v>
      </c>
      <c r="Y92" s="69">
        <f t="shared" ref="Y92" si="2049">FLOOR(IF(OR(Y87=0,Y87=1),IF(Y91&gt;Y88,Y88,IF(Y85&gt;=Y91,Y91,Y85)+0.00000001),IF(Y89&gt;=Y88,Y88-X90,Y89-X90)+0.00000001),1)</f>
        <v>0</v>
      </c>
      <c r="Z92" s="69">
        <f t="shared" ref="Z92" si="2050">FLOOR(IF(OR(Z87=0,Z87=1),IF(Z91&gt;Z88,Z88,IF(Z85&gt;=Z91,Z91,Z85)+0.00000001),IF(Z89&gt;=Z88,Z88-Y90,Z89-Y90)+0.00000001),1)</f>
        <v>0</v>
      </c>
      <c r="AA92" s="69">
        <f t="shared" ref="AA92" si="2051">FLOOR(IF(OR(AA87=0,AA87=1),IF(AA91&gt;AA88,AA88,IF(AA85&gt;=AA91,AA91,AA85)+0.00000001),IF(AA89&gt;=AA88,AA88-Z90,AA89-Z90)+0.00000001),1)</f>
        <v>0</v>
      </c>
      <c r="AB92" s="69">
        <f t="shared" ref="AB92" si="2052">FLOOR(IF(OR(AB87=0,AB87=1),IF(AB91&gt;AB88,AB88,IF(AB85&gt;=AB91,AB91,AB85)+0.00000001),IF(AB89&gt;=AB88,AB88-AA90,AB89-AA90)+0.00000001),1)</f>
        <v>0</v>
      </c>
      <c r="AC92" s="69">
        <f t="shared" ref="AC92" si="2053">FLOOR(IF(OR(AC87=0,AC87=1),IF(AC91&gt;AC88,AC88,IF(AC85&gt;=AC91,AC91,AC85)+0.00000001),IF(AC89&gt;=AC88,AC88-AB90,AC89-AB90)+0.00000001),1)</f>
        <v>0</v>
      </c>
      <c r="AD92" s="69">
        <f t="shared" ref="AD92" si="2054">FLOOR(IF(OR(AD87=0,AD87=1),IF(AD91&gt;AD88,AD88,IF(AD85&gt;=AD91,AD91,AD85)+0.00000001),IF(AD89&gt;=AD88,AD88-AC90,AD89-AC90)+0.00000001),1)</f>
        <v>0</v>
      </c>
      <c r="AE92" s="69">
        <f t="shared" ref="AE92" si="2055">FLOOR(IF(OR(AE87=0,AE87=1),IF(AE91&gt;AE88,AE88,IF(AE85&gt;=AE91,AE91,AE85)+0.00000001),IF(AE89&gt;=AE88,AE88-AD90,AE89-AD90)+0.00000001),1)</f>
        <v>0</v>
      </c>
      <c r="AF92" s="69">
        <f t="shared" ref="AF92" si="2056">FLOOR(IF(OR(AF87=0,AF87=1),IF(AF91&gt;AF88,AF88,IF(AF85&gt;=AF91,AF91,AF85)+0.00000001),IF(AF89&gt;=AF88,AF88-AE90,AF89-AE90)+0.00000001),1)</f>
        <v>0</v>
      </c>
      <c r="AG92" s="69">
        <f t="shared" ref="AG92" si="2057">FLOOR(IF(OR(AG87=0,AG87=1),IF(AG91&gt;AG88,AG88,IF(AG85&gt;=AG91,AG91,AG85)+0.00000001),IF(AG89&gt;=AG88,AG88-AF90,AG89-AF90)+0.00000001),1)</f>
        <v>0</v>
      </c>
      <c r="AH92" s="69">
        <f t="shared" ref="AH92" si="2058">FLOOR(IF(OR(AH87=0,AH87=1),IF(AH91&gt;AH88,AH88,IF(AH85&gt;=AH91,AH91,AH85)+0.00000001),IF(AH89&gt;=AH88,AH88-AG90,AH89-AG90)+0.00000001),1)</f>
        <v>0</v>
      </c>
      <c r="AI92" s="69">
        <f t="shared" ref="AI92" si="2059">FLOOR(IF(OR(AI87=0,AI87=1),IF(AI91&gt;AI88,AI88,IF(AI85&gt;=AI91,AI91,AI85)+0.00000001),IF(AI89&gt;=AI88,AI88-AH90,AI89-AH90)+0.00000001),1)</f>
        <v>0</v>
      </c>
      <c r="AJ92" s="69">
        <f t="shared" ref="AJ92" si="2060">FLOOR(IF(OR(AJ87=0,AJ87=1),IF(AJ91&gt;AJ88,AJ88,IF(AJ85&gt;=AJ91,AJ91,AJ85)+0.00000001),IF(AJ89&gt;=AJ88,AJ88-AI90,AJ89-AI90)+0.00000001),1)</f>
        <v>0</v>
      </c>
      <c r="AK92" s="69">
        <f t="shared" ref="AK92" si="2061">FLOOR(IF(OR(AK87=0,AK87=1),IF(AK91&gt;AK88,AK88,IF(AK85&gt;=AK91,AK91,AK85)+0.00000001),IF(AK89&gt;=AK88,AK88-AJ90,AK89-AJ90)+0.00000001),1)</f>
        <v>0</v>
      </c>
      <c r="AL92" s="69">
        <f t="shared" ref="AL92" si="2062">FLOOR(IF(OR(AL87=0,AL87=1),IF(AL91&gt;AL88,AL88,IF(AL85&gt;=AL91,AL91,AL85)+0.00000001),IF(AL89&gt;=AL88,AL88-AK90,AL89-AK90)+0.00000001),1)</f>
        <v>0</v>
      </c>
      <c r="AM92" s="69">
        <f t="shared" ref="AM92" si="2063">FLOOR(IF(OR(AM87=0,AM87=1),IF(AM91&gt;AM88,AM88,IF(AM85&gt;=AM91,AM91,AM85)+0.00000001),IF(AM89&gt;=AM88,AM88-AL90,AM89-AL90)+0.00000001),1)</f>
        <v>0</v>
      </c>
      <c r="AN92" s="69">
        <f t="shared" ref="AN92" si="2064">FLOOR(IF(OR(AN87=0,AN87=1),IF(AN91&gt;AN88,AN88,IF(AN85&gt;=AN91,AN91,AN85)+0.00000001),IF(AN89&gt;=AN88,AN88-AM90,AN89-AM90)+0.00000001),1)</f>
        <v>0</v>
      </c>
      <c r="AO92" s="69">
        <f t="shared" ref="AO92" si="2065">FLOOR(IF(OR(AO87=0,AO87=1),IF(AO91&gt;AO88,AO88,IF(AO85&gt;=AO91,AO91,AO85)+0.00000001),IF(AO89&gt;=AO88,AO88-AN90,AO89-AN90)+0.00000001),1)</f>
        <v>0</v>
      </c>
      <c r="AP92" s="69">
        <f t="shared" ref="AP92" si="2066">FLOOR(IF(OR(AP87=0,AP87=1),IF(AP91&gt;AP88,AP88,IF(AP85&gt;=AP91,AP91,AP85)+0.00000001),IF(AP89&gt;=AP88,AP88-AO90,AP89-AO90)+0.00000001),1)</f>
        <v>0</v>
      </c>
      <c r="AQ92" s="69">
        <f t="shared" ref="AQ92" si="2067">FLOOR(IF(OR(AQ87=0,AQ87=1),IF(AQ91&gt;AQ88,AQ88,IF(AQ85&gt;=AQ91,AQ91,AQ85)+0.00000001),IF(AQ89&gt;=AQ88,AQ88-AP90,AQ89-AP90)+0.00000001),1)</f>
        <v>0</v>
      </c>
      <c r="AR92" s="69">
        <f t="shared" ref="AR92" si="2068">FLOOR(IF(OR(AR87=0,AR87=1),IF(AR91&gt;AR88,AR88,IF(AR85&gt;=AR91,AR91,AR85)+0.00000001),IF(AR89&gt;=AR88,AR88-AQ90,AR89-AQ90)+0.00000001),1)</f>
        <v>0</v>
      </c>
      <c r="AS92" s="69">
        <f t="shared" ref="AS92" si="2069">FLOOR(IF(OR(AS87=0,AS87=1),IF(AS91&gt;AS88,AS88,IF(AS85&gt;=AS91,AS91,AS85)+0.00000001),IF(AS89&gt;=AS88,AS88-AR90,AS89-AR90)+0.00000001),1)</f>
        <v>0</v>
      </c>
      <c r="AT92" s="69">
        <f t="shared" ref="AT92" si="2070">FLOOR(IF(OR(AT87=0,AT87=1),IF(AT91&gt;AT88,AT88,IF(AT85&gt;=AT91,AT91,AT85)+0.00000001),IF(AT89&gt;=AT88,AT88-AS90,AT89-AS90)+0.00000001),1)</f>
        <v>0</v>
      </c>
      <c r="AU92" s="69">
        <f t="shared" ref="AU92" si="2071">FLOOR(IF(OR(AU87=0,AU87=1),IF(AU91&gt;AU88,AU88,IF(AU85&gt;=AU91,AU91,AU85)+0.00000001),IF(AU89&gt;=AU88,AU88-AT90,AU89-AT90)+0.00000001),1)</f>
        <v>0</v>
      </c>
      <c r="AV92" s="69">
        <f t="shared" ref="AV92" si="2072">FLOOR(IF(OR(AV87=0,AV87=1),IF(AV91&gt;AV88,AV88,IF(AV85&gt;=AV91,AV91,AV85)+0.00000001),IF(AV89&gt;=AV88,AV88-AU90,AV89-AU90)+0.00000001),1)</f>
        <v>0</v>
      </c>
      <c r="AW92" s="69">
        <f t="shared" ref="AW92" si="2073">FLOOR(IF(OR(AW87=0,AW87=1),IF(AW91&gt;AW88,AW88,IF(AW85&gt;=AW91,AW91,AW85)+0.00000001),IF(AW89&gt;=AW88,AW88-AV90,AW89-AV90)+0.00000001),1)</f>
        <v>0</v>
      </c>
      <c r="AX92" s="69">
        <f t="shared" ref="AX92" si="2074">FLOOR(IF(OR(AX87=0,AX87=1),IF(AX91&gt;AX88,AX88,IF(AX85&gt;=AX91,AX91,AX85)+0.00000001),IF(AX89&gt;=AX88,AX88-AW90,AX89-AW90)+0.00000001),1)</f>
        <v>0</v>
      </c>
      <c r="AY92" s="69">
        <f t="shared" ref="AY92" si="2075">FLOOR(IF(OR(AY87=0,AY87=1),IF(AY91&gt;AY88,AY88,IF(AY85&gt;=AY91,AY91,AY85)+0.00000001),IF(AY89&gt;=AY88,AY88-AX90,AY89-AX90)+0.00000001),1)</f>
        <v>0</v>
      </c>
      <c r="AZ92" s="69">
        <f t="shared" ref="AZ92" si="2076">FLOOR(IF(OR(AZ87=0,AZ87=1),IF(AZ91&gt;AZ88,AZ88,IF(AZ85&gt;=AZ91,AZ91,AZ85)+0.00000001),IF(AZ89&gt;=AZ88,AZ88-AY90,AZ89-AY90)+0.00000001),1)</f>
        <v>0</v>
      </c>
      <c r="BA92" s="69">
        <f t="shared" ref="BA92" si="2077">FLOOR(IF(OR(BA87=0,BA87=1),IF(BA91&gt;BA88,BA88,IF(BA85&gt;=BA91,BA91,BA85)+0.00000001),IF(BA89&gt;=BA88,BA88-AZ90,BA89-AZ90)+0.00000001),1)</f>
        <v>0</v>
      </c>
      <c r="BB92" s="69">
        <f t="shared" ref="BB92" si="2078">FLOOR(IF(OR(BB87=0,BB87=1),IF(BB91&gt;BB88,BB88,IF(BB85&gt;=BB91,BB91,BB85)+0.00000001),IF(BB89&gt;=BB88,BB88-BA90,BB89-BA90)+0.00000001),1)</f>
        <v>0</v>
      </c>
      <c r="BC92" s="69">
        <f t="shared" ref="BC92" si="2079">FLOOR(IF(OR(BC87=0,BC87=1),IF(BC91&gt;BC88,BC88,IF(BC85&gt;=BC91,BC91,BC85)+0.00000001),IF(BC89&gt;=BC88,BC88-BB90,BC89-BB90)+0.00000001),1)</f>
        <v>0</v>
      </c>
      <c r="BD92" s="69">
        <f t="shared" ref="BD92" si="2080">FLOOR(IF(OR(BD87=0,BD87=1),IF(BD91&gt;BD88,BD88,IF(BD85&gt;=BD91,BD91,BD85)+0.00000001),IF(BD89&gt;=BD88,BD88-BC90,BD89-BC90)+0.00000001),1)</f>
        <v>0</v>
      </c>
      <c r="BE92" s="69">
        <f t="shared" ref="BE92" si="2081">FLOOR(IF(OR(BE87=0,BE87=1),IF(BE91&gt;BE88,BE88,IF(BE85&gt;=BE91,BE91,BE85)+0.00000001),IF(BE89&gt;=BE88,BE88-BD90,BE89-BD90)+0.00000001),1)</f>
        <v>0</v>
      </c>
      <c r="BF92" s="69">
        <f t="shared" ref="BF92" si="2082">FLOOR(IF(OR(BF87=0,BF87=1),IF(BF91&gt;BF88,BF88,IF(BF85&gt;=BF91,BF91,BF85)+0.00000001),IF(BF89&gt;=BF88,BF88-BE90,BF89-BE90)+0.00000001),1)</f>
        <v>0</v>
      </c>
      <c r="BG92" s="69">
        <f t="shared" ref="BG92" si="2083">FLOOR(IF(OR(BG87=0,BG87=1),IF(BG91&gt;BG88,BG88,IF(BG85&gt;=BG91,BG91,BG85)+0.00000001),IF(BG89&gt;=BG88,BG88-BF90,BG89-BF90)+0.00000001),1)</f>
        <v>0</v>
      </c>
      <c r="BH92" s="69">
        <f t="shared" ref="BH92" si="2084">FLOOR(IF(OR(BH87=0,BH87=1),IF(BH91&gt;BH88,BH88,IF(BH85&gt;=BH91,BH91,BH85)+0.00000001),IF(BH89&gt;=BH88,BH88-BG90,BH89-BG90)+0.00000001),1)</f>
        <v>0</v>
      </c>
      <c r="BI92" s="69">
        <f t="shared" ref="BI92" si="2085">FLOOR(IF(OR(BI87=0,BI87=1),IF(BI91&gt;BI88,BI88,IF(BI85&gt;=BI91,BI91,BI85)+0.00000001),IF(BI89&gt;=BI88,BI88-BH90,BI89-BH90)+0.00000001),1)</f>
        <v>0</v>
      </c>
      <c r="BJ92" s="69">
        <f t="shared" ref="BJ92" si="2086">FLOOR(IF(OR(BJ87=0,BJ87=1),IF(BJ91&gt;BJ88,BJ88,IF(BJ85&gt;=BJ91,BJ91,BJ85)+0.00000001),IF(BJ89&gt;=BJ88,BJ88-BI90,BJ89-BI90)+0.00000001),1)</f>
        <v>0</v>
      </c>
      <c r="BK92" s="69">
        <f t="shared" ref="BK92" si="2087">FLOOR(IF(OR(BK87=0,BK87=1),IF(BK91&gt;BK88,BK88,IF(BK85&gt;=BK91,BK91,BK85)+0.00000001),IF(BK89&gt;=BK88,BK88-BJ90,BK89-BJ90)+0.00000001),1)</f>
        <v>0</v>
      </c>
      <c r="BL92" s="69">
        <f t="shared" ref="BL92" si="2088">FLOOR(IF(OR(BL87=0,BL87=1),IF(BL91&gt;BL88,BL88,IF(BL85&gt;=BL91,BL91,BL85)+0.00000001),IF(BL89&gt;=BL88,BL88-BK90,BL89-BK90)+0.00000001),1)</f>
        <v>0</v>
      </c>
      <c r="BM92" s="69">
        <f t="shared" ref="BM92" si="2089">FLOOR(IF(OR(BM87=0,BM87=1),IF(BM91&gt;BM88,BM88,IF(BM85&gt;=BM91,BM91,BM85)+0.00000001),IF(BM89&gt;=BM88,BM88-BL90,BM89-BL90)+0.00000001),1)</f>
        <v>0</v>
      </c>
      <c r="BN92" s="69">
        <f t="shared" ref="BN92" si="2090">FLOOR(IF(OR(BN87=0,BN87=1),IF(BN91&gt;BN88,BN88,IF(BN85&gt;=BN91,BN91,BN85)+0.00000001),IF(BN89&gt;=BN88,BN88-BM90,BN89-BM90)+0.00000001),1)</f>
        <v>0</v>
      </c>
      <c r="BO92" s="69">
        <f t="shared" ref="BO92" si="2091">FLOOR(IF(OR(BO87=0,BO87=1),IF(BO91&gt;BO88,BO88,IF(BO85&gt;=BO91,BO91,BO85)+0.00000001),IF(BO89&gt;=BO88,BO88-BN90,BO89-BN90)+0.00000001),1)</f>
        <v>0</v>
      </c>
      <c r="BP92" s="69">
        <f t="shared" ref="BP92" si="2092">FLOOR(IF(OR(BP87=0,BP87=1),IF(BP91&gt;BP88,BP88,IF(BP85&gt;=BP91,BP91,BP85)+0.00000001),IF(BP89&gt;=BP88,BP88-BO90,BP89-BO90)+0.00000001),1)</f>
        <v>0</v>
      </c>
      <c r="BQ92" s="69">
        <f t="shared" ref="BQ92" si="2093">FLOOR(IF(OR(BQ87=0,BQ87=1),IF(BQ91&gt;BQ88,BQ88,IF(BQ85&gt;=BQ91,BQ91,BQ85)+0.00000001),IF(BQ89&gt;=BQ88,BQ88-BP90,BQ89-BP90)+0.00000001),1)</f>
        <v>0</v>
      </c>
      <c r="BR92" s="69">
        <f t="shared" ref="BR92" si="2094">FLOOR(IF(OR(BR87=0,BR87=1),IF(BR91&gt;BR88,BR88,IF(BR85&gt;=BR91,BR91,BR85)+0.00000001),IF(BR89&gt;=BR88,BR88-BQ90,BR89-BQ90)+0.00000001),1)</f>
        <v>0</v>
      </c>
      <c r="BS92" s="69">
        <f t="shared" ref="BS92" si="2095">FLOOR(IF(OR(BS87=0,BS87=1),IF(BS91&gt;BS88,BS88,IF(BS85&gt;=BS91,BS91,BS85)+0.00000001),IF(BS89&gt;=BS88,BS88-BR90,BS89-BR90)+0.00000001),1)</f>
        <v>0</v>
      </c>
      <c r="BT92" s="69">
        <f t="shared" ref="BT92" si="2096">FLOOR(IF(OR(BT87=0,BT87=1),IF(BT91&gt;BT88,BT88,IF(BT85&gt;=BT91,BT91,BT85)+0.00000001),IF(BT89&gt;=BT88,BT88-BS90,BT89-BS90)+0.00000001),1)</f>
        <v>0</v>
      </c>
      <c r="BU92" s="69">
        <f t="shared" ref="BU92" si="2097">FLOOR(IF(OR(BU87=0,BU87=1),IF(BU91&gt;BU88,BU88,IF(BU85&gt;=BU91,BU91,BU85)+0.00000001),IF(BU89&gt;=BU88,BU88-BT90,BU89-BT90)+0.00000001),1)</f>
        <v>0</v>
      </c>
      <c r="BV92" s="69">
        <f t="shared" ref="BV92" si="2098">FLOOR(IF(OR(BV87=0,BV87=1),IF(BV91&gt;BV88,BV88,IF(BV85&gt;=BV91,BV91,BV85)+0.00000001),IF(BV89&gt;=BV88,BV88-BU90,BV89-BU90)+0.00000001),1)</f>
        <v>0</v>
      </c>
      <c r="BW92" s="69">
        <f t="shared" ref="BW92" si="2099">FLOOR(IF(OR(BW87=0,BW87=1),IF(BW91&gt;BW88,BW88,IF(BW85&gt;=BW91,BW91,BW85)+0.00000001),IF(BW89&gt;=BW88,BW88-BV90,BW89-BV90)+0.00000001),1)</f>
        <v>0</v>
      </c>
      <c r="BX92" s="69">
        <f t="shared" ref="BX92" si="2100">FLOOR(IF(OR(BX87=0,BX87=1),IF(BX91&gt;BX88,BX88,IF(BX85&gt;=BX91,BX91,BX85)+0.00000001),IF(BX89&gt;=BX88,BX88-BW90,BX89-BW90)+0.00000001),1)</f>
        <v>0</v>
      </c>
      <c r="BY92" s="69">
        <f t="shared" ref="BY92" si="2101">FLOOR(IF(OR(BY87=0,BY87=1),IF(BY91&gt;BY88,BY88,IF(BY85&gt;=BY91,BY91,BY85)+0.00000001),IF(BY89&gt;=BY88,BY88-BX90,BY89-BX90)+0.00000001),1)</f>
        <v>0</v>
      </c>
      <c r="BZ92" s="69">
        <f t="shared" ref="BZ92" si="2102">FLOOR(IF(OR(BZ87=0,BZ87=1),IF(BZ91&gt;BZ88,BZ88,IF(BZ85&gt;=BZ91,BZ91,BZ85)+0.00000001),IF(BZ89&gt;=BZ88,BZ88-BY90,BZ89-BY90)+0.00000001),1)</f>
        <v>0</v>
      </c>
      <c r="CA92" s="69">
        <f t="shared" ref="CA92" si="2103">FLOOR(IF(OR(CA87=0,CA87=1),IF(CA91&gt;CA88,CA88,IF(CA85&gt;=CA91,CA91,CA85)+0.00000001),IF(CA89&gt;=CA88,CA88-BZ90,CA89-BZ90)+0.00000001),1)</f>
        <v>0</v>
      </c>
      <c r="CB92" s="69">
        <f t="shared" ref="CB92" si="2104">FLOOR(IF(OR(CB87=0,CB87=1),IF(CB91&gt;CB88,CB88,IF(CB85&gt;=CB91,CB91,CB85)+0.00000001),IF(CB89&gt;=CB88,CB88-CA90,CB89-CA90)+0.00000001),1)</f>
        <v>0</v>
      </c>
      <c r="CC92" s="69">
        <f t="shared" ref="CC92" si="2105">FLOOR(IF(OR(CC87=0,CC87=1),IF(CC91&gt;CC88,CC88,IF(CC85&gt;=CC91,CC91,CC85)+0.00000001),IF(CC89&gt;=CC88,CC88-CB90,CC89-CB90)+0.00000001),1)</f>
        <v>0</v>
      </c>
      <c r="CD92" s="69">
        <f t="shared" ref="CD92" si="2106">FLOOR(IF(OR(CD87=0,CD87=1),IF(CD91&gt;CD88,CD88,IF(CD85&gt;=CD91,CD91,CD85)+0.00000001),IF(CD89&gt;=CD88,CD88-CC90,CD89-CC90)+0.00000001),1)</f>
        <v>0</v>
      </c>
      <c r="CE92" s="69">
        <f t="shared" ref="CE92" si="2107">FLOOR(IF(OR(CE87=0,CE87=1),IF(CE91&gt;CE88,CE88,IF(CE85&gt;=CE91,CE91,CE85)+0.00000001),IF(CE89&gt;=CE88,CE88-CD90,CE89-CD90)+0.00000001),1)</f>
        <v>0</v>
      </c>
      <c r="CF92" s="69">
        <f t="shared" ref="CF92" si="2108">FLOOR(IF(OR(CF87=0,CF87=1),IF(CF91&gt;CF88,CF88,IF(CF85&gt;=CF91,CF91,CF85)+0.00000001),IF(CF89&gt;=CF88,CF88-CE90,CF89-CE90)+0.00000001),1)</f>
        <v>0</v>
      </c>
      <c r="CG92" s="69">
        <f t="shared" ref="CG92" si="2109">FLOOR(IF(OR(CG87=0,CG87=1),IF(CG91&gt;CG88,CG88,IF(CG85&gt;=CG91,CG91,CG85)+0.00000001),IF(CG89&gt;=CG88,CG88-CF90,CG89-CF90)+0.00000001),1)</f>
        <v>0</v>
      </c>
      <c r="CH92" s="69">
        <f t="shared" ref="CH92" si="2110">FLOOR(IF(OR(CH87=0,CH87=1),IF(CH91&gt;CH88,CH88,IF(CH85&gt;=CH91,CH91,CH85)+0.00000001),IF(CH89&gt;=CH88,CH88-CG90,CH89-CG90)+0.00000001),1)</f>
        <v>0</v>
      </c>
      <c r="CI92" s="69">
        <f t="shared" ref="CI92" si="2111">FLOOR(IF(OR(CI87=0,CI87=1),IF(CI91&gt;CI88,CI88,IF(CI85&gt;=CI91,CI91,CI85)+0.00000001),IF(CI89&gt;=CI88,CI88-CH90,CI89-CH90)+0.00000001),1)</f>
        <v>0</v>
      </c>
      <c r="CJ92" s="69">
        <f t="shared" ref="CJ92" si="2112">FLOOR(IF(OR(CJ87=0,CJ87=1),IF(CJ91&gt;CJ88,CJ88,IF(CJ85&gt;=CJ91,CJ91,CJ85)+0.00000001),IF(CJ89&gt;=CJ88,CJ88-CI90,CJ89-CI90)+0.00000001),1)</f>
        <v>0</v>
      </c>
      <c r="CK92" s="370"/>
      <c r="CL92" s="372"/>
      <c r="CM92" s="364"/>
      <c r="CN92" s="364"/>
      <c r="CO92" s="108"/>
      <c r="CP92" s="108"/>
      <c r="CQ92" s="108"/>
      <c r="CR92" s="108"/>
      <c r="CS92" s="108"/>
      <c r="CT92" s="108"/>
      <c r="CU92" s="108"/>
      <c r="CV92" s="108"/>
      <c r="CW92" s="108"/>
      <c r="CX92" s="108"/>
      <c r="CY92" s="108"/>
      <c r="CZ92" s="108"/>
      <c r="DA92" s="108"/>
      <c r="DB92" s="108"/>
      <c r="DC92" s="108"/>
      <c r="DD92" s="108"/>
    </row>
    <row r="93" spans="1:108" s="266" customFormat="1" ht="25.2" customHeight="1" thickBot="1" x14ac:dyDescent="0.35">
      <c r="A93" s="264"/>
      <c r="B93" s="131"/>
      <c r="C93" s="70"/>
      <c r="D93" s="70"/>
      <c r="E93" s="70"/>
      <c r="F93" s="70"/>
      <c r="G93" s="70"/>
      <c r="H93" s="70"/>
      <c r="I93" s="70"/>
      <c r="J93" s="70"/>
      <c r="K93" s="70"/>
      <c r="L93" s="71"/>
      <c r="M93" s="7"/>
      <c r="N93" s="203"/>
      <c r="O93" s="108"/>
      <c r="P93" s="229" t="s">
        <v>167</v>
      </c>
      <c r="Q93" s="73">
        <f>IF($I84="Ano",Q92*'Podpůrná data'!$B$5,Q92*'Podpůrná data'!$B$3)</f>
        <v>0</v>
      </c>
      <c r="R93" s="73">
        <f>IF($I84="Ano",R92*'Podpůrná data'!$B$5,R92*'Podpůrná data'!$B$3)</f>
        <v>0</v>
      </c>
      <c r="S93" s="73">
        <f>IF($I84="Ano",S92*'Podpůrná data'!$B$5,S92*'Podpůrná data'!$B$3)</f>
        <v>0</v>
      </c>
      <c r="T93" s="73">
        <f>IF($I84="Ano",T92*'Podpůrná data'!$B$5,T92*'Podpůrná data'!$B$3)</f>
        <v>0</v>
      </c>
      <c r="U93" s="73">
        <f>IF($I84="Ano",U92*'Podpůrná data'!$B$5,U92*'Podpůrná data'!$B$3)</f>
        <v>0</v>
      </c>
      <c r="V93" s="73">
        <f>IF($I84="Ano",V92*'Podpůrná data'!$B$5,V92*'Podpůrná data'!$B$3)</f>
        <v>0</v>
      </c>
      <c r="W93" s="73">
        <f>IF($I84="Ano",W92*'Podpůrná data'!$B$5,W92*'Podpůrná data'!$B$3)</f>
        <v>0</v>
      </c>
      <c r="X93" s="73">
        <f>IF($I84="Ano",X92*'Podpůrná data'!$B$5,X92*'Podpůrná data'!$B$3)</f>
        <v>0</v>
      </c>
      <c r="Y93" s="73">
        <f>IF($I84="Ano",Y92*'Podpůrná data'!$B$5,Y92*'Podpůrná data'!$B$3)</f>
        <v>0</v>
      </c>
      <c r="Z93" s="73">
        <f>IF($I84="Ano",Z92*'Podpůrná data'!$B$5,Z92*'Podpůrná data'!$B$3)</f>
        <v>0</v>
      </c>
      <c r="AA93" s="73">
        <f>IF($I84="Ano",AA92*'Podpůrná data'!$B$5,AA92*'Podpůrná data'!$B$3)</f>
        <v>0</v>
      </c>
      <c r="AB93" s="73">
        <f>IF($I84="Ano",AB92*'Podpůrná data'!$B$5,AB92*'Podpůrná data'!$B$3)</f>
        <v>0</v>
      </c>
      <c r="AC93" s="73">
        <f>IF($I84="Ano",AC92*'Podpůrná data'!$B$5,AC92*'Podpůrná data'!$B$3)</f>
        <v>0</v>
      </c>
      <c r="AD93" s="73">
        <f>IF($I84="Ano",AD92*'Podpůrná data'!$B$5,AD92*'Podpůrná data'!$B$3)</f>
        <v>0</v>
      </c>
      <c r="AE93" s="73">
        <f>IF($I84="Ano",AE92*'Podpůrná data'!$B$5,AE92*'Podpůrná data'!$B$3)</f>
        <v>0</v>
      </c>
      <c r="AF93" s="73">
        <f>IF($I84="Ano",AF92*'Podpůrná data'!$B$5,AF92*'Podpůrná data'!$B$3)</f>
        <v>0</v>
      </c>
      <c r="AG93" s="73">
        <f>IF($I84="Ano",AG92*'Podpůrná data'!$B$5,AG92*'Podpůrná data'!$B$3)</f>
        <v>0</v>
      </c>
      <c r="AH93" s="73">
        <f>IF($I84="Ano",AH92*'Podpůrná data'!$B$5,AH92*'Podpůrná data'!$B$3)</f>
        <v>0</v>
      </c>
      <c r="AI93" s="73">
        <f>IF($I84="Ano",AI92*'Podpůrná data'!$B$5,AI92*'Podpůrná data'!$B$3)</f>
        <v>0</v>
      </c>
      <c r="AJ93" s="73">
        <f>IF($I84="Ano",AJ92*'Podpůrná data'!$B$5,AJ92*'Podpůrná data'!$B$3)</f>
        <v>0</v>
      </c>
      <c r="AK93" s="73">
        <f>IF($I84="Ano",AK92*'Podpůrná data'!$B$5,AK92*'Podpůrná data'!$B$3)</f>
        <v>0</v>
      </c>
      <c r="AL93" s="73">
        <f>IF($I84="Ano",AL92*'Podpůrná data'!$B$5,AL92*'Podpůrná data'!$B$3)</f>
        <v>0</v>
      </c>
      <c r="AM93" s="73">
        <f>IF($I84="Ano",AM92*'Podpůrná data'!$B$5,AM92*'Podpůrná data'!$B$3)</f>
        <v>0</v>
      </c>
      <c r="AN93" s="73">
        <f>IF($I84="Ano",AN92*'Podpůrná data'!$B$5,AN92*'Podpůrná data'!$B$3)</f>
        <v>0</v>
      </c>
      <c r="AO93" s="73">
        <f>IF($I84="Ano",AO92*'Podpůrná data'!$B$5,AO92*'Podpůrná data'!$B$3)</f>
        <v>0</v>
      </c>
      <c r="AP93" s="73">
        <f>IF($I84="Ano",AP92*'Podpůrná data'!$B$5,AP92*'Podpůrná data'!$B$3)</f>
        <v>0</v>
      </c>
      <c r="AQ93" s="73">
        <f>IF($I84="Ano",AQ92*'Podpůrná data'!$B$5,AQ92*'Podpůrná data'!$B$3)</f>
        <v>0</v>
      </c>
      <c r="AR93" s="73">
        <f>IF($I84="Ano",AR92*'Podpůrná data'!$B$5,AR92*'Podpůrná data'!$B$3)</f>
        <v>0</v>
      </c>
      <c r="AS93" s="73">
        <f>IF($I84="Ano",AS92*'Podpůrná data'!$B$5,AS92*'Podpůrná data'!$B$3)</f>
        <v>0</v>
      </c>
      <c r="AT93" s="73">
        <f>IF($I84="Ano",AT92*'Podpůrná data'!$B$5,AT92*'Podpůrná data'!$B$3)</f>
        <v>0</v>
      </c>
      <c r="AU93" s="73">
        <f>IF($I84="Ano",AU92*'Podpůrná data'!$B$5,AU92*'Podpůrná data'!$B$3)</f>
        <v>0</v>
      </c>
      <c r="AV93" s="73">
        <f>IF($I84="Ano",AV92*'Podpůrná data'!$B$5,AV92*'Podpůrná data'!$B$3)</f>
        <v>0</v>
      </c>
      <c r="AW93" s="73">
        <f>IF($I84="Ano",AW92*'Podpůrná data'!$B$5,AW92*'Podpůrná data'!$B$3)</f>
        <v>0</v>
      </c>
      <c r="AX93" s="73">
        <f>IF($I84="Ano",AX92*'Podpůrná data'!$B$5,AX92*'Podpůrná data'!$B$3)</f>
        <v>0</v>
      </c>
      <c r="AY93" s="73">
        <f>IF($I84="Ano",AY92*'Podpůrná data'!$B$5,AY92*'Podpůrná data'!$B$3)</f>
        <v>0</v>
      </c>
      <c r="AZ93" s="73">
        <f>IF($I84="Ano",AZ92*'Podpůrná data'!$B$5,AZ92*'Podpůrná data'!$B$3)</f>
        <v>0</v>
      </c>
      <c r="BA93" s="73">
        <f>IF($I84="Ano",BA92*'Podpůrná data'!$B$5,BA92*'Podpůrná data'!$B$3)</f>
        <v>0</v>
      </c>
      <c r="BB93" s="73">
        <f>IF($I84="Ano",BB92*'Podpůrná data'!$B$5,BB92*'Podpůrná data'!$B$3)</f>
        <v>0</v>
      </c>
      <c r="BC93" s="73">
        <f>IF($I84="Ano",BC92*'Podpůrná data'!$B$5,BC92*'Podpůrná data'!$B$3)</f>
        <v>0</v>
      </c>
      <c r="BD93" s="73">
        <f>IF($I84="Ano",BD92*'Podpůrná data'!$B$5,BD92*'Podpůrná data'!$B$3)</f>
        <v>0</v>
      </c>
      <c r="BE93" s="73">
        <f>IF($I84="Ano",BE92*'Podpůrná data'!$B$5,BE92*'Podpůrná data'!$B$3)</f>
        <v>0</v>
      </c>
      <c r="BF93" s="73">
        <f>IF($I84="Ano",BF92*'Podpůrná data'!$B$5,BF92*'Podpůrná data'!$B$3)</f>
        <v>0</v>
      </c>
      <c r="BG93" s="73">
        <f>IF($I84="Ano",BG92*'Podpůrná data'!$B$5,BG92*'Podpůrná data'!$B$3)</f>
        <v>0</v>
      </c>
      <c r="BH93" s="73">
        <f>IF($I84="Ano",BH92*'Podpůrná data'!$B$5,BH92*'Podpůrná data'!$B$3)</f>
        <v>0</v>
      </c>
      <c r="BI93" s="73">
        <f>IF($I84="Ano",BI92*'Podpůrná data'!$B$5,BI92*'Podpůrná data'!$B$3)</f>
        <v>0</v>
      </c>
      <c r="BJ93" s="73">
        <f>IF($I84="Ano",BJ92*'Podpůrná data'!$B$5,BJ92*'Podpůrná data'!$B$3)</f>
        <v>0</v>
      </c>
      <c r="BK93" s="73">
        <f>IF($I84="Ano",BK92*'Podpůrná data'!$B$5,BK92*'Podpůrná data'!$B$3)</f>
        <v>0</v>
      </c>
      <c r="BL93" s="73">
        <f>IF($I84="Ano",BL92*'Podpůrná data'!$B$5,BL92*'Podpůrná data'!$B$3)</f>
        <v>0</v>
      </c>
      <c r="BM93" s="73">
        <f>IF($I84="Ano",BM92*'Podpůrná data'!$B$5,BM92*'Podpůrná data'!$B$3)</f>
        <v>0</v>
      </c>
      <c r="BN93" s="73">
        <f>IF($I84="Ano",BN92*'Podpůrná data'!$B$5,BN92*'Podpůrná data'!$B$3)</f>
        <v>0</v>
      </c>
      <c r="BO93" s="73">
        <f>IF($I84="Ano",BO92*'Podpůrná data'!$B$5,BO92*'Podpůrná data'!$B$3)</f>
        <v>0</v>
      </c>
      <c r="BP93" s="73">
        <f>IF($I84="Ano",BP92*'Podpůrná data'!$B$5,BP92*'Podpůrná data'!$B$3)</f>
        <v>0</v>
      </c>
      <c r="BQ93" s="73">
        <f>IF($I84="Ano",BQ92*'Podpůrná data'!$B$5,BQ92*'Podpůrná data'!$B$3)</f>
        <v>0</v>
      </c>
      <c r="BR93" s="73">
        <f>IF($I84="Ano",BR92*'Podpůrná data'!$B$5,BR92*'Podpůrná data'!$B$3)</f>
        <v>0</v>
      </c>
      <c r="BS93" s="73">
        <f>IF($I84="Ano",BS92*'Podpůrná data'!$B$5,BS92*'Podpůrná data'!$B$3)</f>
        <v>0</v>
      </c>
      <c r="BT93" s="73">
        <f>IF($I84="Ano",BT92*'Podpůrná data'!$B$5,BT92*'Podpůrná data'!$B$3)</f>
        <v>0</v>
      </c>
      <c r="BU93" s="73">
        <f>IF($I84="Ano",BU92*'Podpůrná data'!$B$5,BU92*'Podpůrná data'!$B$3)</f>
        <v>0</v>
      </c>
      <c r="BV93" s="73">
        <f>IF($I84="Ano",BV92*'Podpůrná data'!$B$5,BV92*'Podpůrná data'!$B$3)</f>
        <v>0</v>
      </c>
      <c r="BW93" s="73">
        <f>IF($I84="Ano",BW92*'Podpůrná data'!$B$5,BW92*'Podpůrná data'!$B$3)</f>
        <v>0</v>
      </c>
      <c r="BX93" s="73">
        <f>IF($I84="Ano",BX92*'Podpůrná data'!$B$5,BX92*'Podpůrná data'!$B$3)</f>
        <v>0</v>
      </c>
      <c r="BY93" s="73">
        <f>IF($I84="Ano",BY92*'Podpůrná data'!$B$5,BY92*'Podpůrná data'!$B$3)</f>
        <v>0</v>
      </c>
      <c r="BZ93" s="73">
        <f>IF($I84="Ano",BZ92*'Podpůrná data'!$B$5,BZ92*'Podpůrná data'!$B$3)</f>
        <v>0</v>
      </c>
      <c r="CA93" s="73">
        <f>IF($I84="Ano",CA92*'Podpůrná data'!$B$5,CA92*'Podpůrná data'!$B$3)</f>
        <v>0</v>
      </c>
      <c r="CB93" s="73">
        <f>IF($I84="Ano",CB92*'Podpůrná data'!$B$5,CB92*'Podpůrná data'!$B$3)</f>
        <v>0</v>
      </c>
      <c r="CC93" s="73">
        <f>IF($I84="Ano",CC92*'Podpůrná data'!$B$5,CC92*'Podpůrná data'!$B$3)</f>
        <v>0</v>
      </c>
      <c r="CD93" s="73">
        <f>IF($I84="Ano",CD92*'Podpůrná data'!$B$5,CD92*'Podpůrná data'!$B$3)</f>
        <v>0</v>
      </c>
      <c r="CE93" s="73">
        <f>IF($I84="Ano",CE92*'Podpůrná data'!$B$5,CE92*'Podpůrná data'!$B$3)</f>
        <v>0</v>
      </c>
      <c r="CF93" s="73">
        <f>IF($I84="Ano",CF92*'Podpůrná data'!$B$5,CF92*'Podpůrná data'!$B$3)</f>
        <v>0</v>
      </c>
      <c r="CG93" s="73">
        <f>IF($I84="Ano",CG92*'Podpůrná data'!$B$5,CG92*'Podpůrná data'!$B$3)</f>
        <v>0</v>
      </c>
      <c r="CH93" s="73">
        <f>IF($I84="Ano",CH92*'Podpůrná data'!$B$5,CH92*'Podpůrná data'!$B$3)</f>
        <v>0</v>
      </c>
      <c r="CI93" s="73">
        <f>IF($I84="Ano",CI92*'Podpůrná data'!$B$5,CI92*'Podpůrná data'!$B$3)</f>
        <v>0</v>
      </c>
      <c r="CJ93" s="73">
        <f>IF($I84="Ano",CJ92*'Podpůrná data'!$B$5,CJ92*'Podpůrná data'!$B$3)</f>
        <v>0</v>
      </c>
      <c r="CK93" s="371"/>
      <c r="CL93" s="373"/>
      <c r="CM93" s="365"/>
      <c r="CN93" s="365"/>
      <c r="CO93" s="108"/>
      <c r="CP93" s="182">
        <f>SUMIFS($Q93:$CJ93,$Q83:$CJ83,"1. ZoR")</f>
        <v>0</v>
      </c>
      <c r="CQ93" s="182">
        <f>SUMIFS($Q93:$CJ93,$Q83:$CJ83,"2. ZoR")</f>
        <v>0</v>
      </c>
      <c r="CR93" s="182">
        <f>SUMIFS($Q93:$CJ93,$Q83:$CJ83,"3. ZoR")</f>
        <v>0</v>
      </c>
      <c r="CS93" s="182">
        <f>SUMIFS($Q93:$CJ93,$Q83:$CJ83,"4. ZoR")</f>
        <v>0</v>
      </c>
      <c r="CT93" s="182">
        <f>SUMIFS($Q93:$CJ93,$Q83:$CJ83,"5. ZoR")</f>
        <v>0</v>
      </c>
      <c r="CU93" s="182">
        <f>SUMIFS($Q93:$CJ93,$Q83:$CJ83,"6. ZoR")</f>
        <v>0</v>
      </c>
      <c r="CV93" s="182">
        <f>SUMIFS($Q93:$CJ93,$Q83:$CJ83,"7. ZoR")</f>
        <v>0</v>
      </c>
      <c r="CW93" s="182">
        <f>SUMIFS($Q93:$CJ93,$Q83:$CJ83,"8. ZoR")</f>
        <v>0</v>
      </c>
      <c r="CX93" s="182">
        <f>SUMIFS($Q93:$CJ93,$Q83:$CJ83,"9. ZoR")</f>
        <v>0</v>
      </c>
      <c r="CY93" s="182">
        <f>SUMIFS($Q93:$CJ93,$Q83:$CJ83,"10. ZoR")</f>
        <v>0</v>
      </c>
      <c r="CZ93" s="182">
        <f>SUMIFS($Q93:$CJ93,$Q83:$CJ83,"11. ZoR")</f>
        <v>0</v>
      </c>
      <c r="DA93" s="182">
        <f>SUMIFS($Q93:$CJ93,$Q83:$CJ83,"12. ZoR")</f>
        <v>0</v>
      </c>
      <c r="DB93" s="182">
        <f>SUMIFS($Q93:$CJ93,$Q83:$CJ83,"13. ZoR")</f>
        <v>0</v>
      </c>
      <c r="DC93" s="182">
        <f>SUMIFS($Q93:$CJ93,$Q83:$CJ83,"14. ZoR")</f>
        <v>0</v>
      </c>
      <c r="DD93" s="182">
        <f>SUMIFS($Q93:$CJ93,$Q83:$CJ83,"15. ZoR")</f>
        <v>0</v>
      </c>
    </row>
    <row r="94" spans="1:108" ht="15" hidden="1" thickBot="1" x14ac:dyDescent="0.35">
      <c r="B94" s="107"/>
      <c r="C94" s="132"/>
      <c r="D94" s="132"/>
      <c r="E94" s="132"/>
      <c r="F94" s="132"/>
      <c r="G94" s="107"/>
      <c r="H94" s="107"/>
      <c r="I94" s="107"/>
      <c r="J94" s="107"/>
      <c r="K94" s="107"/>
      <c r="L94" s="107"/>
      <c r="M94" s="7"/>
      <c r="N94" s="107"/>
      <c r="O94" s="107"/>
      <c r="P94" s="107"/>
      <c r="Q94" s="107"/>
      <c r="R94" s="107"/>
      <c r="S94" s="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row>
    <row r="95" spans="1:108" s="266" customFormat="1" ht="69.599999999999994" customHeight="1" thickBot="1" x14ac:dyDescent="0.35">
      <c r="A95" s="271"/>
      <c r="B95" s="122"/>
      <c r="C95" s="353" t="s">
        <v>2</v>
      </c>
      <c r="D95" s="123"/>
      <c r="E95" s="133" t="s">
        <v>375</v>
      </c>
      <c r="F95" s="133" t="s">
        <v>377</v>
      </c>
      <c r="G95" s="124" t="s">
        <v>96</v>
      </c>
      <c r="H95" s="124" t="s">
        <v>97</v>
      </c>
      <c r="I95" s="124" t="s">
        <v>99</v>
      </c>
      <c r="J95" s="124" t="s">
        <v>389</v>
      </c>
      <c r="K95" s="124" t="s">
        <v>391</v>
      </c>
      <c r="L95" s="140" t="s">
        <v>1</v>
      </c>
      <c r="M95" s="7"/>
      <c r="N95" s="126">
        <v>208002</v>
      </c>
      <c r="O95" s="108"/>
      <c r="P95" s="204" t="s">
        <v>134</v>
      </c>
      <c r="Q95" s="84" t="s">
        <v>4</v>
      </c>
      <c r="R95" s="84" t="s">
        <v>5</v>
      </c>
      <c r="S95" s="84" t="s">
        <v>6</v>
      </c>
      <c r="T95" s="84" t="s">
        <v>7</v>
      </c>
      <c r="U95" s="84" t="s">
        <v>8</v>
      </c>
      <c r="V95" s="84" t="s">
        <v>9</v>
      </c>
      <c r="W95" s="84" t="s">
        <v>10</v>
      </c>
      <c r="X95" s="84" t="s">
        <v>11</v>
      </c>
      <c r="Y95" s="84" t="s">
        <v>12</v>
      </c>
      <c r="Z95" s="84" t="s">
        <v>13</v>
      </c>
      <c r="AA95" s="84" t="s">
        <v>14</v>
      </c>
      <c r="AB95" s="84" t="s">
        <v>15</v>
      </c>
      <c r="AC95" s="84" t="s">
        <v>16</v>
      </c>
      <c r="AD95" s="84" t="s">
        <v>17</v>
      </c>
      <c r="AE95" s="84" t="s">
        <v>18</v>
      </c>
      <c r="AF95" s="84" t="s">
        <v>19</v>
      </c>
      <c r="AG95" s="84" t="s">
        <v>20</v>
      </c>
      <c r="AH95" s="84" t="s">
        <v>21</v>
      </c>
      <c r="AI95" s="84" t="s">
        <v>22</v>
      </c>
      <c r="AJ95" s="84" t="s">
        <v>23</v>
      </c>
      <c r="AK95" s="84" t="s">
        <v>24</v>
      </c>
      <c r="AL95" s="84" t="s">
        <v>25</v>
      </c>
      <c r="AM95" s="84" t="s">
        <v>26</v>
      </c>
      <c r="AN95" s="84" t="s">
        <v>27</v>
      </c>
      <c r="AO95" s="84" t="s">
        <v>28</v>
      </c>
      <c r="AP95" s="84" t="s">
        <v>29</v>
      </c>
      <c r="AQ95" s="84" t="s">
        <v>30</v>
      </c>
      <c r="AR95" s="84" t="s">
        <v>31</v>
      </c>
      <c r="AS95" s="84" t="s">
        <v>32</v>
      </c>
      <c r="AT95" s="84" t="s">
        <v>33</v>
      </c>
      <c r="AU95" s="84" t="s">
        <v>34</v>
      </c>
      <c r="AV95" s="84" t="s">
        <v>35</v>
      </c>
      <c r="AW95" s="84" t="s">
        <v>36</v>
      </c>
      <c r="AX95" s="84" t="s">
        <v>37</v>
      </c>
      <c r="AY95" s="84" t="s">
        <v>38</v>
      </c>
      <c r="AZ95" s="84" t="s">
        <v>39</v>
      </c>
      <c r="BA95" s="84" t="s">
        <v>40</v>
      </c>
      <c r="BB95" s="84" t="s">
        <v>41</v>
      </c>
      <c r="BC95" s="84" t="s">
        <v>42</v>
      </c>
      <c r="BD95" s="84" t="s">
        <v>43</v>
      </c>
      <c r="BE95" s="84" t="s">
        <v>44</v>
      </c>
      <c r="BF95" s="84" t="s">
        <v>45</v>
      </c>
      <c r="BG95" s="84" t="s">
        <v>46</v>
      </c>
      <c r="BH95" s="84" t="s">
        <v>47</v>
      </c>
      <c r="BI95" s="84" t="s">
        <v>48</v>
      </c>
      <c r="BJ95" s="84" t="s">
        <v>49</v>
      </c>
      <c r="BK95" s="84" t="s">
        <v>50</v>
      </c>
      <c r="BL95" s="84" t="s">
        <v>51</v>
      </c>
      <c r="BM95" s="84" t="s">
        <v>52</v>
      </c>
      <c r="BN95" s="84" t="s">
        <v>53</v>
      </c>
      <c r="BO95" s="84" t="s">
        <v>135</v>
      </c>
      <c r="BP95" s="84" t="s">
        <v>136</v>
      </c>
      <c r="BQ95" s="84" t="s">
        <v>137</v>
      </c>
      <c r="BR95" s="84" t="s">
        <v>138</v>
      </c>
      <c r="BS95" s="84" t="s">
        <v>139</v>
      </c>
      <c r="BT95" s="84" t="s">
        <v>140</v>
      </c>
      <c r="BU95" s="84" t="s">
        <v>141</v>
      </c>
      <c r="BV95" s="84" t="s">
        <v>142</v>
      </c>
      <c r="BW95" s="84" t="s">
        <v>143</v>
      </c>
      <c r="BX95" s="84" t="s">
        <v>144</v>
      </c>
      <c r="BY95" s="84" t="s">
        <v>145</v>
      </c>
      <c r="BZ95" s="84" t="s">
        <v>146</v>
      </c>
      <c r="CA95" s="84" t="s">
        <v>147</v>
      </c>
      <c r="CB95" s="84" t="s">
        <v>148</v>
      </c>
      <c r="CC95" s="84" t="s">
        <v>149</v>
      </c>
      <c r="CD95" s="84" t="s">
        <v>150</v>
      </c>
      <c r="CE95" s="84" t="s">
        <v>362</v>
      </c>
      <c r="CF95" s="84" t="s">
        <v>363</v>
      </c>
      <c r="CG95" s="84" t="s">
        <v>364</v>
      </c>
      <c r="CH95" s="84" t="s">
        <v>365</v>
      </c>
      <c r="CI95" s="84" t="s">
        <v>366</v>
      </c>
      <c r="CJ95" s="84" t="s">
        <v>367</v>
      </c>
      <c r="CK95" s="136" t="s">
        <v>185</v>
      </c>
      <c r="CL95" s="137" t="s">
        <v>186</v>
      </c>
      <c r="CM95" s="137" t="s">
        <v>168</v>
      </c>
      <c r="CN95" s="137" t="s">
        <v>383</v>
      </c>
      <c r="CO95" s="108"/>
      <c r="CP95" s="366" t="s">
        <v>411</v>
      </c>
      <c r="CQ95" s="367"/>
      <c r="CR95" s="367"/>
      <c r="CS95" s="367"/>
      <c r="CT95" s="367"/>
      <c r="CU95" s="367"/>
      <c r="CV95" s="367"/>
      <c r="CW95" s="367"/>
      <c r="CX95" s="367"/>
      <c r="CY95" s="367"/>
      <c r="CZ95" s="367"/>
      <c r="DA95" s="367"/>
      <c r="DB95" s="367"/>
      <c r="DC95" s="367"/>
      <c r="DD95" s="367"/>
    </row>
    <row r="96" spans="1:108" s="266" customFormat="1" ht="21" hidden="1" customHeight="1" x14ac:dyDescent="0.3">
      <c r="A96" s="272"/>
      <c r="B96" s="115"/>
      <c r="C96" s="354"/>
      <c r="D96" s="127"/>
      <c r="E96" s="127"/>
      <c r="F96" s="127"/>
      <c r="G96" s="359" t="s">
        <v>374</v>
      </c>
      <c r="H96" s="359" t="s">
        <v>98</v>
      </c>
      <c r="I96" s="360" t="s">
        <v>100</v>
      </c>
      <c r="J96" s="360" t="s">
        <v>390</v>
      </c>
      <c r="K96" s="139"/>
      <c r="L96" s="361" t="s">
        <v>95</v>
      </c>
      <c r="M96" s="7"/>
      <c r="N96" s="356" t="s">
        <v>3</v>
      </c>
      <c r="O96" s="108"/>
      <c r="P96" s="85"/>
      <c r="Q96" s="75">
        <f>MONTH(Úvod!$F$10)</f>
        <v>1</v>
      </c>
      <c r="R96" s="76">
        <f t="shared" ref="R96" si="2113">IF(Q96=12,1,Q96+1)</f>
        <v>2</v>
      </c>
      <c r="S96" s="76">
        <f t="shared" ref="S96" si="2114">IF(R96=12,1,R96+1)</f>
        <v>3</v>
      </c>
      <c r="T96" s="77">
        <f t="shared" ref="T96" si="2115">IF(S96=12,1,S96+1)</f>
        <v>4</v>
      </c>
      <c r="U96" s="77">
        <f t="shared" ref="U96" si="2116">IF(T96=12,1,T96+1)</f>
        <v>5</v>
      </c>
      <c r="V96" s="77">
        <f t="shared" ref="V96" si="2117">IF(U96=12,1,U96+1)</f>
        <v>6</v>
      </c>
      <c r="W96" s="77">
        <f t="shared" ref="W96" si="2118">IF(V96=12,1,V96+1)</f>
        <v>7</v>
      </c>
      <c r="X96" s="77">
        <f t="shared" ref="X96" si="2119">IF(W96=12,1,W96+1)</f>
        <v>8</v>
      </c>
      <c r="Y96" s="77">
        <f t="shared" ref="Y96" si="2120">IF(X96=12,1,X96+1)</f>
        <v>9</v>
      </c>
      <c r="Z96" s="77">
        <f>IF(Y96=12,1,Y96+1)</f>
        <v>10</v>
      </c>
      <c r="AA96" s="77">
        <f t="shared" ref="AA96" si="2121">IF(Z96=12,1,Z96+1)</f>
        <v>11</v>
      </c>
      <c r="AB96" s="77">
        <f t="shared" ref="AB96" si="2122">IF(AA96=12,1,AA96+1)</f>
        <v>12</v>
      </c>
      <c r="AC96" s="77">
        <f t="shared" ref="AC96" si="2123">IF(AB96=12,1,AB96+1)</f>
        <v>1</v>
      </c>
      <c r="AD96" s="77">
        <f t="shared" ref="AD96" si="2124">IF(AC96=12,1,AC96+1)</f>
        <v>2</v>
      </c>
      <c r="AE96" s="77">
        <f t="shared" ref="AE96" si="2125">IF(AD96=12,1,AD96+1)</f>
        <v>3</v>
      </c>
      <c r="AF96" s="77">
        <f t="shared" ref="AF96" si="2126">IF(AE96=12,1,AE96+1)</f>
        <v>4</v>
      </c>
      <c r="AG96" s="77">
        <f t="shared" ref="AG96" si="2127">IF(AF96=12,1,AF96+1)</f>
        <v>5</v>
      </c>
      <c r="AH96" s="77">
        <f t="shared" ref="AH96" si="2128">IF(AG96=12,1,AG96+1)</f>
        <v>6</v>
      </c>
      <c r="AI96" s="77">
        <f>IF(AH96=12,1,AH96+1)</f>
        <v>7</v>
      </c>
      <c r="AJ96" s="77">
        <f t="shared" ref="AJ96" si="2129">IF(AI96=12,1,AI96+1)</f>
        <v>8</v>
      </c>
      <c r="AK96" s="77">
        <f t="shared" ref="AK96" si="2130">IF(AJ96=12,1,AJ96+1)</f>
        <v>9</v>
      </c>
      <c r="AL96" s="77">
        <f t="shared" ref="AL96" si="2131">IF(AK96=12,1,AK96+1)</f>
        <v>10</v>
      </c>
      <c r="AM96" s="77">
        <f t="shared" ref="AM96" si="2132">IF(AL96=12,1,AL96+1)</f>
        <v>11</v>
      </c>
      <c r="AN96" s="77">
        <f t="shared" ref="AN96" si="2133">IF(AM96=12,1,AM96+1)</f>
        <v>12</v>
      </c>
      <c r="AO96" s="77">
        <f t="shared" ref="AO96" si="2134">IF(AN96=12,1,AN96+1)</f>
        <v>1</v>
      </c>
      <c r="AP96" s="77">
        <f t="shared" ref="AP96" si="2135">IF(AO96=12,1,AO96+1)</f>
        <v>2</v>
      </c>
      <c r="AQ96" s="77">
        <f t="shared" ref="AQ96" si="2136">IF(AP96=12,1,AP96+1)</f>
        <v>3</v>
      </c>
      <c r="AR96" s="77">
        <f t="shared" ref="AR96" si="2137">IF(AQ96=12,1,AQ96+1)</f>
        <v>4</v>
      </c>
      <c r="AS96" s="77">
        <f t="shared" ref="AS96" si="2138">IF(AR96=12,1,AR96+1)</f>
        <v>5</v>
      </c>
      <c r="AT96" s="77">
        <f t="shared" ref="AT96" si="2139">IF(AS96=12,1,AS96+1)</f>
        <v>6</v>
      </c>
      <c r="AU96" s="77">
        <f t="shared" ref="AU96" si="2140">IF(AT96=12,1,AT96+1)</f>
        <v>7</v>
      </c>
      <c r="AV96" s="77">
        <f t="shared" ref="AV96" si="2141">IF(AU96=12,1,AU96+1)</f>
        <v>8</v>
      </c>
      <c r="AW96" s="77">
        <f t="shared" ref="AW96" si="2142">IF(AV96=12,1,AV96+1)</f>
        <v>9</v>
      </c>
      <c r="AX96" s="77">
        <f t="shared" ref="AX96" si="2143">IF(AW96=12,1,AW96+1)</f>
        <v>10</v>
      </c>
      <c r="AY96" s="77">
        <f t="shared" ref="AY96" si="2144">IF(AX96=12,1,AX96+1)</f>
        <v>11</v>
      </c>
      <c r="AZ96" s="77">
        <f t="shared" ref="AZ96" si="2145">IF(AY96=12,1,AY96+1)</f>
        <v>12</v>
      </c>
      <c r="BA96" s="77">
        <f t="shared" ref="BA96" si="2146">IF(AZ96=12,1,AZ96+1)</f>
        <v>1</v>
      </c>
      <c r="BB96" s="77">
        <f t="shared" ref="BB96" si="2147">IF(BA96=12,1,BA96+1)</f>
        <v>2</v>
      </c>
      <c r="BC96" s="77">
        <f t="shared" ref="BC96" si="2148">IF(BB96=12,1,BB96+1)</f>
        <v>3</v>
      </c>
      <c r="BD96" s="77">
        <f t="shared" ref="BD96" si="2149">IF(BC96=12,1,BC96+1)</f>
        <v>4</v>
      </c>
      <c r="BE96" s="77">
        <f t="shared" ref="BE96" si="2150">IF(BD96=12,1,BD96+1)</f>
        <v>5</v>
      </c>
      <c r="BF96" s="77">
        <f t="shared" ref="BF96" si="2151">IF(BE96=12,1,BE96+1)</f>
        <v>6</v>
      </c>
      <c r="BG96" s="77">
        <f t="shared" ref="BG96" si="2152">IF(BF96=12,1,BF96+1)</f>
        <v>7</v>
      </c>
      <c r="BH96" s="77">
        <f t="shared" ref="BH96" si="2153">IF(BG96=12,1,BG96+1)</f>
        <v>8</v>
      </c>
      <c r="BI96" s="77">
        <f t="shared" ref="BI96" si="2154">IF(BH96=12,1,BH96+1)</f>
        <v>9</v>
      </c>
      <c r="BJ96" s="77">
        <f t="shared" ref="BJ96" si="2155">IF(BI96=12,1,BI96+1)</f>
        <v>10</v>
      </c>
      <c r="BK96" s="77">
        <f t="shared" ref="BK96" si="2156">IF(BJ96=12,1,BJ96+1)</f>
        <v>11</v>
      </c>
      <c r="BL96" s="77">
        <f t="shared" ref="BL96" si="2157">IF(BK96=12,1,BK96+1)</f>
        <v>12</v>
      </c>
      <c r="BM96" s="77">
        <f t="shared" ref="BM96" si="2158">IF(BL96=12,1,BL96+1)</f>
        <v>1</v>
      </c>
      <c r="BN96" s="77">
        <f t="shared" ref="BN96" si="2159">IF(BM96=12,1,BM96+1)</f>
        <v>2</v>
      </c>
      <c r="BO96" s="77">
        <f t="shared" ref="BO96" si="2160">IF(BN96=12,1,BN96+1)</f>
        <v>3</v>
      </c>
      <c r="BP96" s="77">
        <f t="shared" ref="BP96" si="2161">IF(BO96=12,1,BO96+1)</f>
        <v>4</v>
      </c>
      <c r="BQ96" s="77">
        <f t="shared" ref="BQ96" si="2162">IF(BP96=12,1,BP96+1)</f>
        <v>5</v>
      </c>
      <c r="BR96" s="77">
        <f t="shared" ref="BR96" si="2163">IF(BQ96=12,1,BQ96+1)</f>
        <v>6</v>
      </c>
      <c r="BS96" s="77">
        <f t="shared" ref="BS96" si="2164">IF(BR96=12,1,BR96+1)</f>
        <v>7</v>
      </c>
      <c r="BT96" s="77">
        <f t="shared" ref="BT96" si="2165">IF(BS96=12,1,BS96+1)</f>
        <v>8</v>
      </c>
      <c r="BU96" s="77">
        <f t="shared" ref="BU96" si="2166">IF(BT96=12,1,BT96+1)</f>
        <v>9</v>
      </c>
      <c r="BV96" s="77">
        <f t="shared" ref="BV96" si="2167">IF(BU96=12,1,BU96+1)</f>
        <v>10</v>
      </c>
      <c r="BW96" s="77">
        <f t="shared" ref="BW96" si="2168">IF(BV96=12,1,BV96+1)</f>
        <v>11</v>
      </c>
      <c r="BX96" s="77">
        <f t="shared" ref="BX96" si="2169">IF(BW96=12,1,BW96+1)</f>
        <v>12</v>
      </c>
      <c r="BY96" s="77">
        <f t="shared" ref="BY96" si="2170">IF(BX96=12,1,BX96+1)</f>
        <v>1</v>
      </c>
      <c r="BZ96" s="77">
        <f t="shared" ref="BZ96" si="2171">IF(BY96=12,1,BY96+1)</f>
        <v>2</v>
      </c>
      <c r="CA96" s="77">
        <f t="shared" ref="CA96" si="2172">IF(BZ96=12,1,BZ96+1)</f>
        <v>3</v>
      </c>
      <c r="CB96" s="77">
        <f t="shared" ref="CB96" si="2173">IF(CA96=12,1,CA96+1)</f>
        <v>4</v>
      </c>
      <c r="CC96" s="77">
        <f t="shared" ref="CC96" si="2174">IF(CB96=12,1,CB96+1)</f>
        <v>5</v>
      </c>
      <c r="CD96" s="77">
        <f t="shared" ref="CD96" si="2175">IF(CC96=12,1,CC96+1)</f>
        <v>6</v>
      </c>
      <c r="CE96" s="77">
        <f t="shared" ref="CE96" si="2176">IF(CD96=12,1,CD96+1)</f>
        <v>7</v>
      </c>
      <c r="CF96" s="77">
        <f t="shared" ref="CF96" si="2177">IF(CE96=12,1,CE96+1)</f>
        <v>8</v>
      </c>
      <c r="CG96" s="77">
        <f t="shared" ref="CG96" si="2178">IF(CF96=12,1,CF96+1)</f>
        <v>9</v>
      </c>
      <c r="CH96" s="77">
        <f t="shared" ref="CH96" si="2179">IF(CG96=12,1,CG96+1)</f>
        <v>10</v>
      </c>
      <c r="CI96" s="77">
        <f t="shared" ref="CI96" si="2180">IF(CH96=12,1,CH96+1)</f>
        <v>11</v>
      </c>
      <c r="CJ96" s="77">
        <f t="shared" ref="CJ96" si="2181">IF(CI96=12,1,CI96+1)</f>
        <v>12</v>
      </c>
      <c r="CK96" s="82"/>
      <c r="CL96" s="79"/>
      <c r="CM96" s="79"/>
      <c r="CN96" s="79"/>
      <c r="CO96" s="108"/>
      <c r="CP96" s="108"/>
      <c r="CQ96" s="108"/>
      <c r="CR96" s="108"/>
      <c r="CS96" s="108"/>
      <c r="CT96" s="108"/>
      <c r="CU96" s="108"/>
      <c r="CV96" s="108"/>
      <c r="CW96" s="108"/>
      <c r="CX96" s="108"/>
      <c r="CY96" s="108"/>
      <c r="CZ96" s="108"/>
      <c r="DA96" s="108"/>
      <c r="DB96" s="108"/>
      <c r="DC96" s="108"/>
      <c r="DD96" s="108"/>
    </row>
    <row r="97" spans="1:108" s="266" customFormat="1" ht="18" hidden="1" customHeight="1" x14ac:dyDescent="0.3">
      <c r="A97" s="272"/>
      <c r="B97" s="115"/>
      <c r="C97" s="354"/>
      <c r="D97" s="127"/>
      <c r="E97" s="127"/>
      <c r="F97" s="127"/>
      <c r="G97" s="359"/>
      <c r="H97" s="359"/>
      <c r="I97" s="360"/>
      <c r="J97" s="360"/>
      <c r="K97" s="139"/>
      <c r="L97" s="361"/>
      <c r="M97" s="7"/>
      <c r="N97" s="357"/>
      <c r="O97" s="108"/>
      <c r="P97" s="78"/>
      <c r="Q97" s="60">
        <f t="shared" ref="Q97:CB97" si="2182">VALUE(_xlfn.CONCAT(Q96,".",Q99))</f>
        <v>1</v>
      </c>
      <c r="R97" s="74">
        <f t="shared" si="2182"/>
        <v>32</v>
      </c>
      <c r="S97" s="74">
        <f t="shared" si="2182"/>
        <v>61</v>
      </c>
      <c r="T97" s="74">
        <f t="shared" si="2182"/>
        <v>92</v>
      </c>
      <c r="U97" s="74">
        <f t="shared" si="2182"/>
        <v>122</v>
      </c>
      <c r="V97" s="74">
        <f t="shared" si="2182"/>
        <v>153</v>
      </c>
      <c r="W97" s="74">
        <f t="shared" si="2182"/>
        <v>183</v>
      </c>
      <c r="X97" s="74">
        <f t="shared" si="2182"/>
        <v>214</v>
      </c>
      <c r="Y97" s="74">
        <f t="shared" si="2182"/>
        <v>245</v>
      </c>
      <c r="Z97" s="74">
        <f t="shared" si="2182"/>
        <v>275</v>
      </c>
      <c r="AA97" s="74">
        <f t="shared" si="2182"/>
        <v>306</v>
      </c>
      <c r="AB97" s="74">
        <f t="shared" si="2182"/>
        <v>336</v>
      </c>
      <c r="AC97" s="74">
        <f t="shared" si="2182"/>
        <v>367</v>
      </c>
      <c r="AD97" s="74">
        <f t="shared" si="2182"/>
        <v>398</v>
      </c>
      <c r="AE97" s="74">
        <f t="shared" si="2182"/>
        <v>426</v>
      </c>
      <c r="AF97" s="74">
        <f t="shared" si="2182"/>
        <v>457</v>
      </c>
      <c r="AG97" s="74">
        <f t="shared" si="2182"/>
        <v>487</v>
      </c>
      <c r="AH97" s="74">
        <f t="shared" si="2182"/>
        <v>518</v>
      </c>
      <c r="AI97" s="74">
        <f t="shared" si="2182"/>
        <v>548</v>
      </c>
      <c r="AJ97" s="74">
        <f t="shared" si="2182"/>
        <v>579</v>
      </c>
      <c r="AK97" s="74">
        <f t="shared" si="2182"/>
        <v>610</v>
      </c>
      <c r="AL97" s="74">
        <f t="shared" si="2182"/>
        <v>640</v>
      </c>
      <c r="AM97" s="74">
        <f t="shared" si="2182"/>
        <v>671</v>
      </c>
      <c r="AN97" s="74">
        <f t="shared" si="2182"/>
        <v>701</v>
      </c>
      <c r="AO97" s="74">
        <f t="shared" si="2182"/>
        <v>732</v>
      </c>
      <c r="AP97" s="74">
        <f t="shared" si="2182"/>
        <v>763</v>
      </c>
      <c r="AQ97" s="74">
        <f t="shared" si="2182"/>
        <v>791</v>
      </c>
      <c r="AR97" s="74">
        <f t="shared" si="2182"/>
        <v>822</v>
      </c>
      <c r="AS97" s="74">
        <f t="shared" si="2182"/>
        <v>852</v>
      </c>
      <c r="AT97" s="74">
        <f t="shared" si="2182"/>
        <v>883</v>
      </c>
      <c r="AU97" s="74">
        <f t="shared" si="2182"/>
        <v>913</v>
      </c>
      <c r="AV97" s="74">
        <f t="shared" si="2182"/>
        <v>944</v>
      </c>
      <c r="AW97" s="74">
        <f t="shared" si="2182"/>
        <v>975</v>
      </c>
      <c r="AX97" s="74">
        <f t="shared" si="2182"/>
        <v>1005</v>
      </c>
      <c r="AY97" s="74">
        <f t="shared" si="2182"/>
        <v>1036</v>
      </c>
      <c r="AZ97" s="74">
        <f t="shared" si="2182"/>
        <v>1066</v>
      </c>
      <c r="BA97" s="74">
        <f t="shared" si="2182"/>
        <v>1097</v>
      </c>
      <c r="BB97" s="74">
        <f t="shared" si="2182"/>
        <v>1128</v>
      </c>
      <c r="BC97" s="74">
        <f t="shared" si="2182"/>
        <v>1156</v>
      </c>
      <c r="BD97" s="74">
        <f t="shared" si="2182"/>
        <v>1187</v>
      </c>
      <c r="BE97" s="74">
        <f t="shared" si="2182"/>
        <v>1217</v>
      </c>
      <c r="BF97" s="74">
        <f t="shared" si="2182"/>
        <v>1248</v>
      </c>
      <c r="BG97" s="74">
        <f t="shared" si="2182"/>
        <v>1278</v>
      </c>
      <c r="BH97" s="74">
        <f t="shared" si="2182"/>
        <v>1309</v>
      </c>
      <c r="BI97" s="74">
        <f t="shared" si="2182"/>
        <v>1340</v>
      </c>
      <c r="BJ97" s="74">
        <f t="shared" si="2182"/>
        <v>1370</v>
      </c>
      <c r="BK97" s="74">
        <f t="shared" si="2182"/>
        <v>1401</v>
      </c>
      <c r="BL97" s="74">
        <f t="shared" si="2182"/>
        <v>1431</v>
      </c>
      <c r="BM97" s="74">
        <f t="shared" si="2182"/>
        <v>1462</v>
      </c>
      <c r="BN97" s="74">
        <f t="shared" si="2182"/>
        <v>1493</v>
      </c>
      <c r="BO97" s="74">
        <f t="shared" si="2182"/>
        <v>1522</v>
      </c>
      <c r="BP97" s="74">
        <f t="shared" si="2182"/>
        <v>1553</v>
      </c>
      <c r="BQ97" s="74">
        <f t="shared" si="2182"/>
        <v>1583</v>
      </c>
      <c r="BR97" s="74">
        <f t="shared" si="2182"/>
        <v>1614</v>
      </c>
      <c r="BS97" s="74">
        <f t="shared" si="2182"/>
        <v>1644</v>
      </c>
      <c r="BT97" s="74">
        <f t="shared" si="2182"/>
        <v>1675</v>
      </c>
      <c r="BU97" s="74">
        <f t="shared" si="2182"/>
        <v>1706</v>
      </c>
      <c r="BV97" s="74">
        <f t="shared" si="2182"/>
        <v>1736</v>
      </c>
      <c r="BW97" s="74">
        <f t="shared" si="2182"/>
        <v>1767</v>
      </c>
      <c r="BX97" s="74">
        <f t="shared" si="2182"/>
        <v>1797</v>
      </c>
      <c r="BY97" s="74">
        <f t="shared" si="2182"/>
        <v>1828</v>
      </c>
      <c r="BZ97" s="74">
        <f t="shared" si="2182"/>
        <v>1859</v>
      </c>
      <c r="CA97" s="74">
        <f t="shared" si="2182"/>
        <v>1887</v>
      </c>
      <c r="CB97" s="74">
        <f t="shared" si="2182"/>
        <v>1918</v>
      </c>
      <c r="CC97" s="74">
        <f t="shared" ref="CC97:CJ97" si="2183">VALUE(_xlfn.CONCAT(CC96,".",CC99))</f>
        <v>1948</v>
      </c>
      <c r="CD97" s="74">
        <f t="shared" si="2183"/>
        <v>1979</v>
      </c>
      <c r="CE97" s="74">
        <f t="shared" si="2183"/>
        <v>2009</v>
      </c>
      <c r="CF97" s="74">
        <f t="shared" si="2183"/>
        <v>2040</v>
      </c>
      <c r="CG97" s="74">
        <f t="shared" si="2183"/>
        <v>2071</v>
      </c>
      <c r="CH97" s="74">
        <f t="shared" si="2183"/>
        <v>2101</v>
      </c>
      <c r="CI97" s="74">
        <f t="shared" si="2183"/>
        <v>2132</v>
      </c>
      <c r="CJ97" s="74">
        <f t="shared" si="2183"/>
        <v>2162</v>
      </c>
      <c r="CK97" s="83"/>
      <c r="CL97" s="80"/>
      <c r="CM97" s="80"/>
      <c r="CN97" s="80"/>
      <c r="CO97" s="108"/>
      <c r="CP97" s="108"/>
      <c r="CQ97" s="108"/>
      <c r="CR97" s="108"/>
      <c r="CS97" s="108"/>
      <c r="CT97" s="108"/>
      <c r="CU97" s="108"/>
      <c r="CV97" s="108"/>
      <c r="CW97" s="108"/>
      <c r="CX97" s="108"/>
      <c r="CY97" s="108"/>
      <c r="CZ97" s="108"/>
      <c r="DA97" s="108"/>
      <c r="DB97" s="108"/>
      <c r="DC97" s="108"/>
      <c r="DD97" s="108"/>
    </row>
    <row r="98" spans="1:108" s="266" customFormat="1" ht="18" customHeight="1" x14ac:dyDescent="0.3">
      <c r="A98" s="272"/>
      <c r="B98" s="115"/>
      <c r="C98" s="354"/>
      <c r="D98" s="127"/>
      <c r="E98" s="360" t="s">
        <v>376</v>
      </c>
      <c r="F98" s="360" t="s">
        <v>376</v>
      </c>
      <c r="G98" s="359"/>
      <c r="H98" s="359"/>
      <c r="I98" s="360"/>
      <c r="J98" s="360"/>
      <c r="K98" s="360" t="s">
        <v>392</v>
      </c>
      <c r="L98" s="361"/>
      <c r="M98" s="7"/>
      <c r="N98" s="357"/>
      <c r="O98" s="108"/>
      <c r="P98" s="78"/>
      <c r="Q98" s="61" t="str">
        <f>VLOOKUP(Q96,'Podpůrná data'!$J$186:$K$197,2)</f>
        <v>leden</v>
      </c>
      <c r="R98" s="61" t="str">
        <f>VLOOKUP(R96,'Podpůrná data'!$J$186:$K$197,2)</f>
        <v>únor</v>
      </c>
      <c r="S98" s="61" t="str">
        <f>VLOOKUP(S96,'Podpůrná data'!$J$186:$K$197,2)</f>
        <v>březen</v>
      </c>
      <c r="T98" s="61" t="str">
        <f>VLOOKUP(T96,'Podpůrná data'!$J$186:$K$197,2)</f>
        <v>duben</v>
      </c>
      <c r="U98" s="61" t="str">
        <f>VLOOKUP(U96,'Podpůrná data'!$J$186:$K$197,2)</f>
        <v>květen</v>
      </c>
      <c r="V98" s="61" t="str">
        <f>VLOOKUP(V96,'Podpůrná data'!$J$186:$K$197,2)</f>
        <v>červen</v>
      </c>
      <c r="W98" s="61" t="str">
        <f>VLOOKUP(W96,'Podpůrná data'!$J$186:$K$197,2)</f>
        <v>červenec</v>
      </c>
      <c r="X98" s="61" t="str">
        <f>VLOOKUP(X96,'Podpůrná data'!$J$186:$K$197,2)</f>
        <v>srpen</v>
      </c>
      <c r="Y98" s="61" t="str">
        <f>VLOOKUP(Y96,'Podpůrná data'!$J$186:$K$197,2)</f>
        <v>září</v>
      </c>
      <c r="Z98" s="61" t="str">
        <f>VLOOKUP(Z96,'Podpůrná data'!$J$186:$K$197,2)</f>
        <v>říjen</v>
      </c>
      <c r="AA98" s="61" t="str">
        <f>VLOOKUP(AA96,'Podpůrná data'!$J$186:$K$197,2)</f>
        <v>listopad</v>
      </c>
      <c r="AB98" s="61" t="str">
        <f>VLOOKUP(AB96,'Podpůrná data'!$J$186:$K$197,2)</f>
        <v>prosinec</v>
      </c>
      <c r="AC98" s="61" t="str">
        <f>VLOOKUP(AC96,'Podpůrná data'!$J$186:$K$197,2)</f>
        <v>leden</v>
      </c>
      <c r="AD98" s="61" t="str">
        <f>VLOOKUP(AD96,'Podpůrná data'!$J$186:$K$197,2)</f>
        <v>únor</v>
      </c>
      <c r="AE98" s="61" t="str">
        <f>VLOOKUP(AE96,'Podpůrná data'!$J$186:$K$197,2)</f>
        <v>březen</v>
      </c>
      <c r="AF98" s="61" t="str">
        <f>VLOOKUP(AF96,'Podpůrná data'!$J$186:$K$197,2)</f>
        <v>duben</v>
      </c>
      <c r="AG98" s="61" t="str">
        <f>VLOOKUP(AG96,'Podpůrná data'!$J$186:$K$197,2)</f>
        <v>květen</v>
      </c>
      <c r="AH98" s="61" t="str">
        <f>VLOOKUP(AH96,'Podpůrná data'!$J$186:$K$197,2)</f>
        <v>červen</v>
      </c>
      <c r="AI98" s="61" t="str">
        <f>VLOOKUP(AI96,'Podpůrná data'!$J$186:$K$197,2)</f>
        <v>červenec</v>
      </c>
      <c r="AJ98" s="61" t="str">
        <f>VLOOKUP(AJ96,'Podpůrná data'!$J$186:$K$197,2)</f>
        <v>srpen</v>
      </c>
      <c r="AK98" s="61" t="str">
        <f>VLOOKUP(AK96,'Podpůrná data'!$J$186:$K$197,2)</f>
        <v>září</v>
      </c>
      <c r="AL98" s="61" t="str">
        <f>VLOOKUP(AL96,'Podpůrná data'!$J$186:$K$197,2)</f>
        <v>říjen</v>
      </c>
      <c r="AM98" s="61" t="str">
        <f>VLOOKUP(AM96,'Podpůrná data'!$J$186:$K$197,2)</f>
        <v>listopad</v>
      </c>
      <c r="AN98" s="61" t="str">
        <f>VLOOKUP(AN96,'Podpůrná data'!$J$186:$K$197,2)</f>
        <v>prosinec</v>
      </c>
      <c r="AO98" s="61" t="str">
        <f>VLOOKUP(AO96,'Podpůrná data'!$J$186:$K$197,2)</f>
        <v>leden</v>
      </c>
      <c r="AP98" s="61" t="str">
        <f>VLOOKUP(AP96,'Podpůrná data'!$J$186:$K$197,2)</f>
        <v>únor</v>
      </c>
      <c r="AQ98" s="61" t="str">
        <f>VLOOKUP(AQ96,'Podpůrná data'!$J$186:$K$197,2)</f>
        <v>březen</v>
      </c>
      <c r="AR98" s="61" t="str">
        <f>VLOOKUP(AR96,'Podpůrná data'!$J$186:$K$197,2)</f>
        <v>duben</v>
      </c>
      <c r="AS98" s="61" t="str">
        <f>VLOOKUP(AS96,'Podpůrná data'!$J$186:$K$197,2)</f>
        <v>květen</v>
      </c>
      <c r="AT98" s="61" t="str">
        <f>VLOOKUP(AT96,'Podpůrná data'!$J$186:$K$197,2)</f>
        <v>červen</v>
      </c>
      <c r="AU98" s="61" t="str">
        <f>VLOOKUP(AU96,'Podpůrná data'!$J$186:$K$197,2)</f>
        <v>červenec</v>
      </c>
      <c r="AV98" s="61" t="str">
        <f>VLOOKUP(AV96,'Podpůrná data'!$J$186:$K$197,2)</f>
        <v>srpen</v>
      </c>
      <c r="AW98" s="61" t="str">
        <f>VLOOKUP(AW96,'Podpůrná data'!$J$186:$K$197,2)</f>
        <v>září</v>
      </c>
      <c r="AX98" s="61" t="str">
        <f>VLOOKUP(AX96,'Podpůrná data'!$J$186:$K$197,2)</f>
        <v>říjen</v>
      </c>
      <c r="AY98" s="61" t="str">
        <f>VLOOKUP(AY96,'Podpůrná data'!$J$186:$K$197,2)</f>
        <v>listopad</v>
      </c>
      <c r="AZ98" s="61" t="str">
        <f>VLOOKUP(AZ96,'Podpůrná data'!$J$186:$K$197,2)</f>
        <v>prosinec</v>
      </c>
      <c r="BA98" s="61" t="str">
        <f>VLOOKUP(BA96,'Podpůrná data'!$J$186:$K$197,2)</f>
        <v>leden</v>
      </c>
      <c r="BB98" s="61" t="str">
        <f>VLOOKUP(BB96,'Podpůrná data'!$J$186:$K$197,2)</f>
        <v>únor</v>
      </c>
      <c r="BC98" s="61" t="str">
        <f>VLOOKUP(BC96,'Podpůrná data'!$J$186:$K$197,2)</f>
        <v>březen</v>
      </c>
      <c r="BD98" s="61" t="str">
        <f>VLOOKUP(BD96,'Podpůrná data'!$J$186:$K$197,2)</f>
        <v>duben</v>
      </c>
      <c r="BE98" s="61" t="str">
        <f>VLOOKUP(BE96,'Podpůrná data'!$J$186:$K$197,2)</f>
        <v>květen</v>
      </c>
      <c r="BF98" s="61" t="str">
        <f>VLOOKUP(BF96,'Podpůrná data'!$J$186:$K$197,2)</f>
        <v>červen</v>
      </c>
      <c r="BG98" s="61" t="str">
        <f>VLOOKUP(BG96,'Podpůrná data'!$J$186:$K$197,2)</f>
        <v>červenec</v>
      </c>
      <c r="BH98" s="61" t="str">
        <f>VLOOKUP(BH96,'Podpůrná data'!$J$186:$K$197,2)</f>
        <v>srpen</v>
      </c>
      <c r="BI98" s="61" t="str">
        <f>VLOOKUP(BI96,'Podpůrná data'!$J$186:$K$197,2)</f>
        <v>září</v>
      </c>
      <c r="BJ98" s="61" t="str">
        <f>VLOOKUP(BJ96,'Podpůrná data'!$J$186:$K$197,2)</f>
        <v>říjen</v>
      </c>
      <c r="BK98" s="61" t="str">
        <f>VLOOKUP(BK96,'Podpůrná data'!$J$186:$K$197,2)</f>
        <v>listopad</v>
      </c>
      <c r="BL98" s="61" t="str">
        <f>VLOOKUP(BL96,'Podpůrná data'!$J$186:$K$197,2)</f>
        <v>prosinec</v>
      </c>
      <c r="BM98" s="61" t="str">
        <f>VLOOKUP(BM96,'Podpůrná data'!$J$186:$K$197,2)</f>
        <v>leden</v>
      </c>
      <c r="BN98" s="61" t="str">
        <f>VLOOKUP(BN96,'Podpůrná data'!$J$186:$K$197,2)</f>
        <v>únor</v>
      </c>
      <c r="BO98" s="61" t="str">
        <f>VLOOKUP(BO96,'Podpůrná data'!$J$186:$K$197,2)</f>
        <v>březen</v>
      </c>
      <c r="BP98" s="61" t="str">
        <f>VLOOKUP(BP96,'Podpůrná data'!$J$186:$K$197,2)</f>
        <v>duben</v>
      </c>
      <c r="BQ98" s="61" t="str">
        <f>VLOOKUP(BQ96,'Podpůrná data'!$J$186:$K$197,2)</f>
        <v>květen</v>
      </c>
      <c r="BR98" s="61" t="str">
        <f>VLOOKUP(BR96,'Podpůrná data'!$J$186:$K$197,2)</f>
        <v>červen</v>
      </c>
      <c r="BS98" s="61" t="str">
        <f>VLOOKUP(BS96,'Podpůrná data'!$J$186:$K$197,2)</f>
        <v>červenec</v>
      </c>
      <c r="BT98" s="61" t="str">
        <f>VLOOKUP(BT96,'Podpůrná data'!$J$186:$K$197,2)</f>
        <v>srpen</v>
      </c>
      <c r="BU98" s="61" t="str">
        <f>VLOOKUP(BU96,'Podpůrná data'!$J$186:$K$197,2)</f>
        <v>září</v>
      </c>
      <c r="BV98" s="61" t="str">
        <f>VLOOKUP(BV96,'Podpůrná data'!$J$186:$K$197,2)</f>
        <v>říjen</v>
      </c>
      <c r="BW98" s="61" t="str">
        <f>VLOOKUP(BW96,'Podpůrná data'!$J$186:$K$197,2)</f>
        <v>listopad</v>
      </c>
      <c r="BX98" s="61" t="str">
        <f>VLOOKUP(BX96,'Podpůrná data'!$J$186:$K$197,2)</f>
        <v>prosinec</v>
      </c>
      <c r="BY98" s="61" t="str">
        <f>VLOOKUP(BY96,'Podpůrná data'!$J$186:$K$197,2)</f>
        <v>leden</v>
      </c>
      <c r="BZ98" s="61" t="str">
        <f>VLOOKUP(BZ96,'Podpůrná data'!$J$186:$K$197,2)</f>
        <v>únor</v>
      </c>
      <c r="CA98" s="61" t="str">
        <f>VLOOKUP(CA96,'Podpůrná data'!$J$186:$K$197,2)</f>
        <v>březen</v>
      </c>
      <c r="CB98" s="61" t="str">
        <f>VLOOKUP(CB96,'Podpůrná data'!$J$186:$K$197,2)</f>
        <v>duben</v>
      </c>
      <c r="CC98" s="61" t="str">
        <f>VLOOKUP(CC96,'Podpůrná data'!$J$186:$K$197,2)</f>
        <v>květen</v>
      </c>
      <c r="CD98" s="61" t="str">
        <f>VLOOKUP(CD96,'Podpůrná data'!$J$186:$K$197,2)</f>
        <v>červen</v>
      </c>
      <c r="CE98" s="61" t="str">
        <f>VLOOKUP(CE96,'Podpůrná data'!$J$186:$K$197,2)</f>
        <v>červenec</v>
      </c>
      <c r="CF98" s="61" t="str">
        <f>VLOOKUP(CF96,'Podpůrná data'!$J$186:$K$197,2)</f>
        <v>srpen</v>
      </c>
      <c r="CG98" s="61" t="str">
        <f>VLOOKUP(CG96,'Podpůrná data'!$J$186:$K$197,2)</f>
        <v>září</v>
      </c>
      <c r="CH98" s="61" t="str">
        <f>VLOOKUP(CH96,'Podpůrná data'!$J$186:$K$197,2)</f>
        <v>říjen</v>
      </c>
      <c r="CI98" s="61" t="str">
        <f>VLOOKUP(CI96,'Podpůrná data'!$J$186:$K$197,2)</f>
        <v>listopad</v>
      </c>
      <c r="CJ98" s="61" t="str">
        <f>VLOOKUP(CJ96,'Podpůrná data'!$J$186:$K$197,2)</f>
        <v>prosinec</v>
      </c>
      <c r="CK98" s="175"/>
      <c r="CL98" s="179"/>
      <c r="CM98" s="207"/>
      <c r="CN98" s="207"/>
      <c r="CO98" s="108"/>
      <c r="CP98" s="183" t="s">
        <v>109</v>
      </c>
      <c r="CQ98" s="183" t="s">
        <v>110</v>
      </c>
      <c r="CR98" s="183" t="s">
        <v>111</v>
      </c>
      <c r="CS98" s="183" t="s">
        <v>112</v>
      </c>
      <c r="CT98" s="183" t="s">
        <v>113</v>
      </c>
      <c r="CU98" s="183" t="s">
        <v>114</v>
      </c>
      <c r="CV98" s="183" t="s">
        <v>115</v>
      </c>
      <c r="CW98" s="183" t="s">
        <v>116</v>
      </c>
      <c r="CX98" s="183" t="s">
        <v>117</v>
      </c>
      <c r="CY98" s="183" t="s">
        <v>177</v>
      </c>
      <c r="CZ98" s="183" t="s">
        <v>178</v>
      </c>
      <c r="DA98" s="183" t="s">
        <v>179</v>
      </c>
      <c r="DB98" s="183" t="s">
        <v>368</v>
      </c>
      <c r="DC98" s="183" t="s">
        <v>369</v>
      </c>
      <c r="DD98" s="183" t="s">
        <v>370</v>
      </c>
    </row>
    <row r="99" spans="1:108" s="266" customFormat="1" ht="16.2" customHeight="1" x14ac:dyDescent="0.3">
      <c r="A99" s="272"/>
      <c r="B99" s="115"/>
      <c r="C99" s="354"/>
      <c r="D99" s="127"/>
      <c r="E99" s="360"/>
      <c r="F99" s="360"/>
      <c r="G99" s="359"/>
      <c r="H99" s="359"/>
      <c r="I99" s="360"/>
      <c r="J99" s="360"/>
      <c r="K99" s="360"/>
      <c r="L99" s="361"/>
      <c r="M99" s="7"/>
      <c r="N99" s="357"/>
      <c r="O99" s="108"/>
      <c r="P99" s="78"/>
      <c r="Q99" s="61">
        <f>YEAR(Úvod!$F$10)</f>
        <v>1900</v>
      </c>
      <c r="R99" s="61">
        <f t="shared" ref="R99" si="2184">IF(R96=1,Q99+1,Q99)</f>
        <v>1900</v>
      </c>
      <c r="S99" s="61">
        <f t="shared" ref="S99" si="2185">IF(S96=1,R99+1,R99)</f>
        <v>1900</v>
      </c>
      <c r="T99" s="61">
        <f t="shared" ref="T99" si="2186">IF(T96=1,S99+1,S99)</f>
        <v>1900</v>
      </c>
      <c r="U99" s="61">
        <f t="shared" ref="U99" si="2187">IF(U96=1,T99+1,T99)</f>
        <v>1900</v>
      </c>
      <c r="V99" s="61">
        <f t="shared" ref="V99" si="2188">IF(V96=1,U99+1,U99)</f>
        <v>1900</v>
      </c>
      <c r="W99" s="61">
        <f t="shared" ref="W99" si="2189">IF(W96=1,V99+1,V99)</f>
        <v>1900</v>
      </c>
      <c r="X99" s="61">
        <f t="shared" ref="X99" si="2190">IF(X96=1,W99+1,W99)</f>
        <v>1900</v>
      </c>
      <c r="Y99" s="61">
        <f t="shared" ref="Y99" si="2191">IF(Y96=1,X99+1,X99)</f>
        <v>1900</v>
      </c>
      <c r="Z99" s="61">
        <f t="shared" ref="Z99" si="2192">IF(Z96=1,Y99+1,Y99)</f>
        <v>1900</v>
      </c>
      <c r="AA99" s="61">
        <f t="shared" ref="AA99" si="2193">IF(AA96=1,Z99+1,Z99)</f>
        <v>1900</v>
      </c>
      <c r="AB99" s="61">
        <f t="shared" ref="AB99" si="2194">IF(AB96=1,AA99+1,AA99)</f>
        <v>1900</v>
      </c>
      <c r="AC99" s="61">
        <f t="shared" ref="AC99" si="2195">IF(AC96=1,AB99+1,AB99)</f>
        <v>1901</v>
      </c>
      <c r="AD99" s="61">
        <f t="shared" ref="AD99" si="2196">IF(AD96=1,AC99+1,AC99)</f>
        <v>1901</v>
      </c>
      <c r="AE99" s="61">
        <f t="shared" ref="AE99" si="2197">IF(AE96=1,AD99+1,AD99)</f>
        <v>1901</v>
      </c>
      <c r="AF99" s="61">
        <f t="shared" ref="AF99" si="2198">IF(AF96=1,AE99+1,AE99)</f>
        <v>1901</v>
      </c>
      <c r="AG99" s="61">
        <f t="shared" ref="AG99" si="2199">IF(AG96=1,AF99+1,AF99)</f>
        <v>1901</v>
      </c>
      <c r="AH99" s="61">
        <f t="shared" ref="AH99" si="2200">IF(AH96=1,AG99+1,AG99)</f>
        <v>1901</v>
      </c>
      <c r="AI99" s="61">
        <f t="shared" ref="AI99" si="2201">IF(AI96=1,AH99+1,AH99)</f>
        <v>1901</v>
      </c>
      <c r="AJ99" s="61">
        <f t="shared" ref="AJ99" si="2202">IF(AJ96=1,AI99+1,AI99)</f>
        <v>1901</v>
      </c>
      <c r="AK99" s="61">
        <f t="shared" ref="AK99" si="2203">IF(AK96=1,AJ99+1,AJ99)</f>
        <v>1901</v>
      </c>
      <c r="AL99" s="61">
        <f t="shared" ref="AL99" si="2204">IF(AL96=1,AK99+1,AK99)</f>
        <v>1901</v>
      </c>
      <c r="AM99" s="61">
        <f t="shared" ref="AM99" si="2205">IF(AM96=1,AL99+1,AL99)</f>
        <v>1901</v>
      </c>
      <c r="AN99" s="61">
        <f t="shared" ref="AN99" si="2206">IF(AN96=1,AM99+1,AM99)</f>
        <v>1901</v>
      </c>
      <c r="AO99" s="61">
        <f t="shared" ref="AO99" si="2207">IF(AO96=1,AN99+1,AN99)</f>
        <v>1902</v>
      </c>
      <c r="AP99" s="61">
        <f t="shared" ref="AP99" si="2208">IF(AP96=1,AO99+1,AO99)</f>
        <v>1902</v>
      </c>
      <c r="AQ99" s="61">
        <f t="shared" ref="AQ99" si="2209">IF(AQ96=1,AP99+1,AP99)</f>
        <v>1902</v>
      </c>
      <c r="AR99" s="61">
        <f t="shared" ref="AR99" si="2210">IF(AR96=1,AQ99+1,AQ99)</f>
        <v>1902</v>
      </c>
      <c r="AS99" s="61">
        <f t="shared" ref="AS99" si="2211">IF(AS96=1,AR99+1,AR99)</f>
        <v>1902</v>
      </c>
      <c r="AT99" s="61">
        <f t="shared" ref="AT99" si="2212">IF(AT96=1,AS99+1,AS99)</f>
        <v>1902</v>
      </c>
      <c r="AU99" s="61">
        <f t="shared" ref="AU99" si="2213">IF(AU96=1,AT99+1,AT99)</f>
        <v>1902</v>
      </c>
      <c r="AV99" s="61">
        <f t="shared" ref="AV99" si="2214">IF(AV96=1,AU99+1,AU99)</f>
        <v>1902</v>
      </c>
      <c r="AW99" s="61">
        <f t="shared" ref="AW99" si="2215">IF(AW96=1,AV99+1,AV99)</f>
        <v>1902</v>
      </c>
      <c r="AX99" s="61">
        <f t="shared" ref="AX99" si="2216">IF(AX96=1,AW99+1,AW99)</f>
        <v>1902</v>
      </c>
      <c r="AY99" s="61">
        <f t="shared" ref="AY99" si="2217">IF(AY96=1,AX99+1,AX99)</f>
        <v>1902</v>
      </c>
      <c r="AZ99" s="61">
        <f t="shared" ref="AZ99" si="2218">IF(AZ96=1,AY99+1,AY99)</f>
        <v>1902</v>
      </c>
      <c r="BA99" s="61">
        <f t="shared" ref="BA99" si="2219">IF(BA96=1,AZ99+1,AZ99)</f>
        <v>1903</v>
      </c>
      <c r="BB99" s="61">
        <f t="shared" ref="BB99" si="2220">IF(BB96=1,BA99+1,BA99)</f>
        <v>1903</v>
      </c>
      <c r="BC99" s="61">
        <f t="shared" ref="BC99" si="2221">IF(BC96=1,BB99+1,BB99)</f>
        <v>1903</v>
      </c>
      <c r="BD99" s="61">
        <f t="shared" ref="BD99" si="2222">IF(BD96=1,BC99+1,BC99)</f>
        <v>1903</v>
      </c>
      <c r="BE99" s="61">
        <f t="shared" ref="BE99" si="2223">IF(BE96=1,BD99+1,BD99)</f>
        <v>1903</v>
      </c>
      <c r="BF99" s="61">
        <f t="shared" ref="BF99" si="2224">IF(BF96=1,BE99+1,BE99)</f>
        <v>1903</v>
      </c>
      <c r="BG99" s="61">
        <f t="shared" ref="BG99" si="2225">IF(BG96=1,BF99+1,BF99)</f>
        <v>1903</v>
      </c>
      <c r="BH99" s="61">
        <f t="shared" ref="BH99" si="2226">IF(BH96=1,BG99+1,BG99)</f>
        <v>1903</v>
      </c>
      <c r="BI99" s="61">
        <f t="shared" ref="BI99" si="2227">IF(BI96=1,BH99+1,BH99)</f>
        <v>1903</v>
      </c>
      <c r="BJ99" s="61">
        <f t="shared" ref="BJ99" si="2228">IF(BJ96=1,BI99+1,BI99)</f>
        <v>1903</v>
      </c>
      <c r="BK99" s="61">
        <f t="shared" ref="BK99" si="2229">IF(BK96=1,BJ99+1,BJ99)</f>
        <v>1903</v>
      </c>
      <c r="BL99" s="61">
        <f t="shared" ref="BL99" si="2230">IF(BL96=1,BK99+1,BK99)</f>
        <v>1903</v>
      </c>
      <c r="BM99" s="61">
        <f t="shared" ref="BM99" si="2231">IF(BM96=1,BL99+1,BL99)</f>
        <v>1904</v>
      </c>
      <c r="BN99" s="61">
        <f t="shared" ref="BN99" si="2232">IF(BN96=1,BM99+1,BM99)</f>
        <v>1904</v>
      </c>
      <c r="BO99" s="61">
        <f t="shared" ref="BO99" si="2233">IF(BO96=1,BN99+1,BN99)</f>
        <v>1904</v>
      </c>
      <c r="BP99" s="61">
        <f t="shared" ref="BP99" si="2234">IF(BP96=1,BO99+1,BO99)</f>
        <v>1904</v>
      </c>
      <c r="BQ99" s="61">
        <f t="shared" ref="BQ99" si="2235">IF(BQ96=1,BP99+1,BP99)</f>
        <v>1904</v>
      </c>
      <c r="BR99" s="61">
        <f t="shared" ref="BR99" si="2236">IF(BR96=1,BQ99+1,BQ99)</f>
        <v>1904</v>
      </c>
      <c r="BS99" s="61">
        <f t="shared" ref="BS99" si="2237">IF(BS96=1,BR99+1,BR99)</f>
        <v>1904</v>
      </c>
      <c r="BT99" s="61">
        <f t="shared" ref="BT99" si="2238">IF(BT96=1,BS99+1,BS99)</f>
        <v>1904</v>
      </c>
      <c r="BU99" s="61">
        <f t="shared" ref="BU99" si="2239">IF(BU96=1,BT99+1,BT99)</f>
        <v>1904</v>
      </c>
      <c r="BV99" s="61">
        <f t="shared" ref="BV99" si="2240">IF(BV96=1,BU99+1,BU99)</f>
        <v>1904</v>
      </c>
      <c r="BW99" s="61">
        <f t="shared" ref="BW99" si="2241">IF(BW96=1,BV99+1,BV99)</f>
        <v>1904</v>
      </c>
      <c r="BX99" s="61">
        <f t="shared" ref="BX99" si="2242">IF(BX96=1,BW99+1,BW99)</f>
        <v>1904</v>
      </c>
      <c r="BY99" s="61">
        <f t="shared" ref="BY99" si="2243">IF(BY96=1,BX99+1,BX99)</f>
        <v>1905</v>
      </c>
      <c r="BZ99" s="61">
        <f t="shared" ref="BZ99" si="2244">IF(BZ96=1,BY99+1,BY99)</f>
        <v>1905</v>
      </c>
      <c r="CA99" s="61">
        <f t="shared" ref="CA99" si="2245">IF(CA96=1,BZ99+1,BZ99)</f>
        <v>1905</v>
      </c>
      <c r="CB99" s="61">
        <f t="shared" ref="CB99" si="2246">IF(CB96=1,CA99+1,CA99)</f>
        <v>1905</v>
      </c>
      <c r="CC99" s="61">
        <f t="shared" ref="CC99" si="2247">IF(CC96=1,CB99+1,CB99)</f>
        <v>1905</v>
      </c>
      <c r="CD99" s="61">
        <f t="shared" ref="CD99" si="2248">IF(CD96=1,CC99+1,CC99)</f>
        <v>1905</v>
      </c>
      <c r="CE99" s="61">
        <f t="shared" ref="CE99" si="2249">IF(CE96=1,CD99+1,CD99)</f>
        <v>1905</v>
      </c>
      <c r="CF99" s="61">
        <f t="shared" ref="CF99" si="2250">IF(CF96=1,CE99+1,CE99)</f>
        <v>1905</v>
      </c>
      <c r="CG99" s="61">
        <f t="shared" ref="CG99" si="2251">IF(CG96=1,CF99+1,CF99)</f>
        <v>1905</v>
      </c>
      <c r="CH99" s="61">
        <f t="shared" ref="CH99" si="2252">IF(CH96=1,CG99+1,CG99)</f>
        <v>1905</v>
      </c>
      <c r="CI99" s="61">
        <f t="shared" ref="CI99" si="2253">IF(CI96=1,CH99+1,CH99)</f>
        <v>1905</v>
      </c>
      <c r="CJ99" s="61">
        <f t="shared" ref="CJ99" si="2254">IF(CJ96=1,CI99+1,CI99)</f>
        <v>1905</v>
      </c>
      <c r="CK99" s="205"/>
      <c r="CL99" s="206"/>
      <c r="CM99" s="207"/>
      <c r="CN99" s="207"/>
      <c r="CO99" s="108"/>
      <c r="CP99" s="108"/>
      <c r="CQ99" s="108"/>
      <c r="CR99" s="108"/>
      <c r="CS99" s="108"/>
      <c r="CT99" s="108"/>
      <c r="CU99" s="108"/>
      <c r="CV99" s="108"/>
      <c r="CW99" s="108"/>
      <c r="CX99" s="108"/>
      <c r="CY99" s="108"/>
      <c r="CZ99" s="108"/>
      <c r="DA99" s="108"/>
      <c r="DB99" s="108"/>
      <c r="DC99" s="108"/>
      <c r="DD99" s="108"/>
    </row>
    <row r="100" spans="1:108" s="266" customFormat="1" ht="16.2" customHeight="1" x14ac:dyDescent="0.3">
      <c r="A100" s="272"/>
      <c r="B100" s="115"/>
      <c r="C100" s="127"/>
      <c r="D100" s="127"/>
      <c r="E100" s="360"/>
      <c r="F100" s="360"/>
      <c r="G100" s="359"/>
      <c r="H100" s="359"/>
      <c r="I100" s="360"/>
      <c r="J100" s="363"/>
      <c r="K100" s="360"/>
      <c r="L100" s="362"/>
      <c r="M100" s="7"/>
      <c r="N100" s="358"/>
      <c r="O100" s="108"/>
      <c r="P100" s="64" t="s">
        <v>181</v>
      </c>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05"/>
      <c r="CL100" s="206"/>
      <c r="CM100" s="207"/>
      <c r="CN100" s="207"/>
      <c r="CO100" s="108"/>
      <c r="CP100" s="108"/>
      <c r="CQ100" s="108"/>
      <c r="CR100" s="108"/>
      <c r="CS100" s="108"/>
      <c r="CT100" s="108"/>
      <c r="CU100" s="108"/>
      <c r="CV100" s="108"/>
      <c r="CW100" s="108"/>
      <c r="CX100" s="108"/>
      <c r="CY100" s="108"/>
      <c r="CZ100" s="108"/>
      <c r="DA100" s="108"/>
      <c r="DB100" s="108"/>
      <c r="DC100" s="108"/>
      <c r="DD100" s="108"/>
    </row>
    <row r="101" spans="1:108" s="266" customFormat="1" ht="23.4" customHeight="1" x14ac:dyDescent="0.3">
      <c r="A101" s="264"/>
      <c r="B101" s="128" t="s">
        <v>9</v>
      </c>
      <c r="C101" s="355"/>
      <c r="D101" s="355"/>
      <c r="E101" s="274"/>
      <c r="F101" s="257"/>
      <c r="G101" s="275"/>
      <c r="H101" s="276"/>
      <c r="I101" s="275"/>
      <c r="J101" s="215">
        <f>IF(I101="",0,IF(I101="ANO",'Podpůrná data'!$B$5,'Podpůrná data'!$B$3))</f>
        <v>0</v>
      </c>
      <c r="K101" s="213">
        <f>IFERROR(INT(ROUND(H101,2)*(VLOOKUP(INT(G101),'Podpůrná data'!$L$16:$M$60,2,FALSE))*(G101/(INT(G101)))),0)</f>
        <v>0</v>
      </c>
      <c r="L101" s="62">
        <f>J101*K101</f>
        <v>0</v>
      </c>
      <c r="M101" s="63">
        <f>IF(L101&gt;0,IF(ISTEXT(C101)=TRUE,0,1),0)</f>
        <v>0</v>
      </c>
      <c r="N101" s="170">
        <f>IF(L101&gt;0,1,0)</f>
        <v>0</v>
      </c>
      <c r="O101" s="129"/>
      <c r="P101" s="64" t="s">
        <v>97</v>
      </c>
      <c r="Q101" s="277"/>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370">
        <f>SUM(Q109:CJ109)</f>
        <v>0</v>
      </c>
      <c r="CL101" s="372">
        <f>SUM(Q110:CJ110)</f>
        <v>0</v>
      </c>
      <c r="CM101" s="364">
        <f>IF($N101=0,0,IF($CK101&gt;=143*$H101,1,0))</f>
        <v>0</v>
      </c>
      <c r="CN101" s="364">
        <f>IF($CK101&gt;=143*$H101,0,(CEILING(143*$H101,1)-$CK101))</f>
        <v>0</v>
      </c>
      <c r="CO101" s="108"/>
      <c r="CP101" s="108"/>
      <c r="CQ101" s="108"/>
      <c r="CR101" s="108"/>
      <c r="CS101" s="108"/>
      <c r="CT101" s="108"/>
      <c r="CU101" s="108"/>
      <c r="CV101" s="108"/>
      <c r="CW101" s="108"/>
      <c r="CX101" s="108"/>
      <c r="CY101" s="108"/>
      <c r="CZ101" s="108"/>
      <c r="DA101" s="108"/>
      <c r="DB101" s="108"/>
      <c r="DC101" s="108"/>
      <c r="DD101" s="108"/>
    </row>
    <row r="102" spans="1:108" s="266" customFormat="1" ht="28.8" x14ac:dyDescent="0.3">
      <c r="A102" s="264"/>
      <c r="B102" s="130"/>
      <c r="C102" s="81"/>
      <c r="D102" s="81"/>
      <c r="E102" s="81"/>
      <c r="F102" s="81"/>
      <c r="G102" s="81"/>
      <c r="H102" s="81"/>
      <c r="I102" s="81"/>
      <c r="J102" s="81"/>
      <c r="K102" s="81"/>
      <c r="L102" s="65"/>
      <c r="M102" s="7"/>
      <c r="N102" s="202"/>
      <c r="O102" s="108"/>
      <c r="P102" s="64" t="s">
        <v>151</v>
      </c>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c r="BQ102" s="278"/>
      <c r="BR102" s="278"/>
      <c r="BS102" s="278"/>
      <c r="BT102" s="278"/>
      <c r="BU102" s="278"/>
      <c r="BV102" s="278"/>
      <c r="BW102" s="278"/>
      <c r="BX102" s="278"/>
      <c r="BY102" s="278"/>
      <c r="BZ102" s="278"/>
      <c r="CA102" s="278"/>
      <c r="CB102" s="278"/>
      <c r="CC102" s="278"/>
      <c r="CD102" s="278"/>
      <c r="CE102" s="278"/>
      <c r="CF102" s="278"/>
      <c r="CG102" s="278"/>
      <c r="CH102" s="278"/>
      <c r="CI102" s="278"/>
      <c r="CJ102" s="278"/>
      <c r="CK102" s="370"/>
      <c r="CL102" s="372"/>
      <c r="CM102" s="364"/>
      <c r="CN102" s="364"/>
      <c r="CO102" s="108"/>
      <c r="CP102" s="108"/>
      <c r="CQ102" s="108"/>
      <c r="CR102" s="108"/>
      <c r="CS102" s="108"/>
      <c r="CT102" s="108"/>
      <c r="CU102" s="108"/>
      <c r="CV102" s="108"/>
      <c r="CW102" s="108"/>
      <c r="CX102" s="108"/>
      <c r="CY102" s="108"/>
      <c r="CZ102" s="108"/>
      <c r="DA102" s="108"/>
      <c r="DB102" s="108"/>
      <c r="DC102" s="108"/>
      <c r="DD102" s="108"/>
    </row>
    <row r="103" spans="1:108" s="266" customFormat="1" ht="14.4" hidden="1" customHeight="1" x14ac:dyDescent="0.3">
      <c r="A103" s="264"/>
      <c r="B103" s="130"/>
      <c r="C103" s="81"/>
      <c r="D103" s="81"/>
      <c r="E103" s="81"/>
      <c r="F103" s="81"/>
      <c r="G103" s="81"/>
      <c r="H103" s="81"/>
      <c r="I103" s="81"/>
      <c r="J103" s="81"/>
      <c r="K103" s="81"/>
      <c r="L103" s="65"/>
      <c r="M103" s="7"/>
      <c r="N103" s="202"/>
      <c r="O103" s="108"/>
      <c r="P103" s="66" t="s">
        <v>152</v>
      </c>
      <c r="Q103" s="67">
        <f>IF(Q101&lt;&gt;0,1,0)</f>
        <v>0</v>
      </c>
      <c r="R103" s="67">
        <f t="shared" ref="R103" si="2255">IF(Q103&gt;0,Q103+1,IF(R101&lt;&gt;0,1,0))</f>
        <v>0</v>
      </c>
      <c r="S103" s="67">
        <f t="shared" ref="S103" si="2256">IF(R103&gt;0,R103+1,IF(S101&lt;&gt;0,1,0))</f>
        <v>0</v>
      </c>
      <c r="T103" s="67">
        <f t="shared" ref="T103" si="2257">IF(S103&gt;0,S103+1,IF(T101&lt;&gt;0,1,0))</f>
        <v>0</v>
      </c>
      <c r="U103" s="67">
        <f t="shared" ref="U103" si="2258">IF(T103&gt;0,T103+1,IF(U101&lt;&gt;0,1,0))</f>
        <v>0</v>
      </c>
      <c r="V103" s="67">
        <f t="shared" ref="V103" si="2259">IF(U103&gt;0,U103+1,IF(V101&lt;&gt;0,1,0))</f>
        <v>0</v>
      </c>
      <c r="W103" s="67">
        <f t="shared" ref="W103" si="2260">IF(V103&gt;0,V103+1,IF(W101&lt;&gt;0,1,0))</f>
        <v>0</v>
      </c>
      <c r="X103" s="67">
        <f t="shared" ref="X103" si="2261">IF(W103&gt;0,W103+1,IF(X101&lt;&gt;0,1,0))</f>
        <v>0</v>
      </c>
      <c r="Y103" s="67">
        <f t="shared" ref="Y103" si="2262">IF(X103&gt;0,X103+1,IF(Y101&lt;&gt;0,1,0))</f>
        <v>0</v>
      </c>
      <c r="Z103" s="67">
        <f t="shared" ref="Z103" si="2263">IF(Y103&gt;0,Y103+1,IF(Z101&lt;&gt;0,1,0))</f>
        <v>0</v>
      </c>
      <c r="AA103" s="67">
        <f t="shared" ref="AA103" si="2264">IF(Z103&gt;0,Z103+1,IF(AA101&lt;&gt;0,1,0))</f>
        <v>0</v>
      </c>
      <c r="AB103" s="67">
        <f t="shared" ref="AB103" si="2265">IF(AA103&gt;0,AA103+1,IF(AB101&lt;&gt;0,1,0))</f>
        <v>0</v>
      </c>
      <c r="AC103" s="67">
        <f t="shared" ref="AC103" si="2266">IF(AB103&gt;0,AB103+1,IF(AC101&lt;&gt;0,1,0))</f>
        <v>0</v>
      </c>
      <c r="AD103" s="67">
        <f t="shared" ref="AD103" si="2267">IF(AC103&gt;0,AC103+1,IF(AD101&lt;&gt;0,1,0))</f>
        <v>0</v>
      </c>
      <c r="AE103" s="67">
        <f t="shared" ref="AE103" si="2268">IF(AD103&gt;0,AD103+1,IF(AE101&lt;&gt;0,1,0))</f>
        <v>0</v>
      </c>
      <c r="AF103" s="67">
        <f t="shared" ref="AF103" si="2269">IF(AE103&gt;0,AE103+1,IF(AF101&lt;&gt;0,1,0))</f>
        <v>0</v>
      </c>
      <c r="AG103" s="67">
        <f t="shared" ref="AG103" si="2270">IF(AF103&gt;0,AF103+1,IF(AG101&lt;&gt;0,1,0))</f>
        <v>0</v>
      </c>
      <c r="AH103" s="67">
        <f t="shared" ref="AH103" si="2271">IF(AG103&gt;0,AG103+1,IF(AH101&lt;&gt;0,1,0))</f>
        <v>0</v>
      </c>
      <c r="AI103" s="67">
        <f t="shared" ref="AI103" si="2272">IF(AH103&gt;0,AH103+1,IF(AI101&lt;&gt;0,1,0))</f>
        <v>0</v>
      </c>
      <c r="AJ103" s="67">
        <f t="shared" ref="AJ103" si="2273">IF(AI103&gt;0,AI103+1,IF(AJ101&lt;&gt;0,1,0))</f>
        <v>0</v>
      </c>
      <c r="AK103" s="67">
        <f t="shared" ref="AK103" si="2274">IF(AJ103&gt;0,AJ103+1,IF(AK101&lt;&gt;0,1,0))</f>
        <v>0</v>
      </c>
      <c r="AL103" s="67">
        <f t="shared" ref="AL103" si="2275">IF(AK103&gt;0,AK103+1,IF(AL101&lt;&gt;0,1,0))</f>
        <v>0</v>
      </c>
      <c r="AM103" s="67">
        <f t="shared" ref="AM103" si="2276">IF(AL103&gt;0,AL103+1,IF(AM101&lt;&gt;0,1,0))</f>
        <v>0</v>
      </c>
      <c r="AN103" s="67">
        <f t="shared" ref="AN103" si="2277">IF(AM103&gt;0,AM103+1,IF(AN101&lt;&gt;0,1,0))</f>
        <v>0</v>
      </c>
      <c r="AO103" s="67">
        <f t="shared" ref="AO103" si="2278">IF(AN103&gt;0,AN103+1,IF(AO101&lt;&gt;0,1,0))</f>
        <v>0</v>
      </c>
      <c r="AP103" s="67">
        <f t="shared" ref="AP103" si="2279">IF(AO103&gt;0,AO103+1,IF(AP101&lt;&gt;0,1,0))</f>
        <v>0</v>
      </c>
      <c r="AQ103" s="67">
        <f t="shared" ref="AQ103" si="2280">IF(AP103&gt;0,AP103+1,IF(AQ101&lt;&gt;0,1,0))</f>
        <v>0</v>
      </c>
      <c r="AR103" s="67">
        <f t="shared" ref="AR103" si="2281">IF(AQ103&gt;0,AQ103+1,IF(AR101&lt;&gt;0,1,0))</f>
        <v>0</v>
      </c>
      <c r="AS103" s="67">
        <f t="shared" ref="AS103" si="2282">IF(AR103&gt;0,AR103+1,IF(AS101&lt;&gt;0,1,0))</f>
        <v>0</v>
      </c>
      <c r="AT103" s="67">
        <f t="shared" ref="AT103" si="2283">IF(AS103&gt;0,AS103+1,IF(AT101&lt;&gt;0,1,0))</f>
        <v>0</v>
      </c>
      <c r="AU103" s="67">
        <f t="shared" ref="AU103" si="2284">IF(AT103&gt;0,AT103+1,IF(AU101&lt;&gt;0,1,0))</f>
        <v>0</v>
      </c>
      <c r="AV103" s="67">
        <f t="shared" ref="AV103" si="2285">IF(AU103&gt;0,AU103+1,IF(AV101&lt;&gt;0,1,0))</f>
        <v>0</v>
      </c>
      <c r="AW103" s="67">
        <f t="shared" ref="AW103" si="2286">IF(AV103&gt;0,AV103+1,IF(AW101&lt;&gt;0,1,0))</f>
        <v>0</v>
      </c>
      <c r="AX103" s="67">
        <f t="shared" ref="AX103" si="2287">IF(AW103&gt;0,AW103+1,IF(AX101&lt;&gt;0,1,0))</f>
        <v>0</v>
      </c>
      <c r="AY103" s="67">
        <f t="shared" ref="AY103" si="2288">IF(AX103&gt;0,AX103+1,IF(AY101&lt;&gt;0,1,0))</f>
        <v>0</v>
      </c>
      <c r="AZ103" s="67">
        <f t="shared" ref="AZ103" si="2289">IF(AY103&gt;0,AY103+1,IF(AZ101&lt;&gt;0,1,0))</f>
        <v>0</v>
      </c>
      <c r="BA103" s="67">
        <f t="shared" ref="BA103" si="2290">IF(AZ103&gt;0,AZ103+1,IF(BA101&lt;&gt;0,1,0))</f>
        <v>0</v>
      </c>
      <c r="BB103" s="67">
        <f t="shared" ref="BB103" si="2291">IF(BA103&gt;0,BA103+1,IF(BB101&lt;&gt;0,1,0))</f>
        <v>0</v>
      </c>
      <c r="BC103" s="67">
        <f t="shared" ref="BC103" si="2292">IF(BB103&gt;0,BB103+1,IF(BC101&lt;&gt;0,1,0))</f>
        <v>0</v>
      </c>
      <c r="BD103" s="67">
        <f t="shared" ref="BD103" si="2293">IF(BC103&gt;0,BC103+1,IF(BD101&lt;&gt;0,1,0))</f>
        <v>0</v>
      </c>
      <c r="BE103" s="67">
        <f t="shared" ref="BE103" si="2294">IF(BD103&gt;0,BD103+1,IF(BE101&lt;&gt;0,1,0))</f>
        <v>0</v>
      </c>
      <c r="BF103" s="67">
        <f t="shared" ref="BF103" si="2295">IF(BE103&gt;0,BE103+1,IF(BF101&lt;&gt;0,1,0))</f>
        <v>0</v>
      </c>
      <c r="BG103" s="67">
        <f t="shared" ref="BG103" si="2296">IF(BF103&gt;0,BF103+1,IF(BG101&lt;&gt;0,1,0))</f>
        <v>0</v>
      </c>
      <c r="BH103" s="67">
        <f t="shared" ref="BH103" si="2297">IF(BG103&gt;0,BG103+1,IF(BH101&lt;&gt;0,1,0))</f>
        <v>0</v>
      </c>
      <c r="BI103" s="67">
        <f t="shared" ref="BI103" si="2298">IF(BH103&gt;0,BH103+1,IF(BI101&lt;&gt;0,1,0))</f>
        <v>0</v>
      </c>
      <c r="BJ103" s="67">
        <f t="shared" ref="BJ103" si="2299">IF(BI103&gt;0,BI103+1,IF(BJ101&lt;&gt;0,1,0))</f>
        <v>0</v>
      </c>
      <c r="BK103" s="67">
        <f t="shared" ref="BK103" si="2300">IF(BJ103&gt;0,BJ103+1,IF(BK101&lt;&gt;0,1,0))</f>
        <v>0</v>
      </c>
      <c r="BL103" s="67">
        <f t="shared" ref="BL103" si="2301">IF(BK103&gt;0,BK103+1,IF(BL101&lt;&gt;0,1,0))</f>
        <v>0</v>
      </c>
      <c r="BM103" s="67">
        <f t="shared" ref="BM103" si="2302">IF(BL103&gt;0,BL103+1,IF(BM101&lt;&gt;0,1,0))</f>
        <v>0</v>
      </c>
      <c r="BN103" s="67">
        <f t="shared" ref="BN103" si="2303">IF(BM103&gt;0,BM103+1,IF(BN101&lt;&gt;0,1,0))</f>
        <v>0</v>
      </c>
      <c r="BO103" s="67">
        <f t="shared" ref="BO103" si="2304">IF(BN103&gt;0,BN103+1,IF(BO101&lt;&gt;0,1,0))</f>
        <v>0</v>
      </c>
      <c r="BP103" s="67">
        <f t="shared" ref="BP103" si="2305">IF(BO103&gt;0,BO103+1,IF(BP101&lt;&gt;0,1,0))</f>
        <v>0</v>
      </c>
      <c r="BQ103" s="67">
        <f t="shared" ref="BQ103" si="2306">IF(BP103&gt;0,BP103+1,IF(BQ101&lt;&gt;0,1,0))</f>
        <v>0</v>
      </c>
      <c r="BR103" s="67">
        <f t="shared" ref="BR103" si="2307">IF(BQ103&gt;0,BQ103+1,IF(BR101&lt;&gt;0,1,0))</f>
        <v>0</v>
      </c>
      <c r="BS103" s="67">
        <f t="shared" ref="BS103" si="2308">IF(BR103&gt;0,BR103+1,IF(BS101&lt;&gt;0,1,0))</f>
        <v>0</v>
      </c>
      <c r="BT103" s="67">
        <f t="shared" ref="BT103" si="2309">IF(BS103&gt;0,BS103+1,IF(BT101&lt;&gt;0,1,0))</f>
        <v>0</v>
      </c>
      <c r="BU103" s="67">
        <f t="shared" ref="BU103" si="2310">IF(BT103&gt;0,BT103+1,IF(BU101&lt;&gt;0,1,0))</f>
        <v>0</v>
      </c>
      <c r="BV103" s="67">
        <f t="shared" ref="BV103" si="2311">IF(BU103&gt;0,BU103+1,IF(BV101&lt;&gt;0,1,0))</f>
        <v>0</v>
      </c>
      <c r="BW103" s="67">
        <f t="shared" ref="BW103" si="2312">IF(BV103&gt;0,BV103+1,IF(BW101&lt;&gt;0,1,0))</f>
        <v>0</v>
      </c>
      <c r="BX103" s="67">
        <f t="shared" ref="BX103" si="2313">IF(BW103&gt;0,BW103+1,IF(BX101&lt;&gt;0,1,0))</f>
        <v>0</v>
      </c>
      <c r="BY103" s="67">
        <f t="shared" ref="BY103" si="2314">IF(BX103&gt;0,BX103+1,IF(BY101&lt;&gt;0,1,0))</f>
        <v>0</v>
      </c>
      <c r="BZ103" s="67">
        <f t="shared" ref="BZ103" si="2315">IF(BY103&gt;0,BY103+1,IF(BZ101&lt;&gt;0,1,0))</f>
        <v>0</v>
      </c>
      <c r="CA103" s="67">
        <f t="shared" ref="CA103" si="2316">IF(BZ103&gt;0,BZ103+1,IF(CA101&lt;&gt;0,1,0))</f>
        <v>0</v>
      </c>
      <c r="CB103" s="67">
        <f t="shared" ref="CB103" si="2317">IF(CA103&gt;0,CA103+1,IF(CB101&lt;&gt;0,1,0))</f>
        <v>0</v>
      </c>
      <c r="CC103" s="67">
        <f t="shared" ref="CC103" si="2318">IF(CB103&gt;0,CB103+1,IF(CC101&lt;&gt;0,1,0))</f>
        <v>0</v>
      </c>
      <c r="CD103" s="67">
        <f t="shared" ref="CD103" si="2319">IF(CC103&gt;0,CC103+1,IF(CD101&lt;&gt;0,1,0))</f>
        <v>0</v>
      </c>
      <c r="CE103" s="67">
        <f t="shared" ref="CE103" si="2320">IF(CD103&gt;0,CD103+1,IF(CE101&lt;&gt;0,1,0))</f>
        <v>0</v>
      </c>
      <c r="CF103" s="67">
        <f t="shared" ref="CF103" si="2321">IF(CE103&gt;0,CE103+1,IF(CF101&lt;&gt;0,1,0))</f>
        <v>0</v>
      </c>
      <c r="CG103" s="67">
        <f t="shared" ref="CG103" si="2322">IF(CF103&gt;0,CF103+1,IF(CG101&lt;&gt;0,1,0))</f>
        <v>0</v>
      </c>
      <c r="CH103" s="67">
        <f t="shared" ref="CH103" si="2323">IF(CG103&gt;0,CG103+1,IF(CH101&lt;&gt;0,1,0))</f>
        <v>0</v>
      </c>
      <c r="CI103" s="67">
        <f t="shared" ref="CI103" si="2324">IF(CH103&gt;0,CH103+1,IF(CI101&lt;&gt;0,1,0))</f>
        <v>0</v>
      </c>
      <c r="CJ103" s="67">
        <f t="shared" ref="CJ103" si="2325">IF(CI103&gt;0,CI103+1,IF(CJ101&lt;&gt;0,1,0))</f>
        <v>0</v>
      </c>
      <c r="CK103" s="370"/>
      <c r="CL103" s="372"/>
      <c r="CM103" s="364"/>
      <c r="CN103" s="364"/>
      <c r="CO103" s="108"/>
      <c r="CP103" s="108"/>
      <c r="CQ103" s="108"/>
      <c r="CR103" s="108"/>
      <c r="CS103" s="108"/>
      <c r="CT103" s="108"/>
      <c r="CU103" s="108"/>
      <c r="CV103" s="108"/>
      <c r="CW103" s="108"/>
      <c r="CX103" s="108"/>
      <c r="CY103" s="108"/>
      <c r="CZ103" s="108"/>
      <c r="DA103" s="108"/>
      <c r="DB103" s="108"/>
      <c r="DC103" s="108"/>
      <c r="DD103" s="108"/>
    </row>
    <row r="104" spans="1:108" s="266" customFormat="1" ht="14.4" hidden="1" customHeight="1" x14ac:dyDescent="0.3">
      <c r="A104" s="264"/>
      <c r="B104" s="130"/>
      <c r="C104" s="81"/>
      <c r="D104" s="81"/>
      <c r="E104" s="81"/>
      <c r="F104" s="81"/>
      <c r="G104" s="81"/>
      <c r="H104" s="81"/>
      <c r="I104" s="81"/>
      <c r="J104" s="81"/>
      <c r="K104" s="81"/>
      <c r="L104" s="65"/>
      <c r="M104" s="7"/>
      <c r="N104" s="202"/>
      <c r="O104" s="108"/>
      <c r="P104" s="66" t="s">
        <v>153</v>
      </c>
      <c r="Q104" s="67">
        <f>Q103</f>
        <v>0</v>
      </c>
      <c r="R104" s="67">
        <f>IF(R103=0,0,IF(OR(Q104=0,Q104=12),1,Q104+1))</f>
        <v>0</v>
      </c>
      <c r="S104" s="67">
        <f t="shared" ref="S104" si="2326">IF(S103=0,0,IF(OR(R104=0,R104=12),1,R104+1))</f>
        <v>0</v>
      </c>
      <c r="T104" s="67">
        <f t="shared" ref="T104" si="2327">IF(T103=0,0,IF(OR(S104=0,S104=12),1,S104+1))</f>
        <v>0</v>
      </c>
      <c r="U104" s="67">
        <f t="shared" ref="U104" si="2328">IF(U103=0,0,IF(OR(T104=0,T104=12),1,T104+1))</f>
        <v>0</v>
      </c>
      <c r="V104" s="67">
        <f t="shared" ref="V104" si="2329">IF(V103=0,0,IF(OR(U104=0,U104=12),1,U104+1))</f>
        <v>0</v>
      </c>
      <c r="W104" s="67">
        <f t="shared" ref="W104" si="2330">IF(W103=0,0,IF(OR(V104=0,V104=12),1,V104+1))</f>
        <v>0</v>
      </c>
      <c r="X104" s="67">
        <f t="shared" ref="X104" si="2331">IF(X103=0,0,IF(OR(W104=0,W104=12),1,W104+1))</f>
        <v>0</v>
      </c>
      <c r="Y104" s="67">
        <f t="shared" ref="Y104" si="2332">IF(Y103=0,0,IF(OR(X104=0,X104=12),1,X104+1))</f>
        <v>0</v>
      </c>
      <c r="Z104" s="67">
        <f t="shared" ref="Z104" si="2333">IF(Z103=0,0,IF(OR(Y104=0,Y104=12),1,Y104+1))</f>
        <v>0</v>
      </c>
      <c r="AA104" s="67">
        <f t="shared" ref="AA104" si="2334">IF(AA103=0,0,IF(OR(Z104=0,Z104=12),1,Z104+1))</f>
        <v>0</v>
      </c>
      <c r="AB104" s="67">
        <f t="shared" ref="AB104" si="2335">IF(AB103=0,0,IF(OR(AA104=0,AA104=12),1,AA104+1))</f>
        <v>0</v>
      </c>
      <c r="AC104" s="67">
        <f t="shared" ref="AC104" si="2336">IF(AC103=0,0,IF(OR(AB104=0,AB104=12),1,AB104+1))</f>
        <v>0</v>
      </c>
      <c r="AD104" s="67">
        <f t="shared" ref="AD104" si="2337">IF(AD103=0,0,IF(OR(AC104=0,AC104=12),1,AC104+1))</f>
        <v>0</v>
      </c>
      <c r="AE104" s="67">
        <f t="shared" ref="AE104" si="2338">IF(AE103=0,0,IF(OR(AD104=0,AD104=12),1,AD104+1))</f>
        <v>0</v>
      </c>
      <c r="AF104" s="67">
        <f t="shared" ref="AF104" si="2339">IF(AF103=0,0,IF(OR(AE104=0,AE104=12),1,AE104+1))</f>
        <v>0</v>
      </c>
      <c r="AG104" s="67">
        <f t="shared" ref="AG104" si="2340">IF(AG103=0,0,IF(OR(AF104=0,AF104=12),1,AF104+1))</f>
        <v>0</v>
      </c>
      <c r="AH104" s="67">
        <f t="shared" ref="AH104" si="2341">IF(AH103=0,0,IF(OR(AG104=0,AG104=12),1,AG104+1))</f>
        <v>0</v>
      </c>
      <c r="AI104" s="67">
        <f t="shared" ref="AI104" si="2342">IF(AI103=0,0,IF(OR(AH104=0,AH104=12),1,AH104+1))</f>
        <v>0</v>
      </c>
      <c r="AJ104" s="67">
        <f t="shared" ref="AJ104" si="2343">IF(AJ103=0,0,IF(OR(AI104=0,AI104=12),1,AI104+1))</f>
        <v>0</v>
      </c>
      <c r="AK104" s="67">
        <f t="shared" ref="AK104" si="2344">IF(AK103=0,0,IF(OR(AJ104=0,AJ104=12),1,AJ104+1))</f>
        <v>0</v>
      </c>
      <c r="AL104" s="67">
        <f t="shared" ref="AL104" si="2345">IF(AL103=0,0,IF(OR(AK104=0,AK104=12),1,AK104+1))</f>
        <v>0</v>
      </c>
      <c r="AM104" s="67">
        <f t="shared" ref="AM104" si="2346">IF(AM103=0,0,IF(OR(AL104=0,AL104=12),1,AL104+1))</f>
        <v>0</v>
      </c>
      <c r="AN104" s="67">
        <f t="shared" ref="AN104" si="2347">IF(AN103=0,0,IF(OR(AM104=0,AM104=12),1,AM104+1))</f>
        <v>0</v>
      </c>
      <c r="AO104" s="67">
        <f t="shared" ref="AO104" si="2348">IF(AO103=0,0,IF(OR(AN104=0,AN104=12),1,AN104+1))</f>
        <v>0</v>
      </c>
      <c r="AP104" s="67">
        <f t="shared" ref="AP104" si="2349">IF(AP103=0,0,IF(OR(AO104=0,AO104=12),1,AO104+1))</f>
        <v>0</v>
      </c>
      <c r="AQ104" s="67">
        <f t="shared" ref="AQ104" si="2350">IF(AQ103=0,0,IF(OR(AP104=0,AP104=12),1,AP104+1))</f>
        <v>0</v>
      </c>
      <c r="AR104" s="67">
        <f t="shared" ref="AR104" si="2351">IF(AR103=0,0,IF(OR(AQ104=0,AQ104=12),1,AQ104+1))</f>
        <v>0</v>
      </c>
      <c r="AS104" s="67">
        <f t="shared" ref="AS104" si="2352">IF(AS103=0,0,IF(OR(AR104=0,AR104=12),1,AR104+1))</f>
        <v>0</v>
      </c>
      <c r="AT104" s="67">
        <f t="shared" ref="AT104" si="2353">IF(AT103=0,0,IF(OR(AS104=0,AS104=12),1,AS104+1))</f>
        <v>0</v>
      </c>
      <c r="AU104" s="67">
        <f t="shared" ref="AU104" si="2354">IF(AU103=0,0,IF(OR(AT104=0,AT104=12),1,AT104+1))</f>
        <v>0</v>
      </c>
      <c r="AV104" s="67">
        <f t="shared" ref="AV104" si="2355">IF(AV103=0,0,IF(OR(AU104=0,AU104=12),1,AU104+1))</f>
        <v>0</v>
      </c>
      <c r="AW104" s="67">
        <f t="shared" ref="AW104" si="2356">IF(AW103=0,0,IF(OR(AV104=0,AV104=12),1,AV104+1))</f>
        <v>0</v>
      </c>
      <c r="AX104" s="67">
        <f t="shared" ref="AX104" si="2357">IF(AX103=0,0,IF(OR(AW104=0,AW104=12),1,AW104+1))</f>
        <v>0</v>
      </c>
      <c r="AY104" s="67">
        <f t="shared" ref="AY104" si="2358">IF(AY103=0,0,IF(OR(AX104=0,AX104=12),1,AX104+1))</f>
        <v>0</v>
      </c>
      <c r="AZ104" s="67">
        <f t="shared" ref="AZ104" si="2359">IF(AZ103=0,0,IF(OR(AY104=0,AY104=12),1,AY104+1))</f>
        <v>0</v>
      </c>
      <c r="BA104" s="67">
        <f t="shared" ref="BA104" si="2360">IF(BA103=0,0,IF(OR(AZ104=0,AZ104=12),1,AZ104+1))</f>
        <v>0</v>
      </c>
      <c r="BB104" s="67">
        <f t="shared" ref="BB104" si="2361">IF(BB103=0,0,IF(OR(BA104=0,BA104=12),1,BA104+1))</f>
        <v>0</v>
      </c>
      <c r="BC104" s="67">
        <f t="shared" ref="BC104" si="2362">IF(BC103=0,0,IF(OR(BB104=0,BB104=12),1,BB104+1))</f>
        <v>0</v>
      </c>
      <c r="BD104" s="67">
        <f t="shared" ref="BD104" si="2363">IF(BD103=0,0,IF(OR(BC104=0,BC104=12),1,BC104+1))</f>
        <v>0</v>
      </c>
      <c r="BE104" s="67">
        <f t="shared" ref="BE104" si="2364">IF(BE103=0,0,IF(OR(BD104=0,BD104=12),1,BD104+1))</f>
        <v>0</v>
      </c>
      <c r="BF104" s="67">
        <f t="shared" ref="BF104" si="2365">IF(BF103=0,0,IF(OR(BE104=0,BE104=12),1,BE104+1))</f>
        <v>0</v>
      </c>
      <c r="BG104" s="67">
        <f t="shared" ref="BG104" si="2366">IF(BG103=0,0,IF(OR(BF104=0,BF104=12),1,BF104+1))</f>
        <v>0</v>
      </c>
      <c r="BH104" s="67">
        <f t="shared" ref="BH104" si="2367">IF(BH103=0,0,IF(OR(BG104=0,BG104=12),1,BG104+1))</f>
        <v>0</v>
      </c>
      <c r="BI104" s="67">
        <f t="shared" ref="BI104" si="2368">IF(BI103=0,0,IF(OR(BH104=0,BH104=12),1,BH104+1))</f>
        <v>0</v>
      </c>
      <c r="BJ104" s="67">
        <f t="shared" ref="BJ104" si="2369">IF(BJ103=0,0,IF(OR(BI104=0,BI104=12),1,BI104+1))</f>
        <v>0</v>
      </c>
      <c r="BK104" s="67">
        <f t="shared" ref="BK104" si="2370">IF(BK103=0,0,IF(OR(BJ104=0,BJ104=12),1,BJ104+1))</f>
        <v>0</v>
      </c>
      <c r="BL104" s="67">
        <f t="shared" ref="BL104" si="2371">IF(BL103=0,0,IF(OR(BK104=0,BK104=12),1,BK104+1))</f>
        <v>0</v>
      </c>
      <c r="BM104" s="67">
        <f t="shared" ref="BM104" si="2372">IF(BM103=0,0,IF(OR(BL104=0,BL104=12),1,BL104+1))</f>
        <v>0</v>
      </c>
      <c r="BN104" s="67">
        <f t="shared" ref="BN104" si="2373">IF(BN103=0,0,IF(OR(BM104=0,BM104=12),1,BM104+1))</f>
        <v>0</v>
      </c>
      <c r="BO104" s="67">
        <f t="shared" ref="BO104" si="2374">IF(BO103=0,0,IF(OR(BN104=0,BN104=12),1,BN104+1))</f>
        <v>0</v>
      </c>
      <c r="BP104" s="67">
        <f t="shared" ref="BP104" si="2375">IF(BP103=0,0,IF(OR(BO104=0,BO104=12),1,BO104+1))</f>
        <v>0</v>
      </c>
      <c r="BQ104" s="67">
        <f t="shared" ref="BQ104" si="2376">IF(BQ103=0,0,IF(OR(BP104=0,BP104=12),1,BP104+1))</f>
        <v>0</v>
      </c>
      <c r="BR104" s="67">
        <f t="shared" ref="BR104" si="2377">IF(BR103=0,0,IF(OR(BQ104=0,BQ104=12),1,BQ104+1))</f>
        <v>0</v>
      </c>
      <c r="BS104" s="67">
        <f t="shared" ref="BS104" si="2378">IF(BS103=0,0,IF(OR(BR104=0,BR104=12),1,BR104+1))</f>
        <v>0</v>
      </c>
      <c r="BT104" s="67">
        <f t="shared" ref="BT104" si="2379">IF(BT103=0,0,IF(OR(BS104=0,BS104=12),1,BS104+1))</f>
        <v>0</v>
      </c>
      <c r="BU104" s="67">
        <f t="shared" ref="BU104" si="2380">IF(BU103=0,0,IF(OR(BT104=0,BT104=12),1,BT104+1))</f>
        <v>0</v>
      </c>
      <c r="BV104" s="67">
        <f t="shared" ref="BV104" si="2381">IF(BV103=0,0,IF(OR(BU104=0,BU104=12),1,BU104+1))</f>
        <v>0</v>
      </c>
      <c r="BW104" s="67">
        <f t="shared" ref="BW104" si="2382">IF(BW103=0,0,IF(OR(BV104=0,BV104=12),1,BV104+1))</f>
        <v>0</v>
      </c>
      <c r="BX104" s="67">
        <f t="shared" ref="BX104" si="2383">IF(BX103=0,0,IF(OR(BW104=0,BW104=12),1,BW104+1))</f>
        <v>0</v>
      </c>
      <c r="BY104" s="67">
        <f t="shared" ref="BY104" si="2384">IF(BY103=0,0,IF(OR(BX104=0,BX104=12),1,BX104+1))</f>
        <v>0</v>
      </c>
      <c r="BZ104" s="67">
        <f t="shared" ref="BZ104" si="2385">IF(BZ103=0,0,IF(OR(BY104=0,BY104=12),1,BY104+1))</f>
        <v>0</v>
      </c>
      <c r="CA104" s="67">
        <f t="shared" ref="CA104" si="2386">IF(CA103=0,0,IF(OR(BZ104=0,BZ104=12),1,BZ104+1))</f>
        <v>0</v>
      </c>
      <c r="CB104" s="67">
        <f t="shared" ref="CB104" si="2387">IF(CB103=0,0,IF(OR(CA104=0,CA104=12),1,CA104+1))</f>
        <v>0</v>
      </c>
      <c r="CC104" s="67">
        <f t="shared" ref="CC104" si="2388">IF(CC103=0,0,IF(OR(CB104=0,CB104=12),1,CB104+1))</f>
        <v>0</v>
      </c>
      <c r="CD104" s="67">
        <f t="shared" ref="CD104" si="2389">IF(CD103=0,0,IF(OR(CC104=0,CC104=12),1,CC104+1))</f>
        <v>0</v>
      </c>
      <c r="CE104" s="67">
        <f t="shared" ref="CE104" si="2390">IF(CE103=0,0,IF(OR(CD104=0,CD104=12),1,CD104+1))</f>
        <v>0</v>
      </c>
      <c r="CF104" s="67">
        <f t="shared" ref="CF104" si="2391">IF(CF103=0,0,IF(OR(CE104=0,CE104=12),1,CE104+1))</f>
        <v>0</v>
      </c>
      <c r="CG104" s="67">
        <f t="shared" ref="CG104" si="2392">IF(CG103=0,0,IF(OR(CF104=0,CF104=12),1,CF104+1))</f>
        <v>0</v>
      </c>
      <c r="CH104" s="67">
        <f t="shared" ref="CH104" si="2393">IF(CH103=0,0,IF(OR(CG104=0,CG104=12),1,CG104+1))</f>
        <v>0</v>
      </c>
      <c r="CI104" s="67">
        <f t="shared" ref="CI104" si="2394">IF(CI103=0,0,IF(OR(CH104=0,CH104=12),1,CH104+1))</f>
        <v>0</v>
      </c>
      <c r="CJ104" s="67">
        <f t="shared" ref="CJ104" si="2395">IF(CJ103=0,0,IF(OR(CI104=0,CI104=12),1,CI104+1))</f>
        <v>0</v>
      </c>
      <c r="CK104" s="370"/>
      <c r="CL104" s="372"/>
      <c r="CM104" s="364"/>
      <c r="CN104" s="364"/>
      <c r="CO104" s="108"/>
      <c r="CP104" s="108"/>
      <c r="CQ104" s="108"/>
      <c r="CR104" s="108"/>
      <c r="CS104" s="108"/>
      <c r="CT104" s="108"/>
      <c r="CU104" s="108"/>
      <c r="CV104" s="108"/>
      <c r="CW104" s="108"/>
      <c r="CX104" s="108"/>
      <c r="CY104" s="108"/>
      <c r="CZ104" s="108"/>
      <c r="DA104" s="108"/>
      <c r="DB104" s="108"/>
      <c r="DC104" s="108"/>
      <c r="DD104" s="108"/>
    </row>
    <row r="105" spans="1:108" s="266" customFormat="1" ht="43.2" x14ac:dyDescent="0.3">
      <c r="A105" s="264"/>
      <c r="B105" s="130"/>
      <c r="C105" s="81"/>
      <c r="D105" s="81"/>
      <c r="E105" s="81"/>
      <c r="F105" s="81"/>
      <c r="G105" s="81"/>
      <c r="H105" s="81"/>
      <c r="I105" s="81"/>
      <c r="J105" s="81"/>
      <c r="K105" s="81"/>
      <c r="L105" s="65"/>
      <c r="M105" s="7"/>
      <c r="N105" s="202"/>
      <c r="O105" s="108"/>
      <c r="P105" s="64" t="s">
        <v>410</v>
      </c>
      <c r="Q105" s="69">
        <f>IF(Q104&gt;0,IF(Q108&gt;$K101,$K101,Q108),0)</f>
        <v>0</v>
      </c>
      <c r="R105" s="69">
        <f>IF(R104&gt;0,IF((SUMIFS($Q107:Q107,$Q104:Q104,12)+IF(Q104=12,0,Q105)+R108)&gt;=$K101,$K101-FLOOR(SUMIFS($Q107:Q107,$Q104:Q104,12),1),IF(R104=1,R108,R108+Q105)),0)</f>
        <v>0</v>
      </c>
      <c r="S105" s="69">
        <f>IF(S104&gt;0,IF((SUMIFS($Q107:R107,$Q104:R104,12)+IF(R104=12,0,R105)+S108)&gt;=$K101,$K101-FLOOR(SUMIFS($Q107:R107,$Q104:R104,12),1),IF(S104=1,S108,S108+R105)),0)</f>
        <v>0</v>
      </c>
      <c r="T105" s="69">
        <f>IF(T104&gt;0,IF((SUMIFS($Q107:S107,$Q104:S104,12)+IF(S104=12,0,S105)+T108)&gt;=$K101,$K101-FLOOR(SUMIFS($Q107:S107,$Q104:S104,12),1),IF(T104=1,T108,T108+S105)),0)</f>
        <v>0</v>
      </c>
      <c r="U105" s="69">
        <f>IF(U104&gt;0,IF((SUMIFS($Q107:T107,$Q104:T104,12)+IF(T104=12,0,T105)+U108)&gt;=$K101,$K101-FLOOR(SUMIFS($Q107:T107,$Q104:T104,12),1),IF(U104=1,U108,U108+T105)),0)</f>
        <v>0</v>
      </c>
      <c r="V105" s="69">
        <f>IF(V104&gt;0,IF((SUMIFS($Q107:U107,$Q104:U104,12)+IF(U104=12,0,U105)+V108)&gt;=$K101,$K101-FLOOR(SUMIFS($Q107:U107,$Q104:U104,12),1),IF(V104=1,V108,V108+U105)),0)</f>
        <v>0</v>
      </c>
      <c r="W105" s="69">
        <f>IF(W104&gt;0,IF((SUMIFS($Q107:V107,$Q104:V104,12)+IF(V104=12,0,V105)+W108)&gt;=$K101,$K101-FLOOR(SUMIFS($Q107:V107,$Q104:V104,12),1),IF(W104=1,W108,W108+V105)),0)</f>
        <v>0</v>
      </c>
      <c r="X105" s="69">
        <f>IF(X104&gt;0,IF((SUMIFS($Q107:W107,$Q104:W104,12)+IF(W104=12,0,W105)+X108)&gt;=$K101,$K101-FLOOR(SUMIFS($Q107:W107,$Q104:W104,12),1),IF(X104=1,X108,X108+W105)),0)</f>
        <v>0</v>
      </c>
      <c r="Y105" s="69">
        <f>IF(Y104&gt;0,IF((SUMIFS($Q107:X107,$Q104:X104,12)+IF(X104=12,0,X105)+Y108)&gt;=$K101,$K101-FLOOR(SUMIFS($Q107:X107,$Q104:X104,12),1),IF(Y104=1,Y108,Y108+X105)),0)</f>
        <v>0</v>
      </c>
      <c r="Z105" s="69">
        <f>IF(Z104&gt;0,IF((SUMIFS($Q107:Y107,$Q104:Y104,12)+IF(Y104=12,0,Y105)+Z108)&gt;=$K101,$K101-FLOOR(SUMIFS($Q107:Y107,$Q104:Y104,12),1),IF(Z104=1,Z108,Z108+Y105)),0)</f>
        <v>0</v>
      </c>
      <c r="AA105" s="69">
        <f>IF(AA104&gt;0,IF((SUMIFS($Q107:Z107,$Q104:Z104,12)+IF(Z104=12,0,Z105)+AA108)&gt;=$K101,$K101-FLOOR(SUMIFS($Q107:Z107,$Q104:Z104,12),1),IF(AA104=1,AA108,AA108+Z105)),0)</f>
        <v>0</v>
      </c>
      <c r="AB105" s="69">
        <f>IF(AB104&gt;0,IF((SUMIFS($Q107:AA107,$Q104:AA104,12)+IF(AA104=12,0,AA105)+AB108)&gt;=$K101,$K101-FLOOR(SUMIFS($Q107:AA107,$Q104:AA104,12),1),IF(AB104=1,AB108,AB108+AA105)),0)</f>
        <v>0</v>
      </c>
      <c r="AC105" s="69">
        <f>IF(AC104&gt;0,IF((SUMIFS($Q107:AB107,$Q104:AB104,12)+IF(AB104=12,0,AB105)+AC108)&gt;=$K101,$K101-FLOOR(SUMIFS($Q107:AB107,$Q104:AB104,12),1),IF(AC104=1,AC108,AC108+AB105)),0)</f>
        <v>0</v>
      </c>
      <c r="AD105" s="69">
        <f>IF(AD104&gt;0,IF((SUMIFS($Q107:AC107,$Q104:AC104,12)+IF(AC104=12,0,AC105)+AD108)&gt;=$K101,$K101-FLOOR(SUMIFS($Q107:AC107,$Q104:AC104,12),1),IF(AD104=1,AD108,AD108+AC105)),0)</f>
        <v>0</v>
      </c>
      <c r="AE105" s="69">
        <f>IF(AE104&gt;0,IF((SUMIFS($Q107:AD107,$Q104:AD104,12)+IF(AD104=12,0,AD105)+AE108)&gt;=$K101,$K101-FLOOR(SUMIFS($Q107:AD107,$Q104:AD104,12),1),IF(AE104=1,AE108,AE108+AD105)),0)</f>
        <v>0</v>
      </c>
      <c r="AF105" s="69">
        <f>IF(AF104&gt;0,IF((SUMIFS($Q107:AE107,$Q104:AE104,12)+IF(AE104=12,0,AE105)+AF108)&gt;=$K101,$K101-FLOOR(SUMIFS($Q107:AE107,$Q104:AE104,12),1),IF(AF104=1,AF108,AF108+AE105)),0)</f>
        <v>0</v>
      </c>
      <c r="AG105" s="69">
        <f>IF(AG104&gt;0,IF((SUMIFS($Q107:AF107,$Q104:AF104,12)+IF(AF104=12,0,AF105)+AG108)&gt;=$K101,$K101-FLOOR(SUMIFS($Q107:AF107,$Q104:AF104,12),1),IF(AG104=1,AG108,AG108+AF105)),0)</f>
        <v>0</v>
      </c>
      <c r="AH105" s="69">
        <f>IF(AH104&gt;0,IF((SUMIFS($Q107:AG107,$Q104:AG104,12)+IF(AG104=12,0,AG105)+AH108)&gt;=$K101,$K101-FLOOR(SUMIFS($Q107:AG107,$Q104:AG104,12),1),IF(AH104=1,AH108,AH108+AG105)),0)</f>
        <v>0</v>
      </c>
      <c r="AI105" s="69">
        <f>IF(AI104&gt;0,IF((SUMIFS($Q107:AH107,$Q104:AH104,12)+IF(AH104=12,0,AH105)+AI108)&gt;=$K101,$K101-FLOOR(SUMIFS($Q107:AH107,$Q104:AH104,12),1),IF(AI104=1,AI108,AI108+AH105)),0)</f>
        <v>0</v>
      </c>
      <c r="AJ105" s="69">
        <f>IF(AJ104&gt;0,IF((SUMIFS($Q107:AI107,$Q104:AI104,12)+IF(AI104=12,0,AI105)+AJ108)&gt;=$K101,$K101-FLOOR(SUMIFS($Q107:AI107,$Q104:AI104,12),1),IF(AJ104=1,AJ108,AJ108+AI105)),0)</f>
        <v>0</v>
      </c>
      <c r="AK105" s="69">
        <f>IF(AK104&gt;0,IF((SUMIFS($Q107:AJ107,$Q104:AJ104,12)+IF(AJ104=12,0,AJ105)+AK108)&gt;=$K101,$K101-FLOOR(SUMIFS($Q107:AJ107,$Q104:AJ104,12),1),IF(AK104=1,AK108,AK108+AJ105)),0)</f>
        <v>0</v>
      </c>
      <c r="AL105" s="69">
        <f>IF(AL104&gt;0,IF((SUMIFS($Q107:AK107,$Q104:AK104,12)+IF(AK104=12,0,AK105)+AL108)&gt;=$K101,$K101-FLOOR(SUMIFS($Q107:AK107,$Q104:AK104,12),1),IF(AL104=1,AL108,AL108+AK105)),0)</f>
        <v>0</v>
      </c>
      <c r="AM105" s="69">
        <f>IF(AM104&gt;0,IF((SUMIFS($Q107:AL107,$Q104:AL104,12)+IF(AL104=12,0,AL105)+AM108)&gt;=$K101,$K101-FLOOR(SUMIFS($Q107:AL107,$Q104:AL104,12),1),IF(AM104=1,AM108,AM108+AL105)),0)</f>
        <v>0</v>
      </c>
      <c r="AN105" s="69">
        <f>IF(AN104&gt;0,IF((SUMIFS($Q107:AM107,$Q104:AM104,12)+IF(AM104=12,0,AM105)+AN108)&gt;=$K101,$K101-FLOOR(SUMIFS($Q107:AM107,$Q104:AM104,12),1),IF(AN104=1,AN108,AN108+AM105)),0)</f>
        <v>0</v>
      </c>
      <c r="AO105" s="69">
        <f>IF(AO104&gt;0,IF((SUMIFS($Q107:AN107,$Q104:AN104,12)+IF(AN104=12,0,AN105)+AO108)&gt;=$K101,$K101-FLOOR(SUMIFS($Q107:AN107,$Q104:AN104,12),1),IF(AO104=1,AO108,AO108+AN105)),0)</f>
        <v>0</v>
      </c>
      <c r="AP105" s="69">
        <f>IF(AP104&gt;0,IF((SUMIFS($Q107:AO107,$Q104:AO104,12)+IF(AO104=12,0,AO105)+AP108)&gt;=$K101,$K101-FLOOR(SUMIFS($Q107:AO107,$Q104:AO104,12),1),IF(AP104=1,AP108,AP108+AO105)),0)</f>
        <v>0</v>
      </c>
      <c r="AQ105" s="69">
        <f>IF(AQ104&gt;0,IF((SUMIFS($Q107:AP107,$Q104:AP104,12)+IF(AP104=12,0,AP105)+AQ108)&gt;=$K101,$K101-FLOOR(SUMIFS($Q107:AP107,$Q104:AP104,12),1),IF(AQ104=1,AQ108,AQ108+AP105)),0)</f>
        <v>0</v>
      </c>
      <c r="AR105" s="69">
        <f>IF(AR104&gt;0,IF((SUMIFS($Q107:AQ107,$Q104:AQ104,12)+IF(AQ104=12,0,AQ105)+AR108)&gt;=$K101,$K101-FLOOR(SUMIFS($Q107:AQ107,$Q104:AQ104,12),1),IF(AR104=1,AR108,AR108+AQ105)),0)</f>
        <v>0</v>
      </c>
      <c r="AS105" s="69">
        <f>IF(AS104&gt;0,IF((SUMIFS($Q107:AR107,$Q104:AR104,12)+IF(AR104=12,0,AR105)+AS108)&gt;=$K101,$K101-FLOOR(SUMIFS($Q107:AR107,$Q104:AR104,12),1),IF(AS104=1,AS108,AS108+AR105)),0)</f>
        <v>0</v>
      </c>
      <c r="AT105" s="69">
        <f>IF(AT104&gt;0,IF((SUMIFS($Q107:AS107,$Q104:AS104,12)+IF(AS104=12,0,AS105)+AT108)&gt;=$K101,$K101-FLOOR(SUMIFS($Q107:AS107,$Q104:AS104,12),1),IF(AT104=1,AT108,AT108+AS105)),0)</f>
        <v>0</v>
      </c>
      <c r="AU105" s="69">
        <f>IF(AU104&gt;0,IF((SUMIFS($Q107:AT107,$Q104:AT104,12)+IF(AT104=12,0,AT105)+AU108)&gt;=$K101,$K101-FLOOR(SUMIFS($Q107:AT107,$Q104:AT104,12),1),IF(AU104=1,AU108,AU108+AT105)),0)</f>
        <v>0</v>
      </c>
      <c r="AV105" s="69">
        <f>IF(AV104&gt;0,IF((SUMIFS($Q107:AU107,$Q104:AU104,12)+IF(AU104=12,0,AU105)+AV108)&gt;=$K101,$K101-FLOOR(SUMIFS($Q107:AU107,$Q104:AU104,12),1),IF(AV104=1,AV108,AV108+AU105)),0)</f>
        <v>0</v>
      </c>
      <c r="AW105" s="69">
        <f>IF(AW104&gt;0,IF((SUMIFS($Q107:AV107,$Q104:AV104,12)+IF(AV104=12,0,AV105)+AW108)&gt;=$K101,$K101-FLOOR(SUMIFS($Q107:AV107,$Q104:AV104,12),1),IF(AW104=1,AW108,AW108+AV105)),0)</f>
        <v>0</v>
      </c>
      <c r="AX105" s="69">
        <f>IF(AX104&gt;0,IF((SUMIFS($Q107:AW107,$Q104:AW104,12)+IF(AW104=12,0,AW105)+AX108)&gt;=$K101,$K101-FLOOR(SUMIFS($Q107:AW107,$Q104:AW104,12),1),IF(AX104=1,AX108,AX108+AW105)),0)</f>
        <v>0</v>
      </c>
      <c r="AY105" s="69">
        <f>IF(AY104&gt;0,IF((SUMIFS($Q107:AX107,$Q104:AX104,12)+IF(AX104=12,0,AX105)+AY108)&gt;=$K101,$K101-FLOOR(SUMIFS($Q107:AX107,$Q104:AX104,12),1),IF(AY104=1,AY108,AY108+AX105)),0)</f>
        <v>0</v>
      </c>
      <c r="AZ105" s="69">
        <f>IF(AZ104&gt;0,IF((SUMIFS($Q107:AY107,$Q104:AY104,12)+IF(AY104=12,0,AY105)+AZ108)&gt;=$K101,$K101-FLOOR(SUMIFS($Q107:AY107,$Q104:AY104,12),1),IF(AZ104=1,AZ108,AZ108+AY105)),0)</f>
        <v>0</v>
      </c>
      <c r="BA105" s="69">
        <f>IF(BA104&gt;0,IF((SUMIFS($Q107:AZ107,$Q104:AZ104,12)+IF(AZ104=12,0,AZ105)+BA108)&gt;=$K101,$K101-FLOOR(SUMIFS($Q107:AZ107,$Q104:AZ104,12),1),IF(BA104=1,BA108,BA108+AZ105)),0)</f>
        <v>0</v>
      </c>
      <c r="BB105" s="69">
        <f>IF(BB104&gt;0,IF((SUMIFS($Q107:BA107,$Q104:BA104,12)+IF(BA104=12,0,BA105)+BB108)&gt;=$K101,$K101-FLOOR(SUMIFS($Q107:BA107,$Q104:BA104,12),1),IF(BB104=1,BB108,BB108+BA105)),0)</f>
        <v>0</v>
      </c>
      <c r="BC105" s="69">
        <f>IF(BC104&gt;0,IF((SUMIFS($Q107:BB107,$Q104:BB104,12)+IF(BB104=12,0,BB105)+BC108)&gt;=$K101,$K101-FLOOR(SUMIFS($Q107:BB107,$Q104:BB104,12),1),IF(BC104=1,BC108,BC108+BB105)),0)</f>
        <v>0</v>
      </c>
      <c r="BD105" s="69">
        <f>IF(BD104&gt;0,IF((SUMIFS($Q107:BC107,$Q104:BC104,12)+IF(BC104=12,0,BC105)+BD108)&gt;=$K101,$K101-FLOOR(SUMIFS($Q107:BC107,$Q104:BC104,12),1),IF(BD104=1,BD108,BD108+BC105)),0)</f>
        <v>0</v>
      </c>
      <c r="BE105" s="69">
        <f>IF(BE104&gt;0,IF((SUMIFS($Q107:BD107,$Q104:BD104,12)+IF(BD104=12,0,BD105)+BE108)&gt;=$K101,$K101-FLOOR(SUMIFS($Q107:BD107,$Q104:BD104,12),1),IF(BE104=1,BE108,BE108+BD105)),0)</f>
        <v>0</v>
      </c>
      <c r="BF105" s="69">
        <f>IF(BF104&gt;0,IF((SUMIFS($Q107:BE107,$Q104:BE104,12)+IF(BE104=12,0,BE105)+BF108)&gt;=$K101,$K101-FLOOR(SUMIFS($Q107:BE107,$Q104:BE104,12),1),IF(BF104=1,BF108,BF108+BE105)),0)</f>
        <v>0</v>
      </c>
      <c r="BG105" s="69">
        <f>IF(BG104&gt;0,IF((SUMIFS($Q107:BF107,$Q104:BF104,12)+IF(BF104=12,0,BF105)+BG108)&gt;=$K101,$K101-FLOOR(SUMIFS($Q107:BF107,$Q104:BF104,12),1),IF(BG104=1,BG108,BG108+BF105)),0)</f>
        <v>0</v>
      </c>
      <c r="BH105" s="69">
        <f>IF(BH104&gt;0,IF((SUMIFS($Q107:BG107,$Q104:BG104,12)+IF(BG104=12,0,BG105)+BH108)&gt;=$K101,$K101-FLOOR(SUMIFS($Q107:BG107,$Q104:BG104,12),1),IF(BH104=1,BH108,BH108+BG105)),0)</f>
        <v>0</v>
      </c>
      <c r="BI105" s="69">
        <f>IF(BI104&gt;0,IF((SUMIFS($Q107:BH107,$Q104:BH104,12)+IF(BH104=12,0,BH105)+BI108)&gt;=$K101,$K101-FLOOR(SUMIFS($Q107:BH107,$Q104:BH104,12),1),IF(BI104=1,BI108,BI108+BH105)),0)</f>
        <v>0</v>
      </c>
      <c r="BJ105" s="69">
        <f>IF(BJ104&gt;0,IF((SUMIFS($Q107:BI107,$Q104:BI104,12)+IF(BI104=12,0,BI105)+BJ108)&gt;=$K101,$K101-FLOOR(SUMIFS($Q107:BI107,$Q104:BI104,12),1),IF(BJ104=1,BJ108,BJ108+BI105)),0)</f>
        <v>0</v>
      </c>
      <c r="BK105" s="69">
        <f>IF(BK104&gt;0,IF((SUMIFS($Q107:BJ107,$Q104:BJ104,12)+IF(BJ104=12,0,BJ105)+BK108)&gt;=$K101,$K101-FLOOR(SUMIFS($Q107:BJ107,$Q104:BJ104,12),1),IF(BK104=1,BK108,BK108+BJ105)),0)</f>
        <v>0</v>
      </c>
      <c r="BL105" s="69">
        <f>IF(BL104&gt;0,IF((SUMIFS($Q107:BK107,$Q104:BK104,12)+IF(BK104=12,0,BK105)+BL108)&gt;=$K101,$K101-FLOOR(SUMIFS($Q107:BK107,$Q104:BK104,12),1),IF(BL104=1,BL108,BL108+BK105)),0)</f>
        <v>0</v>
      </c>
      <c r="BM105" s="69">
        <f>IF(BM104&gt;0,IF((SUMIFS($Q107:BL107,$Q104:BL104,12)+IF(BL104=12,0,BL105)+BM108)&gt;=$K101,$K101-FLOOR(SUMIFS($Q107:BL107,$Q104:BL104,12),1),IF(BM104=1,BM108,BM108+BL105)),0)</f>
        <v>0</v>
      </c>
      <c r="BN105" s="69">
        <f>IF(BN104&gt;0,IF((SUMIFS($Q107:BM107,$Q104:BM104,12)+IF(BM104=12,0,BM105)+BN108)&gt;=$K101,$K101-FLOOR(SUMIFS($Q107:BM107,$Q104:BM104,12),1),IF(BN104=1,BN108,BN108+BM105)),0)</f>
        <v>0</v>
      </c>
      <c r="BO105" s="69">
        <f>IF(BO104&gt;0,IF((SUMIFS($Q107:BN107,$Q104:BN104,12)+IF(BN104=12,0,BN105)+BO108)&gt;=$K101,$K101-FLOOR(SUMIFS($Q107:BN107,$Q104:BN104,12),1),IF(BO104=1,BO108,BO108+BN105)),0)</f>
        <v>0</v>
      </c>
      <c r="BP105" s="69">
        <f>IF(BP104&gt;0,IF((SUMIFS($Q107:BO107,$Q104:BO104,12)+IF(BO104=12,0,BO105)+BP108)&gt;=$K101,$K101-FLOOR(SUMIFS($Q107:BO107,$Q104:BO104,12),1),IF(BP104=1,BP108,BP108+BO105)),0)</f>
        <v>0</v>
      </c>
      <c r="BQ105" s="69">
        <f>IF(BQ104&gt;0,IF((SUMIFS($Q107:BP107,$Q104:BP104,12)+IF(BP104=12,0,BP105)+BQ108)&gt;=$K101,$K101-FLOOR(SUMIFS($Q107:BP107,$Q104:BP104,12),1),IF(BQ104=1,BQ108,BQ108+BP105)),0)</f>
        <v>0</v>
      </c>
      <c r="BR105" s="69">
        <f>IF(BR104&gt;0,IF((SUMIFS($Q107:BQ107,$Q104:BQ104,12)+IF(BQ104=12,0,BQ105)+BR108)&gt;=$K101,$K101-FLOOR(SUMIFS($Q107:BQ107,$Q104:BQ104,12),1),IF(BR104=1,BR108,BR108+BQ105)),0)</f>
        <v>0</v>
      </c>
      <c r="BS105" s="69">
        <f>IF(BS104&gt;0,IF((SUMIFS($Q107:BR107,$Q104:BR104,12)+IF(BR104=12,0,BR105)+BS108)&gt;=$K101,$K101-FLOOR(SUMIFS($Q107:BR107,$Q104:BR104,12),1),IF(BS104=1,BS108,BS108+BR105)),0)</f>
        <v>0</v>
      </c>
      <c r="BT105" s="69">
        <f>IF(BT104&gt;0,IF((SUMIFS($Q107:BS107,$Q104:BS104,12)+IF(BS104=12,0,BS105)+BT108)&gt;=$K101,$K101-FLOOR(SUMIFS($Q107:BS107,$Q104:BS104,12),1),IF(BT104=1,BT108,BT108+BS105)),0)</f>
        <v>0</v>
      </c>
      <c r="BU105" s="69">
        <f>IF(BU104&gt;0,IF((SUMIFS($Q107:BT107,$Q104:BT104,12)+IF(BT104=12,0,BT105)+BU108)&gt;=$K101,$K101-FLOOR(SUMIFS($Q107:BT107,$Q104:BT104,12),1),IF(BU104=1,BU108,BU108+BT105)),0)</f>
        <v>0</v>
      </c>
      <c r="BV105" s="69">
        <f>IF(BV104&gt;0,IF((SUMIFS($Q107:BU107,$Q104:BU104,12)+IF(BU104=12,0,BU105)+BV108)&gt;=$K101,$K101-FLOOR(SUMIFS($Q107:BU107,$Q104:BU104,12),1),IF(BV104=1,BV108,BV108+BU105)),0)</f>
        <v>0</v>
      </c>
      <c r="BW105" s="69">
        <f>IF(BW104&gt;0,IF((SUMIFS($Q107:BV107,$Q104:BV104,12)+IF(BV104=12,0,BV105)+BW108)&gt;=$K101,$K101-FLOOR(SUMIFS($Q107:BV107,$Q104:BV104,12),1),IF(BW104=1,BW108,BW108+BV105)),0)</f>
        <v>0</v>
      </c>
      <c r="BX105" s="69">
        <f>IF(BX104&gt;0,IF((SUMIFS($Q107:BW107,$Q104:BW104,12)+IF(BW104=12,0,BW105)+BX108)&gt;=$K101,$K101-FLOOR(SUMIFS($Q107:BW107,$Q104:BW104,12),1),IF(BX104=1,BX108,BX108+BW105)),0)</f>
        <v>0</v>
      </c>
      <c r="BY105" s="69">
        <f>IF(BY104&gt;0,IF((SUMIFS($Q107:BX107,$Q104:BX104,12)+IF(BX104=12,0,BX105)+BY108)&gt;=$K101,$K101-FLOOR(SUMIFS($Q107:BX107,$Q104:BX104,12),1),IF(BY104=1,BY108,BY108+BX105)),0)</f>
        <v>0</v>
      </c>
      <c r="BZ105" s="69">
        <f>IF(BZ104&gt;0,IF((SUMIFS($Q107:BY107,$Q104:BY104,12)+IF(BY104=12,0,BY105)+BZ108)&gt;=$K101,$K101-FLOOR(SUMIFS($Q107:BY107,$Q104:BY104,12),1),IF(BZ104=1,BZ108,BZ108+BY105)),0)</f>
        <v>0</v>
      </c>
      <c r="CA105" s="69">
        <f>IF(CA104&gt;0,IF((SUMIFS($Q107:BZ107,$Q104:BZ104,12)+IF(BZ104=12,0,BZ105)+CA108)&gt;=$K101,$K101-FLOOR(SUMIFS($Q107:BZ107,$Q104:BZ104,12),1),IF(CA104=1,CA108,CA108+BZ105)),0)</f>
        <v>0</v>
      </c>
      <c r="CB105" s="69">
        <f>IF(CB104&gt;0,IF((SUMIFS($Q107:CA107,$Q104:CA104,12)+IF(CA104=12,0,CA105)+CB108)&gt;=$K101,$K101-FLOOR(SUMIFS($Q107:CA107,$Q104:CA104,12),1),IF(CB104=1,CB108,CB108+CA105)),0)</f>
        <v>0</v>
      </c>
      <c r="CC105" s="69">
        <f>IF(CC104&gt;0,IF((SUMIFS($Q107:CB107,$Q104:CB104,12)+IF(CB104=12,0,CB105)+CC108)&gt;=$K101,$K101-FLOOR(SUMIFS($Q107:CB107,$Q104:CB104,12),1),IF(CC104=1,CC108,CC108+CB105)),0)</f>
        <v>0</v>
      </c>
      <c r="CD105" s="69">
        <f>IF(CD104&gt;0,IF((SUMIFS($Q107:CC107,$Q104:CC104,12)+IF(CC104=12,0,CC105)+CD108)&gt;=$K101,$K101-FLOOR(SUMIFS($Q107:CC107,$Q104:CC104,12),1),IF(CD104=1,CD108,CD108+CC105)),0)</f>
        <v>0</v>
      </c>
      <c r="CE105" s="69">
        <f>IF(CE104&gt;0,IF((SUMIFS($Q107:CD107,$Q104:CD104,12)+IF(CD104=12,0,CD105)+CE108)&gt;=$K101,$K101-FLOOR(SUMIFS($Q107:CD107,$Q104:CD104,12),1),IF(CE104=1,CE108,CE108+CD105)),0)</f>
        <v>0</v>
      </c>
      <c r="CF105" s="69">
        <f>IF(CF104&gt;0,IF((SUMIFS($Q107:CE107,$Q104:CE104,12)+IF(CE104=12,0,CE105)+CF108)&gt;=$K101,$K101-FLOOR(SUMIFS($Q107:CE107,$Q104:CE104,12),1),IF(CF104=1,CF108,CF108+CE105)),0)</f>
        <v>0</v>
      </c>
      <c r="CG105" s="69">
        <f>IF(CG104&gt;0,IF((SUMIFS($Q107:CF107,$Q104:CF104,12)+IF(CF104=12,0,CF105)+CG108)&gt;=$K101,$K101-FLOOR(SUMIFS($Q107:CF107,$Q104:CF104,12),1),IF(CG104=1,CG108,CG108+CF105)),0)</f>
        <v>0</v>
      </c>
      <c r="CH105" s="69">
        <f>IF(CH104&gt;0,IF((SUMIFS($Q107:CG107,$Q104:CG104,12)+IF(CG104=12,0,CG105)+CH108)&gt;=$K101,$K101-FLOOR(SUMIFS($Q107:CG107,$Q104:CG104,12),1),IF(CH104=1,CH108,CH108+CG105)),0)</f>
        <v>0</v>
      </c>
      <c r="CI105" s="69">
        <f>IF(CI104&gt;0,IF((SUMIFS($Q107:CH107,$Q104:CH104,12)+IF(CH104=12,0,CH105)+CI108)&gt;=$K101,$K101-FLOOR(SUMIFS($Q107:CH107,$Q104:CH104,12),1),IF(CI104=1,CI108,CI108+CH105)),0)</f>
        <v>0</v>
      </c>
      <c r="CJ105" s="69">
        <f>IF(CJ104&gt;0,IF((SUMIFS($Q107:CI107,$Q104:CI104,12)+IF(CI104=12,0,CI105)+CJ108)&gt;=$K101,$K101-FLOOR(SUMIFS($Q107:CI107,$Q104:CI104,12),1),IF(CJ104=1,CJ108,CJ108+CI105)),0)</f>
        <v>0</v>
      </c>
      <c r="CK105" s="370"/>
      <c r="CL105" s="372"/>
      <c r="CM105" s="364"/>
      <c r="CN105" s="364"/>
      <c r="CO105" s="108"/>
      <c r="CP105" s="108"/>
      <c r="CQ105" s="108"/>
      <c r="CR105" s="108"/>
      <c r="CS105" s="108"/>
      <c r="CT105" s="108"/>
      <c r="CU105" s="108"/>
      <c r="CV105" s="108"/>
      <c r="CW105" s="108"/>
      <c r="CX105" s="108"/>
      <c r="CY105" s="108"/>
      <c r="CZ105" s="108"/>
      <c r="DA105" s="108"/>
      <c r="DB105" s="108"/>
      <c r="DC105" s="108"/>
      <c r="DD105" s="108"/>
    </row>
    <row r="106" spans="1:108" s="266" customFormat="1" ht="41.4" hidden="1" customHeight="1" x14ac:dyDescent="0.3">
      <c r="A106" s="264"/>
      <c r="B106" s="130"/>
      <c r="C106" s="81"/>
      <c r="D106" s="81"/>
      <c r="E106" s="81"/>
      <c r="F106" s="81"/>
      <c r="G106" s="81"/>
      <c r="H106" s="81"/>
      <c r="I106" s="81"/>
      <c r="J106" s="81"/>
      <c r="K106" s="81"/>
      <c r="L106" s="65"/>
      <c r="M106" s="7"/>
      <c r="N106" s="202"/>
      <c r="O106" s="108"/>
      <c r="P106" s="66" t="s">
        <v>183</v>
      </c>
      <c r="Q106" s="68">
        <f>IF(Q101&gt;0,Q102,0)</f>
        <v>0</v>
      </c>
      <c r="R106" s="68">
        <f t="shared" ref="R106" si="2396">IF(R101&gt;0,IF(R104=1,R102,R102+Q106),Q106)</f>
        <v>0</v>
      </c>
      <c r="S106" s="68">
        <f t="shared" ref="S106" si="2397">IF(S101&gt;0,IF(S104=1,S102,S102+R106),R106)</f>
        <v>0</v>
      </c>
      <c r="T106" s="68">
        <f t="shared" ref="T106" si="2398">IF(T101&gt;0,IF(T104=1,T102,T102+S106),S106)</f>
        <v>0</v>
      </c>
      <c r="U106" s="68">
        <f t="shared" ref="U106" si="2399">IF(U101&gt;0,IF(U104=1,U102,U102+T106),T106)</f>
        <v>0</v>
      </c>
      <c r="V106" s="68">
        <f t="shared" ref="V106" si="2400">IF(V101&gt;0,IF(V104=1,V102,V102+U106),U106)</f>
        <v>0</v>
      </c>
      <c r="W106" s="68">
        <f t="shared" ref="W106" si="2401">IF(W101&gt;0,IF(W104=1,W102,W102+V106),V106)</f>
        <v>0</v>
      </c>
      <c r="X106" s="68">
        <f t="shared" ref="X106" si="2402">IF(X101&gt;0,IF(X104=1,X102,X102+W106),W106)</f>
        <v>0</v>
      </c>
      <c r="Y106" s="68">
        <f t="shared" ref="Y106" si="2403">IF(Y101&gt;0,IF(Y104=1,Y102,Y102+X106),X106)</f>
        <v>0</v>
      </c>
      <c r="Z106" s="68">
        <f t="shared" ref="Z106" si="2404">IF(Z101&gt;0,IF(Z104=1,Z102,Z102+Y106),Y106)</f>
        <v>0</v>
      </c>
      <c r="AA106" s="68">
        <f t="shared" ref="AA106" si="2405">IF(AA101&gt;0,IF(AA104=1,AA102,AA102+Z106),Z106)</f>
        <v>0</v>
      </c>
      <c r="AB106" s="68">
        <f t="shared" ref="AB106" si="2406">IF(AB101&gt;0,IF(AB104=1,AB102,AB102+AA106),AA106)</f>
        <v>0</v>
      </c>
      <c r="AC106" s="68">
        <f t="shared" ref="AC106" si="2407">IF(AC101&gt;0,IF(AC104=1,AC102,AC102+AB106),AB106)</f>
        <v>0</v>
      </c>
      <c r="AD106" s="68">
        <f t="shared" ref="AD106" si="2408">IF(AD101&gt;0,IF(AD104=1,AD102,AD102+AC106),AC106)</f>
        <v>0</v>
      </c>
      <c r="AE106" s="68">
        <f t="shared" ref="AE106" si="2409">IF(AE101&gt;0,IF(AE104=1,AE102,AE102+AD106),AD106)</f>
        <v>0</v>
      </c>
      <c r="AF106" s="68">
        <f t="shared" ref="AF106" si="2410">IF(AF101&gt;0,IF(AF104=1,AF102,AF102+AE106),AE106)</f>
        <v>0</v>
      </c>
      <c r="AG106" s="68">
        <f t="shared" ref="AG106" si="2411">IF(AG101&gt;0,IF(AG104=1,AG102,AG102+AF106),AF106)</f>
        <v>0</v>
      </c>
      <c r="AH106" s="68">
        <f t="shared" ref="AH106" si="2412">IF(AH101&gt;0,IF(AH104=1,AH102,AH102+AG106),AG106)</f>
        <v>0</v>
      </c>
      <c r="AI106" s="68">
        <f t="shared" ref="AI106" si="2413">IF(AI101&gt;0,IF(AI104=1,AI102,AI102+AH106),AH106)</f>
        <v>0</v>
      </c>
      <c r="AJ106" s="68">
        <f t="shared" ref="AJ106" si="2414">IF(AJ101&gt;0,IF(AJ104=1,AJ102,AJ102+AI106),AI106)</f>
        <v>0</v>
      </c>
      <c r="AK106" s="68">
        <f t="shared" ref="AK106" si="2415">IF(AK101&gt;0,IF(AK104=1,AK102,AK102+AJ106),AJ106)</f>
        <v>0</v>
      </c>
      <c r="AL106" s="68">
        <f t="shared" ref="AL106" si="2416">IF(AL101&gt;0,IF(AL104=1,AL102,AL102+AK106),AK106)</f>
        <v>0</v>
      </c>
      <c r="AM106" s="68">
        <f t="shared" ref="AM106" si="2417">IF(AM101&gt;0,IF(AM104=1,AM102,AM102+AL106),AL106)</f>
        <v>0</v>
      </c>
      <c r="AN106" s="68">
        <f t="shared" ref="AN106" si="2418">IF(AN101&gt;0,IF(AN104=1,AN102,AN102+AM106),AM106)</f>
        <v>0</v>
      </c>
      <c r="AO106" s="68">
        <f t="shared" ref="AO106" si="2419">IF(AO101&gt;0,IF(AO104=1,AO102,AO102+AN106),AN106)</f>
        <v>0</v>
      </c>
      <c r="AP106" s="68">
        <f t="shared" ref="AP106" si="2420">IF(AP101&gt;0,IF(AP104=1,AP102,AP102+AO106),AO106)</f>
        <v>0</v>
      </c>
      <c r="AQ106" s="68">
        <f t="shared" ref="AQ106" si="2421">IF(AQ101&gt;0,IF(AQ104=1,AQ102,AQ102+AP106),AP106)</f>
        <v>0</v>
      </c>
      <c r="AR106" s="68">
        <f t="shared" ref="AR106" si="2422">IF(AR101&gt;0,IF(AR104=1,AR102,AR102+AQ106),AQ106)</f>
        <v>0</v>
      </c>
      <c r="AS106" s="68">
        <f t="shared" ref="AS106" si="2423">IF(AS101&gt;0,IF(AS104=1,AS102,AS102+AR106),AR106)</f>
        <v>0</v>
      </c>
      <c r="AT106" s="68">
        <f t="shared" ref="AT106" si="2424">IF(AT101&gt;0,IF(AT104=1,AT102,AT102+AS106),AS106)</f>
        <v>0</v>
      </c>
      <c r="AU106" s="68">
        <f t="shared" ref="AU106" si="2425">IF(AU101&gt;0,IF(AU104=1,AU102,AU102+AT106),AT106)</f>
        <v>0</v>
      </c>
      <c r="AV106" s="68">
        <f t="shared" ref="AV106" si="2426">IF(AV101&gt;0,IF(AV104=1,AV102,AV102+AU106),AU106)</f>
        <v>0</v>
      </c>
      <c r="AW106" s="68">
        <f t="shared" ref="AW106" si="2427">IF(AW101&gt;0,IF(AW104=1,AW102,AW102+AV106),AV106)</f>
        <v>0</v>
      </c>
      <c r="AX106" s="68">
        <f t="shared" ref="AX106" si="2428">IF(AX101&gt;0,IF(AX104=1,AX102,AX102+AW106),AW106)</f>
        <v>0</v>
      </c>
      <c r="AY106" s="68">
        <f t="shared" ref="AY106" si="2429">IF(AY101&gt;0,IF(AY104=1,AY102,AY102+AX106),AX106)</f>
        <v>0</v>
      </c>
      <c r="AZ106" s="68">
        <f t="shared" ref="AZ106" si="2430">IF(AZ101&gt;0,IF(AZ104=1,AZ102,AZ102+AY106),AY106)</f>
        <v>0</v>
      </c>
      <c r="BA106" s="68">
        <f t="shared" ref="BA106" si="2431">IF(BA101&gt;0,IF(BA104=1,BA102,BA102+AZ106),AZ106)</f>
        <v>0</v>
      </c>
      <c r="BB106" s="68">
        <f t="shared" ref="BB106" si="2432">IF(BB101&gt;0,IF(BB104=1,BB102,BB102+BA106),BA106)</f>
        <v>0</v>
      </c>
      <c r="BC106" s="68">
        <f t="shared" ref="BC106" si="2433">IF(BC101&gt;0,IF(BC104=1,BC102,BC102+BB106),BB106)</f>
        <v>0</v>
      </c>
      <c r="BD106" s="68">
        <f t="shared" ref="BD106" si="2434">IF(BD101&gt;0,IF(BD104=1,BD102,BD102+BC106),BC106)</f>
        <v>0</v>
      </c>
      <c r="BE106" s="68">
        <f t="shared" ref="BE106" si="2435">IF(BE101&gt;0,IF(BE104=1,BE102,BE102+BD106),BD106)</f>
        <v>0</v>
      </c>
      <c r="BF106" s="68">
        <f t="shared" ref="BF106" si="2436">IF(BF101&gt;0,IF(BF104=1,BF102,BF102+BE106),BE106)</f>
        <v>0</v>
      </c>
      <c r="BG106" s="68">
        <f t="shared" ref="BG106" si="2437">IF(BG101&gt;0,IF(BG104=1,BG102,BG102+BF106),BF106)</f>
        <v>0</v>
      </c>
      <c r="BH106" s="68">
        <f t="shared" ref="BH106" si="2438">IF(BH101&gt;0,IF(BH104=1,BH102,BH102+BG106),BG106)</f>
        <v>0</v>
      </c>
      <c r="BI106" s="68">
        <f t="shared" ref="BI106" si="2439">IF(BI101&gt;0,IF(BI104=1,BI102,BI102+BH106),BH106)</f>
        <v>0</v>
      </c>
      <c r="BJ106" s="68">
        <f t="shared" ref="BJ106" si="2440">IF(BJ101&gt;0,IF(BJ104=1,BJ102,BJ102+BI106),BI106)</f>
        <v>0</v>
      </c>
      <c r="BK106" s="68">
        <f t="shared" ref="BK106" si="2441">IF(BK101&gt;0,IF(BK104=1,BK102,BK102+BJ106),BJ106)</f>
        <v>0</v>
      </c>
      <c r="BL106" s="68">
        <f t="shared" ref="BL106" si="2442">IF(BL101&gt;0,IF(BL104=1,BL102,BL102+BK106),BK106)</f>
        <v>0</v>
      </c>
      <c r="BM106" s="68">
        <f t="shared" ref="BM106" si="2443">IF(BM101&gt;0,IF(BM104=1,BM102,BM102+BL106),BL106)</f>
        <v>0</v>
      </c>
      <c r="BN106" s="68">
        <f t="shared" ref="BN106" si="2444">IF(BN101&gt;0,IF(BN104=1,BN102,BN102+BM106),BM106)</f>
        <v>0</v>
      </c>
      <c r="BO106" s="68">
        <f t="shared" ref="BO106" si="2445">IF(BO101&gt;0,IF(BO104=1,BO102,BO102+BN106),BN106)</f>
        <v>0</v>
      </c>
      <c r="BP106" s="68">
        <f t="shared" ref="BP106" si="2446">IF(BP101&gt;0,IF(BP104=1,BP102,BP102+BO106),BO106)</f>
        <v>0</v>
      </c>
      <c r="BQ106" s="68">
        <f t="shared" ref="BQ106" si="2447">IF(BQ101&gt;0,IF(BQ104=1,BQ102,BQ102+BP106),BP106)</f>
        <v>0</v>
      </c>
      <c r="BR106" s="68">
        <f t="shared" ref="BR106" si="2448">IF(BR101&gt;0,IF(BR104=1,BR102,BR102+BQ106),BQ106)</f>
        <v>0</v>
      </c>
      <c r="BS106" s="68">
        <f t="shared" ref="BS106" si="2449">IF(BS101&gt;0,IF(BS104=1,BS102,BS102+BR106),BR106)</f>
        <v>0</v>
      </c>
      <c r="BT106" s="68">
        <f t="shared" ref="BT106" si="2450">IF(BT101&gt;0,IF(BT104=1,BT102,BT102+BS106),BS106)</f>
        <v>0</v>
      </c>
      <c r="BU106" s="68">
        <f t="shared" ref="BU106" si="2451">IF(BU101&gt;0,IF(BU104=1,BU102,BU102+BT106),BT106)</f>
        <v>0</v>
      </c>
      <c r="BV106" s="68">
        <f t="shared" ref="BV106" si="2452">IF(BV101&gt;0,IF(BV104=1,BV102,BV102+BU106),BU106)</f>
        <v>0</v>
      </c>
      <c r="BW106" s="68">
        <f t="shared" ref="BW106" si="2453">IF(BW101&gt;0,IF(BW104=1,BW102,BW102+BV106),BV106)</f>
        <v>0</v>
      </c>
      <c r="BX106" s="68">
        <f t="shared" ref="BX106" si="2454">IF(BX101&gt;0,IF(BX104=1,BX102,BX102+BW106),BW106)</f>
        <v>0</v>
      </c>
      <c r="BY106" s="68">
        <f t="shared" ref="BY106" si="2455">IF(BY101&gt;0,IF(BY104=1,BY102,BY102+BX106),BX106)</f>
        <v>0</v>
      </c>
      <c r="BZ106" s="68">
        <f t="shared" ref="BZ106" si="2456">IF(BZ101&gt;0,IF(BZ104=1,BZ102,BZ102+BY106),BY106)</f>
        <v>0</v>
      </c>
      <c r="CA106" s="68">
        <f t="shared" ref="CA106" si="2457">IF(CA101&gt;0,IF(CA104=1,CA102,CA102+BZ106),BZ106)</f>
        <v>0</v>
      </c>
      <c r="CB106" s="68">
        <f t="shared" ref="CB106" si="2458">IF(CB101&gt;0,IF(CB104=1,CB102,CB102+CA106),CA106)</f>
        <v>0</v>
      </c>
      <c r="CC106" s="68">
        <f t="shared" ref="CC106" si="2459">IF(CC101&gt;0,IF(CC104=1,CC102,CC102+CB106),CB106)</f>
        <v>0</v>
      </c>
      <c r="CD106" s="68">
        <f t="shared" ref="CD106" si="2460">IF(CD101&gt;0,IF(CD104=1,CD102,CD102+CC106),CC106)</f>
        <v>0</v>
      </c>
      <c r="CE106" s="68">
        <f t="shared" ref="CE106" si="2461">IF(CE101&gt;0,IF(CE104=1,CE102,CE102+CD106),CD106)</f>
        <v>0</v>
      </c>
      <c r="CF106" s="68">
        <f t="shared" ref="CF106" si="2462">IF(CF101&gt;0,IF(CF104=1,CF102,CF102+CE106),CE106)</f>
        <v>0</v>
      </c>
      <c r="CG106" s="68">
        <f t="shared" ref="CG106" si="2463">IF(CG101&gt;0,IF(CG104=1,CG102,CG102+CF106),CF106)</f>
        <v>0</v>
      </c>
      <c r="CH106" s="68">
        <f t="shared" ref="CH106" si="2464">IF(CH101&gt;0,IF(CH104=1,CH102,CH102+CG106),CG106)</f>
        <v>0</v>
      </c>
      <c r="CI106" s="68">
        <f t="shared" ref="CI106" si="2465">IF(CI101&gt;0,IF(CI104=1,CI102,CI102+CH106),CH106)</f>
        <v>0</v>
      </c>
      <c r="CJ106" s="68">
        <f t="shared" ref="CJ106" si="2466">IF(CJ101&gt;0,IF(CJ104=1,CJ102,CJ102+CI106),CI106)</f>
        <v>0</v>
      </c>
      <c r="CK106" s="370"/>
      <c r="CL106" s="372"/>
      <c r="CM106" s="364"/>
      <c r="CN106" s="364"/>
      <c r="CO106" s="108"/>
      <c r="CP106" s="108"/>
      <c r="CQ106" s="108"/>
      <c r="CR106" s="108"/>
      <c r="CS106" s="108"/>
      <c r="CT106" s="108"/>
      <c r="CU106" s="108"/>
      <c r="CV106" s="108"/>
      <c r="CW106" s="108"/>
      <c r="CX106" s="108"/>
      <c r="CY106" s="108"/>
      <c r="CZ106" s="108"/>
      <c r="DA106" s="108"/>
      <c r="DB106" s="108"/>
      <c r="DC106" s="108"/>
      <c r="DD106" s="108"/>
    </row>
    <row r="107" spans="1:108" s="266" customFormat="1" ht="41.4" hidden="1" customHeight="1" x14ac:dyDescent="0.3">
      <c r="A107" s="264"/>
      <c r="B107" s="130"/>
      <c r="C107" s="81"/>
      <c r="D107" s="81"/>
      <c r="E107" s="81"/>
      <c r="F107" s="81"/>
      <c r="G107" s="81"/>
      <c r="H107" s="81"/>
      <c r="I107" s="81"/>
      <c r="J107" s="81"/>
      <c r="K107" s="81"/>
      <c r="L107" s="65"/>
      <c r="M107" s="7"/>
      <c r="N107" s="202"/>
      <c r="O107" s="108"/>
      <c r="P107" s="66" t="s">
        <v>184</v>
      </c>
      <c r="Q107" s="68">
        <f>Q109</f>
        <v>0</v>
      </c>
      <c r="R107" s="68">
        <f t="shared" ref="R107" si="2467">IF(R104=1,R109,R109+Q107)</f>
        <v>0</v>
      </c>
      <c r="S107" s="68">
        <f t="shared" ref="S107" si="2468">IF(S104=1,S109,S109+R107)</f>
        <v>0</v>
      </c>
      <c r="T107" s="68">
        <f t="shared" ref="T107" si="2469">IF(T104=1,T109,T109+S107)</f>
        <v>0</v>
      </c>
      <c r="U107" s="68">
        <f t="shared" ref="U107" si="2470">IF(U104=1,U109,U109+T107)</f>
        <v>0</v>
      </c>
      <c r="V107" s="68">
        <f t="shared" ref="V107" si="2471">IF(V104=1,V109,V109+U107)</f>
        <v>0</v>
      </c>
      <c r="W107" s="68">
        <f t="shared" ref="W107" si="2472">IF(W104=1,W109,W109+V107)</f>
        <v>0</v>
      </c>
      <c r="X107" s="68">
        <f t="shared" ref="X107" si="2473">IF(X104=1,X109,X109+W107)</f>
        <v>0</v>
      </c>
      <c r="Y107" s="68">
        <f t="shared" ref="Y107" si="2474">IF(Y104=1,Y109,Y109+X107)</f>
        <v>0</v>
      </c>
      <c r="Z107" s="68">
        <f t="shared" ref="Z107" si="2475">IF(Z104=1,Z109,Z109+Y107)</f>
        <v>0</v>
      </c>
      <c r="AA107" s="68">
        <f t="shared" ref="AA107" si="2476">IF(AA104=1,AA109,AA109+Z107)</f>
        <v>0</v>
      </c>
      <c r="AB107" s="68">
        <f t="shared" ref="AB107" si="2477">IF(AB104=1,AB109,AB109+AA107)</f>
        <v>0</v>
      </c>
      <c r="AC107" s="68">
        <f t="shared" ref="AC107" si="2478">IF(AC104=1,AC109,AC109+AB107)</f>
        <v>0</v>
      </c>
      <c r="AD107" s="68">
        <f t="shared" ref="AD107" si="2479">IF(AD104=1,AD109,AD109+AC107)</f>
        <v>0</v>
      </c>
      <c r="AE107" s="68">
        <f t="shared" ref="AE107" si="2480">IF(AE104=1,AE109,AE109+AD107)</f>
        <v>0</v>
      </c>
      <c r="AF107" s="68">
        <f t="shared" ref="AF107" si="2481">IF(AF104=1,AF109,AF109+AE107)</f>
        <v>0</v>
      </c>
      <c r="AG107" s="68">
        <f t="shared" ref="AG107" si="2482">IF(AG104=1,AG109,AG109+AF107)</f>
        <v>0</v>
      </c>
      <c r="AH107" s="68">
        <f t="shared" ref="AH107" si="2483">IF(AH104=1,AH109,AH109+AG107)</f>
        <v>0</v>
      </c>
      <c r="AI107" s="68">
        <f t="shared" ref="AI107" si="2484">IF(AI104=1,AI109,AI109+AH107)</f>
        <v>0</v>
      </c>
      <c r="AJ107" s="68">
        <f t="shared" ref="AJ107" si="2485">IF(AJ104=1,AJ109,AJ109+AI107)</f>
        <v>0</v>
      </c>
      <c r="AK107" s="68">
        <f t="shared" ref="AK107" si="2486">IF(AK104=1,AK109,AK109+AJ107)</f>
        <v>0</v>
      </c>
      <c r="AL107" s="68">
        <f t="shared" ref="AL107" si="2487">IF(AL104=1,AL109,AL109+AK107)</f>
        <v>0</v>
      </c>
      <c r="AM107" s="68">
        <f t="shared" ref="AM107" si="2488">IF(AM104=1,AM109,AM109+AL107)</f>
        <v>0</v>
      </c>
      <c r="AN107" s="68">
        <f t="shared" ref="AN107" si="2489">IF(AN104=1,AN109,AN109+AM107)</f>
        <v>0</v>
      </c>
      <c r="AO107" s="68">
        <f t="shared" ref="AO107" si="2490">IF(AO104=1,AO109,AO109+AN107)</f>
        <v>0</v>
      </c>
      <c r="AP107" s="68">
        <f t="shared" ref="AP107" si="2491">IF(AP104=1,AP109,AP109+AO107)</f>
        <v>0</v>
      </c>
      <c r="AQ107" s="68">
        <f t="shared" ref="AQ107" si="2492">IF(AQ104=1,AQ109,AQ109+AP107)</f>
        <v>0</v>
      </c>
      <c r="AR107" s="68">
        <f t="shared" ref="AR107" si="2493">IF(AR104=1,AR109,AR109+AQ107)</f>
        <v>0</v>
      </c>
      <c r="AS107" s="68">
        <f t="shared" ref="AS107" si="2494">IF(AS104=1,AS109,AS109+AR107)</f>
        <v>0</v>
      </c>
      <c r="AT107" s="68">
        <f t="shared" ref="AT107" si="2495">IF(AT104=1,AT109,AT109+AS107)</f>
        <v>0</v>
      </c>
      <c r="AU107" s="68">
        <f t="shared" ref="AU107" si="2496">IF(AU104=1,AU109,AU109+AT107)</f>
        <v>0</v>
      </c>
      <c r="AV107" s="68">
        <f t="shared" ref="AV107" si="2497">IF(AV104=1,AV109,AV109+AU107)</f>
        <v>0</v>
      </c>
      <c r="AW107" s="68">
        <f t="shared" ref="AW107" si="2498">IF(AW104=1,AW109,AW109+AV107)</f>
        <v>0</v>
      </c>
      <c r="AX107" s="68">
        <f t="shared" ref="AX107" si="2499">IF(AX104=1,AX109,AX109+AW107)</f>
        <v>0</v>
      </c>
      <c r="AY107" s="68">
        <f t="shared" ref="AY107" si="2500">IF(AY104=1,AY109,AY109+AX107)</f>
        <v>0</v>
      </c>
      <c r="AZ107" s="68">
        <f t="shared" ref="AZ107" si="2501">IF(AZ104=1,AZ109,AZ109+AY107)</f>
        <v>0</v>
      </c>
      <c r="BA107" s="68">
        <f t="shared" ref="BA107" si="2502">IF(BA104=1,BA109,BA109+AZ107)</f>
        <v>0</v>
      </c>
      <c r="BB107" s="68">
        <f t="shared" ref="BB107" si="2503">IF(BB104=1,BB109,BB109+BA107)</f>
        <v>0</v>
      </c>
      <c r="BC107" s="68">
        <f t="shared" ref="BC107" si="2504">IF(BC104=1,BC109,BC109+BB107)</f>
        <v>0</v>
      </c>
      <c r="BD107" s="68">
        <f t="shared" ref="BD107" si="2505">IF(BD104=1,BD109,BD109+BC107)</f>
        <v>0</v>
      </c>
      <c r="BE107" s="68">
        <f t="shared" ref="BE107" si="2506">IF(BE104=1,BE109,BE109+BD107)</f>
        <v>0</v>
      </c>
      <c r="BF107" s="68">
        <f t="shared" ref="BF107" si="2507">IF(BF104=1,BF109,BF109+BE107)</f>
        <v>0</v>
      </c>
      <c r="BG107" s="68">
        <f t="shared" ref="BG107" si="2508">IF(BG104=1,BG109,BG109+BF107)</f>
        <v>0</v>
      </c>
      <c r="BH107" s="68">
        <f t="shared" ref="BH107" si="2509">IF(BH104=1,BH109,BH109+BG107)</f>
        <v>0</v>
      </c>
      <c r="BI107" s="68">
        <f t="shared" ref="BI107" si="2510">IF(BI104=1,BI109,BI109+BH107)</f>
        <v>0</v>
      </c>
      <c r="BJ107" s="68">
        <f t="shared" ref="BJ107" si="2511">IF(BJ104=1,BJ109,BJ109+BI107)</f>
        <v>0</v>
      </c>
      <c r="BK107" s="68">
        <f t="shared" ref="BK107" si="2512">IF(BK104=1,BK109,BK109+BJ107)</f>
        <v>0</v>
      </c>
      <c r="BL107" s="68">
        <f t="shared" ref="BL107" si="2513">IF(BL104=1,BL109,BL109+BK107)</f>
        <v>0</v>
      </c>
      <c r="BM107" s="68">
        <f t="shared" ref="BM107" si="2514">IF(BM104=1,BM109,BM109+BL107)</f>
        <v>0</v>
      </c>
      <c r="BN107" s="68">
        <f t="shared" ref="BN107" si="2515">IF(BN104=1,BN109,BN109+BM107)</f>
        <v>0</v>
      </c>
      <c r="BO107" s="68">
        <f t="shared" ref="BO107" si="2516">IF(BO104=1,BO109,BO109+BN107)</f>
        <v>0</v>
      </c>
      <c r="BP107" s="68">
        <f t="shared" ref="BP107" si="2517">IF(BP104=1,BP109,BP109+BO107)</f>
        <v>0</v>
      </c>
      <c r="BQ107" s="68">
        <f t="shared" ref="BQ107" si="2518">IF(BQ104=1,BQ109,BQ109+BP107)</f>
        <v>0</v>
      </c>
      <c r="BR107" s="68">
        <f t="shared" ref="BR107" si="2519">IF(BR104=1,BR109,BR109+BQ107)</f>
        <v>0</v>
      </c>
      <c r="BS107" s="68">
        <f t="shared" ref="BS107" si="2520">IF(BS104=1,BS109,BS109+BR107)</f>
        <v>0</v>
      </c>
      <c r="BT107" s="68">
        <f t="shared" ref="BT107" si="2521">IF(BT104=1,BT109,BT109+BS107)</f>
        <v>0</v>
      </c>
      <c r="BU107" s="68">
        <f t="shared" ref="BU107" si="2522">IF(BU104=1,BU109,BU109+BT107)</f>
        <v>0</v>
      </c>
      <c r="BV107" s="68">
        <f t="shared" ref="BV107" si="2523">IF(BV104=1,BV109,BV109+BU107)</f>
        <v>0</v>
      </c>
      <c r="BW107" s="68">
        <f t="shared" ref="BW107" si="2524">IF(BW104=1,BW109,BW109+BV107)</f>
        <v>0</v>
      </c>
      <c r="BX107" s="68">
        <f t="shared" ref="BX107" si="2525">IF(BX104=1,BX109,BX109+BW107)</f>
        <v>0</v>
      </c>
      <c r="BY107" s="68">
        <f t="shared" ref="BY107" si="2526">IF(BY104=1,BY109,BY109+BX107)</f>
        <v>0</v>
      </c>
      <c r="BZ107" s="68">
        <f t="shared" ref="BZ107" si="2527">IF(BZ104=1,BZ109,BZ109+BY107)</f>
        <v>0</v>
      </c>
      <c r="CA107" s="68">
        <f t="shared" ref="CA107" si="2528">IF(CA104=1,CA109,CA109+BZ107)</f>
        <v>0</v>
      </c>
      <c r="CB107" s="68">
        <f t="shared" ref="CB107" si="2529">IF(CB104=1,CB109,CB109+CA107)</f>
        <v>0</v>
      </c>
      <c r="CC107" s="68">
        <f t="shared" ref="CC107" si="2530">IF(CC104=1,CC109,CC109+CB107)</f>
        <v>0</v>
      </c>
      <c r="CD107" s="68">
        <f t="shared" ref="CD107" si="2531">IF(CD104=1,CD109,CD109+CC107)</f>
        <v>0</v>
      </c>
      <c r="CE107" s="68">
        <f t="shared" ref="CE107" si="2532">IF(CE104=1,CE109,CE109+CD107)</f>
        <v>0</v>
      </c>
      <c r="CF107" s="68">
        <f t="shared" ref="CF107" si="2533">IF(CF104=1,CF109,CF109+CE107)</f>
        <v>0</v>
      </c>
      <c r="CG107" s="68">
        <f t="shared" ref="CG107" si="2534">IF(CG104=1,CG109,CG109+CF107)</f>
        <v>0</v>
      </c>
      <c r="CH107" s="68">
        <f t="shared" ref="CH107" si="2535">IF(CH104=1,CH109,CH109+CG107)</f>
        <v>0</v>
      </c>
      <c r="CI107" s="68">
        <f t="shared" ref="CI107" si="2536">IF(CI104=1,CI109,CI109+CH107)</f>
        <v>0</v>
      </c>
      <c r="CJ107" s="68">
        <f t="shared" ref="CJ107" si="2537">IF(CJ104=1,CJ109,CJ109+CI107)</f>
        <v>0</v>
      </c>
      <c r="CK107" s="370"/>
      <c r="CL107" s="372"/>
      <c r="CM107" s="364"/>
      <c r="CN107" s="364"/>
      <c r="CO107" s="108"/>
      <c r="CP107" s="108"/>
      <c r="CQ107" s="108"/>
      <c r="CR107" s="108"/>
      <c r="CS107" s="108"/>
      <c r="CT107" s="108"/>
      <c r="CU107" s="108"/>
      <c r="CV107" s="108"/>
      <c r="CW107" s="108"/>
      <c r="CX107" s="108"/>
      <c r="CY107" s="108"/>
      <c r="CZ107" s="108"/>
      <c r="DA107" s="108"/>
      <c r="DB107" s="108"/>
      <c r="DC107" s="108"/>
      <c r="DD107" s="108"/>
    </row>
    <row r="108" spans="1:108" s="266" customFormat="1" ht="28.8" x14ac:dyDescent="0.3">
      <c r="A108" s="264"/>
      <c r="B108" s="130"/>
      <c r="C108" s="81"/>
      <c r="D108" s="81"/>
      <c r="E108" s="81"/>
      <c r="F108" s="81"/>
      <c r="G108" s="81"/>
      <c r="H108" s="81"/>
      <c r="I108" s="81"/>
      <c r="J108" s="81"/>
      <c r="K108" s="81"/>
      <c r="L108" s="65"/>
      <c r="M108" s="7"/>
      <c r="N108" s="202"/>
      <c r="O108" s="108"/>
      <c r="P108" s="64" t="s">
        <v>182</v>
      </c>
      <c r="Q108" s="69">
        <f t="shared" ref="Q108:CB108" si="2538">1720/12*Q101</f>
        <v>0</v>
      </c>
      <c r="R108" s="69">
        <f t="shared" si="2538"/>
        <v>0</v>
      </c>
      <c r="S108" s="69">
        <f t="shared" si="2538"/>
        <v>0</v>
      </c>
      <c r="T108" s="69">
        <f t="shared" si="2538"/>
        <v>0</v>
      </c>
      <c r="U108" s="69">
        <f t="shared" si="2538"/>
        <v>0</v>
      </c>
      <c r="V108" s="69">
        <f t="shared" si="2538"/>
        <v>0</v>
      </c>
      <c r="W108" s="69">
        <f t="shared" si="2538"/>
        <v>0</v>
      </c>
      <c r="X108" s="69">
        <f t="shared" si="2538"/>
        <v>0</v>
      </c>
      <c r="Y108" s="69">
        <f t="shared" si="2538"/>
        <v>0</v>
      </c>
      <c r="Z108" s="69">
        <f t="shared" si="2538"/>
        <v>0</v>
      </c>
      <c r="AA108" s="69">
        <f t="shared" si="2538"/>
        <v>0</v>
      </c>
      <c r="AB108" s="69">
        <f t="shared" si="2538"/>
        <v>0</v>
      </c>
      <c r="AC108" s="69">
        <f t="shared" si="2538"/>
        <v>0</v>
      </c>
      <c r="AD108" s="69">
        <f t="shared" si="2538"/>
        <v>0</v>
      </c>
      <c r="AE108" s="69">
        <f t="shared" si="2538"/>
        <v>0</v>
      </c>
      <c r="AF108" s="69">
        <f t="shared" si="2538"/>
        <v>0</v>
      </c>
      <c r="AG108" s="69">
        <f t="shared" si="2538"/>
        <v>0</v>
      </c>
      <c r="AH108" s="69">
        <f t="shared" si="2538"/>
        <v>0</v>
      </c>
      <c r="AI108" s="69">
        <f t="shared" si="2538"/>
        <v>0</v>
      </c>
      <c r="AJ108" s="69">
        <f t="shared" si="2538"/>
        <v>0</v>
      </c>
      <c r="AK108" s="69">
        <f t="shared" si="2538"/>
        <v>0</v>
      </c>
      <c r="AL108" s="69">
        <f t="shared" si="2538"/>
        <v>0</v>
      </c>
      <c r="AM108" s="69">
        <f t="shared" si="2538"/>
        <v>0</v>
      </c>
      <c r="AN108" s="69">
        <f t="shared" si="2538"/>
        <v>0</v>
      </c>
      <c r="AO108" s="69">
        <f t="shared" si="2538"/>
        <v>0</v>
      </c>
      <c r="AP108" s="69">
        <f t="shared" si="2538"/>
        <v>0</v>
      </c>
      <c r="AQ108" s="69">
        <f t="shared" si="2538"/>
        <v>0</v>
      </c>
      <c r="AR108" s="69">
        <f t="shared" si="2538"/>
        <v>0</v>
      </c>
      <c r="AS108" s="69">
        <f t="shared" si="2538"/>
        <v>0</v>
      </c>
      <c r="AT108" s="69">
        <f t="shared" si="2538"/>
        <v>0</v>
      </c>
      <c r="AU108" s="69">
        <f t="shared" si="2538"/>
        <v>0</v>
      </c>
      <c r="AV108" s="69">
        <f t="shared" si="2538"/>
        <v>0</v>
      </c>
      <c r="AW108" s="69">
        <f t="shared" si="2538"/>
        <v>0</v>
      </c>
      <c r="AX108" s="69">
        <f t="shared" si="2538"/>
        <v>0</v>
      </c>
      <c r="AY108" s="69">
        <f t="shared" si="2538"/>
        <v>0</v>
      </c>
      <c r="AZ108" s="69">
        <f t="shared" si="2538"/>
        <v>0</v>
      </c>
      <c r="BA108" s="69">
        <f t="shared" si="2538"/>
        <v>0</v>
      </c>
      <c r="BB108" s="69">
        <f t="shared" si="2538"/>
        <v>0</v>
      </c>
      <c r="BC108" s="69">
        <f t="shared" si="2538"/>
        <v>0</v>
      </c>
      <c r="BD108" s="69">
        <f t="shared" si="2538"/>
        <v>0</v>
      </c>
      <c r="BE108" s="69">
        <f t="shared" si="2538"/>
        <v>0</v>
      </c>
      <c r="BF108" s="69">
        <f t="shared" si="2538"/>
        <v>0</v>
      </c>
      <c r="BG108" s="69">
        <f t="shared" si="2538"/>
        <v>0</v>
      </c>
      <c r="BH108" s="69">
        <f t="shared" si="2538"/>
        <v>0</v>
      </c>
      <c r="BI108" s="69">
        <f t="shared" si="2538"/>
        <v>0</v>
      </c>
      <c r="BJ108" s="69">
        <f t="shared" si="2538"/>
        <v>0</v>
      </c>
      <c r="BK108" s="69">
        <f t="shared" si="2538"/>
        <v>0</v>
      </c>
      <c r="BL108" s="69">
        <f t="shared" si="2538"/>
        <v>0</v>
      </c>
      <c r="BM108" s="69">
        <f t="shared" si="2538"/>
        <v>0</v>
      </c>
      <c r="BN108" s="69">
        <f t="shared" si="2538"/>
        <v>0</v>
      </c>
      <c r="BO108" s="69">
        <f t="shared" si="2538"/>
        <v>0</v>
      </c>
      <c r="BP108" s="69">
        <f t="shared" si="2538"/>
        <v>0</v>
      </c>
      <c r="BQ108" s="69">
        <f t="shared" si="2538"/>
        <v>0</v>
      </c>
      <c r="BR108" s="69">
        <f t="shared" si="2538"/>
        <v>0</v>
      </c>
      <c r="BS108" s="69">
        <f t="shared" si="2538"/>
        <v>0</v>
      </c>
      <c r="BT108" s="69">
        <f t="shared" si="2538"/>
        <v>0</v>
      </c>
      <c r="BU108" s="69">
        <f t="shared" si="2538"/>
        <v>0</v>
      </c>
      <c r="BV108" s="69">
        <f t="shared" si="2538"/>
        <v>0</v>
      </c>
      <c r="BW108" s="69">
        <f t="shared" si="2538"/>
        <v>0</v>
      </c>
      <c r="BX108" s="69">
        <f t="shared" si="2538"/>
        <v>0</v>
      </c>
      <c r="BY108" s="69">
        <f t="shared" si="2538"/>
        <v>0</v>
      </c>
      <c r="BZ108" s="69">
        <f t="shared" si="2538"/>
        <v>0</v>
      </c>
      <c r="CA108" s="69">
        <f t="shared" si="2538"/>
        <v>0</v>
      </c>
      <c r="CB108" s="69">
        <f t="shared" si="2538"/>
        <v>0</v>
      </c>
      <c r="CC108" s="69">
        <f t="shared" ref="CC108:CJ108" si="2539">1720/12*CC101</f>
        <v>0</v>
      </c>
      <c r="CD108" s="69">
        <f t="shared" si="2539"/>
        <v>0</v>
      </c>
      <c r="CE108" s="69">
        <f t="shared" si="2539"/>
        <v>0</v>
      </c>
      <c r="CF108" s="69">
        <f t="shared" si="2539"/>
        <v>0</v>
      </c>
      <c r="CG108" s="69">
        <f t="shared" si="2539"/>
        <v>0</v>
      </c>
      <c r="CH108" s="69">
        <f t="shared" si="2539"/>
        <v>0</v>
      </c>
      <c r="CI108" s="69">
        <f t="shared" si="2539"/>
        <v>0</v>
      </c>
      <c r="CJ108" s="69">
        <f t="shared" si="2539"/>
        <v>0</v>
      </c>
      <c r="CK108" s="370"/>
      <c r="CL108" s="372"/>
      <c r="CM108" s="364"/>
      <c r="CN108" s="364"/>
      <c r="CO108" s="108"/>
      <c r="CP108" s="108"/>
      <c r="CQ108" s="108"/>
      <c r="CR108" s="108"/>
      <c r="CS108" s="108"/>
      <c r="CT108" s="108"/>
      <c r="CU108" s="108"/>
      <c r="CV108" s="108"/>
      <c r="CW108" s="108"/>
      <c r="CX108" s="108"/>
      <c r="CY108" s="108"/>
      <c r="CZ108" s="108"/>
      <c r="DA108" s="108"/>
      <c r="DB108" s="108"/>
      <c r="DC108" s="108"/>
      <c r="DD108" s="108"/>
    </row>
    <row r="109" spans="1:108" s="266" customFormat="1" ht="28.8" x14ac:dyDescent="0.3">
      <c r="A109" s="264"/>
      <c r="B109" s="130"/>
      <c r="C109" s="81"/>
      <c r="D109" s="81"/>
      <c r="E109" s="81"/>
      <c r="F109" s="81"/>
      <c r="G109" s="81"/>
      <c r="H109" s="81"/>
      <c r="I109" s="81"/>
      <c r="J109" s="81"/>
      <c r="K109" s="81"/>
      <c r="L109" s="65"/>
      <c r="M109" s="7"/>
      <c r="N109" s="202"/>
      <c r="O109" s="108"/>
      <c r="P109" s="64" t="s">
        <v>166</v>
      </c>
      <c r="Q109" s="69">
        <f>FLOOR(IF(OR(Q104=0,Q104=1),IF(Q102&gt;=Q108,Q108,Q102)+0.00000001,IF(Q106&gt;=Q105,Q105,Q106))+0.00000001,1)</f>
        <v>0</v>
      </c>
      <c r="R109" s="69">
        <f t="shared" ref="R109" si="2540">FLOOR(IF(OR(R104=0,R104=1),IF(R108&gt;R105,R105,IF(R102&gt;=R108,R108,R102)+0.00000001),IF(R106&gt;=R105,R105-Q107,R106-Q107)+0.00000001),1)</f>
        <v>0</v>
      </c>
      <c r="S109" s="69">
        <f t="shared" ref="S109" si="2541">FLOOR(IF(OR(S104=0,S104=1),IF(S108&gt;S105,S105,IF(S102&gt;=S108,S108,S102)+0.00000001),IF(S106&gt;=S105,S105-R107,S106-R107)+0.00000001),1)</f>
        <v>0</v>
      </c>
      <c r="T109" s="69">
        <f t="shared" ref="T109" si="2542">FLOOR(IF(OR(T104=0,T104=1),IF(T108&gt;T105,T105,IF(T102&gt;=T108,T108,T102)+0.00000001),IF(T106&gt;=T105,T105-S107,T106-S107)+0.00000001),1)</f>
        <v>0</v>
      </c>
      <c r="U109" s="69">
        <f t="shared" ref="U109" si="2543">FLOOR(IF(OR(U104=0,U104=1),IF(U108&gt;U105,U105,IF(U102&gt;=U108,U108,U102)+0.00000001),IF(U106&gt;=U105,U105-T107,U106-T107)+0.00000001),1)</f>
        <v>0</v>
      </c>
      <c r="V109" s="69">
        <f t="shared" ref="V109" si="2544">FLOOR(IF(OR(V104=0,V104=1),IF(V108&gt;V105,V105,IF(V102&gt;=V108,V108,V102)+0.00000001),IF(V106&gt;=V105,V105-U107,V106-U107)+0.00000001),1)</f>
        <v>0</v>
      </c>
      <c r="W109" s="69">
        <f t="shared" ref="W109" si="2545">FLOOR(IF(OR(W104=0,W104=1),IF(W108&gt;W105,W105,IF(W102&gt;=W108,W108,W102)+0.00000001),IF(W106&gt;=W105,W105-V107,W106-V107)+0.00000001),1)</f>
        <v>0</v>
      </c>
      <c r="X109" s="69">
        <f t="shared" ref="X109" si="2546">FLOOR(IF(OR(X104=0,X104=1),IF(X108&gt;X105,X105,IF(X102&gt;=X108,X108,X102)+0.00000001),IF(X106&gt;=X105,X105-W107,X106-W107)+0.00000001),1)</f>
        <v>0</v>
      </c>
      <c r="Y109" s="69">
        <f t="shared" ref="Y109" si="2547">FLOOR(IF(OR(Y104=0,Y104=1),IF(Y108&gt;Y105,Y105,IF(Y102&gt;=Y108,Y108,Y102)+0.00000001),IF(Y106&gt;=Y105,Y105-X107,Y106-X107)+0.00000001),1)</f>
        <v>0</v>
      </c>
      <c r="Z109" s="69">
        <f t="shared" ref="Z109" si="2548">FLOOR(IF(OR(Z104=0,Z104=1),IF(Z108&gt;Z105,Z105,IF(Z102&gt;=Z108,Z108,Z102)+0.00000001),IF(Z106&gt;=Z105,Z105-Y107,Z106-Y107)+0.00000001),1)</f>
        <v>0</v>
      </c>
      <c r="AA109" s="69">
        <f t="shared" ref="AA109" si="2549">FLOOR(IF(OR(AA104=0,AA104=1),IF(AA108&gt;AA105,AA105,IF(AA102&gt;=AA108,AA108,AA102)+0.00000001),IF(AA106&gt;=AA105,AA105-Z107,AA106-Z107)+0.00000001),1)</f>
        <v>0</v>
      </c>
      <c r="AB109" s="69">
        <f t="shared" ref="AB109" si="2550">FLOOR(IF(OR(AB104=0,AB104=1),IF(AB108&gt;AB105,AB105,IF(AB102&gt;=AB108,AB108,AB102)+0.00000001),IF(AB106&gt;=AB105,AB105-AA107,AB106-AA107)+0.00000001),1)</f>
        <v>0</v>
      </c>
      <c r="AC109" s="69">
        <f t="shared" ref="AC109" si="2551">FLOOR(IF(OR(AC104=0,AC104=1),IF(AC108&gt;AC105,AC105,IF(AC102&gt;=AC108,AC108,AC102)+0.00000001),IF(AC106&gt;=AC105,AC105-AB107,AC106-AB107)+0.00000001),1)</f>
        <v>0</v>
      </c>
      <c r="AD109" s="69">
        <f t="shared" ref="AD109" si="2552">FLOOR(IF(OR(AD104=0,AD104=1),IF(AD108&gt;AD105,AD105,IF(AD102&gt;=AD108,AD108,AD102)+0.00000001),IF(AD106&gt;=AD105,AD105-AC107,AD106-AC107)+0.00000001),1)</f>
        <v>0</v>
      </c>
      <c r="AE109" s="69">
        <f t="shared" ref="AE109" si="2553">FLOOR(IF(OR(AE104=0,AE104=1),IF(AE108&gt;AE105,AE105,IF(AE102&gt;=AE108,AE108,AE102)+0.00000001),IF(AE106&gt;=AE105,AE105-AD107,AE106-AD107)+0.00000001),1)</f>
        <v>0</v>
      </c>
      <c r="AF109" s="69">
        <f t="shared" ref="AF109" si="2554">FLOOR(IF(OR(AF104=0,AF104=1),IF(AF108&gt;AF105,AF105,IF(AF102&gt;=AF108,AF108,AF102)+0.00000001),IF(AF106&gt;=AF105,AF105-AE107,AF106-AE107)+0.00000001),1)</f>
        <v>0</v>
      </c>
      <c r="AG109" s="69">
        <f t="shared" ref="AG109" si="2555">FLOOR(IF(OR(AG104=0,AG104=1),IF(AG108&gt;AG105,AG105,IF(AG102&gt;=AG108,AG108,AG102)+0.00000001),IF(AG106&gt;=AG105,AG105-AF107,AG106-AF107)+0.00000001),1)</f>
        <v>0</v>
      </c>
      <c r="AH109" s="69">
        <f t="shared" ref="AH109" si="2556">FLOOR(IF(OR(AH104=0,AH104=1),IF(AH108&gt;AH105,AH105,IF(AH102&gt;=AH108,AH108,AH102)+0.00000001),IF(AH106&gt;=AH105,AH105-AG107,AH106-AG107)+0.00000001),1)</f>
        <v>0</v>
      </c>
      <c r="AI109" s="69">
        <f t="shared" ref="AI109" si="2557">FLOOR(IF(OR(AI104=0,AI104=1),IF(AI108&gt;AI105,AI105,IF(AI102&gt;=AI108,AI108,AI102)+0.00000001),IF(AI106&gt;=AI105,AI105-AH107,AI106-AH107)+0.00000001),1)</f>
        <v>0</v>
      </c>
      <c r="AJ109" s="69">
        <f t="shared" ref="AJ109" si="2558">FLOOR(IF(OR(AJ104=0,AJ104=1),IF(AJ108&gt;AJ105,AJ105,IF(AJ102&gt;=AJ108,AJ108,AJ102)+0.00000001),IF(AJ106&gt;=AJ105,AJ105-AI107,AJ106-AI107)+0.00000001),1)</f>
        <v>0</v>
      </c>
      <c r="AK109" s="69">
        <f t="shared" ref="AK109" si="2559">FLOOR(IF(OR(AK104=0,AK104=1),IF(AK108&gt;AK105,AK105,IF(AK102&gt;=AK108,AK108,AK102)+0.00000001),IF(AK106&gt;=AK105,AK105-AJ107,AK106-AJ107)+0.00000001),1)</f>
        <v>0</v>
      </c>
      <c r="AL109" s="69">
        <f t="shared" ref="AL109" si="2560">FLOOR(IF(OR(AL104=0,AL104=1),IF(AL108&gt;AL105,AL105,IF(AL102&gt;=AL108,AL108,AL102)+0.00000001),IF(AL106&gt;=AL105,AL105-AK107,AL106-AK107)+0.00000001),1)</f>
        <v>0</v>
      </c>
      <c r="AM109" s="69">
        <f t="shared" ref="AM109" si="2561">FLOOR(IF(OR(AM104=0,AM104=1),IF(AM108&gt;AM105,AM105,IF(AM102&gt;=AM108,AM108,AM102)+0.00000001),IF(AM106&gt;=AM105,AM105-AL107,AM106-AL107)+0.00000001),1)</f>
        <v>0</v>
      </c>
      <c r="AN109" s="69">
        <f t="shared" ref="AN109" si="2562">FLOOR(IF(OR(AN104=0,AN104=1),IF(AN108&gt;AN105,AN105,IF(AN102&gt;=AN108,AN108,AN102)+0.00000001),IF(AN106&gt;=AN105,AN105-AM107,AN106-AM107)+0.00000001),1)</f>
        <v>0</v>
      </c>
      <c r="AO109" s="69">
        <f t="shared" ref="AO109" si="2563">FLOOR(IF(OR(AO104=0,AO104=1),IF(AO108&gt;AO105,AO105,IF(AO102&gt;=AO108,AO108,AO102)+0.00000001),IF(AO106&gt;=AO105,AO105-AN107,AO106-AN107)+0.00000001),1)</f>
        <v>0</v>
      </c>
      <c r="AP109" s="69">
        <f t="shared" ref="AP109" si="2564">FLOOR(IF(OR(AP104=0,AP104=1),IF(AP108&gt;AP105,AP105,IF(AP102&gt;=AP108,AP108,AP102)+0.00000001),IF(AP106&gt;=AP105,AP105-AO107,AP106-AO107)+0.00000001),1)</f>
        <v>0</v>
      </c>
      <c r="AQ109" s="69">
        <f t="shared" ref="AQ109" si="2565">FLOOR(IF(OR(AQ104=0,AQ104=1),IF(AQ108&gt;AQ105,AQ105,IF(AQ102&gt;=AQ108,AQ108,AQ102)+0.00000001),IF(AQ106&gt;=AQ105,AQ105-AP107,AQ106-AP107)+0.00000001),1)</f>
        <v>0</v>
      </c>
      <c r="AR109" s="69">
        <f t="shared" ref="AR109" si="2566">FLOOR(IF(OR(AR104=0,AR104=1),IF(AR108&gt;AR105,AR105,IF(AR102&gt;=AR108,AR108,AR102)+0.00000001),IF(AR106&gt;=AR105,AR105-AQ107,AR106-AQ107)+0.00000001),1)</f>
        <v>0</v>
      </c>
      <c r="AS109" s="69">
        <f t="shared" ref="AS109" si="2567">FLOOR(IF(OR(AS104=0,AS104=1),IF(AS108&gt;AS105,AS105,IF(AS102&gt;=AS108,AS108,AS102)+0.00000001),IF(AS106&gt;=AS105,AS105-AR107,AS106-AR107)+0.00000001),1)</f>
        <v>0</v>
      </c>
      <c r="AT109" s="69">
        <f t="shared" ref="AT109" si="2568">FLOOR(IF(OR(AT104=0,AT104=1),IF(AT108&gt;AT105,AT105,IF(AT102&gt;=AT108,AT108,AT102)+0.00000001),IF(AT106&gt;=AT105,AT105-AS107,AT106-AS107)+0.00000001),1)</f>
        <v>0</v>
      </c>
      <c r="AU109" s="69">
        <f t="shared" ref="AU109" si="2569">FLOOR(IF(OR(AU104=0,AU104=1),IF(AU108&gt;AU105,AU105,IF(AU102&gt;=AU108,AU108,AU102)+0.00000001),IF(AU106&gt;=AU105,AU105-AT107,AU106-AT107)+0.00000001),1)</f>
        <v>0</v>
      </c>
      <c r="AV109" s="69">
        <f t="shared" ref="AV109" si="2570">FLOOR(IF(OR(AV104=0,AV104=1),IF(AV108&gt;AV105,AV105,IF(AV102&gt;=AV108,AV108,AV102)+0.00000001),IF(AV106&gt;=AV105,AV105-AU107,AV106-AU107)+0.00000001),1)</f>
        <v>0</v>
      </c>
      <c r="AW109" s="69">
        <f t="shared" ref="AW109" si="2571">FLOOR(IF(OR(AW104=0,AW104=1),IF(AW108&gt;AW105,AW105,IF(AW102&gt;=AW108,AW108,AW102)+0.00000001),IF(AW106&gt;=AW105,AW105-AV107,AW106-AV107)+0.00000001),1)</f>
        <v>0</v>
      </c>
      <c r="AX109" s="69">
        <f t="shared" ref="AX109" si="2572">FLOOR(IF(OR(AX104=0,AX104=1),IF(AX108&gt;AX105,AX105,IF(AX102&gt;=AX108,AX108,AX102)+0.00000001),IF(AX106&gt;=AX105,AX105-AW107,AX106-AW107)+0.00000001),1)</f>
        <v>0</v>
      </c>
      <c r="AY109" s="69">
        <f t="shared" ref="AY109" si="2573">FLOOR(IF(OR(AY104=0,AY104=1),IF(AY108&gt;AY105,AY105,IF(AY102&gt;=AY108,AY108,AY102)+0.00000001),IF(AY106&gt;=AY105,AY105-AX107,AY106-AX107)+0.00000001),1)</f>
        <v>0</v>
      </c>
      <c r="AZ109" s="69">
        <f t="shared" ref="AZ109" si="2574">FLOOR(IF(OR(AZ104=0,AZ104=1),IF(AZ108&gt;AZ105,AZ105,IF(AZ102&gt;=AZ108,AZ108,AZ102)+0.00000001),IF(AZ106&gt;=AZ105,AZ105-AY107,AZ106-AY107)+0.00000001),1)</f>
        <v>0</v>
      </c>
      <c r="BA109" s="69">
        <f t="shared" ref="BA109" si="2575">FLOOR(IF(OR(BA104=0,BA104=1),IF(BA108&gt;BA105,BA105,IF(BA102&gt;=BA108,BA108,BA102)+0.00000001),IF(BA106&gt;=BA105,BA105-AZ107,BA106-AZ107)+0.00000001),1)</f>
        <v>0</v>
      </c>
      <c r="BB109" s="69">
        <f t="shared" ref="BB109" si="2576">FLOOR(IF(OR(BB104=0,BB104=1),IF(BB108&gt;BB105,BB105,IF(BB102&gt;=BB108,BB108,BB102)+0.00000001),IF(BB106&gt;=BB105,BB105-BA107,BB106-BA107)+0.00000001),1)</f>
        <v>0</v>
      </c>
      <c r="BC109" s="69">
        <f t="shared" ref="BC109" si="2577">FLOOR(IF(OR(BC104=0,BC104=1),IF(BC108&gt;BC105,BC105,IF(BC102&gt;=BC108,BC108,BC102)+0.00000001),IF(BC106&gt;=BC105,BC105-BB107,BC106-BB107)+0.00000001),1)</f>
        <v>0</v>
      </c>
      <c r="BD109" s="69">
        <f t="shared" ref="BD109" si="2578">FLOOR(IF(OR(BD104=0,BD104=1),IF(BD108&gt;BD105,BD105,IF(BD102&gt;=BD108,BD108,BD102)+0.00000001),IF(BD106&gt;=BD105,BD105-BC107,BD106-BC107)+0.00000001),1)</f>
        <v>0</v>
      </c>
      <c r="BE109" s="69">
        <f t="shared" ref="BE109" si="2579">FLOOR(IF(OR(BE104=0,BE104=1),IF(BE108&gt;BE105,BE105,IF(BE102&gt;=BE108,BE108,BE102)+0.00000001),IF(BE106&gt;=BE105,BE105-BD107,BE106-BD107)+0.00000001),1)</f>
        <v>0</v>
      </c>
      <c r="BF109" s="69">
        <f t="shared" ref="BF109" si="2580">FLOOR(IF(OR(BF104=0,BF104=1),IF(BF108&gt;BF105,BF105,IF(BF102&gt;=BF108,BF108,BF102)+0.00000001),IF(BF106&gt;=BF105,BF105-BE107,BF106-BE107)+0.00000001),1)</f>
        <v>0</v>
      </c>
      <c r="BG109" s="69">
        <f t="shared" ref="BG109" si="2581">FLOOR(IF(OR(BG104=0,BG104=1),IF(BG108&gt;BG105,BG105,IF(BG102&gt;=BG108,BG108,BG102)+0.00000001),IF(BG106&gt;=BG105,BG105-BF107,BG106-BF107)+0.00000001),1)</f>
        <v>0</v>
      </c>
      <c r="BH109" s="69">
        <f t="shared" ref="BH109" si="2582">FLOOR(IF(OR(BH104=0,BH104=1),IF(BH108&gt;BH105,BH105,IF(BH102&gt;=BH108,BH108,BH102)+0.00000001),IF(BH106&gt;=BH105,BH105-BG107,BH106-BG107)+0.00000001),1)</f>
        <v>0</v>
      </c>
      <c r="BI109" s="69">
        <f t="shared" ref="BI109" si="2583">FLOOR(IF(OR(BI104=0,BI104=1),IF(BI108&gt;BI105,BI105,IF(BI102&gt;=BI108,BI108,BI102)+0.00000001),IF(BI106&gt;=BI105,BI105-BH107,BI106-BH107)+0.00000001),1)</f>
        <v>0</v>
      </c>
      <c r="BJ109" s="69">
        <f t="shared" ref="BJ109" si="2584">FLOOR(IF(OR(BJ104=0,BJ104=1),IF(BJ108&gt;BJ105,BJ105,IF(BJ102&gt;=BJ108,BJ108,BJ102)+0.00000001),IF(BJ106&gt;=BJ105,BJ105-BI107,BJ106-BI107)+0.00000001),1)</f>
        <v>0</v>
      </c>
      <c r="BK109" s="69">
        <f t="shared" ref="BK109" si="2585">FLOOR(IF(OR(BK104=0,BK104=1),IF(BK108&gt;BK105,BK105,IF(BK102&gt;=BK108,BK108,BK102)+0.00000001),IF(BK106&gt;=BK105,BK105-BJ107,BK106-BJ107)+0.00000001),1)</f>
        <v>0</v>
      </c>
      <c r="BL109" s="69">
        <f t="shared" ref="BL109" si="2586">FLOOR(IF(OR(BL104=0,BL104=1),IF(BL108&gt;BL105,BL105,IF(BL102&gt;=BL108,BL108,BL102)+0.00000001),IF(BL106&gt;=BL105,BL105-BK107,BL106-BK107)+0.00000001),1)</f>
        <v>0</v>
      </c>
      <c r="BM109" s="69">
        <f t="shared" ref="BM109" si="2587">FLOOR(IF(OR(BM104=0,BM104=1),IF(BM108&gt;BM105,BM105,IF(BM102&gt;=BM108,BM108,BM102)+0.00000001),IF(BM106&gt;=BM105,BM105-BL107,BM106-BL107)+0.00000001),1)</f>
        <v>0</v>
      </c>
      <c r="BN109" s="69">
        <f t="shared" ref="BN109" si="2588">FLOOR(IF(OR(BN104=0,BN104=1),IF(BN108&gt;BN105,BN105,IF(BN102&gt;=BN108,BN108,BN102)+0.00000001),IF(BN106&gt;=BN105,BN105-BM107,BN106-BM107)+0.00000001),1)</f>
        <v>0</v>
      </c>
      <c r="BO109" s="69">
        <f t="shared" ref="BO109" si="2589">FLOOR(IF(OR(BO104=0,BO104=1),IF(BO108&gt;BO105,BO105,IF(BO102&gt;=BO108,BO108,BO102)+0.00000001),IF(BO106&gt;=BO105,BO105-BN107,BO106-BN107)+0.00000001),1)</f>
        <v>0</v>
      </c>
      <c r="BP109" s="69">
        <f t="shared" ref="BP109" si="2590">FLOOR(IF(OR(BP104=0,BP104=1),IF(BP108&gt;BP105,BP105,IF(BP102&gt;=BP108,BP108,BP102)+0.00000001),IF(BP106&gt;=BP105,BP105-BO107,BP106-BO107)+0.00000001),1)</f>
        <v>0</v>
      </c>
      <c r="BQ109" s="69">
        <f t="shared" ref="BQ109" si="2591">FLOOR(IF(OR(BQ104=0,BQ104=1),IF(BQ108&gt;BQ105,BQ105,IF(BQ102&gt;=BQ108,BQ108,BQ102)+0.00000001),IF(BQ106&gt;=BQ105,BQ105-BP107,BQ106-BP107)+0.00000001),1)</f>
        <v>0</v>
      </c>
      <c r="BR109" s="69">
        <f t="shared" ref="BR109" si="2592">FLOOR(IF(OR(BR104=0,BR104=1),IF(BR108&gt;BR105,BR105,IF(BR102&gt;=BR108,BR108,BR102)+0.00000001),IF(BR106&gt;=BR105,BR105-BQ107,BR106-BQ107)+0.00000001),1)</f>
        <v>0</v>
      </c>
      <c r="BS109" s="69">
        <f t="shared" ref="BS109" si="2593">FLOOR(IF(OR(BS104=0,BS104=1),IF(BS108&gt;BS105,BS105,IF(BS102&gt;=BS108,BS108,BS102)+0.00000001),IF(BS106&gt;=BS105,BS105-BR107,BS106-BR107)+0.00000001),1)</f>
        <v>0</v>
      </c>
      <c r="BT109" s="69">
        <f t="shared" ref="BT109" si="2594">FLOOR(IF(OR(BT104=0,BT104=1),IF(BT108&gt;BT105,BT105,IF(BT102&gt;=BT108,BT108,BT102)+0.00000001),IF(BT106&gt;=BT105,BT105-BS107,BT106-BS107)+0.00000001),1)</f>
        <v>0</v>
      </c>
      <c r="BU109" s="69">
        <f t="shared" ref="BU109" si="2595">FLOOR(IF(OR(BU104=0,BU104=1),IF(BU108&gt;BU105,BU105,IF(BU102&gt;=BU108,BU108,BU102)+0.00000001),IF(BU106&gt;=BU105,BU105-BT107,BU106-BT107)+0.00000001),1)</f>
        <v>0</v>
      </c>
      <c r="BV109" s="69">
        <f t="shared" ref="BV109" si="2596">FLOOR(IF(OR(BV104=0,BV104=1),IF(BV108&gt;BV105,BV105,IF(BV102&gt;=BV108,BV108,BV102)+0.00000001),IF(BV106&gt;=BV105,BV105-BU107,BV106-BU107)+0.00000001),1)</f>
        <v>0</v>
      </c>
      <c r="BW109" s="69">
        <f t="shared" ref="BW109" si="2597">FLOOR(IF(OR(BW104=0,BW104=1),IF(BW108&gt;BW105,BW105,IF(BW102&gt;=BW108,BW108,BW102)+0.00000001),IF(BW106&gt;=BW105,BW105-BV107,BW106-BV107)+0.00000001),1)</f>
        <v>0</v>
      </c>
      <c r="BX109" s="69">
        <f t="shared" ref="BX109" si="2598">FLOOR(IF(OR(BX104=0,BX104=1),IF(BX108&gt;BX105,BX105,IF(BX102&gt;=BX108,BX108,BX102)+0.00000001),IF(BX106&gt;=BX105,BX105-BW107,BX106-BW107)+0.00000001),1)</f>
        <v>0</v>
      </c>
      <c r="BY109" s="69">
        <f t="shared" ref="BY109" si="2599">FLOOR(IF(OR(BY104=0,BY104=1),IF(BY108&gt;BY105,BY105,IF(BY102&gt;=BY108,BY108,BY102)+0.00000001),IF(BY106&gt;=BY105,BY105-BX107,BY106-BX107)+0.00000001),1)</f>
        <v>0</v>
      </c>
      <c r="BZ109" s="69">
        <f t="shared" ref="BZ109" si="2600">FLOOR(IF(OR(BZ104=0,BZ104=1),IF(BZ108&gt;BZ105,BZ105,IF(BZ102&gt;=BZ108,BZ108,BZ102)+0.00000001),IF(BZ106&gt;=BZ105,BZ105-BY107,BZ106-BY107)+0.00000001),1)</f>
        <v>0</v>
      </c>
      <c r="CA109" s="69">
        <f t="shared" ref="CA109" si="2601">FLOOR(IF(OR(CA104=0,CA104=1),IF(CA108&gt;CA105,CA105,IF(CA102&gt;=CA108,CA108,CA102)+0.00000001),IF(CA106&gt;=CA105,CA105-BZ107,CA106-BZ107)+0.00000001),1)</f>
        <v>0</v>
      </c>
      <c r="CB109" s="69">
        <f t="shared" ref="CB109" si="2602">FLOOR(IF(OR(CB104=0,CB104=1),IF(CB108&gt;CB105,CB105,IF(CB102&gt;=CB108,CB108,CB102)+0.00000001),IF(CB106&gt;=CB105,CB105-CA107,CB106-CA107)+0.00000001),1)</f>
        <v>0</v>
      </c>
      <c r="CC109" s="69">
        <f t="shared" ref="CC109" si="2603">FLOOR(IF(OR(CC104=0,CC104=1),IF(CC108&gt;CC105,CC105,IF(CC102&gt;=CC108,CC108,CC102)+0.00000001),IF(CC106&gt;=CC105,CC105-CB107,CC106-CB107)+0.00000001),1)</f>
        <v>0</v>
      </c>
      <c r="CD109" s="69">
        <f t="shared" ref="CD109" si="2604">FLOOR(IF(OR(CD104=0,CD104=1),IF(CD108&gt;CD105,CD105,IF(CD102&gt;=CD108,CD108,CD102)+0.00000001),IF(CD106&gt;=CD105,CD105-CC107,CD106-CC107)+0.00000001),1)</f>
        <v>0</v>
      </c>
      <c r="CE109" s="69">
        <f t="shared" ref="CE109" si="2605">FLOOR(IF(OR(CE104=0,CE104=1),IF(CE108&gt;CE105,CE105,IF(CE102&gt;=CE108,CE108,CE102)+0.00000001),IF(CE106&gt;=CE105,CE105-CD107,CE106-CD107)+0.00000001),1)</f>
        <v>0</v>
      </c>
      <c r="CF109" s="69">
        <f t="shared" ref="CF109" si="2606">FLOOR(IF(OR(CF104=0,CF104=1),IF(CF108&gt;CF105,CF105,IF(CF102&gt;=CF108,CF108,CF102)+0.00000001),IF(CF106&gt;=CF105,CF105-CE107,CF106-CE107)+0.00000001),1)</f>
        <v>0</v>
      </c>
      <c r="CG109" s="69">
        <f t="shared" ref="CG109" si="2607">FLOOR(IF(OR(CG104=0,CG104=1),IF(CG108&gt;CG105,CG105,IF(CG102&gt;=CG108,CG108,CG102)+0.00000001),IF(CG106&gt;=CG105,CG105-CF107,CG106-CF107)+0.00000001),1)</f>
        <v>0</v>
      </c>
      <c r="CH109" s="69">
        <f t="shared" ref="CH109" si="2608">FLOOR(IF(OR(CH104=0,CH104=1),IF(CH108&gt;CH105,CH105,IF(CH102&gt;=CH108,CH108,CH102)+0.00000001),IF(CH106&gt;=CH105,CH105-CG107,CH106-CG107)+0.00000001),1)</f>
        <v>0</v>
      </c>
      <c r="CI109" s="69">
        <f t="shared" ref="CI109" si="2609">FLOOR(IF(OR(CI104=0,CI104=1),IF(CI108&gt;CI105,CI105,IF(CI102&gt;=CI108,CI108,CI102)+0.00000001),IF(CI106&gt;=CI105,CI105-CH107,CI106-CH107)+0.00000001),1)</f>
        <v>0</v>
      </c>
      <c r="CJ109" s="69">
        <f t="shared" ref="CJ109" si="2610">FLOOR(IF(OR(CJ104=0,CJ104=1),IF(CJ108&gt;CJ105,CJ105,IF(CJ102&gt;=CJ108,CJ108,CJ102)+0.00000001),IF(CJ106&gt;=CJ105,CJ105-CI107,CJ106-CI107)+0.00000001),1)</f>
        <v>0</v>
      </c>
      <c r="CK109" s="370"/>
      <c r="CL109" s="372"/>
      <c r="CM109" s="364"/>
      <c r="CN109" s="364"/>
      <c r="CO109" s="108"/>
      <c r="CP109" s="108"/>
      <c r="CQ109" s="108"/>
      <c r="CR109" s="108"/>
      <c r="CS109" s="108"/>
      <c r="CT109" s="108"/>
      <c r="CU109" s="108"/>
      <c r="CV109" s="108"/>
      <c r="CW109" s="108"/>
      <c r="CX109" s="108"/>
      <c r="CY109" s="108"/>
      <c r="CZ109" s="108"/>
      <c r="DA109" s="108"/>
      <c r="DB109" s="108"/>
      <c r="DC109" s="108"/>
      <c r="DD109" s="108"/>
    </row>
    <row r="110" spans="1:108" s="266" customFormat="1" ht="25.2" customHeight="1" thickBot="1" x14ac:dyDescent="0.35">
      <c r="A110" s="264"/>
      <c r="B110" s="131"/>
      <c r="C110" s="70"/>
      <c r="D110" s="70"/>
      <c r="E110" s="70"/>
      <c r="F110" s="70"/>
      <c r="G110" s="70"/>
      <c r="H110" s="70"/>
      <c r="I110" s="70"/>
      <c r="J110" s="70"/>
      <c r="K110" s="70"/>
      <c r="L110" s="71"/>
      <c r="M110" s="7"/>
      <c r="N110" s="203"/>
      <c r="O110" s="108"/>
      <c r="P110" s="229" t="s">
        <v>167</v>
      </c>
      <c r="Q110" s="73">
        <f>IF($I101="Ano",Q109*'Podpůrná data'!$B$5,Q109*'Podpůrná data'!$B$3)</f>
        <v>0</v>
      </c>
      <c r="R110" s="73">
        <f>IF($I101="Ano",R109*'Podpůrná data'!$B$5,R109*'Podpůrná data'!$B$3)</f>
        <v>0</v>
      </c>
      <c r="S110" s="73">
        <f>IF($I101="Ano",S109*'Podpůrná data'!$B$5,S109*'Podpůrná data'!$B$3)</f>
        <v>0</v>
      </c>
      <c r="T110" s="73">
        <f>IF($I101="Ano",T109*'Podpůrná data'!$B$5,T109*'Podpůrná data'!$B$3)</f>
        <v>0</v>
      </c>
      <c r="U110" s="73">
        <f>IF($I101="Ano",U109*'Podpůrná data'!$B$5,U109*'Podpůrná data'!$B$3)</f>
        <v>0</v>
      </c>
      <c r="V110" s="73">
        <f>IF($I101="Ano",V109*'Podpůrná data'!$B$5,V109*'Podpůrná data'!$B$3)</f>
        <v>0</v>
      </c>
      <c r="W110" s="73">
        <f>IF($I101="Ano",W109*'Podpůrná data'!$B$5,W109*'Podpůrná data'!$B$3)</f>
        <v>0</v>
      </c>
      <c r="X110" s="73">
        <f>IF($I101="Ano",X109*'Podpůrná data'!$B$5,X109*'Podpůrná data'!$B$3)</f>
        <v>0</v>
      </c>
      <c r="Y110" s="73">
        <f>IF($I101="Ano",Y109*'Podpůrná data'!$B$5,Y109*'Podpůrná data'!$B$3)</f>
        <v>0</v>
      </c>
      <c r="Z110" s="73">
        <f>IF($I101="Ano",Z109*'Podpůrná data'!$B$5,Z109*'Podpůrná data'!$B$3)</f>
        <v>0</v>
      </c>
      <c r="AA110" s="73">
        <f>IF($I101="Ano",AA109*'Podpůrná data'!$B$5,AA109*'Podpůrná data'!$B$3)</f>
        <v>0</v>
      </c>
      <c r="AB110" s="73">
        <f>IF($I101="Ano",AB109*'Podpůrná data'!$B$5,AB109*'Podpůrná data'!$B$3)</f>
        <v>0</v>
      </c>
      <c r="AC110" s="73">
        <f>IF($I101="Ano",AC109*'Podpůrná data'!$B$5,AC109*'Podpůrná data'!$B$3)</f>
        <v>0</v>
      </c>
      <c r="AD110" s="73">
        <f>IF($I101="Ano",AD109*'Podpůrná data'!$B$5,AD109*'Podpůrná data'!$B$3)</f>
        <v>0</v>
      </c>
      <c r="AE110" s="73">
        <f>IF($I101="Ano",AE109*'Podpůrná data'!$B$5,AE109*'Podpůrná data'!$B$3)</f>
        <v>0</v>
      </c>
      <c r="AF110" s="73">
        <f>IF($I101="Ano",AF109*'Podpůrná data'!$B$5,AF109*'Podpůrná data'!$B$3)</f>
        <v>0</v>
      </c>
      <c r="AG110" s="73">
        <f>IF($I101="Ano",AG109*'Podpůrná data'!$B$5,AG109*'Podpůrná data'!$B$3)</f>
        <v>0</v>
      </c>
      <c r="AH110" s="73">
        <f>IF($I101="Ano",AH109*'Podpůrná data'!$B$5,AH109*'Podpůrná data'!$B$3)</f>
        <v>0</v>
      </c>
      <c r="AI110" s="73">
        <f>IF($I101="Ano",AI109*'Podpůrná data'!$B$5,AI109*'Podpůrná data'!$B$3)</f>
        <v>0</v>
      </c>
      <c r="AJ110" s="73">
        <f>IF($I101="Ano",AJ109*'Podpůrná data'!$B$5,AJ109*'Podpůrná data'!$B$3)</f>
        <v>0</v>
      </c>
      <c r="AK110" s="73">
        <f>IF($I101="Ano",AK109*'Podpůrná data'!$B$5,AK109*'Podpůrná data'!$B$3)</f>
        <v>0</v>
      </c>
      <c r="AL110" s="73">
        <f>IF($I101="Ano",AL109*'Podpůrná data'!$B$5,AL109*'Podpůrná data'!$B$3)</f>
        <v>0</v>
      </c>
      <c r="AM110" s="73">
        <f>IF($I101="Ano",AM109*'Podpůrná data'!$B$5,AM109*'Podpůrná data'!$B$3)</f>
        <v>0</v>
      </c>
      <c r="AN110" s="73">
        <f>IF($I101="Ano",AN109*'Podpůrná data'!$B$5,AN109*'Podpůrná data'!$B$3)</f>
        <v>0</v>
      </c>
      <c r="AO110" s="73">
        <f>IF($I101="Ano",AO109*'Podpůrná data'!$B$5,AO109*'Podpůrná data'!$B$3)</f>
        <v>0</v>
      </c>
      <c r="AP110" s="73">
        <f>IF($I101="Ano",AP109*'Podpůrná data'!$B$5,AP109*'Podpůrná data'!$B$3)</f>
        <v>0</v>
      </c>
      <c r="AQ110" s="73">
        <f>IF($I101="Ano",AQ109*'Podpůrná data'!$B$5,AQ109*'Podpůrná data'!$B$3)</f>
        <v>0</v>
      </c>
      <c r="AR110" s="73">
        <f>IF($I101="Ano",AR109*'Podpůrná data'!$B$5,AR109*'Podpůrná data'!$B$3)</f>
        <v>0</v>
      </c>
      <c r="AS110" s="73">
        <f>IF($I101="Ano",AS109*'Podpůrná data'!$B$5,AS109*'Podpůrná data'!$B$3)</f>
        <v>0</v>
      </c>
      <c r="AT110" s="73">
        <f>IF($I101="Ano",AT109*'Podpůrná data'!$B$5,AT109*'Podpůrná data'!$B$3)</f>
        <v>0</v>
      </c>
      <c r="AU110" s="73">
        <f>IF($I101="Ano",AU109*'Podpůrná data'!$B$5,AU109*'Podpůrná data'!$B$3)</f>
        <v>0</v>
      </c>
      <c r="AV110" s="73">
        <f>IF($I101="Ano",AV109*'Podpůrná data'!$B$5,AV109*'Podpůrná data'!$B$3)</f>
        <v>0</v>
      </c>
      <c r="AW110" s="73">
        <f>IF($I101="Ano",AW109*'Podpůrná data'!$B$5,AW109*'Podpůrná data'!$B$3)</f>
        <v>0</v>
      </c>
      <c r="AX110" s="73">
        <f>IF($I101="Ano",AX109*'Podpůrná data'!$B$5,AX109*'Podpůrná data'!$B$3)</f>
        <v>0</v>
      </c>
      <c r="AY110" s="73">
        <f>IF($I101="Ano",AY109*'Podpůrná data'!$B$5,AY109*'Podpůrná data'!$B$3)</f>
        <v>0</v>
      </c>
      <c r="AZ110" s="73">
        <f>IF($I101="Ano",AZ109*'Podpůrná data'!$B$5,AZ109*'Podpůrná data'!$B$3)</f>
        <v>0</v>
      </c>
      <c r="BA110" s="73">
        <f>IF($I101="Ano",BA109*'Podpůrná data'!$B$5,BA109*'Podpůrná data'!$B$3)</f>
        <v>0</v>
      </c>
      <c r="BB110" s="73">
        <f>IF($I101="Ano",BB109*'Podpůrná data'!$B$5,BB109*'Podpůrná data'!$B$3)</f>
        <v>0</v>
      </c>
      <c r="BC110" s="73">
        <f>IF($I101="Ano",BC109*'Podpůrná data'!$B$5,BC109*'Podpůrná data'!$B$3)</f>
        <v>0</v>
      </c>
      <c r="BD110" s="73">
        <f>IF($I101="Ano",BD109*'Podpůrná data'!$B$5,BD109*'Podpůrná data'!$B$3)</f>
        <v>0</v>
      </c>
      <c r="BE110" s="73">
        <f>IF($I101="Ano",BE109*'Podpůrná data'!$B$5,BE109*'Podpůrná data'!$B$3)</f>
        <v>0</v>
      </c>
      <c r="BF110" s="73">
        <f>IF($I101="Ano",BF109*'Podpůrná data'!$B$5,BF109*'Podpůrná data'!$B$3)</f>
        <v>0</v>
      </c>
      <c r="BG110" s="73">
        <f>IF($I101="Ano",BG109*'Podpůrná data'!$B$5,BG109*'Podpůrná data'!$B$3)</f>
        <v>0</v>
      </c>
      <c r="BH110" s="73">
        <f>IF($I101="Ano",BH109*'Podpůrná data'!$B$5,BH109*'Podpůrná data'!$B$3)</f>
        <v>0</v>
      </c>
      <c r="BI110" s="73">
        <f>IF($I101="Ano",BI109*'Podpůrná data'!$B$5,BI109*'Podpůrná data'!$B$3)</f>
        <v>0</v>
      </c>
      <c r="BJ110" s="73">
        <f>IF($I101="Ano",BJ109*'Podpůrná data'!$B$5,BJ109*'Podpůrná data'!$B$3)</f>
        <v>0</v>
      </c>
      <c r="BK110" s="73">
        <f>IF($I101="Ano",BK109*'Podpůrná data'!$B$5,BK109*'Podpůrná data'!$B$3)</f>
        <v>0</v>
      </c>
      <c r="BL110" s="73">
        <f>IF($I101="Ano",BL109*'Podpůrná data'!$B$5,BL109*'Podpůrná data'!$B$3)</f>
        <v>0</v>
      </c>
      <c r="BM110" s="73">
        <f>IF($I101="Ano",BM109*'Podpůrná data'!$B$5,BM109*'Podpůrná data'!$B$3)</f>
        <v>0</v>
      </c>
      <c r="BN110" s="73">
        <f>IF($I101="Ano",BN109*'Podpůrná data'!$B$5,BN109*'Podpůrná data'!$B$3)</f>
        <v>0</v>
      </c>
      <c r="BO110" s="73">
        <f>IF($I101="Ano",BO109*'Podpůrná data'!$B$5,BO109*'Podpůrná data'!$B$3)</f>
        <v>0</v>
      </c>
      <c r="BP110" s="73">
        <f>IF($I101="Ano",BP109*'Podpůrná data'!$B$5,BP109*'Podpůrná data'!$B$3)</f>
        <v>0</v>
      </c>
      <c r="BQ110" s="73">
        <f>IF($I101="Ano",BQ109*'Podpůrná data'!$B$5,BQ109*'Podpůrná data'!$B$3)</f>
        <v>0</v>
      </c>
      <c r="BR110" s="73">
        <f>IF($I101="Ano",BR109*'Podpůrná data'!$B$5,BR109*'Podpůrná data'!$B$3)</f>
        <v>0</v>
      </c>
      <c r="BS110" s="73">
        <f>IF($I101="Ano",BS109*'Podpůrná data'!$B$5,BS109*'Podpůrná data'!$B$3)</f>
        <v>0</v>
      </c>
      <c r="BT110" s="73">
        <f>IF($I101="Ano",BT109*'Podpůrná data'!$B$5,BT109*'Podpůrná data'!$B$3)</f>
        <v>0</v>
      </c>
      <c r="BU110" s="73">
        <f>IF($I101="Ano",BU109*'Podpůrná data'!$B$5,BU109*'Podpůrná data'!$B$3)</f>
        <v>0</v>
      </c>
      <c r="BV110" s="73">
        <f>IF($I101="Ano",BV109*'Podpůrná data'!$B$5,BV109*'Podpůrná data'!$B$3)</f>
        <v>0</v>
      </c>
      <c r="BW110" s="73">
        <f>IF($I101="Ano",BW109*'Podpůrná data'!$B$5,BW109*'Podpůrná data'!$B$3)</f>
        <v>0</v>
      </c>
      <c r="BX110" s="73">
        <f>IF($I101="Ano",BX109*'Podpůrná data'!$B$5,BX109*'Podpůrná data'!$B$3)</f>
        <v>0</v>
      </c>
      <c r="BY110" s="73">
        <f>IF($I101="Ano",BY109*'Podpůrná data'!$B$5,BY109*'Podpůrná data'!$B$3)</f>
        <v>0</v>
      </c>
      <c r="BZ110" s="73">
        <f>IF($I101="Ano",BZ109*'Podpůrná data'!$B$5,BZ109*'Podpůrná data'!$B$3)</f>
        <v>0</v>
      </c>
      <c r="CA110" s="73">
        <f>IF($I101="Ano",CA109*'Podpůrná data'!$B$5,CA109*'Podpůrná data'!$B$3)</f>
        <v>0</v>
      </c>
      <c r="CB110" s="73">
        <f>IF($I101="Ano",CB109*'Podpůrná data'!$B$5,CB109*'Podpůrná data'!$B$3)</f>
        <v>0</v>
      </c>
      <c r="CC110" s="73">
        <f>IF($I101="Ano",CC109*'Podpůrná data'!$B$5,CC109*'Podpůrná data'!$B$3)</f>
        <v>0</v>
      </c>
      <c r="CD110" s="73">
        <f>IF($I101="Ano",CD109*'Podpůrná data'!$B$5,CD109*'Podpůrná data'!$B$3)</f>
        <v>0</v>
      </c>
      <c r="CE110" s="73">
        <f>IF($I101="Ano",CE109*'Podpůrná data'!$B$5,CE109*'Podpůrná data'!$B$3)</f>
        <v>0</v>
      </c>
      <c r="CF110" s="73">
        <f>IF($I101="Ano",CF109*'Podpůrná data'!$B$5,CF109*'Podpůrná data'!$B$3)</f>
        <v>0</v>
      </c>
      <c r="CG110" s="73">
        <f>IF($I101="Ano",CG109*'Podpůrná data'!$B$5,CG109*'Podpůrná data'!$B$3)</f>
        <v>0</v>
      </c>
      <c r="CH110" s="73">
        <f>IF($I101="Ano",CH109*'Podpůrná data'!$B$5,CH109*'Podpůrná data'!$B$3)</f>
        <v>0</v>
      </c>
      <c r="CI110" s="73">
        <f>IF($I101="Ano",CI109*'Podpůrná data'!$B$5,CI109*'Podpůrná data'!$B$3)</f>
        <v>0</v>
      </c>
      <c r="CJ110" s="73">
        <f>IF($I101="Ano",CJ109*'Podpůrná data'!$B$5,CJ109*'Podpůrná data'!$B$3)</f>
        <v>0</v>
      </c>
      <c r="CK110" s="371"/>
      <c r="CL110" s="373"/>
      <c r="CM110" s="365"/>
      <c r="CN110" s="365"/>
      <c r="CO110" s="108"/>
      <c r="CP110" s="182">
        <f>SUMIFS($Q110:$CJ110,$Q100:$CJ100,"1. ZoR")</f>
        <v>0</v>
      </c>
      <c r="CQ110" s="182">
        <f>SUMIFS($Q110:$CJ110,$Q100:$CJ100,"2. ZoR")</f>
        <v>0</v>
      </c>
      <c r="CR110" s="182">
        <f>SUMIFS($Q110:$CJ110,$Q100:$CJ100,"3. ZoR")</f>
        <v>0</v>
      </c>
      <c r="CS110" s="182">
        <f>SUMIFS($Q110:$CJ110,$Q100:$CJ100,"4. ZoR")</f>
        <v>0</v>
      </c>
      <c r="CT110" s="182">
        <f>SUMIFS($Q110:$CJ110,$Q100:$CJ100,"5. ZoR")</f>
        <v>0</v>
      </c>
      <c r="CU110" s="182">
        <f>SUMIFS($Q110:$CJ110,$Q100:$CJ100,"6. ZoR")</f>
        <v>0</v>
      </c>
      <c r="CV110" s="182">
        <f>SUMIFS($Q110:$CJ110,$Q100:$CJ100,"7. ZoR")</f>
        <v>0</v>
      </c>
      <c r="CW110" s="182">
        <f>SUMIFS($Q110:$CJ110,$Q100:$CJ100,"8. ZoR")</f>
        <v>0</v>
      </c>
      <c r="CX110" s="182">
        <f>SUMIFS($Q110:$CJ110,$Q100:$CJ100,"9. ZoR")</f>
        <v>0</v>
      </c>
      <c r="CY110" s="182">
        <f>SUMIFS($Q110:$CJ110,$Q100:$CJ100,"10. ZoR")</f>
        <v>0</v>
      </c>
      <c r="CZ110" s="182">
        <f>SUMIFS($Q110:$CJ110,$Q100:$CJ100,"11. ZoR")</f>
        <v>0</v>
      </c>
      <c r="DA110" s="182">
        <f>SUMIFS($Q110:$CJ110,$Q100:$CJ100,"12. ZoR")</f>
        <v>0</v>
      </c>
      <c r="DB110" s="182">
        <f>SUMIFS($Q110:$CJ110,$Q100:$CJ100,"13. ZoR")</f>
        <v>0</v>
      </c>
      <c r="DC110" s="182">
        <f>SUMIFS($Q110:$CJ110,$Q100:$CJ100,"14. ZoR")</f>
        <v>0</v>
      </c>
      <c r="DD110" s="182">
        <f>SUMIFS($Q110:$CJ110,$Q100:$CJ100,"15. ZoR")</f>
        <v>0</v>
      </c>
    </row>
    <row r="111" spans="1:108" ht="15" hidden="1" thickBot="1" x14ac:dyDescent="0.35">
      <c r="B111" s="107"/>
      <c r="C111" s="132"/>
      <c r="D111" s="132"/>
      <c r="E111" s="132"/>
      <c r="F111" s="132"/>
      <c r="G111" s="107"/>
      <c r="H111" s="107"/>
      <c r="I111" s="107"/>
      <c r="J111" s="107"/>
      <c r="K111" s="107"/>
      <c r="L111" s="107"/>
      <c r="M111" s="7"/>
      <c r="N111" s="107"/>
      <c r="O111" s="107"/>
      <c r="P111" s="107"/>
      <c r="Q111" s="107"/>
      <c r="R111" s="107"/>
      <c r="S111" s="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row>
    <row r="112" spans="1:108" s="266" customFormat="1" ht="69.599999999999994" customHeight="1" thickBot="1" x14ac:dyDescent="0.35">
      <c r="A112" s="271"/>
      <c r="B112" s="122"/>
      <c r="C112" s="353" t="s">
        <v>2</v>
      </c>
      <c r="D112" s="123"/>
      <c r="E112" s="133" t="s">
        <v>375</v>
      </c>
      <c r="F112" s="133" t="s">
        <v>377</v>
      </c>
      <c r="G112" s="124" t="s">
        <v>96</v>
      </c>
      <c r="H112" s="124" t="s">
        <v>97</v>
      </c>
      <c r="I112" s="124" t="s">
        <v>99</v>
      </c>
      <c r="J112" s="124" t="s">
        <v>389</v>
      </c>
      <c r="K112" s="124" t="s">
        <v>391</v>
      </c>
      <c r="L112" s="140" t="s">
        <v>1</v>
      </c>
      <c r="M112" s="7"/>
      <c r="N112" s="126">
        <v>208002</v>
      </c>
      <c r="O112" s="108"/>
      <c r="P112" s="204" t="s">
        <v>134</v>
      </c>
      <c r="Q112" s="84" t="s">
        <v>4</v>
      </c>
      <c r="R112" s="84" t="s">
        <v>5</v>
      </c>
      <c r="S112" s="84" t="s">
        <v>6</v>
      </c>
      <c r="T112" s="84" t="s">
        <v>7</v>
      </c>
      <c r="U112" s="84" t="s">
        <v>8</v>
      </c>
      <c r="V112" s="84" t="s">
        <v>9</v>
      </c>
      <c r="W112" s="84" t="s">
        <v>10</v>
      </c>
      <c r="X112" s="84" t="s">
        <v>11</v>
      </c>
      <c r="Y112" s="84" t="s">
        <v>12</v>
      </c>
      <c r="Z112" s="84" t="s">
        <v>13</v>
      </c>
      <c r="AA112" s="84" t="s">
        <v>14</v>
      </c>
      <c r="AB112" s="84" t="s">
        <v>15</v>
      </c>
      <c r="AC112" s="84" t="s">
        <v>16</v>
      </c>
      <c r="AD112" s="84" t="s">
        <v>17</v>
      </c>
      <c r="AE112" s="84" t="s">
        <v>18</v>
      </c>
      <c r="AF112" s="84" t="s">
        <v>19</v>
      </c>
      <c r="AG112" s="84" t="s">
        <v>20</v>
      </c>
      <c r="AH112" s="84" t="s">
        <v>21</v>
      </c>
      <c r="AI112" s="84" t="s">
        <v>22</v>
      </c>
      <c r="AJ112" s="84" t="s">
        <v>23</v>
      </c>
      <c r="AK112" s="84" t="s">
        <v>24</v>
      </c>
      <c r="AL112" s="84" t="s">
        <v>25</v>
      </c>
      <c r="AM112" s="84" t="s">
        <v>26</v>
      </c>
      <c r="AN112" s="84" t="s">
        <v>27</v>
      </c>
      <c r="AO112" s="84" t="s">
        <v>28</v>
      </c>
      <c r="AP112" s="84" t="s">
        <v>29</v>
      </c>
      <c r="AQ112" s="84" t="s">
        <v>30</v>
      </c>
      <c r="AR112" s="84" t="s">
        <v>31</v>
      </c>
      <c r="AS112" s="84" t="s">
        <v>32</v>
      </c>
      <c r="AT112" s="84" t="s">
        <v>33</v>
      </c>
      <c r="AU112" s="84" t="s">
        <v>34</v>
      </c>
      <c r="AV112" s="84" t="s">
        <v>35</v>
      </c>
      <c r="AW112" s="84" t="s">
        <v>36</v>
      </c>
      <c r="AX112" s="84" t="s">
        <v>37</v>
      </c>
      <c r="AY112" s="84" t="s">
        <v>38</v>
      </c>
      <c r="AZ112" s="84" t="s">
        <v>39</v>
      </c>
      <c r="BA112" s="84" t="s">
        <v>40</v>
      </c>
      <c r="BB112" s="84" t="s">
        <v>41</v>
      </c>
      <c r="BC112" s="84" t="s">
        <v>42</v>
      </c>
      <c r="BD112" s="84" t="s">
        <v>43</v>
      </c>
      <c r="BE112" s="84" t="s">
        <v>44</v>
      </c>
      <c r="BF112" s="84" t="s">
        <v>45</v>
      </c>
      <c r="BG112" s="84" t="s">
        <v>46</v>
      </c>
      <c r="BH112" s="84" t="s">
        <v>47</v>
      </c>
      <c r="BI112" s="84" t="s">
        <v>48</v>
      </c>
      <c r="BJ112" s="84" t="s">
        <v>49</v>
      </c>
      <c r="BK112" s="84" t="s">
        <v>50</v>
      </c>
      <c r="BL112" s="84" t="s">
        <v>51</v>
      </c>
      <c r="BM112" s="84" t="s">
        <v>52</v>
      </c>
      <c r="BN112" s="84" t="s">
        <v>53</v>
      </c>
      <c r="BO112" s="84" t="s">
        <v>135</v>
      </c>
      <c r="BP112" s="84" t="s">
        <v>136</v>
      </c>
      <c r="BQ112" s="84" t="s">
        <v>137</v>
      </c>
      <c r="BR112" s="84" t="s">
        <v>138</v>
      </c>
      <c r="BS112" s="84" t="s">
        <v>139</v>
      </c>
      <c r="BT112" s="84" t="s">
        <v>140</v>
      </c>
      <c r="BU112" s="84" t="s">
        <v>141</v>
      </c>
      <c r="BV112" s="84" t="s">
        <v>142</v>
      </c>
      <c r="BW112" s="84" t="s">
        <v>143</v>
      </c>
      <c r="BX112" s="84" t="s">
        <v>144</v>
      </c>
      <c r="BY112" s="84" t="s">
        <v>145</v>
      </c>
      <c r="BZ112" s="84" t="s">
        <v>146</v>
      </c>
      <c r="CA112" s="84" t="s">
        <v>147</v>
      </c>
      <c r="CB112" s="84" t="s">
        <v>148</v>
      </c>
      <c r="CC112" s="84" t="s">
        <v>149</v>
      </c>
      <c r="CD112" s="84" t="s">
        <v>150</v>
      </c>
      <c r="CE112" s="84" t="s">
        <v>362</v>
      </c>
      <c r="CF112" s="84" t="s">
        <v>363</v>
      </c>
      <c r="CG112" s="84" t="s">
        <v>364</v>
      </c>
      <c r="CH112" s="84" t="s">
        <v>365</v>
      </c>
      <c r="CI112" s="84" t="s">
        <v>366</v>
      </c>
      <c r="CJ112" s="84" t="s">
        <v>367</v>
      </c>
      <c r="CK112" s="136" t="s">
        <v>185</v>
      </c>
      <c r="CL112" s="137" t="s">
        <v>186</v>
      </c>
      <c r="CM112" s="137" t="s">
        <v>168</v>
      </c>
      <c r="CN112" s="137" t="s">
        <v>383</v>
      </c>
      <c r="CO112" s="108"/>
      <c r="CP112" s="366" t="s">
        <v>411</v>
      </c>
      <c r="CQ112" s="367"/>
      <c r="CR112" s="367"/>
      <c r="CS112" s="367"/>
      <c r="CT112" s="367"/>
      <c r="CU112" s="367"/>
      <c r="CV112" s="367"/>
      <c r="CW112" s="367"/>
      <c r="CX112" s="367"/>
      <c r="CY112" s="367"/>
      <c r="CZ112" s="367"/>
      <c r="DA112" s="367"/>
      <c r="DB112" s="367"/>
      <c r="DC112" s="367"/>
      <c r="DD112" s="367"/>
    </row>
    <row r="113" spans="1:108" s="266" customFormat="1" ht="21" hidden="1" customHeight="1" x14ac:dyDescent="0.3">
      <c r="A113" s="272"/>
      <c r="B113" s="115"/>
      <c r="C113" s="354"/>
      <c r="D113" s="127"/>
      <c r="E113" s="127"/>
      <c r="F113" s="127"/>
      <c r="G113" s="359" t="s">
        <v>374</v>
      </c>
      <c r="H113" s="359" t="s">
        <v>98</v>
      </c>
      <c r="I113" s="360" t="s">
        <v>100</v>
      </c>
      <c r="J113" s="360" t="s">
        <v>390</v>
      </c>
      <c r="K113" s="139"/>
      <c r="L113" s="361" t="s">
        <v>95</v>
      </c>
      <c r="M113" s="7"/>
      <c r="N113" s="356" t="s">
        <v>3</v>
      </c>
      <c r="O113" s="108"/>
      <c r="P113" s="85"/>
      <c r="Q113" s="75">
        <f>MONTH(Úvod!$F$10)</f>
        <v>1</v>
      </c>
      <c r="R113" s="76">
        <f t="shared" ref="R113" si="2611">IF(Q113=12,1,Q113+1)</f>
        <v>2</v>
      </c>
      <c r="S113" s="76">
        <f t="shared" ref="S113" si="2612">IF(R113=12,1,R113+1)</f>
        <v>3</v>
      </c>
      <c r="T113" s="77">
        <f t="shared" ref="T113" si="2613">IF(S113=12,1,S113+1)</f>
        <v>4</v>
      </c>
      <c r="U113" s="77">
        <f t="shared" ref="U113" si="2614">IF(T113=12,1,T113+1)</f>
        <v>5</v>
      </c>
      <c r="V113" s="77">
        <f t="shared" ref="V113" si="2615">IF(U113=12,1,U113+1)</f>
        <v>6</v>
      </c>
      <c r="W113" s="77">
        <f t="shared" ref="W113" si="2616">IF(V113=12,1,V113+1)</f>
        <v>7</v>
      </c>
      <c r="X113" s="77">
        <f t="shared" ref="X113" si="2617">IF(W113=12,1,W113+1)</f>
        <v>8</v>
      </c>
      <c r="Y113" s="77">
        <f t="shared" ref="Y113" si="2618">IF(X113=12,1,X113+1)</f>
        <v>9</v>
      </c>
      <c r="Z113" s="77">
        <f>IF(Y113=12,1,Y113+1)</f>
        <v>10</v>
      </c>
      <c r="AA113" s="77">
        <f t="shared" ref="AA113" si="2619">IF(Z113=12,1,Z113+1)</f>
        <v>11</v>
      </c>
      <c r="AB113" s="77">
        <f t="shared" ref="AB113" si="2620">IF(AA113=12,1,AA113+1)</f>
        <v>12</v>
      </c>
      <c r="AC113" s="77">
        <f t="shared" ref="AC113" si="2621">IF(AB113=12,1,AB113+1)</f>
        <v>1</v>
      </c>
      <c r="AD113" s="77">
        <f t="shared" ref="AD113" si="2622">IF(AC113=12,1,AC113+1)</f>
        <v>2</v>
      </c>
      <c r="AE113" s="77">
        <f t="shared" ref="AE113" si="2623">IF(AD113=12,1,AD113+1)</f>
        <v>3</v>
      </c>
      <c r="AF113" s="77">
        <f t="shared" ref="AF113" si="2624">IF(AE113=12,1,AE113+1)</f>
        <v>4</v>
      </c>
      <c r="AG113" s="77">
        <f t="shared" ref="AG113" si="2625">IF(AF113=12,1,AF113+1)</f>
        <v>5</v>
      </c>
      <c r="AH113" s="77">
        <f t="shared" ref="AH113" si="2626">IF(AG113=12,1,AG113+1)</f>
        <v>6</v>
      </c>
      <c r="AI113" s="77">
        <f>IF(AH113=12,1,AH113+1)</f>
        <v>7</v>
      </c>
      <c r="AJ113" s="77">
        <f t="shared" ref="AJ113" si="2627">IF(AI113=12,1,AI113+1)</f>
        <v>8</v>
      </c>
      <c r="AK113" s="77">
        <f t="shared" ref="AK113" si="2628">IF(AJ113=12,1,AJ113+1)</f>
        <v>9</v>
      </c>
      <c r="AL113" s="77">
        <f t="shared" ref="AL113" si="2629">IF(AK113=12,1,AK113+1)</f>
        <v>10</v>
      </c>
      <c r="AM113" s="77">
        <f t="shared" ref="AM113" si="2630">IF(AL113=12,1,AL113+1)</f>
        <v>11</v>
      </c>
      <c r="AN113" s="77">
        <f t="shared" ref="AN113" si="2631">IF(AM113=12,1,AM113+1)</f>
        <v>12</v>
      </c>
      <c r="AO113" s="77">
        <f t="shared" ref="AO113" si="2632">IF(AN113=12,1,AN113+1)</f>
        <v>1</v>
      </c>
      <c r="AP113" s="77">
        <f t="shared" ref="AP113" si="2633">IF(AO113=12,1,AO113+1)</f>
        <v>2</v>
      </c>
      <c r="AQ113" s="77">
        <f t="shared" ref="AQ113" si="2634">IF(AP113=12,1,AP113+1)</f>
        <v>3</v>
      </c>
      <c r="AR113" s="77">
        <f t="shared" ref="AR113" si="2635">IF(AQ113=12,1,AQ113+1)</f>
        <v>4</v>
      </c>
      <c r="AS113" s="77">
        <f t="shared" ref="AS113" si="2636">IF(AR113=12,1,AR113+1)</f>
        <v>5</v>
      </c>
      <c r="AT113" s="77">
        <f t="shared" ref="AT113" si="2637">IF(AS113=12,1,AS113+1)</f>
        <v>6</v>
      </c>
      <c r="AU113" s="77">
        <f t="shared" ref="AU113" si="2638">IF(AT113=12,1,AT113+1)</f>
        <v>7</v>
      </c>
      <c r="AV113" s="77">
        <f t="shared" ref="AV113" si="2639">IF(AU113=12,1,AU113+1)</f>
        <v>8</v>
      </c>
      <c r="AW113" s="77">
        <f t="shared" ref="AW113" si="2640">IF(AV113=12,1,AV113+1)</f>
        <v>9</v>
      </c>
      <c r="AX113" s="77">
        <f t="shared" ref="AX113" si="2641">IF(AW113=12,1,AW113+1)</f>
        <v>10</v>
      </c>
      <c r="AY113" s="77">
        <f t="shared" ref="AY113" si="2642">IF(AX113=12,1,AX113+1)</f>
        <v>11</v>
      </c>
      <c r="AZ113" s="77">
        <f t="shared" ref="AZ113" si="2643">IF(AY113=12,1,AY113+1)</f>
        <v>12</v>
      </c>
      <c r="BA113" s="77">
        <f t="shared" ref="BA113" si="2644">IF(AZ113=12,1,AZ113+1)</f>
        <v>1</v>
      </c>
      <c r="BB113" s="77">
        <f t="shared" ref="BB113" si="2645">IF(BA113=12,1,BA113+1)</f>
        <v>2</v>
      </c>
      <c r="BC113" s="77">
        <f t="shared" ref="BC113" si="2646">IF(BB113=12,1,BB113+1)</f>
        <v>3</v>
      </c>
      <c r="BD113" s="77">
        <f t="shared" ref="BD113" si="2647">IF(BC113=12,1,BC113+1)</f>
        <v>4</v>
      </c>
      <c r="BE113" s="77">
        <f t="shared" ref="BE113" si="2648">IF(BD113=12,1,BD113+1)</f>
        <v>5</v>
      </c>
      <c r="BF113" s="77">
        <f t="shared" ref="BF113" si="2649">IF(BE113=12,1,BE113+1)</f>
        <v>6</v>
      </c>
      <c r="BG113" s="77">
        <f t="shared" ref="BG113" si="2650">IF(BF113=12,1,BF113+1)</f>
        <v>7</v>
      </c>
      <c r="BH113" s="77">
        <f t="shared" ref="BH113" si="2651">IF(BG113=12,1,BG113+1)</f>
        <v>8</v>
      </c>
      <c r="BI113" s="77">
        <f t="shared" ref="BI113" si="2652">IF(BH113=12,1,BH113+1)</f>
        <v>9</v>
      </c>
      <c r="BJ113" s="77">
        <f t="shared" ref="BJ113" si="2653">IF(BI113=12,1,BI113+1)</f>
        <v>10</v>
      </c>
      <c r="BK113" s="77">
        <f t="shared" ref="BK113" si="2654">IF(BJ113=12,1,BJ113+1)</f>
        <v>11</v>
      </c>
      <c r="BL113" s="77">
        <f t="shared" ref="BL113" si="2655">IF(BK113=12,1,BK113+1)</f>
        <v>12</v>
      </c>
      <c r="BM113" s="77">
        <f t="shared" ref="BM113" si="2656">IF(BL113=12,1,BL113+1)</f>
        <v>1</v>
      </c>
      <c r="BN113" s="77">
        <f t="shared" ref="BN113" si="2657">IF(BM113=12,1,BM113+1)</f>
        <v>2</v>
      </c>
      <c r="BO113" s="77">
        <f t="shared" ref="BO113" si="2658">IF(BN113=12,1,BN113+1)</f>
        <v>3</v>
      </c>
      <c r="BP113" s="77">
        <f t="shared" ref="BP113" si="2659">IF(BO113=12,1,BO113+1)</f>
        <v>4</v>
      </c>
      <c r="BQ113" s="77">
        <f t="shared" ref="BQ113" si="2660">IF(BP113=12,1,BP113+1)</f>
        <v>5</v>
      </c>
      <c r="BR113" s="77">
        <f t="shared" ref="BR113" si="2661">IF(BQ113=12,1,BQ113+1)</f>
        <v>6</v>
      </c>
      <c r="BS113" s="77">
        <f t="shared" ref="BS113" si="2662">IF(BR113=12,1,BR113+1)</f>
        <v>7</v>
      </c>
      <c r="BT113" s="77">
        <f t="shared" ref="BT113" si="2663">IF(BS113=12,1,BS113+1)</f>
        <v>8</v>
      </c>
      <c r="BU113" s="77">
        <f t="shared" ref="BU113" si="2664">IF(BT113=12,1,BT113+1)</f>
        <v>9</v>
      </c>
      <c r="BV113" s="77">
        <f t="shared" ref="BV113" si="2665">IF(BU113=12,1,BU113+1)</f>
        <v>10</v>
      </c>
      <c r="BW113" s="77">
        <f t="shared" ref="BW113" si="2666">IF(BV113=12,1,BV113+1)</f>
        <v>11</v>
      </c>
      <c r="BX113" s="77">
        <f t="shared" ref="BX113" si="2667">IF(BW113=12,1,BW113+1)</f>
        <v>12</v>
      </c>
      <c r="BY113" s="77">
        <f t="shared" ref="BY113" si="2668">IF(BX113=12,1,BX113+1)</f>
        <v>1</v>
      </c>
      <c r="BZ113" s="77">
        <f t="shared" ref="BZ113" si="2669">IF(BY113=12,1,BY113+1)</f>
        <v>2</v>
      </c>
      <c r="CA113" s="77">
        <f t="shared" ref="CA113" si="2670">IF(BZ113=12,1,BZ113+1)</f>
        <v>3</v>
      </c>
      <c r="CB113" s="77">
        <f t="shared" ref="CB113" si="2671">IF(CA113=12,1,CA113+1)</f>
        <v>4</v>
      </c>
      <c r="CC113" s="77">
        <f t="shared" ref="CC113" si="2672">IF(CB113=12,1,CB113+1)</f>
        <v>5</v>
      </c>
      <c r="CD113" s="77">
        <f t="shared" ref="CD113" si="2673">IF(CC113=12,1,CC113+1)</f>
        <v>6</v>
      </c>
      <c r="CE113" s="77">
        <f t="shared" ref="CE113" si="2674">IF(CD113=12,1,CD113+1)</f>
        <v>7</v>
      </c>
      <c r="CF113" s="77">
        <f t="shared" ref="CF113" si="2675">IF(CE113=12,1,CE113+1)</f>
        <v>8</v>
      </c>
      <c r="CG113" s="77">
        <f t="shared" ref="CG113" si="2676">IF(CF113=12,1,CF113+1)</f>
        <v>9</v>
      </c>
      <c r="CH113" s="77">
        <f t="shared" ref="CH113" si="2677">IF(CG113=12,1,CG113+1)</f>
        <v>10</v>
      </c>
      <c r="CI113" s="77">
        <f t="shared" ref="CI113" si="2678">IF(CH113=12,1,CH113+1)</f>
        <v>11</v>
      </c>
      <c r="CJ113" s="77">
        <f t="shared" ref="CJ113" si="2679">IF(CI113=12,1,CI113+1)</f>
        <v>12</v>
      </c>
      <c r="CK113" s="82"/>
      <c r="CL113" s="79"/>
      <c r="CM113" s="79"/>
      <c r="CN113" s="79"/>
      <c r="CO113" s="108"/>
      <c r="CP113" s="108"/>
      <c r="CQ113" s="108"/>
      <c r="CR113" s="108"/>
      <c r="CS113" s="108"/>
      <c r="CT113" s="108"/>
      <c r="CU113" s="108"/>
      <c r="CV113" s="108"/>
      <c r="CW113" s="108"/>
      <c r="CX113" s="108"/>
      <c r="CY113" s="108"/>
      <c r="CZ113" s="108"/>
      <c r="DA113" s="108"/>
      <c r="DB113" s="108"/>
      <c r="DC113" s="108"/>
      <c r="DD113" s="108"/>
    </row>
    <row r="114" spans="1:108" s="266" customFormat="1" ht="18" hidden="1" customHeight="1" x14ac:dyDescent="0.3">
      <c r="A114" s="272"/>
      <c r="B114" s="115"/>
      <c r="C114" s="354"/>
      <c r="D114" s="127"/>
      <c r="E114" s="127"/>
      <c r="F114" s="127"/>
      <c r="G114" s="359"/>
      <c r="H114" s="359"/>
      <c r="I114" s="360"/>
      <c r="J114" s="360"/>
      <c r="K114" s="139"/>
      <c r="L114" s="361"/>
      <c r="M114" s="7"/>
      <c r="N114" s="357"/>
      <c r="O114" s="108"/>
      <c r="P114" s="78"/>
      <c r="Q114" s="60">
        <f t="shared" ref="Q114:CB114" si="2680">VALUE(_xlfn.CONCAT(Q113,".",Q116))</f>
        <v>1</v>
      </c>
      <c r="R114" s="74">
        <f t="shared" si="2680"/>
        <v>32</v>
      </c>
      <c r="S114" s="74">
        <f t="shared" si="2680"/>
        <v>61</v>
      </c>
      <c r="T114" s="74">
        <f t="shared" si="2680"/>
        <v>92</v>
      </c>
      <c r="U114" s="74">
        <f t="shared" si="2680"/>
        <v>122</v>
      </c>
      <c r="V114" s="74">
        <f t="shared" si="2680"/>
        <v>153</v>
      </c>
      <c r="W114" s="74">
        <f t="shared" si="2680"/>
        <v>183</v>
      </c>
      <c r="X114" s="74">
        <f t="shared" si="2680"/>
        <v>214</v>
      </c>
      <c r="Y114" s="74">
        <f t="shared" si="2680"/>
        <v>245</v>
      </c>
      <c r="Z114" s="74">
        <f t="shared" si="2680"/>
        <v>275</v>
      </c>
      <c r="AA114" s="74">
        <f t="shared" si="2680"/>
        <v>306</v>
      </c>
      <c r="AB114" s="74">
        <f t="shared" si="2680"/>
        <v>336</v>
      </c>
      <c r="AC114" s="74">
        <f t="shared" si="2680"/>
        <v>367</v>
      </c>
      <c r="AD114" s="74">
        <f t="shared" si="2680"/>
        <v>398</v>
      </c>
      <c r="AE114" s="74">
        <f t="shared" si="2680"/>
        <v>426</v>
      </c>
      <c r="AF114" s="74">
        <f t="shared" si="2680"/>
        <v>457</v>
      </c>
      <c r="AG114" s="74">
        <f t="shared" si="2680"/>
        <v>487</v>
      </c>
      <c r="AH114" s="74">
        <f t="shared" si="2680"/>
        <v>518</v>
      </c>
      <c r="AI114" s="74">
        <f t="shared" si="2680"/>
        <v>548</v>
      </c>
      <c r="AJ114" s="74">
        <f t="shared" si="2680"/>
        <v>579</v>
      </c>
      <c r="AK114" s="74">
        <f t="shared" si="2680"/>
        <v>610</v>
      </c>
      <c r="AL114" s="74">
        <f t="shared" si="2680"/>
        <v>640</v>
      </c>
      <c r="AM114" s="74">
        <f t="shared" si="2680"/>
        <v>671</v>
      </c>
      <c r="AN114" s="74">
        <f t="shared" si="2680"/>
        <v>701</v>
      </c>
      <c r="AO114" s="74">
        <f t="shared" si="2680"/>
        <v>732</v>
      </c>
      <c r="AP114" s="74">
        <f t="shared" si="2680"/>
        <v>763</v>
      </c>
      <c r="AQ114" s="74">
        <f t="shared" si="2680"/>
        <v>791</v>
      </c>
      <c r="AR114" s="74">
        <f t="shared" si="2680"/>
        <v>822</v>
      </c>
      <c r="AS114" s="74">
        <f t="shared" si="2680"/>
        <v>852</v>
      </c>
      <c r="AT114" s="74">
        <f t="shared" si="2680"/>
        <v>883</v>
      </c>
      <c r="AU114" s="74">
        <f t="shared" si="2680"/>
        <v>913</v>
      </c>
      <c r="AV114" s="74">
        <f t="shared" si="2680"/>
        <v>944</v>
      </c>
      <c r="AW114" s="74">
        <f t="shared" si="2680"/>
        <v>975</v>
      </c>
      <c r="AX114" s="74">
        <f t="shared" si="2680"/>
        <v>1005</v>
      </c>
      <c r="AY114" s="74">
        <f t="shared" si="2680"/>
        <v>1036</v>
      </c>
      <c r="AZ114" s="74">
        <f t="shared" si="2680"/>
        <v>1066</v>
      </c>
      <c r="BA114" s="74">
        <f t="shared" si="2680"/>
        <v>1097</v>
      </c>
      <c r="BB114" s="74">
        <f t="shared" si="2680"/>
        <v>1128</v>
      </c>
      <c r="BC114" s="74">
        <f t="shared" si="2680"/>
        <v>1156</v>
      </c>
      <c r="BD114" s="74">
        <f t="shared" si="2680"/>
        <v>1187</v>
      </c>
      <c r="BE114" s="74">
        <f t="shared" si="2680"/>
        <v>1217</v>
      </c>
      <c r="BF114" s="74">
        <f t="shared" si="2680"/>
        <v>1248</v>
      </c>
      <c r="BG114" s="74">
        <f t="shared" si="2680"/>
        <v>1278</v>
      </c>
      <c r="BH114" s="74">
        <f t="shared" si="2680"/>
        <v>1309</v>
      </c>
      <c r="BI114" s="74">
        <f t="shared" si="2680"/>
        <v>1340</v>
      </c>
      <c r="BJ114" s="74">
        <f t="shared" si="2680"/>
        <v>1370</v>
      </c>
      <c r="BK114" s="74">
        <f t="shared" si="2680"/>
        <v>1401</v>
      </c>
      <c r="BL114" s="74">
        <f t="shared" si="2680"/>
        <v>1431</v>
      </c>
      <c r="BM114" s="74">
        <f t="shared" si="2680"/>
        <v>1462</v>
      </c>
      <c r="BN114" s="74">
        <f t="shared" si="2680"/>
        <v>1493</v>
      </c>
      <c r="BO114" s="74">
        <f t="shared" si="2680"/>
        <v>1522</v>
      </c>
      <c r="BP114" s="74">
        <f t="shared" si="2680"/>
        <v>1553</v>
      </c>
      <c r="BQ114" s="74">
        <f t="shared" si="2680"/>
        <v>1583</v>
      </c>
      <c r="BR114" s="74">
        <f t="shared" si="2680"/>
        <v>1614</v>
      </c>
      <c r="BS114" s="74">
        <f t="shared" si="2680"/>
        <v>1644</v>
      </c>
      <c r="BT114" s="74">
        <f t="shared" si="2680"/>
        <v>1675</v>
      </c>
      <c r="BU114" s="74">
        <f t="shared" si="2680"/>
        <v>1706</v>
      </c>
      <c r="BV114" s="74">
        <f t="shared" si="2680"/>
        <v>1736</v>
      </c>
      <c r="BW114" s="74">
        <f t="shared" si="2680"/>
        <v>1767</v>
      </c>
      <c r="BX114" s="74">
        <f t="shared" si="2680"/>
        <v>1797</v>
      </c>
      <c r="BY114" s="74">
        <f t="shared" si="2680"/>
        <v>1828</v>
      </c>
      <c r="BZ114" s="74">
        <f t="shared" si="2680"/>
        <v>1859</v>
      </c>
      <c r="CA114" s="74">
        <f t="shared" si="2680"/>
        <v>1887</v>
      </c>
      <c r="CB114" s="74">
        <f t="shared" si="2680"/>
        <v>1918</v>
      </c>
      <c r="CC114" s="74">
        <f t="shared" ref="CC114:CJ114" si="2681">VALUE(_xlfn.CONCAT(CC113,".",CC116))</f>
        <v>1948</v>
      </c>
      <c r="CD114" s="74">
        <f t="shared" si="2681"/>
        <v>1979</v>
      </c>
      <c r="CE114" s="74">
        <f t="shared" si="2681"/>
        <v>2009</v>
      </c>
      <c r="CF114" s="74">
        <f t="shared" si="2681"/>
        <v>2040</v>
      </c>
      <c r="CG114" s="74">
        <f t="shared" si="2681"/>
        <v>2071</v>
      </c>
      <c r="CH114" s="74">
        <f t="shared" si="2681"/>
        <v>2101</v>
      </c>
      <c r="CI114" s="74">
        <f t="shared" si="2681"/>
        <v>2132</v>
      </c>
      <c r="CJ114" s="74">
        <f t="shared" si="2681"/>
        <v>2162</v>
      </c>
      <c r="CK114" s="83"/>
      <c r="CL114" s="80"/>
      <c r="CM114" s="80"/>
      <c r="CN114" s="80"/>
      <c r="CO114" s="108"/>
      <c r="CP114" s="108"/>
      <c r="CQ114" s="108"/>
      <c r="CR114" s="108"/>
      <c r="CS114" s="108"/>
      <c r="CT114" s="108"/>
      <c r="CU114" s="108"/>
      <c r="CV114" s="108"/>
      <c r="CW114" s="108"/>
      <c r="CX114" s="108"/>
      <c r="CY114" s="108"/>
      <c r="CZ114" s="108"/>
      <c r="DA114" s="108"/>
      <c r="DB114" s="108"/>
      <c r="DC114" s="108"/>
      <c r="DD114" s="108"/>
    </row>
    <row r="115" spans="1:108" s="266" customFormat="1" ht="18" customHeight="1" x14ac:dyDescent="0.3">
      <c r="A115" s="272"/>
      <c r="B115" s="115"/>
      <c r="C115" s="354"/>
      <c r="D115" s="127"/>
      <c r="E115" s="360" t="s">
        <v>376</v>
      </c>
      <c r="F115" s="360" t="s">
        <v>376</v>
      </c>
      <c r="G115" s="359"/>
      <c r="H115" s="359"/>
      <c r="I115" s="360"/>
      <c r="J115" s="360"/>
      <c r="K115" s="360" t="s">
        <v>392</v>
      </c>
      <c r="L115" s="361"/>
      <c r="M115" s="7"/>
      <c r="N115" s="357"/>
      <c r="O115" s="108"/>
      <c r="P115" s="78"/>
      <c r="Q115" s="61" t="str">
        <f>VLOOKUP(Q113,'Podpůrná data'!$J$186:$K$197,2)</f>
        <v>leden</v>
      </c>
      <c r="R115" s="61" t="str">
        <f>VLOOKUP(R113,'Podpůrná data'!$J$186:$K$197,2)</f>
        <v>únor</v>
      </c>
      <c r="S115" s="61" t="str">
        <f>VLOOKUP(S113,'Podpůrná data'!$J$186:$K$197,2)</f>
        <v>březen</v>
      </c>
      <c r="T115" s="61" t="str">
        <f>VLOOKUP(T113,'Podpůrná data'!$J$186:$K$197,2)</f>
        <v>duben</v>
      </c>
      <c r="U115" s="61" t="str">
        <f>VLOOKUP(U113,'Podpůrná data'!$J$186:$K$197,2)</f>
        <v>květen</v>
      </c>
      <c r="V115" s="61" t="str">
        <f>VLOOKUP(V113,'Podpůrná data'!$J$186:$K$197,2)</f>
        <v>červen</v>
      </c>
      <c r="W115" s="61" t="str">
        <f>VLOOKUP(W113,'Podpůrná data'!$J$186:$K$197,2)</f>
        <v>červenec</v>
      </c>
      <c r="X115" s="61" t="str">
        <f>VLOOKUP(X113,'Podpůrná data'!$J$186:$K$197,2)</f>
        <v>srpen</v>
      </c>
      <c r="Y115" s="61" t="str">
        <f>VLOOKUP(Y113,'Podpůrná data'!$J$186:$K$197,2)</f>
        <v>září</v>
      </c>
      <c r="Z115" s="61" t="str">
        <f>VLOOKUP(Z113,'Podpůrná data'!$J$186:$K$197,2)</f>
        <v>říjen</v>
      </c>
      <c r="AA115" s="61" t="str">
        <f>VLOOKUP(AA113,'Podpůrná data'!$J$186:$K$197,2)</f>
        <v>listopad</v>
      </c>
      <c r="AB115" s="61" t="str">
        <f>VLOOKUP(AB113,'Podpůrná data'!$J$186:$K$197,2)</f>
        <v>prosinec</v>
      </c>
      <c r="AC115" s="61" t="str">
        <f>VLOOKUP(AC113,'Podpůrná data'!$J$186:$K$197,2)</f>
        <v>leden</v>
      </c>
      <c r="AD115" s="61" t="str">
        <f>VLOOKUP(AD113,'Podpůrná data'!$J$186:$K$197,2)</f>
        <v>únor</v>
      </c>
      <c r="AE115" s="61" t="str">
        <f>VLOOKUP(AE113,'Podpůrná data'!$J$186:$K$197,2)</f>
        <v>březen</v>
      </c>
      <c r="AF115" s="61" t="str">
        <f>VLOOKUP(AF113,'Podpůrná data'!$J$186:$K$197,2)</f>
        <v>duben</v>
      </c>
      <c r="AG115" s="61" t="str">
        <f>VLOOKUP(AG113,'Podpůrná data'!$J$186:$K$197,2)</f>
        <v>květen</v>
      </c>
      <c r="AH115" s="61" t="str">
        <f>VLOOKUP(AH113,'Podpůrná data'!$J$186:$K$197,2)</f>
        <v>červen</v>
      </c>
      <c r="AI115" s="61" t="str">
        <f>VLOOKUP(AI113,'Podpůrná data'!$J$186:$K$197,2)</f>
        <v>červenec</v>
      </c>
      <c r="AJ115" s="61" t="str">
        <f>VLOOKUP(AJ113,'Podpůrná data'!$J$186:$K$197,2)</f>
        <v>srpen</v>
      </c>
      <c r="AK115" s="61" t="str">
        <f>VLOOKUP(AK113,'Podpůrná data'!$J$186:$K$197,2)</f>
        <v>září</v>
      </c>
      <c r="AL115" s="61" t="str">
        <f>VLOOKUP(AL113,'Podpůrná data'!$J$186:$K$197,2)</f>
        <v>říjen</v>
      </c>
      <c r="AM115" s="61" t="str">
        <f>VLOOKUP(AM113,'Podpůrná data'!$J$186:$K$197,2)</f>
        <v>listopad</v>
      </c>
      <c r="AN115" s="61" t="str">
        <f>VLOOKUP(AN113,'Podpůrná data'!$J$186:$K$197,2)</f>
        <v>prosinec</v>
      </c>
      <c r="AO115" s="61" t="str">
        <f>VLOOKUP(AO113,'Podpůrná data'!$J$186:$K$197,2)</f>
        <v>leden</v>
      </c>
      <c r="AP115" s="61" t="str">
        <f>VLOOKUP(AP113,'Podpůrná data'!$J$186:$K$197,2)</f>
        <v>únor</v>
      </c>
      <c r="AQ115" s="61" t="str">
        <f>VLOOKUP(AQ113,'Podpůrná data'!$J$186:$K$197,2)</f>
        <v>březen</v>
      </c>
      <c r="AR115" s="61" t="str">
        <f>VLOOKUP(AR113,'Podpůrná data'!$J$186:$K$197,2)</f>
        <v>duben</v>
      </c>
      <c r="AS115" s="61" t="str">
        <f>VLOOKUP(AS113,'Podpůrná data'!$J$186:$K$197,2)</f>
        <v>květen</v>
      </c>
      <c r="AT115" s="61" t="str">
        <f>VLOOKUP(AT113,'Podpůrná data'!$J$186:$K$197,2)</f>
        <v>červen</v>
      </c>
      <c r="AU115" s="61" t="str">
        <f>VLOOKUP(AU113,'Podpůrná data'!$J$186:$K$197,2)</f>
        <v>červenec</v>
      </c>
      <c r="AV115" s="61" t="str">
        <f>VLOOKUP(AV113,'Podpůrná data'!$J$186:$K$197,2)</f>
        <v>srpen</v>
      </c>
      <c r="AW115" s="61" t="str">
        <f>VLOOKUP(AW113,'Podpůrná data'!$J$186:$K$197,2)</f>
        <v>září</v>
      </c>
      <c r="AX115" s="61" t="str">
        <f>VLOOKUP(AX113,'Podpůrná data'!$J$186:$K$197,2)</f>
        <v>říjen</v>
      </c>
      <c r="AY115" s="61" t="str">
        <f>VLOOKUP(AY113,'Podpůrná data'!$J$186:$K$197,2)</f>
        <v>listopad</v>
      </c>
      <c r="AZ115" s="61" t="str">
        <f>VLOOKUP(AZ113,'Podpůrná data'!$J$186:$K$197,2)</f>
        <v>prosinec</v>
      </c>
      <c r="BA115" s="61" t="str">
        <f>VLOOKUP(BA113,'Podpůrná data'!$J$186:$K$197,2)</f>
        <v>leden</v>
      </c>
      <c r="BB115" s="61" t="str">
        <f>VLOOKUP(BB113,'Podpůrná data'!$J$186:$K$197,2)</f>
        <v>únor</v>
      </c>
      <c r="BC115" s="61" t="str">
        <f>VLOOKUP(BC113,'Podpůrná data'!$J$186:$K$197,2)</f>
        <v>březen</v>
      </c>
      <c r="BD115" s="61" t="str">
        <f>VLOOKUP(BD113,'Podpůrná data'!$J$186:$K$197,2)</f>
        <v>duben</v>
      </c>
      <c r="BE115" s="61" t="str">
        <f>VLOOKUP(BE113,'Podpůrná data'!$J$186:$K$197,2)</f>
        <v>květen</v>
      </c>
      <c r="BF115" s="61" t="str">
        <f>VLOOKUP(BF113,'Podpůrná data'!$J$186:$K$197,2)</f>
        <v>červen</v>
      </c>
      <c r="BG115" s="61" t="str">
        <f>VLOOKUP(BG113,'Podpůrná data'!$J$186:$K$197,2)</f>
        <v>červenec</v>
      </c>
      <c r="BH115" s="61" t="str">
        <f>VLOOKUP(BH113,'Podpůrná data'!$J$186:$K$197,2)</f>
        <v>srpen</v>
      </c>
      <c r="BI115" s="61" t="str">
        <f>VLOOKUP(BI113,'Podpůrná data'!$J$186:$K$197,2)</f>
        <v>září</v>
      </c>
      <c r="BJ115" s="61" t="str">
        <f>VLOOKUP(BJ113,'Podpůrná data'!$J$186:$K$197,2)</f>
        <v>říjen</v>
      </c>
      <c r="BK115" s="61" t="str">
        <f>VLOOKUP(BK113,'Podpůrná data'!$J$186:$K$197,2)</f>
        <v>listopad</v>
      </c>
      <c r="BL115" s="61" t="str">
        <f>VLOOKUP(BL113,'Podpůrná data'!$J$186:$K$197,2)</f>
        <v>prosinec</v>
      </c>
      <c r="BM115" s="61" t="str">
        <f>VLOOKUP(BM113,'Podpůrná data'!$J$186:$K$197,2)</f>
        <v>leden</v>
      </c>
      <c r="BN115" s="61" t="str">
        <f>VLOOKUP(BN113,'Podpůrná data'!$J$186:$K$197,2)</f>
        <v>únor</v>
      </c>
      <c r="BO115" s="61" t="str">
        <f>VLOOKUP(BO113,'Podpůrná data'!$J$186:$K$197,2)</f>
        <v>březen</v>
      </c>
      <c r="BP115" s="61" t="str">
        <f>VLOOKUP(BP113,'Podpůrná data'!$J$186:$K$197,2)</f>
        <v>duben</v>
      </c>
      <c r="BQ115" s="61" t="str">
        <f>VLOOKUP(BQ113,'Podpůrná data'!$J$186:$K$197,2)</f>
        <v>květen</v>
      </c>
      <c r="BR115" s="61" t="str">
        <f>VLOOKUP(BR113,'Podpůrná data'!$J$186:$K$197,2)</f>
        <v>červen</v>
      </c>
      <c r="BS115" s="61" t="str">
        <f>VLOOKUP(BS113,'Podpůrná data'!$J$186:$K$197,2)</f>
        <v>červenec</v>
      </c>
      <c r="BT115" s="61" t="str">
        <f>VLOOKUP(BT113,'Podpůrná data'!$J$186:$K$197,2)</f>
        <v>srpen</v>
      </c>
      <c r="BU115" s="61" t="str">
        <f>VLOOKUP(BU113,'Podpůrná data'!$J$186:$K$197,2)</f>
        <v>září</v>
      </c>
      <c r="BV115" s="61" t="str">
        <f>VLOOKUP(BV113,'Podpůrná data'!$J$186:$K$197,2)</f>
        <v>říjen</v>
      </c>
      <c r="BW115" s="61" t="str">
        <f>VLOOKUP(BW113,'Podpůrná data'!$J$186:$K$197,2)</f>
        <v>listopad</v>
      </c>
      <c r="BX115" s="61" t="str">
        <f>VLOOKUP(BX113,'Podpůrná data'!$J$186:$K$197,2)</f>
        <v>prosinec</v>
      </c>
      <c r="BY115" s="61" t="str">
        <f>VLOOKUP(BY113,'Podpůrná data'!$J$186:$K$197,2)</f>
        <v>leden</v>
      </c>
      <c r="BZ115" s="61" t="str">
        <f>VLOOKUP(BZ113,'Podpůrná data'!$J$186:$K$197,2)</f>
        <v>únor</v>
      </c>
      <c r="CA115" s="61" t="str">
        <f>VLOOKUP(CA113,'Podpůrná data'!$J$186:$K$197,2)</f>
        <v>březen</v>
      </c>
      <c r="CB115" s="61" t="str">
        <f>VLOOKUP(CB113,'Podpůrná data'!$J$186:$K$197,2)</f>
        <v>duben</v>
      </c>
      <c r="CC115" s="61" t="str">
        <f>VLOOKUP(CC113,'Podpůrná data'!$J$186:$K$197,2)</f>
        <v>květen</v>
      </c>
      <c r="CD115" s="61" t="str">
        <f>VLOOKUP(CD113,'Podpůrná data'!$J$186:$K$197,2)</f>
        <v>červen</v>
      </c>
      <c r="CE115" s="61" t="str">
        <f>VLOOKUP(CE113,'Podpůrná data'!$J$186:$K$197,2)</f>
        <v>červenec</v>
      </c>
      <c r="CF115" s="61" t="str">
        <f>VLOOKUP(CF113,'Podpůrná data'!$J$186:$K$197,2)</f>
        <v>srpen</v>
      </c>
      <c r="CG115" s="61" t="str">
        <f>VLOOKUP(CG113,'Podpůrná data'!$J$186:$K$197,2)</f>
        <v>září</v>
      </c>
      <c r="CH115" s="61" t="str">
        <f>VLOOKUP(CH113,'Podpůrná data'!$J$186:$K$197,2)</f>
        <v>říjen</v>
      </c>
      <c r="CI115" s="61" t="str">
        <f>VLOOKUP(CI113,'Podpůrná data'!$J$186:$K$197,2)</f>
        <v>listopad</v>
      </c>
      <c r="CJ115" s="61" t="str">
        <f>VLOOKUP(CJ113,'Podpůrná data'!$J$186:$K$197,2)</f>
        <v>prosinec</v>
      </c>
      <c r="CK115" s="175"/>
      <c r="CL115" s="179"/>
      <c r="CM115" s="207"/>
      <c r="CN115" s="207"/>
      <c r="CO115" s="108"/>
      <c r="CP115" s="183" t="s">
        <v>109</v>
      </c>
      <c r="CQ115" s="183" t="s">
        <v>110</v>
      </c>
      <c r="CR115" s="183" t="s">
        <v>111</v>
      </c>
      <c r="CS115" s="183" t="s">
        <v>112</v>
      </c>
      <c r="CT115" s="183" t="s">
        <v>113</v>
      </c>
      <c r="CU115" s="183" t="s">
        <v>114</v>
      </c>
      <c r="CV115" s="183" t="s">
        <v>115</v>
      </c>
      <c r="CW115" s="183" t="s">
        <v>116</v>
      </c>
      <c r="CX115" s="183" t="s">
        <v>117</v>
      </c>
      <c r="CY115" s="183" t="s">
        <v>177</v>
      </c>
      <c r="CZ115" s="183" t="s">
        <v>178</v>
      </c>
      <c r="DA115" s="183" t="s">
        <v>179</v>
      </c>
      <c r="DB115" s="183" t="s">
        <v>368</v>
      </c>
      <c r="DC115" s="183" t="s">
        <v>369</v>
      </c>
      <c r="DD115" s="183" t="s">
        <v>370</v>
      </c>
    </row>
    <row r="116" spans="1:108" s="266" customFormat="1" ht="16.2" customHeight="1" x14ac:dyDescent="0.3">
      <c r="A116" s="272"/>
      <c r="B116" s="115"/>
      <c r="C116" s="354"/>
      <c r="D116" s="127"/>
      <c r="E116" s="360"/>
      <c r="F116" s="360"/>
      <c r="G116" s="359"/>
      <c r="H116" s="359"/>
      <c r="I116" s="360"/>
      <c r="J116" s="360"/>
      <c r="K116" s="360"/>
      <c r="L116" s="361"/>
      <c r="M116" s="7"/>
      <c r="N116" s="357"/>
      <c r="O116" s="108"/>
      <c r="P116" s="78"/>
      <c r="Q116" s="61">
        <f>YEAR(Úvod!$F$10)</f>
        <v>1900</v>
      </c>
      <c r="R116" s="61">
        <f t="shared" ref="R116" si="2682">IF(R113=1,Q116+1,Q116)</f>
        <v>1900</v>
      </c>
      <c r="S116" s="61">
        <f t="shared" ref="S116" si="2683">IF(S113=1,R116+1,R116)</f>
        <v>1900</v>
      </c>
      <c r="T116" s="61">
        <f t="shared" ref="T116" si="2684">IF(T113=1,S116+1,S116)</f>
        <v>1900</v>
      </c>
      <c r="U116" s="61">
        <f t="shared" ref="U116" si="2685">IF(U113=1,T116+1,T116)</f>
        <v>1900</v>
      </c>
      <c r="V116" s="61">
        <f t="shared" ref="V116" si="2686">IF(V113=1,U116+1,U116)</f>
        <v>1900</v>
      </c>
      <c r="W116" s="61">
        <f t="shared" ref="W116" si="2687">IF(W113=1,V116+1,V116)</f>
        <v>1900</v>
      </c>
      <c r="X116" s="61">
        <f t="shared" ref="X116" si="2688">IF(X113=1,W116+1,W116)</f>
        <v>1900</v>
      </c>
      <c r="Y116" s="61">
        <f t="shared" ref="Y116" si="2689">IF(Y113=1,X116+1,X116)</f>
        <v>1900</v>
      </c>
      <c r="Z116" s="61">
        <f t="shared" ref="Z116" si="2690">IF(Z113=1,Y116+1,Y116)</f>
        <v>1900</v>
      </c>
      <c r="AA116" s="61">
        <f t="shared" ref="AA116" si="2691">IF(AA113=1,Z116+1,Z116)</f>
        <v>1900</v>
      </c>
      <c r="AB116" s="61">
        <f t="shared" ref="AB116" si="2692">IF(AB113=1,AA116+1,AA116)</f>
        <v>1900</v>
      </c>
      <c r="AC116" s="61">
        <f t="shared" ref="AC116" si="2693">IF(AC113=1,AB116+1,AB116)</f>
        <v>1901</v>
      </c>
      <c r="AD116" s="61">
        <f t="shared" ref="AD116" si="2694">IF(AD113=1,AC116+1,AC116)</f>
        <v>1901</v>
      </c>
      <c r="AE116" s="61">
        <f t="shared" ref="AE116" si="2695">IF(AE113=1,AD116+1,AD116)</f>
        <v>1901</v>
      </c>
      <c r="AF116" s="61">
        <f t="shared" ref="AF116" si="2696">IF(AF113=1,AE116+1,AE116)</f>
        <v>1901</v>
      </c>
      <c r="AG116" s="61">
        <f t="shared" ref="AG116" si="2697">IF(AG113=1,AF116+1,AF116)</f>
        <v>1901</v>
      </c>
      <c r="AH116" s="61">
        <f t="shared" ref="AH116" si="2698">IF(AH113=1,AG116+1,AG116)</f>
        <v>1901</v>
      </c>
      <c r="AI116" s="61">
        <f t="shared" ref="AI116" si="2699">IF(AI113=1,AH116+1,AH116)</f>
        <v>1901</v>
      </c>
      <c r="AJ116" s="61">
        <f t="shared" ref="AJ116" si="2700">IF(AJ113=1,AI116+1,AI116)</f>
        <v>1901</v>
      </c>
      <c r="AK116" s="61">
        <f t="shared" ref="AK116" si="2701">IF(AK113=1,AJ116+1,AJ116)</f>
        <v>1901</v>
      </c>
      <c r="AL116" s="61">
        <f t="shared" ref="AL116" si="2702">IF(AL113=1,AK116+1,AK116)</f>
        <v>1901</v>
      </c>
      <c r="AM116" s="61">
        <f t="shared" ref="AM116" si="2703">IF(AM113=1,AL116+1,AL116)</f>
        <v>1901</v>
      </c>
      <c r="AN116" s="61">
        <f t="shared" ref="AN116" si="2704">IF(AN113=1,AM116+1,AM116)</f>
        <v>1901</v>
      </c>
      <c r="AO116" s="61">
        <f t="shared" ref="AO116" si="2705">IF(AO113=1,AN116+1,AN116)</f>
        <v>1902</v>
      </c>
      <c r="AP116" s="61">
        <f t="shared" ref="AP116" si="2706">IF(AP113=1,AO116+1,AO116)</f>
        <v>1902</v>
      </c>
      <c r="AQ116" s="61">
        <f t="shared" ref="AQ116" si="2707">IF(AQ113=1,AP116+1,AP116)</f>
        <v>1902</v>
      </c>
      <c r="AR116" s="61">
        <f t="shared" ref="AR116" si="2708">IF(AR113=1,AQ116+1,AQ116)</f>
        <v>1902</v>
      </c>
      <c r="AS116" s="61">
        <f t="shared" ref="AS116" si="2709">IF(AS113=1,AR116+1,AR116)</f>
        <v>1902</v>
      </c>
      <c r="AT116" s="61">
        <f t="shared" ref="AT116" si="2710">IF(AT113=1,AS116+1,AS116)</f>
        <v>1902</v>
      </c>
      <c r="AU116" s="61">
        <f t="shared" ref="AU116" si="2711">IF(AU113=1,AT116+1,AT116)</f>
        <v>1902</v>
      </c>
      <c r="AV116" s="61">
        <f t="shared" ref="AV116" si="2712">IF(AV113=1,AU116+1,AU116)</f>
        <v>1902</v>
      </c>
      <c r="AW116" s="61">
        <f t="shared" ref="AW116" si="2713">IF(AW113=1,AV116+1,AV116)</f>
        <v>1902</v>
      </c>
      <c r="AX116" s="61">
        <f t="shared" ref="AX116" si="2714">IF(AX113=1,AW116+1,AW116)</f>
        <v>1902</v>
      </c>
      <c r="AY116" s="61">
        <f t="shared" ref="AY116" si="2715">IF(AY113=1,AX116+1,AX116)</f>
        <v>1902</v>
      </c>
      <c r="AZ116" s="61">
        <f t="shared" ref="AZ116" si="2716">IF(AZ113=1,AY116+1,AY116)</f>
        <v>1902</v>
      </c>
      <c r="BA116" s="61">
        <f t="shared" ref="BA116" si="2717">IF(BA113=1,AZ116+1,AZ116)</f>
        <v>1903</v>
      </c>
      <c r="BB116" s="61">
        <f t="shared" ref="BB116" si="2718">IF(BB113=1,BA116+1,BA116)</f>
        <v>1903</v>
      </c>
      <c r="BC116" s="61">
        <f t="shared" ref="BC116" si="2719">IF(BC113=1,BB116+1,BB116)</f>
        <v>1903</v>
      </c>
      <c r="BD116" s="61">
        <f t="shared" ref="BD116" si="2720">IF(BD113=1,BC116+1,BC116)</f>
        <v>1903</v>
      </c>
      <c r="BE116" s="61">
        <f t="shared" ref="BE116" si="2721">IF(BE113=1,BD116+1,BD116)</f>
        <v>1903</v>
      </c>
      <c r="BF116" s="61">
        <f t="shared" ref="BF116" si="2722">IF(BF113=1,BE116+1,BE116)</f>
        <v>1903</v>
      </c>
      <c r="BG116" s="61">
        <f t="shared" ref="BG116" si="2723">IF(BG113=1,BF116+1,BF116)</f>
        <v>1903</v>
      </c>
      <c r="BH116" s="61">
        <f t="shared" ref="BH116" si="2724">IF(BH113=1,BG116+1,BG116)</f>
        <v>1903</v>
      </c>
      <c r="BI116" s="61">
        <f t="shared" ref="BI116" si="2725">IF(BI113=1,BH116+1,BH116)</f>
        <v>1903</v>
      </c>
      <c r="BJ116" s="61">
        <f t="shared" ref="BJ116" si="2726">IF(BJ113=1,BI116+1,BI116)</f>
        <v>1903</v>
      </c>
      <c r="BK116" s="61">
        <f t="shared" ref="BK116" si="2727">IF(BK113=1,BJ116+1,BJ116)</f>
        <v>1903</v>
      </c>
      <c r="BL116" s="61">
        <f t="shared" ref="BL116" si="2728">IF(BL113=1,BK116+1,BK116)</f>
        <v>1903</v>
      </c>
      <c r="BM116" s="61">
        <f t="shared" ref="BM116" si="2729">IF(BM113=1,BL116+1,BL116)</f>
        <v>1904</v>
      </c>
      <c r="BN116" s="61">
        <f t="shared" ref="BN116" si="2730">IF(BN113=1,BM116+1,BM116)</f>
        <v>1904</v>
      </c>
      <c r="BO116" s="61">
        <f t="shared" ref="BO116" si="2731">IF(BO113=1,BN116+1,BN116)</f>
        <v>1904</v>
      </c>
      <c r="BP116" s="61">
        <f t="shared" ref="BP116" si="2732">IF(BP113=1,BO116+1,BO116)</f>
        <v>1904</v>
      </c>
      <c r="BQ116" s="61">
        <f t="shared" ref="BQ116" si="2733">IF(BQ113=1,BP116+1,BP116)</f>
        <v>1904</v>
      </c>
      <c r="BR116" s="61">
        <f t="shared" ref="BR116" si="2734">IF(BR113=1,BQ116+1,BQ116)</f>
        <v>1904</v>
      </c>
      <c r="BS116" s="61">
        <f t="shared" ref="BS116" si="2735">IF(BS113=1,BR116+1,BR116)</f>
        <v>1904</v>
      </c>
      <c r="BT116" s="61">
        <f t="shared" ref="BT116" si="2736">IF(BT113=1,BS116+1,BS116)</f>
        <v>1904</v>
      </c>
      <c r="BU116" s="61">
        <f t="shared" ref="BU116" si="2737">IF(BU113=1,BT116+1,BT116)</f>
        <v>1904</v>
      </c>
      <c r="BV116" s="61">
        <f t="shared" ref="BV116" si="2738">IF(BV113=1,BU116+1,BU116)</f>
        <v>1904</v>
      </c>
      <c r="BW116" s="61">
        <f t="shared" ref="BW116" si="2739">IF(BW113=1,BV116+1,BV116)</f>
        <v>1904</v>
      </c>
      <c r="BX116" s="61">
        <f t="shared" ref="BX116" si="2740">IF(BX113=1,BW116+1,BW116)</f>
        <v>1904</v>
      </c>
      <c r="BY116" s="61">
        <f t="shared" ref="BY116" si="2741">IF(BY113=1,BX116+1,BX116)</f>
        <v>1905</v>
      </c>
      <c r="BZ116" s="61">
        <f t="shared" ref="BZ116" si="2742">IF(BZ113=1,BY116+1,BY116)</f>
        <v>1905</v>
      </c>
      <c r="CA116" s="61">
        <f t="shared" ref="CA116" si="2743">IF(CA113=1,BZ116+1,BZ116)</f>
        <v>1905</v>
      </c>
      <c r="CB116" s="61">
        <f t="shared" ref="CB116" si="2744">IF(CB113=1,CA116+1,CA116)</f>
        <v>1905</v>
      </c>
      <c r="CC116" s="61">
        <f t="shared" ref="CC116" si="2745">IF(CC113=1,CB116+1,CB116)</f>
        <v>1905</v>
      </c>
      <c r="CD116" s="61">
        <f t="shared" ref="CD116" si="2746">IF(CD113=1,CC116+1,CC116)</f>
        <v>1905</v>
      </c>
      <c r="CE116" s="61">
        <f t="shared" ref="CE116" si="2747">IF(CE113=1,CD116+1,CD116)</f>
        <v>1905</v>
      </c>
      <c r="CF116" s="61">
        <f t="shared" ref="CF116" si="2748">IF(CF113=1,CE116+1,CE116)</f>
        <v>1905</v>
      </c>
      <c r="CG116" s="61">
        <f t="shared" ref="CG116" si="2749">IF(CG113=1,CF116+1,CF116)</f>
        <v>1905</v>
      </c>
      <c r="CH116" s="61">
        <f t="shared" ref="CH116" si="2750">IF(CH113=1,CG116+1,CG116)</f>
        <v>1905</v>
      </c>
      <c r="CI116" s="61">
        <f t="shared" ref="CI116" si="2751">IF(CI113=1,CH116+1,CH116)</f>
        <v>1905</v>
      </c>
      <c r="CJ116" s="61">
        <f t="shared" ref="CJ116" si="2752">IF(CJ113=1,CI116+1,CI116)</f>
        <v>1905</v>
      </c>
      <c r="CK116" s="205"/>
      <c r="CL116" s="206"/>
      <c r="CM116" s="207"/>
      <c r="CN116" s="207"/>
      <c r="CO116" s="108"/>
      <c r="CP116" s="108"/>
      <c r="CQ116" s="108"/>
      <c r="CR116" s="108"/>
      <c r="CS116" s="108"/>
      <c r="CT116" s="108"/>
      <c r="CU116" s="108"/>
      <c r="CV116" s="108"/>
      <c r="CW116" s="108"/>
      <c r="CX116" s="108"/>
      <c r="CY116" s="108"/>
      <c r="CZ116" s="108"/>
      <c r="DA116" s="108"/>
      <c r="DB116" s="108"/>
      <c r="DC116" s="108"/>
      <c r="DD116" s="108"/>
    </row>
    <row r="117" spans="1:108" s="266" customFormat="1" ht="16.2" customHeight="1" x14ac:dyDescent="0.3">
      <c r="A117" s="272"/>
      <c r="B117" s="115"/>
      <c r="C117" s="127"/>
      <c r="D117" s="127"/>
      <c r="E117" s="360"/>
      <c r="F117" s="360"/>
      <c r="G117" s="359"/>
      <c r="H117" s="359"/>
      <c r="I117" s="360"/>
      <c r="J117" s="363"/>
      <c r="K117" s="360"/>
      <c r="L117" s="362"/>
      <c r="M117" s="7"/>
      <c r="N117" s="358"/>
      <c r="O117" s="108"/>
      <c r="P117" s="64" t="s">
        <v>181</v>
      </c>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05"/>
      <c r="CL117" s="206"/>
      <c r="CM117" s="207"/>
      <c r="CN117" s="207"/>
      <c r="CO117" s="108"/>
      <c r="CP117" s="108"/>
      <c r="CQ117" s="108"/>
      <c r="CR117" s="108"/>
      <c r="CS117" s="108"/>
      <c r="CT117" s="108"/>
      <c r="CU117" s="108"/>
      <c r="CV117" s="108"/>
      <c r="CW117" s="108"/>
      <c r="CX117" s="108"/>
      <c r="CY117" s="108"/>
      <c r="CZ117" s="108"/>
      <c r="DA117" s="108"/>
      <c r="DB117" s="108"/>
      <c r="DC117" s="108"/>
      <c r="DD117" s="108"/>
    </row>
    <row r="118" spans="1:108" s="266" customFormat="1" ht="23.4" customHeight="1" x14ac:dyDescent="0.3">
      <c r="A118" s="264"/>
      <c r="B118" s="128" t="s">
        <v>10</v>
      </c>
      <c r="C118" s="355"/>
      <c r="D118" s="355"/>
      <c r="E118" s="274"/>
      <c r="F118" s="257"/>
      <c r="G118" s="275"/>
      <c r="H118" s="276"/>
      <c r="I118" s="275"/>
      <c r="J118" s="215">
        <f>IF(I118="",0,IF(I118="ANO",'Podpůrná data'!$B$5,'Podpůrná data'!$B$3))</f>
        <v>0</v>
      </c>
      <c r="K118" s="213">
        <f>IFERROR(INT(ROUND(H118,2)*(VLOOKUP(INT(G118),'Podpůrná data'!$L$16:$M$60,2,FALSE))*(G118/(INT(G118)))),0)</f>
        <v>0</v>
      </c>
      <c r="L118" s="62">
        <f>J118*K118</f>
        <v>0</v>
      </c>
      <c r="M118" s="63">
        <f>IF(L118&gt;0,IF(ISTEXT(C118)=TRUE,0,1),0)</f>
        <v>0</v>
      </c>
      <c r="N118" s="170">
        <f>IF(L118&gt;0,1,0)</f>
        <v>0</v>
      </c>
      <c r="O118" s="129"/>
      <c r="P118" s="64" t="s">
        <v>97</v>
      </c>
      <c r="Q118" s="277"/>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c r="AZ118" s="277"/>
      <c r="BA118" s="277"/>
      <c r="BB118" s="277"/>
      <c r="BC118" s="277"/>
      <c r="BD118" s="277"/>
      <c r="BE118" s="277"/>
      <c r="BF118" s="277"/>
      <c r="BG118" s="277"/>
      <c r="BH118" s="277"/>
      <c r="BI118" s="277"/>
      <c r="BJ118" s="277"/>
      <c r="BK118" s="277"/>
      <c r="BL118" s="277"/>
      <c r="BM118" s="277"/>
      <c r="BN118" s="277"/>
      <c r="BO118" s="277"/>
      <c r="BP118" s="277"/>
      <c r="BQ118" s="277"/>
      <c r="BR118" s="277"/>
      <c r="BS118" s="277"/>
      <c r="BT118" s="277"/>
      <c r="BU118" s="277"/>
      <c r="BV118" s="277"/>
      <c r="BW118" s="277"/>
      <c r="BX118" s="277"/>
      <c r="BY118" s="277"/>
      <c r="BZ118" s="277"/>
      <c r="CA118" s="277"/>
      <c r="CB118" s="277"/>
      <c r="CC118" s="277"/>
      <c r="CD118" s="277"/>
      <c r="CE118" s="277"/>
      <c r="CF118" s="277"/>
      <c r="CG118" s="277"/>
      <c r="CH118" s="277"/>
      <c r="CI118" s="277"/>
      <c r="CJ118" s="277"/>
      <c r="CK118" s="370">
        <f>SUM(Q126:CJ126)</f>
        <v>0</v>
      </c>
      <c r="CL118" s="372">
        <f>SUM(Q127:CJ127)</f>
        <v>0</v>
      </c>
      <c r="CM118" s="364">
        <f>IF($N118=0,0,IF($CK118&gt;=143*$H118,1,0))</f>
        <v>0</v>
      </c>
      <c r="CN118" s="364">
        <f>IF($CK118&gt;=143*$H118,0,(CEILING(143*$H118,1)-$CK118))</f>
        <v>0</v>
      </c>
      <c r="CO118" s="108"/>
      <c r="CP118" s="108"/>
      <c r="CQ118" s="108"/>
      <c r="CR118" s="108"/>
      <c r="CS118" s="108"/>
      <c r="CT118" s="108"/>
      <c r="CU118" s="108"/>
      <c r="CV118" s="108"/>
      <c r="CW118" s="108"/>
      <c r="CX118" s="108"/>
      <c r="CY118" s="108"/>
      <c r="CZ118" s="108"/>
      <c r="DA118" s="108"/>
      <c r="DB118" s="108"/>
      <c r="DC118" s="108"/>
      <c r="DD118" s="108"/>
    </row>
    <row r="119" spans="1:108" s="266" customFormat="1" ht="28.8" x14ac:dyDescent="0.3">
      <c r="A119" s="264"/>
      <c r="B119" s="130"/>
      <c r="C119" s="81"/>
      <c r="D119" s="81"/>
      <c r="E119" s="81"/>
      <c r="F119" s="81"/>
      <c r="G119" s="81"/>
      <c r="H119" s="81"/>
      <c r="I119" s="81"/>
      <c r="J119" s="81"/>
      <c r="K119" s="81"/>
      <c r="L119" s="65"/>
      <c r="M119" s="7"/>
      <c r="N119" s="202"/>
      <c r="O119" s="108"/>
      <c r="P119" s="64" t="s">
        <v>151</v>
      </c>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c r="AL119" s="278"/>
      <c r="AM119" s="278"/>
      <c r="AN119" s="278"/>
      <c r="AO119" s="278"/>
      <c r="AP119" s="278"/>
      <c r="AQ119" s="278"/>
      <c r="AR119" s="278"/>
      <c r="AS119" s="278"/>
      <c r="AT119" s="278"/>
      <c r="AU119" s="278"/>
      <c r="AV119" s="278"/>
      <c r="AW119" s="278"/>
      <c r="AX119" s="278"/>
      <c r="AY119" s="278"/>
      <c r="AZ119" s="278"/>
      <c r="BA119" s="278"/>
      <c r="BB119" s="278"/>
      <c r="BC119" s="278"/>
      <c r="BD119" s="278"/>
      <c r="BE119" s="278"/>
      <c r="BF119" s="278"/>
      <c r="BG119" s="278"/>
      <c r="BH119" s="278"/>
      <c r="BI119" s="278"/>
      <c r="BJ119" s="278"/>
      <c r="BK119" s="278"/>
      <c r="BL119" s="278"/>
      <c r="BM119" s="278"/>
      <c r="BN119" s="278"/>
      <c r="BO119" s="278"/>
      <c r="BP119" s="278"/>
      <c r="BQ119" s="278"/>
      <c r="BR119" s="278"/>
      <c r="BS119" s="278"/>
      <c r="BT119" s="278"/>
      <c r="BU119" s="278"/>
      <c r="BV119" s="278"/>
      <c r="BW119" s="278"/>
      <c r="BX119" s="278"/>
      <c r="BY119" s="278"/>
      <c r="BZ119" s="278"/>
      <c r="CA119" s="278"/>
      <c r="CB119" s="278"/>
      <c r="CC119" s="278"/>
      <c r="CD119" s="278"/>
      <c r="CE119" s="278"/>
      <c r="CF119" s="278"/>
      <c r="CG119" s="278"/>
      <c r="CH119" s="278"/>
      <c r="CI119" s="278"/>
      <c r="CJ119" s="278"/>
      <c r="CK119" s="370"/>
      <c r="CL119" s="372"/>
      <c r="CM119" s="364"/>
      <c r="CN119" s="364"/>
      <c r="CO119" s="108"/>
      <c r="CP119" s="108"/>
      <c r="CQ119" s="108"/>
      <c r="CR119" s="108"/>
      <c r="CS119" s="108"/>
      <c r="CT119" s="108"/>
      <c r="CU119" s="108"/>
      <c r="CV119" s="108"/>
      <c r="CW119" s="108"/>
      <c r="CX119" s="108"/>
      <c r="CY119" s="108"/>
      <c r="CZ119" s="108"/>
      <c r="DA119" s="108"/>
      <c r="DB119" s="108"/>
      <c r="DC119" s="108"/>
      <c r="DD119" s="108"/>
    </row>
    <row r="120" spans="1:108" s="266" customFormat="1" ht="14.4" hidden="1" customHeight="1" x14ac:dyDescent="0.3">
      <c r="A120" s="264"/>
      <c r="B120" s="130"/>
      <c r="C120" s="81"/>
      <c r="D120" s="81"/>
      <c r="E120" s="81"/>
      <c r="F120" s="81"/>
      <c r="G120" s="81"/>
      <c r="H120" s="81"/>
      <c r="I120" s="81"/>
      <c r="J120" s="81"/>
      <c r="K120" s="81"/>
      <c r="L120" s="65"/>
      <c r="M120" s="7"/>
      <c r="N120" s="202"/>
      <c r="O120" s="108"/>
      <c r="P120" s="66" t="s">
        <v>152</v>
      </c>
      <c r="Q120" s="67">
        <f>IF(Q118&lt;&gt;0,1,0)</f>
        <v>0</v>
      </c>
      <c r="R120" s="67">
        <f t="shared" ref="R120" si="2753">IF(Q120&gt;0,Q120+1,IF(R118&lt;&gt;0,1,0))</f>
        <v>0</v>
      </c>
      <c r="S120" s="67">
        <f t="shared" ref="S120" si="2754">IF(R120&gt;0,R120+1,IF(S118&lt;&gt;0,1,0))</f>
        <v>0</v>
      </c>
      <c r="T120" s="67">
        <f t="shared" ref="T120" si="2755">IF(S120&gt;0,S120+1,IF(T118&lt;&gt;0,1,0))</f>
        <v>0</v>
      </c>
      <c r="U120" s="67">
        <f t="shared" ref="U120" si="2756">IF(T120&gt;0,T120+1,IF(U118&lt;&gt;0,1,0))</f>
        <v>0</v>
      </c>
      <c r="V120" s="67">
        <f t="shared" ref="V120" si="2757">IF(U120&gt;0,U120+1,IF(V118&lt;&gt;0,1,0))</f>
        <v>0</v>
      </c>
      <c r="W120" s="67">
        <f t="shared" ref="W120" si="2758">IF(V120&gt;0,V120+1,IF(W118&lt;&gt;0,1,0))</f>
        <v>0</v>
      </c>
      <c r="X120" s="67">
        <f t="shared" ref="X120" si="2759">IF(W120&gt;0,W120+1,IF(X118&lt;&gt;0,1,0))</f>
        <v>0</v>
      </c>
      <c r="Y120" s="67">
        <f t="shared" ref="Y120" si="2760">IF(X120&gt;0,X120+1,IF(Y118&lt;&gt;0,1,0))</f>
        <v>0</v>
      </c>
      <c r="Z120" s="67">
        <f t="shared" ref="Z120" si="2761">IF(Y120&gt;0,Y120+1,IF(Z118&lt;&gt;0,1,0))</f>
        <v>0</v>
      </c>
      <c r="AA120" s="67">
        <f t="shared" ref="AA120" si="2762">IF(Z120&gt;0,Z120+1,IF(AA118&lt;&gt;0,1,0))</f>
        <v>0</v>
      </c>
      <c r="AB120" s="67">
        <f t="shared" ref="AB120" si="2763">IF(AA120&gt;0,AA120+1,IF(AB118&lt;&gt;0,1,0))</f>
        <v>0</v>
      </c>
      <c r="AC120" s="67">
        <f t="shared" ref="AC120" si="2764">IF(AB120&gt;0,AB120+1,IF(AC118&lt;&gt;0,1,0))</f>
        <v>0</v>
      </c>
      <c r="AD120" s="67">
        <f t="shared" ref="AD120" si="2765">IF(AC120&gt;0,AC120+1,IF(AD118&lt;&gt;0,1,0))</f>
        <v>0</v>
      </c>
      <c r="AE120" s="67">
        <f t="shared" ref="AE120" si="2766">IF(AD120&gt;0,AD120+1,IF(AE118&lt;&gt;0,1,0))</f>
        <v>0</v>
      </c>
      <c r="AF120" s="67">
        <f t="shared" ref="AF120" si="2767">IF(AE120&gt;0,AE120+1,IF(AF118&lt;&gt;0,1,0))</f>
        <v>0</v>
      </c>
      <c r="AG120" s="67">
        <f t="shared" ref="AG120" si="2768">IF(AF120&gt;0,AF120+1,IF(AG118&lt;&gt;0,1,0))</f>
        <v>0</v>
      </c>
      <c r="AH120" s="67">
        <f t="shared" ref="AH120" si="2769">IF(AG120&gt;0,AG120+1,IF(AH118&lt;&gt;0,1,0))</f>
        <v>0</v>
      </c>
      <c r="AI120" s="67">
        <f t="shared" ref="AI120" si="2770">IF(AH120&gt;0,AH120+1,IF(AI118&lt;&gt;0,1,0))</f>
        <v>0</v>
      </c>
      <c r="AJ120" s="67">
        <f t="shared" ref="AJ120" si="2771">IF(AI120&gt;0,AI120+1,IF(AJ118&lt;&gt;0,1,0))</f>
        <v>0</v>
      </c>
      <c r="AK120" s="67">
        <f t="shared" ref="AK120" si="2772">IF(AJ120&gt;0,AJ120+1,IF(AK118&lt;&gt;0,1,0))</f>
        <v>0</v>
      </c>
      <c r="AL120" s="67">
        <f t="shared" ref="AL120" si="2773">IF(AK120&gt;0,AK120+1,IF(AL118&lt;&gt;0,1,0))</f>
        <v>0</v>
      </c>
      <c r="AM120" s="67">
        <f t="shared" ref="AM120" si="2774">IF(AL120&gt;0,AL120+1,IF(AM118&lt;&gt;0,1,0))</f>
        <v>0</v>
      </c>
      <c r="AN120" s="67">
        <f t="shared" ref="AN120" si="2775">IF(AM120&gt;0,AM120+1,IF(AN118&lt;&gt;0,1,0))</f>
        <v>0</v>
      </c>
      <c r="AO120" s="67">
        <f t="shared" ref="AO120" si="2776">IF(AN120&gt;0,AN120+1,IF(AO118&lt;&gt;0,1,0))</f>
        <v>0</v>
      </c>
      <c r="AP120" s="67">
        <f t="shared" ref="AP120" si="2777">IF(AO120&gt;0,AO120+1,IF(AP118&lt;&gt;0,1,0))</f>
        <v>0</v>
      </c>
      <c r="AQ120" s="67">
        <f t="shared" ref="AQ120" si="2778">IF(AP120&gt;0,AP120+1,IF(AQ118&lt;&gt;0,1,0))</f>
        <v>0</v>
      </c>
      <c r="AR120" s="67">
        <f t="shared" ref="AR120" si="2779">IF(AQ120&gt;0,AQ120+1,IF(AR118&lt;&gt;0,1,0))</f>
        <v>0</v>
      </c>
      <c r="AS120" s="67">
        <f t="shared" ref="AS120" si="2780">IF(AR120&gt;0,AR120+1,IF(AS118&lt;&gt;0,1,0))</f>
        <v>0</v>
      </c>
      <c r="AT120" s="67">
        <f t="shared" ref="AT120" si="2781">IF(AS120&gt;0,AS120+1,IF(AT118&lt;&gt;0,1,0))</f>
        <v>0</v>
      </c>
      <c r="AU120" s="67">
        <f t="shared" ref="AU120" si="2782">IF(AT120&gt;0,AT120+1,IF(AU118&lt;&gt;0,1,0))</f>
        <v>0</v>
      </c>
      <c r="AV120" s="67">
        <f t="shared" ref="AV120" si="2783">IF(AU120&gt;0,AU120+1,IF(AV118&lt;&gt;0,1,0))</f>
        <v>0</v>
      </c>
      <c r="AW120" s="67">
        <f t="shared" ref="AW120" si="2784">IF(AV120&gt;0,AV120+1,IF(AW118&lt;&gt;0,1,0))</f>
        <v>0</v>
      </c>
      <c r="AX120" s="67">
        <f t="shared" ref="AX120" si="2785">IF(AW120&gt;0,AW120+1,IF(AX118&lt;&gt;0,1,0))</f>
        <v>0</v>
      </c>
      <c r="AY120" s="67">
        <f t="shared" ref="AY120" si="2786">IF(AX120&gt;0,AX120+1,IF(AY118&lt;&gt;0,1,0))</f>
        <v>0</v>
      </c>
      <c r="AZ120" s="67">
        <f t="shared" ref="AZ120" si="2787">IF(AY120&gt;0,AY120+1,IF(AZ118&lt;&gt;0,1,0))</f>
        <v>0</v>
      </c>
      <c r="BA120" s="67">
        <f t="shared" ref="BA120" si="2788">IF(AZ120&gt;0,AZ120+1,IF(BA118&lt;&gt;0,1,0))</f>
        <v>0</v>
      </c>
      <c r="BB120" s="67">
        <f t="shared" ref="BB120" si="2789">IF(BA120&gt;0,BA120+1,IF(BB118&lt;&gt;0,1,0))</f>
        <v>0</v>
      </c>
      <c r="BC120" s="67">
        <f t="shared" ref="BC120" si="2790">IF(BB120&gt;0,BB120+1,IF(BC118&lt;&gt;0,1,0))</f>
        <v>0</v>
      </c>
      <c r="BD120" s="67">
        <f t="shared" ref="BD120" si="2791">IF(BC120&gt;0,BC120+1,IF(BD118&lt;&gt;0,1,0))</f>
        <v>0</v>
      </c>
      <c r="BE120" s="67">
        <f t="shared" ref="BE120" si="2792">IF(BD120&gt;0,BD120+1,IF(BE118&lt;&gt;0,1,0))</f>
        <v>0</v>
      </c>
      <c r="BF120" s="67">
        <f t="shared" ref="BF120" si="2793">IF(BE120&gt;0,BE120+1,IF(BF118&lt;&gt;0,1,0))</f>
        <v>0</v>
      </c>
      <c r="BG120" s="67">
        <f t="shared" ref="BG120" si="2794">IF(BF120&gt;0,BF120+1,IF(BG118&lt;&gt;0,1,0))</f>
        <v>0</v>
      </c>
      <c r="BH120" s="67">
        <f t="shared" ref="BH120" si="2795">IF(BG120&gt;0,BG120+1,IF(BH118&lt;&gt;0,1,0))</f>
        <v>0</v>
      </c>
      <c r="BI120" s="67">
        <f t="shared" ref="BI120" si="2796">IF(BH120&gt;0,BH120+1,IF(BI118&lt;&gt;0,1,0))</f>
        <v>0</v>
      </c>
      <c r="BJ120" s="67">
        <f t="shared" ref="BJ120" si="2797">IF(BI120&gt;0,BI120+1,IF(BJ118&lt;&gt;0,1,0))</f>
        <v>0</v>
      </c>
      <c r="BK120" s="67">
        <f t="shared" ref="BK120" si="2798">IF(BJ120&gt;0,BJ120+1,IF(BK118&lt;&gt;0,1,0))</f>
        <v>0</v>
      </c>
      <c r="BL120" s="67">
        <f t="shared" ref="BL120" si="2799">IF(BK120&gt;0,BK120+1,IF(BL118&lt;&gt;0,1,0))</f>
        <v>0</v>
      </c>
      <c r="BM120" s="67">
        <f t="shared" ref="BM120" si="2800">IF(BL120&gt;0,BL120+1,IF(BM118&lt;&gt;0,1,0))</f>
        <v>0</v>
      </c>
      <c r="BN120" s="67">
        <f t="shared" ref="BN120" si="2801">IF(BM120&gt;0,BM120+1,IF(BN118&lt;&gt;0,1,0))</f>
        <v>0</v>
      </c>
      <c r="BO120" s="67">
        <f t="shared" ref="BO120" si="2802">IF(BN120&gt;0,BN120+1,IF(BO118&lt;&gt;0,1,0))</f>
        <v>0</v>
      </c>
      <c r="BP120" s="67">
        <f t="shared" ref="BP120" si="2803">IF(BO120&gt;0,BO120+1,IF(BP118&lt;&gt;0,1,0))</f>
        <v>0</v>
      </c>
      <c r="BQ120" s="67">
        <f t="shared" ref="BQ120" si="2804">IF(BP120&gt;0,BP120+1,IF(BQ118&lt;&gt;0,1,0))</f>
        <v>0</v>
      </c>
      <c r="BR120" s="67">
        <f t="shared" ref="BR120" si="2805">IF(BQ120&gt;0,BQ120+1,IF(BR118&lt;&gt;0,1,0))</f>
        <v>0</v>
      </c>
      <c r="BS120" s="67">
        <f t="shared" ref="BS120" si="2806">IF(BR120&gt;0,BR120+1,IF(BS118&lt;&gt;0,1,0))</f>
        <v>0</v>
      </c>
      <c r="BT120" s="67">
        <f t="shared" ref="BT120" si="2807">IF(BS120&gt;0,BS120+1,IF(BT118&lt;&gt;0,1,0))</f>
        <v>0</v>
      </c>
      <c r="BU120" s="67">
        <f t="shared" ref="BU120" si="2808">IF(BT120&gt;0,BT120+1,IF(BU118&lt;&gt;0,1,0))</f>
        <v>0</v>
      </c>
      <c r="BV120" s="67">
        <f t="shared" ref="BV120" si="2809">IF(BU120&gt;0,BU120+1,IF(BV118&lt;&gt;0,1,0))</f>
        <v>0</v>
      </c>
      <c r="BW120" s="67">
        <f t="shared" ref="BW120" si="2810">IF(BV120&gt;0,BV120+1,IF(BW118&lt;&gt;0,1,0))</f>
        <v>0</v>
      </c>
      <c r="BX120" s="67">
        <f t="shared" ref="BX120" si="2811">IF(BW120&gt;0,BW120+1,IF(BX118&lt;&gt;0,1,0))</f>
        <v>0</v>
      </c>
      <c r="BY120" s="67">
        <f t="shared" ref="BY120" si="2812">IF(BX120&gt;0,BX120+1,IF(BY118&lt;&gt;0,1,0))</f>
        <v>0</v>
      </c>
      <c r="BZ120" s="67">
        <f t="shared" ref="BZ120" si="2813">IF(BY120&gt;0,BY120+1,IF(BZ118&lt;&gt;0,1,0))</f>
        <v>0</v>
      </c>
      <c r="CA120" s="67">
        <f t="shared" ref="CA120" si="2814">IF(BZ120&gt;0,BZ120+1,IF(CA118&lt;&gt;0,1,0))</f>
        <v>0</v>
      </c>
      <c r="CB120" s="67">
        <f t="shared" ref="CB120" si="2815">IF(CA120&gt;0,CA120+1,IF(CB118&lt;&gt;0,1,0))</f>
        <v>0</v>
      </c>
      <c r="CC120" s="67">
        <f t="shared" ref="CC120" si="2816">IF(CB120&gt;0,CB120+1,IF(CC118&lt;&gt;0,1,0))</f>
        <v>0</v>
      </c>
      <c r="CD120" s="67">
        <f t="shared" ref="CD120" si="2817">IF(CC120&gt;0,CC120+1,IF(CD118&lt;&gt;0,1,0))</f>
        <v>0</v>
      </c>
      <c r="CE120" s="67">
        <f t="shared" ref="CE120" si="2818">IF(CD120&gt;0,CD120+1,IF(CE118&lt;&gt;0,1,0))</f>
        <v>0</v>
      </c>
      <c r="CF120" s="67">
        <f t="shared" ref="CF120" si="2819">IF(CE120&gt;0,CE120+1,IF(CF118&lt;&gt;0,1,0))</f>
        <v>0</v>
      </c>
      <c r="CG120" s="67">
        <f t="shared" ref="CG120" si="2820">IF(CF120&gt;0,CF120+1,IF(CG118&lt;&gt;0,1,0))</f>
        <v>0</v>
      </c>
      <c r="CH120" s="67">
        <f t="shared" ref="CH120" si="2821">IF(CG120&gt;0,CG120+1,IF(CH118&lt;&gt;0,1,0))</f>
        <v>0</v>
      </c>
      <c r="CI120" s="67">
        <f t="shared" ref="CI120" si="2822">IF(CH120&gt;0,CH120+1,IF(CI118&lt;&gt;0,1,0))</f>
        <v>0</v>
      </c>
      <c r="CJ120" s="67">
        <f t="shared" ref="CJ120" si="2823">IF(CI120&gt;0,CI120+1,IF(CJ118&lt;&gt;0,1,0))</f>
        <v>0</v>
      </c>
      <c r="CK120" s="370"/>
      <c r="CL120" s="372"/>
      <c r="CM120" s="364"/>
      <c r="CN120" s="364"/>
      <c r="CO120" s="108"/>
      <c r="CP120" s="108"/>
      <c r="CQ120" s="108"/>
      <c r="CR120" s="108"/>
      <c r="CS120" s="108"/>
      <c r="CT120" s="108"/>
      <c r="CU120" s="108"/>
      <c r="CV120" s="108"/>
      <c r="CW120" s="108"/>
      <c r="CX120" s="108"/>
      <c r="CY120" s="108"/>
      <c r="CZ120" s="108"/>
      <c r="DA120" s="108"/>
      <c r="DB120" s="108"/>
      <c r="DC120" s="108"/>
      <c r="DD120" s="108"/>
    </row>
    <row r="121" spans="1:108" s="266" customFormat="1" ht="14.4" hidden="1" customHeight="1" x14ac:dyDescent="0.3">
      <c r="A121" s="264"/>
      <c r="B121" s="130"/>
      <c r="C121" s="81"/>
      <c r="D121" s="81"/>
      <c r="E121" s="81"/>
      <c r="F121" s="81"/>
      <c r="G121" s="81"/>
      <c r="H121" s="81"/>
      <c r="I121" s="81"/>
      <c r="J121" s="81"/>
      <c r="K121" s="81"/>
      <c r="L121" s="65"/>
      <c r="M121" s="7"/>
      <c r="N121" s="202"/>
      <c r="O121" s="108"/>
      <c r="P121" s="66" t="s">
        <v>153</v>
      </c>
      <c r="Q121" s="67">
        <f>Q120</f>
        <v>0</v>
      </c>
      <c r="R121" s="67">
        <f>IF(R120=0,0,IF(OR(Q121=0,Q121=12),1,Q121+1))</f>
        <v>0</v>
      </c>
      <c r="S121" s="67">
        <f t="shared" ref="S121" si="2824">IF(S120=0,0,IF(OR(R121=0,R121=12),1,R121+1))</f>
        <v>0</v>
      </c>
      <c r="T121" s="67">
        <f t="shared" ref="T121" si="2825">IF(T120=0,0,IF(OR(S121=0,S121=12),1,S121+1))</f>
        <v>0</v>
      </c>
      <c r="U121" s="67">
        <f t="shared" ref="U121" si="2826">IF(U120=0,0,IF(OR(T121=0,T121=12),1,T121+1))</f>
        <v>0</v>
      </c>
      <c r="V121" s="67">
        <f t="shared" ref="V121" si="2827">IF(V120=0,0,IF(OR(U121=0,U121=12),1,U121+1))</f>
        <v>0</v>
      </c>
      <c r="W121" s="67">
        <f t="shared" ref="W121" si="2828">IF(W120=0,0,IF(OR(V121=0,V121=12),1,V121+1))</f>
        <v>0</v>
      </c>
      <c r="X121" s="67">
        <f t="shared" ref="X121" si="2829">IF(X120=0,0,IF(OR(W121=0,W121=12),1,W121+1))</f>
        <v>0</v>
      </c>
      <c r="Y121" s="67">
        <f t="shared" ref="Y121" si="2830">IF(Y120=0,0,IF(OR(X121=0,X121=12),1,X121+1))</f>
        <v>0</v>
      </c>
      <c r="Z121" s="67">
        <f t="shared" ref="Z121" si="2831">IF(Z120=0,0,IF(OR(Y121=0,Y121=12),1,Y121+1))</f>
        <v>0</v>
      </c>
      <c r="AA121" s="67">
        <f t="shared" ref="AA121" si="2832">IF(AA120=0,0,IF(OR(Z121=0,Z121=12),1,Z121+1))</f>
        <v>0</v>
      </c>
      <c r="AB121" s="67">
        <f t="shared" ref="AB121" si="2833">IF(AB120=0,0,IF(OR(AA121=0,AA121=12),1,AA121+1))</f>
        <v>0</v>
      </c>
      <c r="AC121" s="67">
        <f t="shared" ref="AC121" si="2834">IF(AC120=0,0,IF(OR(AB121=0,AB121=12),1,AB121+1))</f>
        <v>0</v>
      </c>
      <c r="AD121" s="67">
        <f t="shared" ref="AD121" si="2835">IF(AD120=0,0,IF(OR(AC121=0,AC121=12),1,AC121+1))</f>
        <v>0</v>
      </c>
      <c r="AE121" s="67">
        <f t="shared" ref="AE121" si="2836">IF(AE120=0,0,IF(OR(AD121=0,AD121=12),1,AD121+1))</f>
        <v>0</v>
      </c>
      <c r="AF121" s="67">
        <f t="shared" ref="AF121" si="2837">IF(AF120=0,0,IF(OR(AE121=0,AE121=12),1,AE121+1))</f>
        <v>0</v>
      </c>
      <c r="AG121" s="67">
        <f t="shared" ref="AG121" si="2838">IF(AG120=0,0,IF(OR(AF121=0,AF121=12),1,AF121+1))</f>
        <v>0</v>
      </c>
      <c r="AH121" s="67">
        <f t="shared" ref="AH121" si="2839">IF(AH120=0,0,IF(OR(AG121=0,AG121=12),1,AG121+1))</f>
        <v>0</v>
      </c>
      <c r="AI121" s="67">
        <f t="shared" ref="AI121" si="2840">IF(AI120=0,0,IF(OR(AH121=0,AH121=12),1,AH121+1))</f>
        <v>0</v>
      </c>
      <c r="AJ121" s="67">
        <f t="shared" ref="AJ121" si="2841">IF(AJ120=0,0,IF(OR(AI121=0,AI121=12),1,AI121+1))</f>
        <v>0</v>
      </c>
      <c r="AK121" s="67">
        <f t="shared" ref="AK121" si="2842">IF(AK120=0,0,IF(OR(AJ121=0,AJ121=12),1,AJ121+1))</f>
        <v>0</v>
      </c>
      <c r="AL121" s="67">
        <f t="shared" ref="AL121" si="2843">IF(AL120=0,0,IF(OR(AK121=0,AK121=12),1,AK121+1))</f>
        <v>0</v>
      </c>
      <c r="AM121" s="67">
        <f t="shared" ref="AM121" si="2844">IF(AM120=0,0,IF(OR(AL121=0,AL121=12),1,AL121+1))</f>
        <v>0</v>
      </c>
      <c r="AN121" s="67">
        <f t="shared" ref="AN121" si="2845">IF(AN120=0,0,IF(OR(AM121=0,AM121=12),1,AM121+1))</f>
        <v>0</v>
      </c>
      <c r="AO121" s="67">
        <f t="shared" ref="AO121" si="2846">IF(AO120=0,0,IF(OR(AN121=0,AN121=12),1,AN121+1))</f>
        <v>0</v>
      </c>
      <c r="AP121" s="67">
        <f t="shared" ref="AP121" si="2847">IF(AP120=0,0,IF(OR(AO121=0,AO121=12),1,AO121+1))</f>
        <v>0</v>
      </c>
      <c r="AQ121" s="67">
        <f t="shared" ref="AQ121" si="2848">IF(AQ120=0,0,IF(OR(AP121=0,AP121=12),1,AP121+1))</f>
        <v>0</v>
      </c>
      <c r="AR121" s="67">
        <f t="shared" ref="AR121" si="2849">IF(AR120=0,0,IF(OR(AQ121=0,AQ121=12),1,AQ121+1))</f>
        <v>0</v>
      </c>
      <c r="AS121" s="67">
        <f t="shared" ref="AS121" si="2850">IF(AS120=0,0,IF(OR(AR121=0,AR121=12),1,AR121+1))</f>
        <v>0</v>
      </c>
      <c r="AT121" s="67">
        <f t="shared" ref="AT121" si="2851">IF(AT120=0,0,IF(OR(AS121=0,AS121=12),1,AS121+1))</f>
        <v>0</v>
      </c>
      <c r="AU121" s="67">
        <f t="shared" ref="AU121" si="2852">IF(AU120=0,0,IF(OR(AT121=0,AT121=12),1,AT121+1))</f>
        <v>0</v>
      </c>
      <c r="AV121" s="67">
        <f t="shared" ref="AV121" si="2853">IF(AV120=0,0,IF(OR(AU121=0,AU121=12),1,AU121+1))</f>
        <v>0</v>
      </c>
      <c r="AW121" s="67">
        <f t="shared" ref="AW121" si="2854">IF(AW120=0,0,IF(OR(AV121=0,AV121=12),1,AV121+1))</f>
        <v>0</v>
      </c>
      <c r="AX121" s="67">
        <f t="shared" ref="AX121" si="2855">IF(AX120=0,0,IF(OR(AW121=0,AW121=12),1,AW121+1))</f>
        <v>0</v>
      </c>
      <c r="AY121" s="67">
        <f t="shared" ref="AY121" si="2856">IF(AY120=0,0,IF(OR(AX121=0,AX121=12),1,AX121+1))</f>
        <v>0</v>
      </c>
      <c r="AZ121" s="67">
        <f t="shared" ref="AZ121" si="2857">IF(AZ120=0,0,IF(OR(AY121=0,AY121=12),1,AY121+1))</f>
        <v>0</v>
      </c>
      <c r="BA121" s="67">
        <f t="shared" ref="BA121" si="2858">IF(BA120=0,0,IF(OR(AZ121=0,AZ121=12),1,AZ121+1))</f>
        <v>0</v>
      </c>
      <c r="BB121" s="67">
        <f t="shared" ref="BB121" si="2859">IF(BB120=0,0,IF(OR(BA121=0,BA121=12),1,BA121+1))</f>
        <v>0</v>
      </c>
      <c r="BC121" s="67">
        <f t="shared" ref="BC121" si="2860">IF(BC120=0,0,IF(OR(BB121=0,BB121=12),1,BB121+1))</f>
        <v>0</v>
      </c>
      <c r="BD121" s="67">
        <f t="shared" ref="BD121" si="2861">IF(BD120=0,0,IF(OR(BC121=0,BC121=12),1,BC121+1))</f>
        <v>0</v>
      </c>
      <c r="BE121" s="67">
        <f t="shared" ref="BE121" si="2862">IF(BE120=0,0,IF(OR(BD121=0,BD121=12),1,BD121+1))</f>
        <v>0</v>
      </c>
      <c r="BF121" s="67">
        <f t="shared" ref="BF121" si="2863">IF(BF120=0,0,IF(OR(BE121=0,BE121=12),1,BE121+1))</f>
        <v>0</v>
      </c>
      <c r="BG121" s="67">
        <f t="shared" ref="BG121" si="2864">IF(BG120=0,0,IF(OR(BF121=0,BF121=12),1,BF121+1))</f>
        <v>0</v>
      </c>
      <c r="BH121" s="67">
        <f t="shared" ref="BH121" si="2865">IF(BH120=0,0,IF(OR(BG121=0,BG121=12),1,BG121+1))</f>
        <v>0</v>
      </c>
      <c r="BI121" s="67">
        <f t="shared" ref="BI121" si="2866">IF(BI120=0,0,IF(OR(BH121=0,BH121=12),1,BH121+1))</f>
        <v>0</v>
      </c>
      <c r="BJ121" s="67">
        <f t="shared" ref="BJ121" si="2867">IF(BJ120=0,0,IF(OR(BI121=0,BI121=12),1,BI121+1))</f>
        <v>0</v>
      </c>
      <c r="BK121" s="67">
        <f t="shared" ref="BK121" si="2868">IF(BK120=0,0,IF(OR(BJ121=0,BJ121=12),1,BJ121+1))</f>
        <v>0</v>
      </c>
      <c r="BL121" s="67">
        <f t="shared" ref="BL121" si="2869">IF(BL120=0,0,IF(OR(BK121=0,BK121=12),1,BK121+1))</f>
        <v>0</v>
      </c>
      <c r="BM121" s="67">
        <f t="shared" ref="BM121" si="2870">IF(BM120=0,0,IF(OR(BL121=0,BL121=12),1,BL121+1))</f>
        <v>0</v>
      </c>
      <c r="BN121" s="67">
        <f t="shared" ref="BN121" si="2871">IF(BN120=0,0,IF(OR(BM121=0,BM121=12),1,BM121+1))</f>
        <v>0</v>
      </c>
      <c r="BO121" s="67">
        <f t="shared" ref="BO121" si="2872">IF(BO120=0,0,IF(OR(BN121=0,BN121=12),1,BN121+1))</f>
        <v>0</v>
      </c>
      <c r="BP121" s="67">
        <f t="shared" ref="BP121" si="2873">IF(BP120=0,0,IF(OR(BO121=0,BO121=12),1,BO121+1))</f>
        <v>0</v>
      </c>
      <c r="BQ121" s="67">
        <f t="shared" ref="BQ121" si="2874">IF(BQ120=0,0,IF(OR(BP121=0,BP121=12),1,BP121+1))</f>
        <v>0</v>
      </c>
      <c r="BR121" s="67">
        <f t="shared" ref="BR121" si="2875">IF(BR120=0,0,IF(OR(BQ121=0,BQ121=12),1,BQ121+1))</f>
        <v>0</v>
      </c>
      <c r="BS121" s="67">
        <f t="shared" ref="BS121" si="2876">IF(BS120=0,0,IF(OR(BR121=0,BR121=12),1,BR121+1))</f>
        <v>0</v>
      </c>
      <c r="BT121" s="67">
        <f t="shared" ref="BT121" si="2877">IF(BT120=0,0,IF(OR(BS121=0,BS121=12),1,BS121+1))</f>
        <v>0</v>
      </c>
      <c r="BU121" s="67">
        <f t="shared" ref="BU121" si="2878">IF(BU120=0,0,IF(OR(BT121=0,BT121=12),1,BT121+1))</f>
        <v>0</v>
      </c>
      <c r="BV121" s="67">
        <f t="shared" ref="BV121" si="2879">IF(BV120=0,0,IF(OR(BU121=0,BU121=12),1,BU121+1))</f>
        <v>0</v>
      </c>
      <c r="BW121" s="67">
        <f t="shared" ref="BW121" si="2880">IF(BW120=0,0,IF(OR(BV121=0,BV121=12),1,BV121+1))</f>
        <v>0</v>
      </c>
      <c r="BX121" s="67">
        <f t="shared" ref="BX121" si="2881">IF(BX120=0,0,IF(OR(BW121=0,BW121=12),1,BW121+1))</f>
        <v>0</v>
      </c>
      <c r="BY121" s="67">
        <f t="shared" ref="BY121" si="2882">IF(BY120=0,0,IF(OR(BX121=0,BX121=12),1,BX121+1))</f>
        <v>0</v>
      </c>
      <c r="BZ121" s="67">
        <f t="shared" ref="BZ121" si="2883">IF(BZ120=0,0,IF(OR(BY121=0,BY121=12),1,BY121+1))</f>
        <v>0</v>
      </c>
      <c r="CA121" s="67">
        <f t="shared" ref="CA121" si="2884">IF(CA120=0,0,IF(OR(BZ121=0,BZ121=12),1,BZ121+1))</f>
        <v>0</v>
      </c>
      <c r="CB121" s="67">
        <f t="shared" ref="CB121" si="2885">IF(CB120=0,0,IF(OR(CA121=0,CA121=12),1,CA121+1))</f>
        <v>0</v>
      </c>
      <c r="CC121" s="67">
        <f t="shared" ref="CC121" si="2886">IF(CC120=0,0,IF(OR(CB121=0,CB121=12),1,CB121+1))</f>
        <v>0</v>
      </c>
      <c r="CD121" s="67">
        <f t="shared" ref="CD121" si="2887">IF(CD120=0,0,IF(OR(CC121=0,CC121=12),1,CC121+1))</f>
        <v>0</v>
      </c>
      <c r="CE121" s="67">
        <f t="shared" ref="CE121" si="2888">IF(CE120=0,0,IF(OR(CD121=0,CD121=12),1,CD121+1))</f>
        <v>0</v>
      </c>
      <c r="CF121" s="67">
        <f t="shared" ref="CF121" si="2889">IF(CF120=0,0,IF(OR(CE121=0,CE121=12),1,CE121+1))</f>
        <v>0</v>
      </c>
      <c r="CG121" s="67">
        <f t="shared" ref="CG121" si="2890">IF(CG120=0,0,IF(OR(CF121=0,CF121=12),1,CF121+1))</f>
        <v>0</v>
      </c>
      <c r="CH121" s="67">
        <f t="shared" ref="CH121" si="2891">IF(CH120=0,0,IF(OR(CG121=0,CG121=12),1,CG121+1))</f>
        <v>0</v>
      </c>
      <c r="CI121" s="67">
        <f t="shared" ref="CI121" si="2892">IF(CI120=0,0,IF(OR(CH121=0,CH121=12),1,CH121+1))</f>
        <v>0</v>
      </c>
      <c r="CJ121" s="67">
        <f t="shared" ref="CJ121" si="2893">IF(CJ120=0,0,IF(OR(CI121=0,CI121=12),1,CI121+1))</f>
        <v>0</v>
      </c>
      <c r="CK121" s="370"/>
      <c r="CL121" s="372"/>
      <c r="CM121" s="364"/>
      <c r="CN121" s="364"/>
      <c r="CO121" s="108"/>
      <c r="CP121" s="108"/>
      <c r="CQ121" s="108"/>
      <c r="CR121" s="108"/>
      <c r="CS121" s="108"/>
      <c r="CT121" s="108"/>
      <c r="CU121" s="108"/>
      <c r="CV121" s="108"/>
      <c r="CW121" s="108"/>
      <c r="CX121" s="108"/>
      <c r="CY121" s="108"/>
      <c r="CZ121" s="108"/>
      <c r="DA121" s="108"/>
      <c r="DB121" s="108"/>
      <c r="DC121" s="108"/>
      <c r="DD121" s="108"/>
    </row>
    <row r="122" spans="1:108" s="266" customFormat="1" ht="43.2" x14ac:dyDescent="0.3">
      <c r="A122" s="264"/>
      <c r="B122" s="130"/>
      <c r="C122" s="81"/>
      <c r="D122" s="81"/>
      <c r="E122" s="81"/>
      <c r="F122" s="81"/>
      <c r="G122" s="81"/>
      <c r="H122" s="81"/>
      <c r="I122" s="81"/>
      <c r="J122" s="81"/>
      <c r="K122" s="81"/>
      <c r="L122" s="65"/>
      <c r="M122" s="7"/>
      <c r="N122" s="202"/>
      <c r="O122" s="108"/>
      <c r="P122" s="64" t="s">
        <v>410</v>
      </c>
      <c r="Q122" s="69">
        <f>IF(Q121&gt;0,IF(Q125&gt;$K118,$K118,Q125),0)</f>
        <v>0</v>
      </c>
      <c r="R122" s="69">
        <f>IF(R121&gt;0,IF((SUMIFS($Q124:Q124,$Q121:Q121,12)+IF(Q121=12,0,Q122)+R125)&gt;=$K118,$K118-FLOOR(SUMIFS($Q124:Q124,$Q121:Q121,12),1),IF(R121=1,R125,R125+Q122)),0)</f>
        <v>0</v>
      </c>
      <c r="S122" s="69">
        <f>IF(S121&gt;0,IF((SUMIFS($Q124:R124,$Q121:R121,12)+IF(R121=12,0,R122)+S125)&gt;=$K118,$K118-FLOOR(SUMIFS($Q124:R124,$Q121:R121,12),1),IF(S121=1,S125,S125+R122)),0)</f>
        <v>0</v>
      </c>
      <c r="T122" s="69">
        <f>IF(T121&gt;0,IF((SUMIFS($Q124:S124,$Q121:S121,12)+IF(S121=12,0,S122)+T125)&gt;=$K118,$K118-FLOOR(SUMIFS($Q124:S124,$Q121:S121,12),1),IF(T121=1,T125,T125+S122)),0)</f>
        <v>0</v>
      </c>
      <c r="U122" s="69">
        <f>IF(U121&gt;0,IF((SUMIFS($Q124:T124,$Q121:T121,12)+IF(T121=12,0,T122)+U125)&gt;=$K118,$K118-FLOOR(SUMIFS($Q124:T124,$Q121:T121,12),1),IF(U121=1,U125,U125+T122)),0)</f>
        <v>0</v>
      </c>
      <c r="V122" s="69">
        <f>IF(V121&gt;0,IF((SUMIFS($Q124:U124,$Q121:U121,12)+IF(U121=12,0,U122)+V125)&gt;=$K118,$K118-FLOOR(SUMIFS($Q124:U124,$Q121:U121,12),1),IF(V121=1,V125,V125+U122)),0)</f>
        <v>0</v>
      </c>
      <c r="W122" s="69">
        <f>IF(W121&gt;0,IF((SUMIFS($Q124:V124,$Q121:V121,12)+IF(V121=12,0,V122)+W125)&gt;=$K118,$K118-FLOOR(SUMIFS($Q124:V124,$Q121:V121,12),1),IF(W121=1,W125,W125+V122)),0)</f>
        <v>0</v>
      </c>
      <c r="X122" s="69">
        <f>IF(X121&gt;0,IF((SUMIFS($Q124:W124,$Q121:W121,12)+IF(W121=12,0,W122)+X125)&gt;=$K118,$K118-FLOOR(SUMIFS($Q124:W124,$Q121:W121,12),1),IF(X121=1,X125,X125+W122)),0)</f>
        <v>0</v>
      </c>
      <c r="Y122" s="69">
        <f>IF(Y121&gt;0,IF((SUMIFS($Q124:X124,$Q121:X121,12)+IF(X121=12,0,X122)+Y125)&gt;=$K118,$K118-FLOOR(SUMIFS($Q124:X124,$Q121:X121,12),1),IF(Y121=1,Y125,Y125+X122)),0)</f>
        <v>0</v>
      </c>
      <c r="Z122" s="69">
        <f>IF(Z121&gt;0,IF((SUMIFS($Q124:Y124,$Q121:Y121,12)+IF(Y121=12,0,Y122)+Z125)&gt;=$K118,$K118-FLOOR(SUMIFS($Q124:Y124,$Q121:Y121,12),1),IF(Z121=1,Z125,Z125+Y122)),0)</f>
        <v>0</v>
      </c>
      <c r="AA122" s="69">
        <f>IF(AA121&gt;0,IF((SUMIFS($Q124:Z124,$Q121:Z121,12)+IF(Z121=12,0,Z122)+AA125)&gt;=$K118,$K118-FLOOR(SUMIFS($Q124:Z124,$Q121:Z121,12),1),IF(AA121=1,AA125,AA125+Z122)),0)</f>
        <v>0</v>
      </c>
      <c r="AB122" s="69">
        <f>IF(AB121&gt;0,IF((SUMIFS($Q124:AA124,$Q121:AA121,12)+IF(AA121=12,0,AA122)+AB125)&gt;=$K118,$K118-FLOOR(SUMIFS($Q124:AA124,$Q121:AA121,12),1),IF(AB121=1,AB125,AB125+AA122)),0)</f>
        <v>0</v>
      </c>
      <c r="AC122" s="69">
        <f>IF(AC121&gt;0,IF((SUMIFS($Q124:AB124,$Q121:AB121,12)+IF(AB121=12,0,AB122)+AC125)&gt;=$K118,$K118-FLOOR(SUMIFS($Q124:AB124,$Q121:AB121,12),1),IF(AC121=1,AC125,AC125+AB122)),0)</f>
        <v>0</v>
      </c>
      <c r="AD122" s="69">
        <f>IF(AD121&gt;0,IF((SUMIFS($Q124:AC124,$Q121:AC121,12)+IF(AC121=12,0,AC122)+AD125)&gt;=$K118,$K118-FLOOR(SUMIFS($Q124:AC124,$Q121:AC121,12),1),IF(AD121=1,AD125,AD125+AC122)),0)</f>
        <v>0</v>
      </c>
      <c r="AE122" s="69">
        <f>IF(AE121&gt;0,IF((SUMIFS($Q124:AD124,$Q121:AD121,12)+IF(AD121=12,0,AD122)+AE125)&gt;=$K118,$K118-FLOOR(SUMIFS($Q124:AD124,$Q121:AD121,12),1),IF(AE121=1,AE125,AE125+AD122)),0)</f>
        <v>0</v>
      </c>
      <c r="AF122" s="69">
        <f>IF(AF121&gt;0,IF((SUMIFS($Q124:AE124,$Q121:AE121,12)+IF(AE121=12,0,AE122)+AF125)&gt;=$K118,$K118-FLOOR(SUMIFS($Q124:AE124,$Q121:AE121,12),1),IF(AF121=1,AF125,AF125+AE122)),0)</f>
        <v>0</v>
      </c>
      <c r="AG122" s="69">
        <f>IF(AG121&gt;0,IF((SUMIFS($Q124:AF124,$Q121:AF121,12)+IF(AF121=12,0,AF122)+AG125)&gt;=$K118,$K118-FLOOR(SUMIFS($Q124:AF124,$Q121:AF121,12),1),IF(AG121=1,AG125,AG125+AF122)),0)</f>
        <v>0</v>
      </c>
      <c r="AH122" s="69">
        <f>IF(AH121&gt;0,IF((SUMIFS($Q124:AG124,$Q121:AG121,12)+IF(AG121=12,0,AG122)+AH125)&gt;=$K118,$K118-FLOOR(SUMIFS($Q124:AG124,$Q121:AG121,12),1),IF(AH121=1,AH125,AH125+AG122)),0)</f>
        <v>0</v>
      </c>
      <c r="AI122" s="69">
        <f>IF(AI121&gt;0,IF((SUMIFS($Q124:AH124,$Q121:AH121,12)+IF(AH121=12,0,AH122)+AI125)&gt;=$K118,$K118-FLOOR(SUMIFS($Q124:AH124,$Q121:AH121,12),1),IF(AI121=1,AI125,AI125+AH122)),0)</f>
        <v>0</v>
      </c>
      <c r="AJ122" s="69">
        <f>IF(AJ121&gt;0,IF((SUMIFS($Q124:AI124,$Q121:AI121,12)+IF(AI121=12,0,AI122)+AJ125)&gt;=$K118,$K118-FLOOR(SUMIFS($Q124:AI124,$Q121:AI121,12),1),IF(AJ121=1,AJ125,AJ125+AI122)),0)</f>
        <v>0</v>
      </c>
      <c r="AK122" s="69">
        <f>IF(AK121&gt;0,IF((SUMIFS($Q124:AJ124,$Q121:AJ121,12)+IF(AJ121=12,0,AJ122)+AK125)&gt;=$K118,$K118-FLOOR(SUMIFS($Q124:AJ124,$Q121:AJ121,12),1),IF(AK121=1,AK125,AK125+AJ122)),0)</f>
        <v>0</v>
      </c>
      <c r="AL122" s="69">
        <f>IF(AL121&gt;0,IF((SUMIFS($Q124:AK124,$Q121:AK121,12)+IF(AK121=12,0,AK122)+AL125)&gt;=$K118,$K118-FLOOR(SUMIFS($Q124:AK124,$Q121:AK121,12),1),IF(AL121=1,AL125,AL125+AK122)),0)</f>
        <v>0</v>
      </c>
      <c r="AM122" s="69">
        <f>IF(AM121&gt;0,IF((SUMIFS($Q124:AL124,$Q121:AL121,12)+IF(AL121=12,0,AL122)+AM125)&gt;=$K118,$K118-FLOOR(SUMIFS($Q124:AL124,$Q121:AL121,12),1),IF(AM121=1,AM125,AM125+AL122)),0)</f>
        <v>0</v>
      </c>
      <c r="AN122" s="69">
        <f>IF(AN121&gt;0,IF((SUMIFS($Q124:AM124,$Q121:AM121,12)+IF(AM121=12,0,AM122)+AN125)&gt;=$K118,$K118-FLOOR(SUMIFS($Q124:AM124,$Q121:AM121,12),1),IF(AN121=1,AN125,AN125+AM122)),0)</f>
        <v>0</v>
      </c>
      <c r="AO122" s="69">
        <f>IF(AO121&gt;0,IF((SUMIFS($Q124:AN124,$Q121:AN121,12)+IF(AN121=12,0,AN122)+AO125)&gt;=$K118,$K118-FLOOR(SUMIFS($Q124:AN124,$Q121:AN121,12),1),IF(AO121=1,AO125,AO125+AN122)),0)</f>
        <v>0</v>
      </c>
      <c r="AP122" s="69">
        <f>IF(AP121&gt;0,IF((SUMIFS($Q124:AO124,$Q121:AO121,12)+IF(AO121=12,0,AO122)+AP125)&gt;=$K118,$K118-FLOOR(SUMIFS($Q124:AO124,$Q121:AO121,12),1),IF(AP121=1,AP125,AP125+AO122)),0)</f>
        <v>0</v>
      </c>
      <c r="AQ122" s="69">
        <f>IF(AQ121&gt;0,IF((SUMIFS($Q124:AP124,$Q121:AP121,12)+IF(AP121=12,0,AP122)+AQ125)&gt;=$K118,$K118-FLOOR(SUMIFS($Q124:AP124,$Q121:AP121,12),1),IF(AQ121=1,AQ125,AQ125+AP122)),0)</f>
        <v>0</v>
      </c>
      <c r="AR122" s="69">
        <f>IF(AR121&gt;0,IF((SUMIFS($Q124:AQ124,$Q121:AQ121,12)+IF(AQ121=12,0,AQ122)+AR125)&gt;=$K118,$K118-FLOOR(SUMIFS($Q124:AQ124,$Q121:AQ121,12),1),IF(AR121=1,AR125,AR125+AQ122)),0)</f>
        <v>0</v>
      </c>
      <c r="AS122" s="69">
        <f>IF(AS121&gt;0,IF((SUMIFS($Q124:AR124,$Q121:AR121,12)+IF(AR121=12,0,AR122)+AS125)&gt;=$K118,$K118-FLOOR(SUMIFS($Q124:AR124,$Q121:AR121,12),1),IF(AS121=1,AS125,AS125+AR122)),0)</f>
        <v>0</v>
      </c>
      <c r="AT122" s="69">
        <f>IF(AT121&gt;0,IF((SUMIFS($Q124:AS124,$Q121:AS121,12)+IF(AS121=12,0,AS122)+AT125)&gt;=$K118,$K118-FLOOR(SUMIFS($Q124:AS124,$Q121:AS121,12),1),IF(AT121=1,AT125,AT125+AS122)),0)</f>
        <v>0</v>
      </c>
      <c r="AU122" s="69">
        <f>IF(AU121&gt;0,IF((SUMIFS($Q124:AT124,$Q121:AT121,12)+IF(AT121=12,0,AT122)+AU125)&gt;=$K118,$K118-FLOOR(SUMIFS($Q124:AT124,$Q121:AT121,12),1),IF(AU121=1,AU125,AU125+AT122)),0)</f>
        <v>0</v>
      </c>
      <c r="AV122" s="69">
        <f>IF(AV121&gt;0,IF((SUMIFS($Q124:AU124,$Q121:AU121,12)+IF(AU121=12,0,AU122)+AV125)&gt;=$K118,$K118-FLOOR(SUMIFS($Q124:AU124,$Q121:AU121,12),1),IF(AV121=1,AV125,AV125+AU122)),0)</f>
        <v>0</v>
      </c>
      <c r="AW122" s="69">
        <f>IF(AW121&gt;0,IF((SUMIFS($Q124:AV124,$Q121:AV121,12)+IF(AV121=12,0,AV122)+AW125)&gt;=$K118,$K118-FLOOR(SUMIFS($Q124:AV124,$Q121:AV121,12),1),IF(AW121=1,AW125,AW125+AV122)),0)</f>
        <v>0</v>
      </c>
      <c r="AX122" s="69">
        <f>IF(AX121&gt;0,IF((SUMIFS($Q124:AW124,$Q121:AW121,12)+IF(AW121=12,0,AW122)+AX125)&gt;=$K118,$K118-FLOOR(SUMIFS($Q124:AW124,$Q121:AW121,12),1),IF(AX121=1,AX125,AX125+AW122)),0)</f>
        <v>0</v>
      </c>
      <c r="AY122" s="69">
        <f>IF(AY121&gt;0,IF((SUMIFS($Q124:AX124,$Q121:AX121,12)+IF(AX121=12,0,AX122)+AY125)&gt;=$K118,$K118-FLOOR(SUMIFS($Q124:AX124,$Q121:AX121,12),1),IF(AY121=1,AY125,AY125+AX122)),0)</f>
        <v>0</v>
      </c>
      <c r="AZ122" s="69">
        <f>IF(AZ121&gt;0,IF((SUMIFS($Q124:AY124,$Q121:AY121,12)+IF(AY121=12,0,AY122)+AZ125)&gt;=$K118,$K118-FLOOR(SUMIFS($Q124:AY124,$Q121:AY121,12),1),IF(AZ121=1,AZ125,AZ125+AY122)),0)</f>
        <v>0</v>
      </c>
      <c r="BA122" s="69">
        <f>IF(BA121&gt;0,IF((SUMIFS($Q124:AZ124,$Q121:AZ121,12)+IF(AZ121=12,0,AZ122)+BA125)&gt;=$K118,$K118-FLOOR(SUMIFS($Q124:AZ124,$Q121:AZ121,12),1),IF(BA121=1,BA125,BA125+AZ122)),0)</f>
        <v>0</v>
      </c>
      <c r="BB122" s="69">
        <f>IF(BB121&gt;0,IF((SUMIFS($Q124:BA124,$Q121:BA121,12)+IF(BA121=12,0,BA122)+BB125)&gt;=$K118,$K118-FLOOR(SUMIFS($Q124:BA124,$Q121:BA121,12),1),IF(BB121=1,BB125,BB125+BA122)),0)</f>
        <v>0</v>
      </c>
      <c r="BC122" s="69">
        <f>IF(BC121&gt;0,IF((SUMIFS($Q124:BB124,$Q121:BB121,12)+IF(BB121=12,0,BB122)+BC125)&gt;=$K118,$K118-FLOOR(SUMIFS($Q124:BB124,$Q121:BB121,12),1),IF(BC121=1,BC125,BC125+BB122)),0)</f>
        <v>0</v>
      </c>
      <c r="BD122" s="69">
        <f>IF(BD121&gt;0,IF((SUMIFS($Q124:BC124,$Q121:BC121,12)+IF(BC121=12,0,BC122)+BD125)&gt;=$K118,$K118-FLOOR(SUMIFS($Q124:BC124,$Q121:BC121,12),1),IF(BD121=1,BD125,BD125+BC122)),0)</f>
        <v>0</v>
      </c>
      <c r="BE122" s="69">
        <f>IF(BE121&gt;0,IF((SUMIFS($Q124:BD124,$Q121:BD121,12)+IF(BD121=12,0,BD122)+BE125)&gt;=$K118,$K118-FLOOR(SUMIFS($Q124:BD124,$Q121:BD121,12),1),IF(BE121=1,BE125,BE125+BD122)),0)</f>
        <v>0</v>
      </c>
      <c r="BF122" s="69">
        <f>IF(BF121&gt;0,IF((SUMIFS($Q124:BE124,$Q121:BE121,12)+IF(BE121=12,0,BE122)+BF125)&gt;=$K118,$K118-FLOOR(SUMIFS($Q124:BE124,$Q121:BE121,12),1),IF(BF121=1,BF125,BF125+BE122)),0)</f>
        <v>0</v>
      </c>
      <c r="BG122" s="69">
        <f>IF(BG121&gt;0,IF((SUMIFS($Q124:BF124,$Q121:BF121,12)+IF(BF121=12,0,BF122)+BG125)&gt;=$K118,$K118-FLOOR(SUMIFS($Q124:BF124,$Q121:BF121,12),1),IF(BG121=1,BG125,BG125+BF122)),0)</f>
        <v>0</v>
      </c>
      <c r="BH122" s="69">
        <f>IF(BH121&gt;0,IF((SUMIFS($Q124:BG124,$Q121:BG121,12)+IF(BG121=12,0,BG122)+BH125)&gt;=$K118,$K118-FLOOR(SUMIFS($Q124:BG124,$Q121:BG121,12),1),IF(BH121=1,BH125,BH125+BG122)),0)</f>
        <v>0</v>
      </c>
      <c r="BI122" s="69">
        <f>IF(BI121&gt;0,IF((SUMIFS($Q124:BH124,$Q121:BH121,12)+IF(BH121=12,0,BH122)+BI125)&gt;=$K118,$K118-FLOOR(SUMIFS($Q124:BH124,$Q121:BH121,12),1),IF(BI121=1,BI125,BI125+BH122)),0)</f>
        <v>0</v>
      </c>
      <c r="BJ122" s="69">
        <f>IF(BJ121&gt;0,IF((SUMIFS($Q124:BI124,$Q121:BI121,12)+IF(BI121=12,0,BI122)+BJ125)&gt;=$K118,$K118-FLOOR(SUMIFS($Q124:BI124,$Q121:BI121,12),1),IF(BJ121=1,BJ125,BJ125+BI122)),0)</f>
        <v>0</v>
      </c>
      <c r="BK122" s="69">
        <f>IF(BK121&gt;0,IF((SUMIFS($Q124:BJ124,$Q121:BJ121,12)+IF(BJ121=12,0,BJ122)+BK125)&gt;=$K118,$K118-FLOOR(SUMIFS($Q124:BJ124,$Q121:BJ121,12),1),IF(BK121=1,BK125,BK125+BJ122)),0)</f>
        <v>0</v>
      </c>
      <c r="BL122" s="69">
        <f>IF(BL121&gt;0,IF((SUMIFS($Q124:BK124,$Q121:BK121,12)+IF(BK121=12,0,BK122)+BL125)&gt;=$K118,$K118-FLOOR(SUMIFS($Q124:BK124,$Q121:BK121,12),1),IF(BL121=1,BL125,BL125+BK122)),0)</f>
        <v>0</v>
      </c>
      <c r="BM122" s="69">
        <f>IF(BM121&gt;0,IF((SUMIFS($Q124:BL124,$Q121:BL121,12)+IF(BL121=12,0,BL122)+BM125)&gt;=$K118,$K118-FLOOR(SUMIFS($Q124:BL124,$Q121:BL121,12),1),IF(BM121=1,BM125,BM125+BL122)),0)</f>
        <v>0</v>
      </c>
      <c r="BN122" s="69">
        <f>IF(BN121&gt;0,IF((SUMIFS($Q124:BM124,$Q121:BM121,12)+IF(BM121=12,0,BM122)+BN125)&gt;=$K118,$K118-FLOOR(SUMIFS($Q124:BM124,$Q121:BM121,12),1),IF(BN121=1,BN125,BN125+BM122)),0)</f>
        <v>0</v>
      </c>
      <c r="BO122" s="69">
        <f>IF(BO121&gt;0,IF((SUMIFS($Q124:BN124,$Q121:BN121,12)+IF(BN121=12,0,BN122)+BO125)&gt;=$K118,$K118-FLOOR(SUMIFS($Q124:BN124,$Q121:BN121,12),1),IF(BO121=1,BO125,BO125+BN122)),0)</f>
        <v>0</v>
      </c>
      <c r="BP122" s="69">
        <f>IF(BP121&gt;0,IF((SUMIFS($Q124:BO124,$Q121:BO121,12)+IF(BO121=12,0,BO122)+BP125)&gt;=$K118,$K118-FLOOR(SUMIFS($Q124:BO124,$Q121:BO121,12),1),IF(BP121=1,BP125,BP125+BO122)),0)</f>
        <v>0</v>
      </c>
      <c r="BQ122" s="69">
        <f>IF(BQ121&gt;0,IF((SUMIFS($Q124:BP124,$Q121:BP121,12)+IF(BP121=12,0,BP122)+BQ125)&gt;=$K118,$K118-FLOOR(SUMIFS($Q124:BP124,$Q121:BP121,12),1),IF(BQ121=1,BQ125,BQ125+BP122)),0)</f>
        <v>0</v>
      </c>
      <c r="BR122" s="69">
        <f>IF(BR121&gt;0,IF((SUMIFS($Q124:BQ124,$Q121:BQ121,12)+IF(BQ121=12,0,BQ122)+BR125)&gt;=$K118,$K118-FLOOR(SUMIFS($Q124:BQ124,$Q121:BQ121,12),1),IF(BR121=1,BR125,BR125+BQ122)),0)</f>
        <v>0</v>
      </c>
      <c r="BS122" s="69">
        <f>IF(BS121&gt;0,IF((SUMIFS($Q124:BR124,$Q121:BR121,12)+IF(BR121=12,0,BR122)+BS125)&gt;=$K118,$K118-FLOOR(SUMIFS($Q124:BR124,$Q121:BR121,12),1),IF(BS121=1,BS125,BS125+BR122)),0)</f>
        <v>0</v>
      </c>
      <c r="BT122" s="69">
        <f>IF(BT121&gt;0,IF((SUMIFS($Q124:BS124,$Q121:BS121,12)+IF(BS121=12,0,BS122)+BT125)&gt;=$K118,$K118-FLOOR(SUMIFS($Q124:BS124,$Q121:BS121,12),1),IF(BT121=1,BT125,BT125+BS122)),0)</f>
        <v>0</v>
      </c>
      <c r="BU122" s="69">
        <f>IF(BU121&gt;0,IF((SUMIFS($Q124:BT124,$Q121:BT121,12)+IF(BT121=12,0,BT122)+BU125)&gt;=$K118,$K118-FLOOR(SUMIFS($Q124:BT124,$Q121:BT121,12),1),IF(BU121=1,BU125,BU125+BT122)),0)</f>
        <v>0</v>
      </c>
      <c r="BV122" s="69">
        <f>IF(BV121&gt;0,IF((SUMIFS($Q124:BU124,$Q121:BU121,12)+IF(BU121=12,0,BU122)+BV125)&gt;=$K118,$K118-FLOOR(SUMIFS($Q124:BU124,$Q121:BU121,12),1),IF(BV121=1,BV125,BV125+BU122)),0)</f>
        <v>0</v>
      </c>
      <c r="BW122" s="69">
        <f>IF(BW121&gt;0,IF((SUMIFS($Q124:BV124,$Q121:BV121,12)+IF(BV121=12,0,BV122)+BW125)&gt;=$K118,$K118-FLOOR(SUMIFS($Q124:BV124,$Q121:BV121,12),1),IF(BW121=1,BW125,BW125+BV122)),0)</f>
        <v>0</v>
      </c>
      <c r="BX122" s="69">
        <f>IF(BX121&gt;0,IF((SUMIFS($Q124:BW124,$Q121:BW121,12)+IF(BW121=12,0,BW122)+BX125)&gt;=$K118,$K118-FLOOR(SUMIFS($Q124:BW124,$Q121:BW121,12),1),IF(BX121=1,BX125,BX125+BW122)),0)</f>
        <v>0</v>
      </c>
      <c r="BY122" s="69">
        <f>IF(BY121&gt;0,IF((SUMIFS($Q124:BX124,$Q121:BX121,12)+IF(BX121=12,0,BX122)+BY125)&gt;=$K118,$K118-FLOOR(SUMIFS($Q124:BX124,$Q121:BX121,12),1),IF(BY121=1,BY125,BY125+BX122)),0)</f>
        <v>0</v>
      </c>
      <c r="BZ122" s="69">
        <f>IF(BZ121&gt;0,IF((SUMIFS($Q124:BY124,$Q121:BY121,12)+IF(BY121=12,0,BY122)+BZ125)&gt;=$K118,$K118-FLOOR(SUMIFS($Q124:BY124,$Q121:BY121,12),1),IF(BZ121=1,BZ125,BZ125+BY122)),0)</f>
        <v>0</v>
      </c>
      <c r="CA122" s="69">
        <f>IF(CA121&gt;0,IF((SUMIFS($Q124:BZ124,$Q121:BZ121,12)+IF(BZ121=12,0,BZ122)+CA125)&gt;=$K118,$K118-FLOOR(SUMIFS($Q124:BZ124,$Q121:BZ121,12),1),IF(CA121=1,CA125,CA125+BZ122)),0)</f>
        <v>0</v>
      </c>
      <c r="CB122" s="69">
        <f>IF(CB121&gt;0,IF((SUMIFS($Q124:CA124,$Q121:CA121,12)+IF(CA121=12,0,CA122)+CB125)&gt;=$K118,$K118-FLOOR(SUMIFS($Q124:CA124,$Q121:CA121,12),1),IF(CB121=1,CB125,CB125+CA122)),0)</f>
        <v>0</v>
      </c>
      <c r="CC122" s="69">
        <f>IF(CC121&gt;0,IF((SUMIFS($Q124:CB124,$Q121:CB121,12)+IF(CB121=12,0,CB122)+CC125)&gt;=$K118,$K118-FLOOR(SUMIFS($Q124:CB124,$Q121:CB121,12),1),IF(CC121=1,CC125,CC125+CB122)),0)</f>
        <v>0</v>
      </c>
      <c r="CD122" s="69">
        <f>IF(CD121&gt;0,IF((SUMIFS($Q124:CC124,$Q121:CC121,12)+IF(CC121=12,0,CC122)+CD125)&gt;=$K118,$K118-FLOOR(SUMIFS($Q124:CC124,$Q121:CC121,12),1),IF(CD121=1,CD125,CD125+CC122)),0)</f>
        <v>0</v>
      </c>
      <c r="CE122" s="69">
        <f>IF(CE121&gt;0,IF((SUMIFS($Q124:CD124,$Q121:CD121,12)+IF(CD121=12,0,CD122)+CE125)&gt;=$K118,$K118-FLOOR(SUMIFS($Q124:CD124,$Q121:CD121,12),1),IF(CE121=1,CE125,CE125+CD122)),0)</f>
        <v>0</v>
      </c>
      <c r="CF122" s="69">
        <f>IF(CF121&gt;0,IF((SUMIFS($Q124:CE124,$Q121:CE121,12)+IF(CE121=12,0,CE122)+CF125)&gt;=$K118,$K118-FLOOR(SUMIFS($Q124:CE124,$Q121:CE121,12),1),IF(CF121=1,CF125,CF125+CE122)),0)</f>
        <v>0</v>
      </c>
      <c r="CG122" s="69">
        <f>IF(CG121&gt;0,IF((SUMIFS($Q124:CF124,$Q121:CF121,12)+IF(CF121=12,0,CF122)+CG125)&gt;=$K118,$K118-FLOOR(SUMIFS($Q124:CF124,$Q121:CF121,12),1),IF(CG121=1,CG125,CG125+CF122)),0)</f>
        <v>0</v>
      </c>
      <c r="CH122" s="69">
        <f>IF(CH121&gt;0,IF((SUMIFS($Q124:CG124,$Q121:CG121,12)+IF(CG121=12,0,CG122)+CH125)&gt;=$K118,$K118-FLOOR(SUMIFS($Q124:CG124,$Q121:CG121,12),1),IF(CH121=1,CH125,CH125+CG122)),0)</f>
        <v>0</v>
      </c>
      <c r="CI122" s="69">
        <f>IF(CI121&gt;0,IF((SUMIFS($Q124:CH124,$Q121:CH121,12)+IF(CH121=12,0,CH122)+CI125)&gt;=$K118,$K118-FLOOR(SUMIFS($Q124:CH124,$Q121:CH121,12),1),IF(CI121=1,CI125,CI125+CH122)),0)</f>
        <v>0</v>
      </c>
      <c r="CJ122" s="69">
        <f>IF(CJ121&gt;0,IF((SUMIFS($Q124:CI124,$Q121:CI121,12)+IF(CI121=12,0,CI122)+CJ125)&gt;=$K118,$K118-FLOOR(SUMIFS($Q124:CI124,$Q121:CI121,12),1),IF(CJ121=1,CJ125,CJ125+CI122)),0)</f>
        <v>0</v>
      </c>
      <c r="CK122" s="370"/>
      <c r="CL122" s="372"/>
      <c r="CM122" s="364"/>
      <c r="CN122" s="364"/>
      <c r="CO122" s="108"/>
      <c r="CP122" s="108"/>
      <c r="CQ122" s="108"/>
      <c r="CR122" s="108"/>
      <c r="CS122" s="108"/>
      <c r="CT122" s="108"/>
      <c r="CU122" s="108"/>
      <c r="CV122" s="108"/>
      <c r="CW122" s="108"/>
      <c r="CX122" s="108"/>
      <c r="CY122" s="108"/>
      <c r="CZ122" s="108"/>
      <c r="DA122" s="108"/>
      <c r="DB122" s="108"/>
      <c r="DC122" s="108"/>
      <c r="DD122" s="108"/>
    </row>
    <row r="123" spans="1:108" s="266" customFormat="1" ht="41.4" hidden="1" customHeight="1" x14ac:dyDescent="0.3">
      <c r="A123" s="264"/>
      <c r="B123" s="130"/>
      <c r="C123" s="81"/>
      <c r="D123" s="81"/>
      <c r="E123" s="81"/>
      <c r="F123" s="81"/>
      <c r="G123" s="81"/>
      <c r="H123" s="81"/>
      <c r="I123" s="81"/>
      <c r="J123" s="81"/>
      <c r="K123" s="81"/>
      <c r="L123" s="65"/>
      <c r="M123" s="7"/>
      <c r="N123" s="202"/>
      <c r="O123" s="108"/>
      <c r="P123" s="66" t="s">
        <v>183</v>
      </c>
      <c r="Q123" s="68">
        <f>IF(Q118&gt;0,Q119,0)</f>
        <v>0</v>
      </c>
      <c r="R123" s="68">
        <f t="shared" ref="R123" si="2894">IF(R118&gt;0,IF(R121=1,R119,R119+Q123),Q123)</f>
        <v>0</v>
      </c>
      <c r="S123" s="68">
        <f t="shared" ref="S123" si="2895">IF(S118&gt;0,IF(S121=1,S119,S119+R123),R123)</f>
        <v>0</v>
      </c>
      <c r="T123" s="68">
        <f t="shared" ref="T123" si="2896">IF(T118&gt;0,IF(T121=1,T119,T119+S123),S123)</f>
        <v>0</v>
      </c>
      <c r="U123" s="68">
        <f t="shared" ref="U123" si="2897">IF(U118&gt;0,IF(U121=1,U119,U119+T123),T123)</f>
        <v>0</v>
      </c>
      <c r="V123" s="68">
        <f t="shared" ref="V123" si="2898">IF(V118&gt;0,IF(V121=1,V119,V119+U123),U123)</f>
        <v>0</v>
      </c>
      <c r="W123" s="68">
        <f t="shared" ref="W123" si="2899">IF(W118&gt;0,IF(W121=1,W119,W119+V123),V123)</f>
        <v>0</v>
      </c>
      <c r="X123" s="68">
        <f t="shared" ref="X123" si="2900">IF(X118&gt;0,IF(X121=1,X119,X119+W123),W123)</f>
        <v>0</v>
      </c>
      <c r="Y123" s="68">
        <f t="shared" ref="Y123" si="2901">IF(Y118&gt;0,IF(Y121=1,Y119,Y119+X123),X123)</f>
        <v>0</v>
      </c>
      <c r="Z123" s="68">
        <f t="shared" ref="Z123" si="2902">IF(Z118&gt;0,IF(Z121=1,Z119,Z119+Y123),Y123)</f>
        <v>0</v>
      </c>
      <c r="AA123" s="68">
        <f t="shared" ref="AA123" si="2903">IF(AA118&gt;0,IF(AA121=1,AA119,AA119+Z123),Z123)</f>
        <v>0</v>
      </c>
      <c r="AB123" s="68">
        <f t="shared" ref="AB123" si="2904">IF(AB118&gt;0,IF(AB121=1,AB119,AB119+AA123),AA123)</f>
        <v>0</v>
      </c>
      <c r="AC123" s="68">
        <f t="shared" ref="AC123" si="2905">IF(AC118&gt;0,IF(AC121=1,AC119,AC119+AB123),AB123)</f>
        <v>0</v>
      </c>
      <c r="AD123" s="68">
        <f t="shared" ref="AD123" si="2906">IF(AD118&gt;0,IF(AD121=1,AD119,AD119+AC123),AC123)</f>
        <v>0</v>
      </c>
      <c r="AE123" s="68">
        <f t="shared" ref="AE123" si="2907">IF(AE118&gt;0,IF(AE121=1,AE119,AE119+AD123),AD123)</f>
        <v>0</v>
      </c>
      <c r="AF123" s="68">
        <f t="shared" ref="AF123" si="2908">IF(AF118&gt;0,IF(AF121=1,AF119,AF119+AE123),AE123)</f>
        <v>0</v>
      </c>
      <c r="AG123" s="68">
        <f t="shared" ref="AG123" si="2909">IF(AG118&gt;0,IF(AG121=1,AG119,AG119+AF123),AF123)</f>
        <v>0</v>
      </c>
      <c r="AH123" s="68">
        <f t="shared" ref="AH123" si="2910">IF(AH118&gt;0,IF(AH121=1,AH119,AH119+AG123),AG123)</f>
        <v>0</v>
      </c>
      <c r="AI123" s="68">
        <f t="shared" ref="AI123" si="2911">IF(AI118&gt;0,IF(AI121=1,AI119,AI119+AH123),AH123)</f>
        <v>0</v>
      </c>
      <c r="AJ123" s="68">
        <f t="shared" ref="AJ123" si="2912">IF(AJ118&gt;0,IF(AJ121=1,AJ119,AJ119+AI123),AI123)</f>
        <v>0</v>
      </c>
      <c r="AK123" s="68">
        <f t="shared" ref="AK123" si="2913">IF(AK118&gt;0,IF(AK121=1,AK119,AK119+AJ123),AJ123)</f>
        <v>0</v>
      </c>
      <c r="AL123" s="68">
        <f t="shared" ref="AL123" si="2914">IF(AL118&gt;0,IF(AL121=1,AL119,AL119+AK123),AK123)</f>
        <v>0</v>
      </c>
      <c r="AM123" s="68">
        <f t="shared" ref="AM123" si="2915">IF(AM118&gt;0,IF(AM121=1,AM119,AM119+AL123),AL123)</f>
        <v>0</v>
      </c>
      <c r="AN123" s="68">
        <f t="shared" ref="AN123" si="2916">IF(AN118&gt;0,IF(AN121=1,AN119,AN119+AM123),AM123)</f>
        <v>0</v>
      </c>
      <c r="AO123" s="68">
        <f t="shared" ref="AO123" si="2917">IF(AO118&gt;0,IF(AO121=1,AO119,AO119+AN123),AN123)</f>
        <v>0</v>
      </c>
      <c r="AP123" s="68">
        <f t="shared" ref="AP123" si="2918">IF(AP118&gt;0,IF(AP121=1,AP119,AP119+AO123),AO123)</f>
        <v>0</v>
      </c>
      <c r="AQ123" s="68">
        <f t="shared" ref="AQ123" si="2919">IF(AQ118&gt;0,IF(AQ121=1,AQ119,AQ119+AP123),AP123)</f>
        <v>0</v>
      </c>
      <c r="AR123" s="68">
        <f t="shared" ref="AR123" si="2920">IF(AR118&gt;0,IF(AR121=1,AR119,AR119+AQ123),AQ123)</f>
        <v>0</v>
      </c>
      <c r="AS123" s="68">
        <f t="shared" ref="AS123" si="2921">IF(AS118&gt;0,IF(AS121=1,AS119,AS119+AR123),AR123)</f>
        <v>0</v>
      </c>
      <c r="AT123" s="68">
        <f t="shared" ref="AT123" si="2922">IF(AT118&gt;0,IF(AT121=1,AT119,AT119+AS123),AS123)</f>
        <v>0</v>
      </c>
      <c r="AU123" s="68">
        <f t="shared" ref="AU123" si="2923">IF(AU118&gt;0,IF(AU121=1,AU119,AU119+AT123),AT123)</f>
        <v>0</v>
      </c>
      <c r="AV123" s="68">
        <f t="shared" ref="AV123" si="2924">IF(AV118&gt;0,IF(AV121=1,AV119,AV119+AU123),AU123)</f>
        <v>0</v>
      </c>
      <c r="AW123" s="68">
        <f t="shared" ref="AW123" si="2925">IF(AW118&gt;0,IF(AW121=1,AW119,AW119+AV123),AV123)</f>
        <v>0</v>
      </c>
      <c r="AX123" s="68">
        <f t="shared" ref="AX123" si="2926">IF(AX118&gt;0,IF(AX121=1,AX119,AX119+AW123),AW123)</f>
        <v>0</v>
      </c>
      <c r="AY123" s="68">
        <f t="shared" ref="AY123" si="2927">IF(AY118&gt;0,IF(AY121=1,AY119,AY119+AX123),AX123)</f>
        <v>0</v>
      </c>
      <c r="AZ123" s="68">
        <f t="shared" ref="AZ123" si="2928">IF(AZ118&gt;0,IF(AZ121=1,AZ119,AZ119+AY123),AY123)</f>
        <v>0</v>
      </c>
      <c r="BA123" s="68">
        <f t="shared" ref="BA123" si="2929">IF(BA118&gt;0,IF(BA121=1,BA119,BA119+AZ123),AZ123)</f>
        <v>0</v>
      </c>
      <c r="BB123" s="68">
        <f t="shared" ref="BB123" si="2930">IF(BB118&gt;0,IF(BB121=1,BB119,BB119+BA123),BA123)</f>
        <v>0</v>
      </c>
      <c r="BC123" s="68">
        <f t="shared" ref="BC123" si="2931">IF(BC118&gt;0,IF(BC121=1,BC119,BC119+BB123),BB123)</f>
        <v>0</v>
      </c>
      <c r="BD123" s="68">
        <f t="shared" ref="BD123" si="2932">IF(BD118&gt;0,IF(BD121=1,BD119,BD119+BC123),BC123)</f>
        <v>0</v>
      </c>
      <c r="BE123" s="68">
        <f t="shared" ref="BE123" si="2933">IF(BE118&gt;0,IF(BE121=1,BE119,BE119+BD123),BD123)</f>
        <v>0</v>
      </c>
      <c r="BF123" s="68">
        <f t="shared" ref="BF123" si="2934">IF(BF118&gt;0,IF(BF121=1,BF119,BF119+BE123),BE123)</f>
        <v>0</v>
      </c>
      <c r="BG123" s="68">
        <f t="shared" ref="BG123" si="2935">IF(BG118&gt;0,IF(BG121=1,BG119,BG119+BF123),BF123)</f>
        <v>0</v>
      </c>
      <c r="BH123" s="68">
        <f t="shared" ref="BH123" si="2936">IF(BH118&gt;0,IF(BH121=1,BH119,BH119+BG123),BG123)</f>
        <v>0</v>
      </c>
      <c r="BI123" s="68">
        <f t="shared" ref="BI123" si="2937">IF(BI118&gt;0,IF(BI121=1,BI119,BI119+BH123),BH123)</f>
        <v>0</v>
      </c>
      <c r="BJ123" s="68">
        <f t="shared" ref="BJ123" si="2938">IF(BJ118&gt;0,IF(BJ121=1,BJ119,BJ119+BI123),BI123)</f>
        <v>0</v>
      </c>
      <c r="BK123" s="68">
        <f t="shared" ref="BK123" si="2939">IF(BK118&gt;0,IF(BK121=1,BK119,BK119+BJ123),BJ123)</f>
        <v>0</v>
      </c>
      <c r="BL123" s="68">
        <f t="shared" ref="BL123" si="2940">IF(BL118&gt;0,IF(BL121=1,BL119,BL119+BK123),BK123)</f>
        <v>0</v>
      </c>
      <c r="BM123" s="68">
        <f t="shared" ref="BM123" si="2941">IF(BM118&gt;0,IF(BM121=1,BM119,BM119+BL123),BL123)</f>
        <v>0</v>
      </c>
      <c r="BN123" s="68">
        <f t="shared" ref="BN123" si="2942">IF(BN118&gt;0,IF(BN121=1,BN119,BN119+BM123),BM123)</f>
        <v>0</v>
      </c>
      <c r="BO123" s="68">
        <f t="shared" ref="BO123" si="2943">IF(BO118&gt;0,IF(BO121=1,BO119,BO119+BN123),BN123)</f>
        <v>0</v>
      </c>
      <c r="BP123" s="68">
        <f t="shared" ref="BP123" si="2944">IF(BP118&gt;0,IF(BP121=1,BP119,BP119+BO123),BO123)</f>
        <v>0</v>
      </c>
      <c r="BQ123" s="68">
        <f t="shared" ref="BQ123" si="2945">IF(BQ118&gt;0,IF(BQ121=1,BQ119,BQ119+BP123),BP123)</f>
        <v>0</v>
      </c>
      <c r="BR123" s="68">
        <f t="shared" ref="BR123" si="2946">IF(BR118&gt;0,IF(BR121=1,BR119,BR119+BQ123),BQ123)</f>
        <v>0</v>
      </c>
      <c r="BS123" s="68">
        <f t="shared" ref="BS123" si="2947">IF(BS118&gt;0,IF(BS121=1,BS119,BS119+BR123),BR123)</f>
        <v>0</v>
      </c>
      <c r="BT123" s="68">
        <f t="shared" ref="BT123" si="2948">IF(BT118&gt;0,IF(BT121=1,BT119,BT119+BS123),BS123)</f>
        <v>0</v>
      </c>
      <c r="BU123" s="68">
        <f t="shared" ref="BU123" si="2949">IF(BU118&gt;0,IF(BU121=1,BU119,BU119+BT123),BT123)</f>
        <v>0</v>
      </c>
      <c r="BV123" s="68">
        <f t="shared" ref="BV123" si="2950">IF(BV118&gt;0,IF(BV121=1,BV119,BV119+BU123),BU123)</f>
        <v>0</v>
      </c>
      <c r="BW123" s="68">
        <f t="shared" ref="BW123" si="2951">IF(BW118&gt;0,IF(BW121=1,BW119,BW119+BV123),BV123)</f>
        <v>0</v>
      </c>
      <c r="BX123" s="68">
        <f t="shared" ref="BX123" si="2952">IF(BX118&gt;0,IF(BX121=1,BX119,BX119+BW123),BW123)</f>
        <v>0</v>
      </c>
      <c r="BY123" s="68">
        <f t="shared" ref="BY123" si="2953">IF(BY118&gt;0,IF(BY121=1,BY119,BY119+BX123),BX123)</f>
        <v>0</v>
      </c>
      <c r="BZ123" s="68">
        <f t="shared" ref="BZ123" si="2954">IF(BZ118&gt;0,IF(BZ121=1,BZ119,BZ119+BY123),BY123)</f>
        <v>0</v>
      </c>
      <c r="CA123" s="68">
        <f t="shared" ref="CA123" si="2955">IF(CA118&gt;0,IF(CA121=1,CA119,CA119+BZ123),BZ123)</f>
        <v>0</v>
      </c>
      <c r="CB123" s="68">
        <f t="shared" ref="CB123" si="2956">IF(CB118&gt;0,IF(CB121=1,CB119,CB119+CA123),CA123)</f>
        <v>0</v>
      </c>
      <c r="CC123" s="68">
        <f t="shared" ref="CC123" si="2957">IF(CC118&gt;0,IF(CC121=1,CC119,CC119+CB123),CB123)</f>
        <v>0</v>
      </c>
      <c r="CD123" s="68">
        <f t="shared" ref="CD123" si="2958">IF(CD118&gt;0,IF(CD121=1,CD119,CD119+CC123),CC123)</f>
        <v>0</v>
      </c>
      <c r="CE123" s="68">
        <f t="shared" ref="CE123" si="2959">IF(CE118&gt;0,IF(CE121=1,CE119,CE119+CD123),CD123)</f>
        <v>0</v>
      </c>
      <c r="CF123" s="68">
        <f t="shared" ref="CF123" si="2960">IF(CF118&gt;0,IF(CF121=1,CF119,CF119+CE123),CE123)</f>
        <v>0</v>
      </c>
      <c r="CG123" s="68">
        <f t="shared" ref="CG123" si="2961">IF(CG118&gt;0,IF(CG121=1,CG119,CG119+CF123),CF123)</f>
        <v>0</v>
      </c>
      <c r="CH123" s="68">
        <f t="shared" ref="CH123" si="2962">IF(CH118&gt;0,IF(CH121=1,CH119,CH119+CG123),CG123)</f>
        <v>0</v>
      </c>
      <c r="CI123" s="68">
        <f t="shared" ref="CI123" si="2963">IF(CI118&gt;0,IF(CI121=1,CI119,CI119+CH123),CH123)</f>
        <v>0</v>
      </c>
      <c r="CJ123" s="68">
        <f t="shared" ref="CJ123" si="2964">IF(CJ118&gt;0,IF(CJ121=1,CJ119,CJ119+CI123),CI123)</f>
        <v>0</v>
      </c>
      <c r="CK123" s="370"/>
      <c r="CL123" s="372"/>
      <c r="CM123" s="364"/>
      <c r="CN123" s="364"/>
      <c r="CO123" s="108"/>
      <c r="CP123" s="108"/>
      <c r="CQ123" s="108"/>
      <c r="CR123" s="108"/>
      <c r="CS123" s="108"/>
      <c r="CT123" s="108"/>
      <c r="CU123" s="108"/>
      <c r="CV123" s="108"/>
      <c r="CW123" s="108"/>
      <c r="CX123" s="108"/>
      <c r="CY123" s="108"/>
      <c r="CZ123" s="108"/>
      <c r="DA123" s="108"/>
      <c r="DB123" s="108"/>
      <c r="DC123" s="108"/>
      <c r="DD123" s="108"/>
    </row>
    <row r="124" spans="1:108" s="266" customFormat="1" ht="41.4" hidden="1" customHeight="1" x14ac:dyDescent="0.3">
      <c r="A124" s="264"/>
      <c r="B124" s="130"/>
      <c r="C124" s="81"/>
      <c r="D124" s="81"/>
      <c r="E124" s="81"/>
      <c r="F124" s="81"/>
      <c r="G124" s="81"/>
      <c r="H124" s="81"/>
      <c r="I124" s="81"/>
      <c r="J124" s="81"/>
      <c r="K124" s="81"/>
      <c r="L124" s="65"/>
      <c r="M124" s="7"/>
      <c r="N124" s="202"/>
      <c r="O124" s="108"/>
      <c r="P124" s="66" t="s">
        <v>184</v>
      </c>
      <c r="Q124" s="68">
        <f>Q126</f>
        <v>0</v>
      </c>
      <c r="R124" s="68">
        <f t="shared" ref="R124" si="2965">IF(R121=1,R126,R126+Q124)</f>
        <v>0</v>
      </c>
      <c r="S124" s="68">
        <f t="shared" ref="S124" si="2966">IF(S121=1,S126,S126+R124)</f>
        <v>0</v>
      </c>
      <c r="T124" s="68">
        <f t="shared" ref="T124" si="2967">IF(T121=1,T126,T126+S124)</f>
        <v>0</v>
      </c>
      <c r="U124" s="68">
        <f t="shared" ref="U124" si="2968">IF(U121=1,U126,U126+T124)</f>
        <v>0</v>
      </c>
      <c r="V124" s="68">
        <f t="shared" ref="V124" si="2969">IF(V121=1,V126,V126+U124)</f>
        <v>0</v>
      </c>
      <c r="W124" s="68">
        <f t="shared" ref="W124" si="2970">IF(W121=1,W126,W126+V124)</f>
        <v>0</v>
      </c>
      <c r="X124" s="68">
        <f t="shared" ref="X124" si="2971">IF(X121=1,X126,X126+W124)</f>
        <v>0</v>
      </c>
      <c r="Y124" s="68">
        <f t="shared" ref="Y124" si="2972">IF(Y121=1,Y126,Y126+X124)</f>
        <v>0</v>
      </c>
      <c r="Z124" s="68">
        <f t="shared" ref="Z124" si="2973">IF(Z121=1,Z126,Z126+Y124)</f>
        <v>0</v>
      </c>
      <c r="AA124" s="68">
        <f t="shared" ref="AA124" si="2974">IF(AA121=1,AA126,AA126+Z124)</f>
        <v>0</v>
      </c>
      <c r="AB124" s="68">
        <f t="shared" ref="AB124" si="2975">IF(AB121=1,AB126,AB126+AA124)</f>
        <v>0</v>
      </c>
      <c r="AC124" s="68">
        <f t="shared" ref="AC124" si="2976">IF(AC121=1,AC126,AC126+AB124)</f>
        <v>0</v>
      </c>
      <c r="AD124" s="68">
        <f t="shared" ref="AD124" si="2977">IF(AD121=1,AD126,AD126+AC124)</f>
        <v>0</v>
      </c>
      <c r="AE124" s="68">
        <f t="shared" ref="AE124" si="2978">IF(AE121=1,AE126,AE126+AD124)</f>
        <v>0</v>
      </c>
      <c r="AF124" s="68">
        <f t="shared" ref="AF124" si="2979">IF(AF121=1,AF126,AF126+AE124)</f>
        <v>0</v>
      </c>
      <c r="AG124" s="68">
        <f t="shared" ref="AG124" si="2980">IF(AG121=1,AG126,AG126+AF124)</f>
        <v>0</v>
      </c>
      <c r="AH124" s="68">
        <f t="shared" ref="AH124" si="2981">IF(AH121=1,AH126,AH126+AG124)</f>
        <v>0</v>
      </c>
      <c r="AI124" s="68">
        <f t="shared" ref="AI124" si="2982">IF(AI121=1,AI126,AI126+AH124)</f>
        <v>0</v>
      </c>
      <c r="AJ124" s="68">
        <f t="shared" ref="AJ124" si="2983">IF(AJ121=1,AJ126,AJ126+AI124)</f>
        <v>0</v>
      </c>
      <c r="AK124" s="68">
        <f t="shared" ref="AK124" si="2984">IF(AK121=1,AK126,AK126+AJ124)</f>
        <v>0</v>
      </c>
      <c r="AL124" s="68">
        <f t="shared" ref="AL124" si="2985">IF(AL121=1,AL126,AL126+AK124)</f>
        <v>0</v>
      </c>
      <c r="AM124" s="68">
        <f t="shared" ref="AM124" si="2986">IF(AM121=1,AM126,AM126+AL124)</f>
        <v>0</v>
      </c>
      <c r="AN124" s="68">
        <f t="shared" ref="AN124" si="2987">IF(AN121=1,AN126,AN126+AM124)</f>
        <v>0</v>
      </c>
      <c r="AO124" s="68">
        <f t="shared" ref="AO124" si="2988">IF(AO121=1,AO126,AO126+AN124)</f>
        <v>0</v>
      </c>
      <c r="AP124" s="68">
        <f t="shared" ref="AP124" si="2989">IF(AP121=1,AP126,AP126+AO124)</f>
        <v>0</v>
      </c>
      <c r="AQ124" s="68">
        <f t="shared" ref="AQ124" si="2990">IF(AQ121=1,AQ126,AQ126+AP124)</f>
        <v>0</v>
      </c>
      <c r="AR124" s="68">
        <f t="shared" ref="AR124" si="2991">IF(AR121=1,AR126,AR126+AQ124)</f>
        <v>0</v>
      </c>
      <c r="AS124" s="68">
        <f t="shared" ref="AS124" si="2992">IF(AS121=1,AS126,AS126+AR124)</f>
        <v>0</v>
      </c>
      <c r="AT124" s="68">
        <f t="shared" ref="AT124" si="2993">IF(AT121=1,AT126,AT126+AS124)</f>
        <v>0</v>
      </c>
      <c r="AU124" s="68">
        <f t="shared" ref="AU124" si="2994">IF(AU121=1,AU126,AU126+AT124)</f>
        <v>0</v>
      </c>
      <c r="AV124" s="68">
        <f t="shared" ref="AV124" si="2995">IF(AV121=1,AV126,AV126+AU124)</f>
        <v>0</v>
      </c>
      <c r="AW124" s="68">
        <f t="shared" ref="AW124" si="2996">IF(AW121=1,AW126,AW126+AV124)</f>
        <v>0</v>
      </c>
      <c r="AX124" s="68">
        <f t="shared" ref="AX124" si="2997">IF(AX121=1,AX126,AX126+AW124)</f>
        <v>0</v>
      </c>
      <c r="AY124" s="68">
        <f t="shared" ref="AY124" si="2998">IF(AY121=1,AY126,AY126+AX124)</f>
        <v>0</v>
      </c>
      <c r="AZ124" s="68">
        <f t="shared" ref="AZ124" si="2999">IF(AZ121=1,AZ126,AZ126+AY124)</f>
        <v>0</v>
      </c>
      <c r="BA124" s="68">
        <f t="shared" ref="BA124" si="3000">IF(BA121=1,BA126,BA126+AZ124)</f>
        <v>0</v>
      </c>
      <c r="BB124" s="68">
        <f t="shared" ref="BB124" si="3001">IF(BB121=1,BB126,BB126+BA124)</f>
        <v>0</v>
      </c>
      <c r="BC124" s="68">
        <f t="shared" ref="BC124" si="3002">IF(BC121=1,BC126,BC126+BB124)</f>
        <v>0</v>
      </c>
      <c r="BD124" s="68">
        <f t="shared" ref="BD124" si="3003">IF(BD121=1,BD126,BD126+BC124)</f>
        <v>0</v>
      </c>
      <c r="BE124" s="68">
        <f t="shared" ref="BE124" si="3004">IF(BE121=1,BE126,BE126+BD124)</f>
        <v>0</v>
      </c>
      <c r="BF124" s="68">
        <f t="shared" ref="BF124" si="3005">IF(BF121=1,BF126,BF126+BE124)</f>
        <v>0</v>
      </c>
      <c r="BG124" s="68">
        <f t="shared" ref="BG124" si="3006">IF(BG121=1,BG126,BG126+BF124)</f>
        <v>0</v>
      </c>
      <c r="BH124" s="68">
        <f t="shared" ref="BH124" si="3007">IF(BH121=1,BH126,BH126+BG124)</f>
        <v>0</v>
      </c>
      <c r="BI124" s="68">
        <f t="shared" ref="BI124" si="3008">IF(BI121=1,BI126,BI126+BH124)</f>
        <v>0</v>
      </c>
      <c r="BJ124" s="68">
        <f t="shared" ref="BJ124" si="3009">IF(BJ121=1,BJ126,BJ126+BI124)</f>
        <v>0</v>
      </c>
      <c r="BK124" s="68">
        <f t="shared" ref="BK124" si="3010">IF(BK121=1,BK126,BK126+BJ124)</f>
        <v>0</v>
      </c>
      <c r="BL124" s="68">
        <f t="shared" ref="BL124" si="3011">IF(BL121=1,BL126,BL126+BK124)</f>
        <v>0</v>
      </c>
      <c r="BM124" s="68">
        <f t="shared" ref="BM124" si="3012">IF(BM121=1,BM126,BM126+BL124)</f>
        <v>0</v>
      </c>
      <c r="BN124" s="68">
        <f t="shared" ref="BN124" si="3013">IF(BN121=1,BN126,BN126+BM124)</f>
        <v>0</v>
      </c>
      <c r="BO124" s="68">
        <f t="shared" ref="BO124" si="3014">IF(BO121=1,BO126,BO126+BN124)</f>
        <v>0</v>
      </c>
      <c r="BP124" s="68">
        <f t="shared" ref="BP124" si="3015">IF(BP121=1,BP126,BP126+BO124)</f>
        <v>0</v>
      </c>
      <c r="BQ124" s="68">
        <f t="shared" ref="BQ124" si="3016">IF(BQ121=1,BQ126,BQ126+BP124)</f>
        <v>0</v>
      </c>
      <c r="BR124" s="68">
        <f t="shared" ref="BR124" si="3017">IF(BR121=1,BR126,BR126+BQ124)</f>
        <v>0</v>
      </c>
      <c r="BS124" s="68">
        <f t="shared" ref="BS124" si="3018">IF(BS121=1,BS126,BS126+BR124)</f>
        <v>0</v>
      </c>
      <c r="BT124" s="68">
        <f t="shared" ref="BT124" si="3019">IF(BT121=1,BT126,BT126+BS124)</f>
        <v>0</v>
      </c>
      <c r="BU124" s="68">
        <f t="shared" ref="BU124" si="3020">IF(BU121=1,BU126,BU126+BT124)</f>
        <v>0</v>
      </c>
      <c r="BV124" s="68">
        <f t="shared" ref="BV124" si="3021">IF(BV121=1,BV126,BV126+BU124)</f>
        <v>0</v>
      </c>
      <c r="BW124" s="68">
        <f t="shared" ref="BW124" si="3022">IF(BW121=1,BW126,BW126+BV124)</f>
        <v>0</v>
      </c>
      <c r="BX124" s="68">
        <f t="shared" ref="BX124" si="3023">IF(BX121=1,BX126,BX126+BW124)</f>
        <v>0</v>
      </c>
      <c r="BY124" s="68">
        <f t="shared" ref="BY124" si="3024">IF(BY121=1,BY126,BY126+BX124)</f>
        <v>0</v>
      </c>
      <c r="BZ124" s="68">
        <f t="shared" ref="BZ124" si="3025">IF(BZ121=1,BZ126,BZ126+BY124)</f>
        <v>0</v>
      </c>
      <c r="CA124" s="68">
        <f t="shared" ref="CA124" si="3026">IF(CA121=1,CA126,CA126+BZ124)</f>
        <v>0</v>
      </c>
      <c r="CB124" s="68">
        <f t="shared" ref="CB124" si="3027">IF(CB121=1,CB126,CB126+CA124)</f>
        <v>0</v>
      </c>
      <c r="CC124" s="68">
        <f t="shared" ref="CC124" si="3028">IF(CC121=1,CC126,CC126+CB124)</f>
        <v>0</v>
      </c>
      <c r="CD124" s="68">
        <f t="shared" ref="CD124" si="3029">IF(CD121=1,CD126,CD126+CC124)</f>
        <v>0</v>
      </c>
      <c r="CE124" s="68">
        <f t="shared" ref="CE124" si="3030">IF(CE121=1,CE126,CE126+CD124)</f>
        <v>0</v>
      </c>
      <c r="CF124" s="68">
        <f t="shared" ref="CF124" si="3031">IF(CF121=1,CF126,CF126+CE124)</f>
        <v>0</v>
      </c>
      <c r="CG124" s="68">
        <f t="shared" ref="CG124" si="3032">IF(CG121=1,CG126,CG126+CF124)</f>
        <v>0</v>
      </c>
      <c r="CH124" s="68">
        <f t="shared" ref="CH124" si="3033">IF(CH121=1,CH126,CH126+CG124)</f>
        <v>0</v>
      </c>
      <c r="CI124" s="68">
        <f t="shared" ref="CI124" si="3034">IF(CI121=1,CI126,CI126+CH124)</f>
        <v>0</v>
      </c>
      <c r="CJ124" s="68">
        <f t="shared" ref="CJ124" si="3035">IF(CJ121=1,CJ126,CJ126+CI124)</f>
        <v>0</v>
      </c>
      <c r="CK124" s="370"/>
      <c r="CL124" s="372"/>
      <c r="CM124" s="364"/>
      <c r="CN124" s="364"/>
      <c r="CO124" s="108"/>
      <c r="CP124" s="108"/>
      <c r="CQ124" s="108"/>
      <c r="CR124" s="108"/>
      <c r="CS124" s="108"/>
      <c r="CT124" s="108"/>
      <c r="CU124" s="108"/>
      <c r="CV124" s="108"/>
      <c r="CW124" s="108"/>
      <c r="CX124" s="108"/>
      <c r="CY124" s="108"/>
      <c r="CZ124" s="108"/>
      <c r="DA124" s="108"/>
      <c r="DB124" s="108"/>
      <c r="DC124" s="108"/>
      <c r="DD124" s="108"/>
    </row>
    <row r="125" spans="1:108" s="266" customFormat="1" ht="28.8" x14ac:dyDescent="0.3">
      <c r="A125" s="264"/>
      <c r="B125" s="130"/>
      <c r="C125" s="81"/>
      <c r="D125" s="81"/>
      <c r="E125" s="81"/>
      <c r="F125" s="81"/>
      <c r="G125" s="81"/>
      <c r="H125" s="81"/>
      <c r="I125" s="81"/>
      <c r="J125" s="81"/>
      <c r="K125" s="81"/>
      <c r="L125" s="65"/>
      <c r="M125" s="7"/>
      <c r="N125" s="202"/>
      <c r="O125" s="108"/>
      <c r="P125" s="64" t="s">
        <v>182</v>
      </c>
      <c r="Q125" s="69">
        <f t="shared" ref="Q125:CB125" si="3036">1720/12*Q118</f>
        <v>0</v>
      </c>
      <c r="R125" s="69">
        <f t="shared" si="3036"/>
        <v>0</v>
      </c>
      <c r="S125" s="69">
        <f t="shared" si="3036"/>
        <v>0</v>
      </c>
      <c r="T125" s="69">
        <f t="shared" si="3036"/>
        <v>0</v>
      </c>
      <c r="U125" s="69">
        <f t="shared" si="3036"/>
        <v>0</v>
      </c>
      <c r="V125" s="69">
        <f t="shared" si="3036"/>
        <v>0</v>
      </c>
      <c r="W125" s="69">
        <f t="shared" si="3036"/>
        <v>0</v>
      </c>
      <c r="X125" s="69">
        <f t="shared" si="3036"/>
        <v>0</v>
      </c>
      <c r="Y125" s="69">
        <f t="shared" si="3036"/>
        <v>0</v>
      </c>
      <c r="Z125" s="69">
        <f t="shared" si="3036"/>
        <v>0</v>
      </c>
      <c r="AA125" s="69">
        <f t="shared" si="3036"/>
        <v>0</v>
      </c>
      <c r="AB125" s="69">
        <f t="shared" si="3036"/>
        <v>0</v>
      </c>
      <c r="AC125" s="69">
        <f t="shared" si="3036"/>
        <v>0</v>
      </c>
      <c r="AD125" s="69">
        <f t="shared" si="3036"/>
        <v>0</v>
      </c>
      <c r="AE125" s="69">
        <f t="shared" si="3036"/>
        <v>0</v>
      </c>
      <c r="AF125" s="69">
        <f t="shared" si="3036"/>
        <v>0</v>
      </c>
      <c r="AG125" s="69">
        <f t="shared" si="3036"/>
        <v>0</v>
      </c>
      <c r="AH125" s="69">
        <f t="shared" si="3036"/>
        <v>0</v>
      </c>
      <c r="AI125" s="69">
        <f t="shared" si="3036"/>
        <v>0</v>
      </c>
      <c r="AJ125" s="69">
        <f t="shared" si="3036"/>
        <v>0</v>
      </c>
      <c r="AK125" s="69">
        <f t="shared" si="3036"/>
        <v>0</v>
      </c>
      <c r="AL125" s="69">
        <f t="shared" si="3036"/>
        <v>0</v>
      </c>
      <c r="AM125" s="69">
        <f t="shared" si="3036"/>
        <v>0</v>
      </c>
      <c r="AN125" s="69">
        <f t="shared" si="3036"/>
        <v>0</v>
      </c>
      <c r="AO125" s="69">
        <f t="shared" si="3036"/>
        <v>0</v>
      </c>
      <c r="AP125" s="69">
        <f t="shared" si="3036"/>
        <v>0</v>
      </c>
      <c r="AQ125" s="69">
        <f t="shared" si="3036"/>
        <v>0</v>
      </c>
      <c r="AR125" s="69">
        <f t="shared" si="3036"/>
        <v>0</v>
      </c>
      <c r="AS125" s="69">
        <f t="shared" si="3036"/>
        <v>0</v>
      </c>
      <c r="AT125" s="69">
        <f t="shared" si="3036"/>
        <v>0</v>
      </c>
      <c r="AU125" s="69">
        <f t="shared" si="3036"/>
        <v>0</v>
      </c>
      <c r="AV125" s="69">
        <f t="shared" si="3036"/>
        <v>0</v>
      </c>
      <c r="AW125" s="69">
        <f t="shared" si="3036"/>
        <v>0</v>
      </c>
      <c r="AX125" s="69">
        <f t="shared" si="3036"/>
        <v>0</v>
      </c>
      <c r="AY125" s="69">
        <f t="shared" si="3036"/>
        <v>0</v>
      </c>
      <c r="AZ125" s="69">
        <f t="shared" si="3036"/>
        <v>0</v>
      </c>
      <c r="BA125" s="69">
        <f t="shared" si="3036"/>
        <v>0</v>
      </c>
      <c r="BB125" s="69">
        <f t="shared" si="3036"/>
        <v>0</v>
      </c>
      <c r="BC125" s="69">
        <f t="shared" si="3036"/>
        <v>0</v>
      </c>
      <c r="BD125" s="69">
        <f t="shared" si="3036"/>
        <v>0</v>
      </c>
      <c r="BE125" s="69">
        <f t="shared" si="3036"/>
        <v>0</v>
      </c>
      <c r="BF125" s="69">
        <f t="shared" si="3036"/>
        <v>0</v>
      </c>
      <c r="BG125" s="69">
        <f t="shared" si="3036"/>
        <v>0</v>
      </c>
      <c r="BH125" s="69">
        <f t="shared" si="3036"/>
        <v>0</v>
      </c>
      <c r="BI125" s="69">
        <f t="shared" si="3036"/>
        <v>0</v>
      </c>
      <c r="BJ125" s="69">
        <f t="shared" si="3036"/>
        <v>0</v>
      </c>
      <c r="BK125" s="69">
        <f t="shared" si="3036"/>
        <v>0</v>
      </c>
      <c r="BL125" s="69">
        <f t="shared" si="3036"/>
        <v>0</v>
      </c>
      <c r="BM125" s="69">
        <f t="shared" si="3036"/>
        <v>0</v>
      </c>
      <c r="BN125" s="69">
        <f t="shared" si="3036"/>
        <v>0</v>
      </c>
      <c r="BO125" s="69">
        <f t="shared" si="3036"/>
        <v>0</v>
      </c>
      <c r="BP125" s="69">
        <f t="shared" si="3036"/>
        <v>0</v>
      </c>
      <c r="BQ125" s="69">
        <f t="shared" si="3036"/>
        <v>0</v>
      </c>
      <c r="BR125" s="69">
        <f t="shared" si="3036"/>
        <v>0</v>
      </c>
      <c r="BS125" s="69">
        <f t="shared" si="3036"/>
        <v>0</v>
      </c>
      <c r="BT125" s="69">
        <f t="shared" si="3036"/>
        <v>0</v>
      </c>
      <c r="BU125" s="69">
        <f t="shared" si="3036"/>
        <v>0</v>
      </c>
      <c r="BV125" s="69">
        <f t="shared" si="3036"/>
        <v>0</v>
      </c>
      <c r="BW125" s="69">
        <f t="shared" si="3036"/>
        <v>0</v>
      </c>
      <c r="BX125" s="69">
        <f t="shared" si="3036"/>
        <v>0</v>
      </c>
      <c r="BY125" s="69">
        <f t="shared" si="3036"/>
        <v>0</v>
      </c>
      <c r="BZ125" s="69">
        <f t="shared" si="3036"/>
        <v>0</v>
      </c>
      <c r="CA125" s="69">
        <f t="shared" si="3036"/>
        <v>0</v>
      </c>
      <c r="CB125" s="69">
        <f t="shared" si="3036"/>
        <v>0</v>
      </c>
      <c r="CC125" s="69">
        <f t="shared" ref="CC125:CJ125" si="3037">1720/12*CC118</f>
        <v>0</v>
      </c>
      <c r="CD125" s="69">
        <f t="shared" si="3037"/>
        <v>0</v>
      </c>
      <c r="CE125" s="69">
        <f t="shared" si="3037"/>
        <v>0</v>
      </c>
      <c r="CF125" s="69">
        <f t="shared" si="3037"/>
        <v>0</v>
      </c>
      <c r="CG125" s="69">
        <f t="shared" si="3037"/>
        <v>0</v>
      </c>
      <c r="CH125" s="69">
        <f t="shared" si="3037"/>
        <v>0</v>
      </c>
      <c r="CI125" s="69">
        <f t="shared" si="3037"/>
        <v>0</v>
      </c>
      <c r="CJ125" s="69">
        <f t="shared" si="3037"/>
        <v>0</v>
      </c>
      <c r="CK125" s="370"/>
      <c r="CL125" s="372"/>
      <c r="CM125" s="364"/>
      <c r="CN125" s="364"/>
      <c r="CO125" s="108"/>
      <c r="CP125" s="108"/>
      <c r="CQ125" s="108"/>
      <c r="CR125" s="108"/>
      <c r="CS125" s="108"/>
      <c r="CT125" s="108"/>
      <c r="CU125" s="108"/>
      <c r="CV125" s="108"/>
      <c r="CW125" s="108"/>
      <c r="CX125" s="108"/>
      <c r="CY125" s="108"/>
      <c r="CZ125" s="108"/>
      <c r="DA125" s="108"/>
      <c r="DB125" s="108"/>
      <c r="DC125" s="108"/>
      <c r="DD125" s="108"/>
    </row>
    <row r="126" spans="1:108" s="266" customFormat="1" ht="28.8" x14ac:dyDescent="0.3">
      <c r="A126" s="264"/>
      <c r="B126" s="130"/>
      <c r="C126" s="81"/>
      <c r="D126" s="81"/>
      <c r="E126" s="81"/>
      <c r="F126" s="81"/>
      <c r="G126" s="81"/>
      <c r="H126" s="81"/>
      <c r="I126" s="81"/>
      <c r="J126" s="81"/>
      <c r="K126" s="81"/>
      <c r="L126" s="65"/>
      <c r="M126" s="7"/>
      <c r="N126" s="202"/>
      <c r="O126" s="108"/>
      <c r="P126" s="64" t="s">
        <v>166</v>
      </c>
      <c r="Q126" s="69">
        <f>FLOOR(IF(OR(Q121=0,Q121=1),IF(Q119&gt;=Q125,Q125,Q119)+0.00000001,IF(Q123&gt;=Q122,Q122,Q123))+0.00000001,1)</f>
        <v>0</v>
      </c>
      <c r="R126" s="69">
        <f t="shared" ref="R126" si="3038">FLOOR(IF(OR(R121=0,R121=1),IF(R125&gt;R122,R122,IF(R119&gt;=R125,R125,R119)+0.00000001),IF(R123&gt;=R122,R122-Q124,R123-Q124)+0.00000001),1)</f>
        <v>0</v>
      </c>
      <c r="S126" s="69">
        <f t="shared" ref="S126" si="3039">FLOOR(IF(OR(S121=0,S121=1),IF(S125&gt;S122,S122,IF(S119&gt;=S125,S125,S119)+0.00000001),IF(S123&gt;=S122,S122-R124,S123-R124)+0.00000001),1)</f>
        <v>0</v>
      </c>
      <c r="T126" s="69">
        <f t="shared" ref="T126" si="3040">FLOOR(IF(OR(T121=0,T121=1),IF(T125&gt;T122,T122,IF(T119&gt;=T125,T125,T119)+0.00000001),IF(T123&gt;=T122,T122-S124,T123-S124)+0.00000001),1)</f>
        <v>0</v>
      </c>
      <c r="U126" s="69">
        <f t="shared" ref="U126" si="3041">FLOOR(IF(OR(U121=0,U121=1),IF(U125&gt;U122,U122,IF(U119&gt;=U125,U125,U119)+0.00000001),IF(U123&gt;=U122,U122-T124,U123-T124)+0.00000001),1)</f>
        <v>0</v>
      </c>
      <c r="V126" s="69">
        <f t="shared" ref="V126" si="3042">FLOOR(IF(OR(V121=0,V121=1),IF(V125&gt;V122,V122,IF(V119&gt;=V125,V125,V119)+0.00000001),IF(V123&gt;=V122,V122-U124,V123-U124)+0.00000001),1)</f>
        <v>0</v>
      </c>
      <c r="W126" s="69">
        <f t="shared" ref="W126" si="3043">FLOOR(IF(OR(W121=0,W121=1),IF(W125&gt;W122,W122,IF(W119&gt;=W125,W125,W119)+0.00000001),IF(W123&gt;=W122,W122-V124,W123-V124)+0.00000001),1)</f>
        <v>0</v>
      </c>
      <c r="X126" s="69">
        <f t="shared" ref="X126" si="3044">FLOOR(IF(OR(X121=0,X121=1),IF(X125&gt;X122,X122,IF(X119&gt;=X125,X125,X119)+0.00000001),IF(X123&gt;=X122,X122-W124,X123-W124)+0.00000001),1)</f>
        <v>0</v>
      </c>
      <c r="Y126" s="69">
        <f t="shared" ref="Y126" si="3045">FLOOR(IF(OR(Y121=0,Y121=1),IF(Y125&gt;Y122,Y122,IF(Y119&gt;=Y125,Y125,Y119)+0.00000001),IF(Y123&gt;=Y122,Y122-X124,Y123-X124)+0.00000001),1)</f>
        <v>0</v>
      </c>
      <c r="Z126" s="69">
        <f t="shared" ref="Z126" si="3046">FLOOR(IF(OR(Z121=0,Z121=1),IF(Z125&gt;Z122,Z122,IF(Z119&gt;=Z125,Z125,Z119)+0.00000001),IF(Z123&gt;=Z122,Z122-Y124,Z123-Y124)+0.00000001),1)</f>
        <v>0</v>
      </c>
      <c r="AA126" s="69">
        <f t="shared" ref="AA126" si="3047">FLOOR(IF(OR(AA121=0,AA121=1),IF(AA125&gt;AA122,AA122,IF(AA119&gt;=AA125,AA125,AA119)+0.00000001),IF(AA123&gt;=AA122,AA122-Z124,AA123-Z124)+0.00000001),1)</f>
        <v>0</v>
      </c>
      <c r="AB126" s="69">
        <f t="shared" ref="AB126" si="3048">FLOOR(IF(OR(AB121=0,AB121=1),IF(AB125&gt;AB122,AB122,IF(AB119&gt;=AB125,AB125,AB119)+0.00000001),IF(AB123&gt;=AB122,AB122-AA124,AB123-AA124)+0.00000001),1)</f>
        <v>0</v>
      </c>
      <c r="AC126" s="69">
        <f t="shared" ref="AC126" si="3049">FLOOR(IF(OR(AC121=0,AC121=1),IF(AC125&gt;AC122,AC122,IF(AC119&gt;=AC125,AC125,AC119)+0.00000001),IF(AC123&gt;=AC122,AC122-AB124,AC123-AB124)+0.00000001),1)</f>
        <v>0</v>
      </c>
      <c r="AD126" s="69">
        <f t="shared" ref="AD126" si="3050">FLOOR(IF(OR(AD121=0,AD121=1),IF(AD125&gt;AD122,AD122,IF(AD119&gt;=AD125,AD125,AD119)+0.00000001),IF(AD123&gt;=AD122,AD122-AC124,AD123-AC124)+0.00000001),1)</f>
        <v>0</v>
      </c>
      <c r="AE126" s="69">
        <f t="shared" ref="AE126" si="3051">FLOOR(IF(OR(AE121=0,AE121=1),IF(AE125&gt;AE122,AE122,IF(AE119&gt;=AE125,AE125,AE119)+0.00000001),IF(AE123&gt;=AE122,AE122-AD124,AE123-AD124)+0.00000001),1)</f>
        <v>0</v>
      </c>
      <c r="AF126" s="69">
        <f t="shared" ref="AF126" si="3052">FLOOR(IF(OR(AF121=0,AF121=1),IF(AF125&gt;AF122,AF122,IF(AF119&gt;=AF125,AF125,AF119)+0.00000001),IF(AF123&gt;=AF122,AF122-AE124,AF123-AE124)+0.00000001),1)</f>
        <v>0</v>
      </c>
      <c r="AG126" s="69">
        <f t="shared" ref="AG126" si="3053">FLOOR(IF(OR(AG121=0,AG121=1),IF(AG125&gt;AG122,AG122,IF(AG119&gt;=AG125,AG125,AG119)+0.00000001),IF(AG123&gt;=AG122,AG122-AF124,AG123-AF124)+0.00000001),1)</f>
        <v>0</v>
      </c>
      <c r="AH126" s="69">
        <f t="shared" ref="AH126" si="3054">FLOOR(IF(OR(AH121=0,AH121=1),IF(AH125&gt;AH122,AH122,IF(AH119&gt;=AH125,AH125,AH119)+0.00000001),IF(AH123&gt;=AH122,AH122-AG124,AH123-AG124)+0.00000001),1)</f>
        <v>0</v>
      </c>
      <c r="AI126" s="69">
        <f t="shared" ref="AI126" si="3055">FLOOR(IF(OR(AI121=0,AI121=1),IF(AI125&gt;AI122,AI122,IF(AI119&gt;=AI125,AI125,AI119)+0.00000001),IF(AI123&gt;=AI122,AI122-AH124,AI123-AH124)+0.00000001),1)</f>
        <v>0</v>
      </c>
      <c r="AJ126" s="69">
        <f t="shared" ref="AJ126" si="3056">FLOOR(IF(OR(AJ121=0,AJ121=1),IF(AJ125&gt;AJ122,AJ122,IF(AJ119&gt;=AJ125,AJ125,AJ119)+0.00000001),IF(AJ123&gt;=AJ122,AJ122-AI124,AJ123-AI124)+0.00000001),1)</f>
        <v>0</v>
      </c>
      <c r="AK126" s="69">
        <f t="shared" ref="AK126" si="3057">FLOOR(IF(OR(AK121=0,AK121=1),IF(AK125&gt;AK122,AK122,IF(AK119&gt;=AK125,AK125,AK119)+0.00000001),IF(AK123&gt;=AK122,AK122-AJ124,AK123-AJ124)+0.00000001),1)</f>
        <v>0</v>
      </c>
      <c r="AL126" s="69">
        <f t="shared" ref="AL126" si="3058">FLOOR(IF(OR(AL121=0,AL121=1),IF(AL125&gt;AL122,AL122,IF(AL119&gt;=AL125,AL125,AL119)+0.00000001),IF(AL123&gt;=AL122,AL122-AK124,AL123-AK124)+0.00000001),1)</f>
        <v>0</v>
      </c>
      <c r="AM126" s="69">
        <f t="shared" ref="AM126" si="3059">FLOOR(IF(OR(AM121=0,AM121=1),IF(AM125&gt;AM122,AM122,IF(AM119&gt;=AM125,AM125,AM119)+0.00000001),IF(AM123&gt;=AM122,AM122-AL124,AM123-AL124)+0.00000001),1)</f>
        <v>0</v>
      </c>
      <c r="AN126" s="69">
        <f t="shared" ref="AN126" si="3060">FLOOR(IF(OR(AN121=0,AN121=1),IF(AN125&gt;AN122,AN122,IF(AN119&gt;=AN125,AN125,AN119)+0.00000001),IF(AN123&gt;=AN122,AN122-AM124,AN123-AM124)+0.00000001),1)</f>
        <v>0</v>
      </c>
      <c r="AO126" s="69">
        <f t="shared" ref="AO126" si="3061">FLOOR(IF(OR(AO121=0,AO121=1),IF(AO125&gt;AO122,AO122,IF(AO119&gt;=AO125,AO125,AO119)+0.00000001),IF(AO123&gt;=AO122,AO122-AN124,AO123-AN124)+0.00000001),1)</f>
        <v>0</v>
      </c>
      <c r="AP126" s="69">
        <f t="shared" ref="AP126" si="3062">FLOOR(IF(OR(AP121=0,AP121=1),IF(AP125&gt;AP122,AP122,IF(AP119&gt;=AP125,AP125,AP119)+0.00000001),IF(AP123&gt;=AP122,AP122-AO124,AP123-AO124)+0.00000001),1)</f>
        <v>0</v>
      </c>
      <c r="AQ126" s="69">
        <f t="shared" ref="AQ126" si="3063">FLOOR(IF(OR(AQ121=0,AQ121=1),IF(AQ125&gt;AQ122,AQ122,IF(AQ119&gt;=AQ125,AQ125,AQ119)+0.00000001),IF(AQ123&gt;=AQ122,AQ122-AP124,AQ123-AP124)+0.00000001),1)</f>
        <v>0</v>
      </c>
      <c r="AR126" s="69">
        <f t="shared" ref="AR126" si="3064">FLOOR(IF(OR(AR121=0,AR121=1),IF(AR125&gt;AR122,AR122,IF(AR119&gt;=AR125,AR125,AR119)+0.00000001),IF(AR123&gt;=AR122,AR122-AQ124,AR123-AQ124)+0.00000001),1)</f>
        <v>0</v>
      </c>
      <c r="AS126" s="69">
        <f t="shared" ref="AS126" si="3065">FLOOR(IF(OR(AS121=0,AS121=1),IF(AS125&gt;AS122,AS122,IF(AS119&gt;=AS125,AS125,AS119)+0.00000001),IF(AS123&gt;=AS122,AS122-AR124,AS123-AR124)+0.00000001),1)</f>
        <v>0</v>
      </c>
      <c r="AT126" s="69">
        <f t="shared" ref="AT126" si="3066">FLOOR(IF(OR(AT121=0,AT121=1),IF(AT125&gt;AT122,AT122,IF(AT119&gt;=AT125,AT125,AT119)+0.00000001),IF(AT123&gt;=AT122,AT122-AS124,AT123-AS124)+0.00000001),1)</f>
        <v>0</v>
      </c>
      <c r="AU126" s="69">
        <f t="shared" ref="AU126" si="3067">FLOOR(IF(OR(AU121=0,AU121=1),IF(AU125&gt;AU122,AU122,IF(AU119&gt;=AU125,AU125,AU119)+0.00000001),IF(AU123&gt;=AU122,AU122-AT124,AU123-AT124)+0.00000001),1)</f>
        <v>0</v>
      </c>
      <c r="AV126" s="69">
        <f t="shared" ref="AV126" si="3068">FLOOR(IF(OR(AV121=0,AV121=1),IF(AV125&gt;AV122,AV122,IF(AV119&gt;=AV125,AV125,AV119)+0.00000001),IF(AV123&gt;=AV122,AV122-AU124,AV123-AU124)+0.00000001),1)</f>
        <v>0</v>
      </c>
      <c r="AW126" s="69">
        <f t="shared" ref="AW126" si="3069">FLOOR(IF(OR(AW121=0,AW121=1),IF(AW125&gt;AW122,AW122,IF(AW119&gt;=AW125,AW125,AW119)+0.00000001),IF(AW123&gt;=AW122,AW122-AV124,AW123-AV124)+0.00000001),1)</f>
        <v>0</v>
      </c>
      <c r="AX126" s="69">
        <f t="shared" ref="AX126" si="3070">FLOOR(IF(OR(AX121=0,AX121=1),IF(AX125&gt;AX122,AX122,IF(AX119&gt;=AX125,AX125,AX119)+0.00000001),IF(AX123&gt;=AX122,AX122-AW124,AX123-AW124)+0.00000001),1)</f>
        <v>0</v>
      </c>
      <c r="AY126" s="69">
        <f t="shared" ref="AY126" si="3071">FLOOR(IF(OR(AY121=0,AY121=1),IF(AY125&gt;AY122,AY122,IF(AY119&gt;=AY125,AY125,AY119)+0.00000001),IF(AY123&gt;=AY122,AY122-AX124,AY123-AX124)+0.00000001),1)</f>
        <v>0</v>
      </c>
      <c r="AZ126" s="69">
        <f t="shared" ref="AZ126" si="3072">FLOOR(IF(OR(AZ121=0,AZ121=1),IF(AZ125&gt;AZ122,AZ122,IF(AZ119&gt;=AZ125,AZ125,AZ119)+0.00000001),IF(AZ123&gt;=AZ122,AZ122-AY124,AZ123-AY124)+0.00000001),1)</f>
        <v>0</v>
      </c>
      <c r="BA126" s="69">
        <f t="shared" ref="BA126" si="3073">FLOOR(IF(OR(BA121=0,BA121=1),IF(BA125&gt;BA122,BA122,IF(BA119&gt;=BA125,BA125,BA119)+0.00000001),IF(BA123&gt;=BA122,BA122-AZ124,BA123-AZ124)+0.00000001),1)</f>
        <v>0</v>
      </c>
      <c r="BB126" s="69">
        <f t="shared" ref="BB126" si="3074">FLOOR(IF(OR(BB121=0,BB121=1),IF(BB125&gt;BB122,BB122,IF(BB119&gt;=BB125,BB125,BB119)+0.00000001),IF(BB123&gt;=BB122,BB122-BA124,BB123-BA124)+0.00000001),1)</f>
        <v>0</v>
      </c>
      <c r="BC126" s="69">
        <f t="shared" ref="BC126" si="3075">FLOOR(IF(OR(BC121=0,BC121=1),IF(BC125&gt;BC122,BC122,IF(BC119&gt;=BC125,BC125,BC119)+0.00000001),IF(BC123&gt;=BC122,BC122-BB124,BC123-BB124)+0.00000001),1)</f>
        <v>0</v>
      </c>
      <c r="BD126" s="69">
        <f t="shared" ref="BD126" si="3076">FLOOR(IF(OR(BD121=0,BD121=1),IF(BD125&gt;BD122,BD122,IF(BD119&gt;=BD125,BD125,BD119)+0.00000001),IF(BD123&gt;=BD122,BD122-BC124,BD123-BC124)+0.00000001),1)</f>
        <v>0</v>
      </c>
      <c r="BE126" s="69">
        <f t="shared" ref="BE126" si="3077">FLOOR(IF(OR(BE121=0,BE121=1),IF(BE125&gt;BE122,BE122,IF(BE119&gt;=BE125,BE125,BE119)+0.00000001),IF(BE123&gt;=BE122,BE122-BD124,BE123-BD124)+0.00000001),1)</f>
        <v>0</v>
      </c>
      <c r="BF126" s="69">
        <f t="shared" ref="BF126" si="3078">FLOOR(IF(OR(BF121=0,BF121=1),IF(BF125&gt;BF122,BF122,IF(BF119&gt;=BF125,BF125,BF119)+0.00000001),IF(BF123&gt;=BF122,BF122-BE124,BF123-BE124)+0.00000001),1)</f>
        <v>0</v>
      </c>
      <c r="BG126" s="69">
        <f t="shared" ref="BG126" si="3079">FLOOR(IF(OR(BG121=0,BG121=1),IF(BG125&gt;BG122,BG122,IF(BG119&gt;=BG125,BG125,BG119)+0.00000001),IF(BG123&gt;=BG122,BG122-BF124,BG123-BF124)+0.00000001),1)</f>
        <v>0</v>
      </c>
      <c r="BH126" s="69">
        <f t="shared" ref="BH126" si="3080">FLOOR(IF(OR(BH121=0,BH121=1),IF(BH125&gt;BH122,BH122,IF(BH119&gt;=BH125,BH125,BH119)+0.00000001),IF(BH123&gt;=BH122,BH122-BG124,BH123-BG124)+0.00000001),1)</f>
        <v>0</v>
      </c>
      <c r="BI126" s="69">
        <f t="shared" ref="BI126" si="3081">FLOOR(IF(OR(BI121=0,BI121=1),IF(BI125&gt;BI122,BI122,IF(BI119&gt;=BI125,BI125,BI119)+0.00000001),IF(BI123&gt;=BI122,BI122-BH124,BI123-BH124)+0.00000001),1)</f>
        <v>0</v>
      </c>
      <c r="BJ126" s="69">
        <f t="shared" ref="BJ126" si="3082">FLOOR(IF(OR(BJ121=0,BJ121=1),IF(BJ125&gt;BJ122,BJ122,IF(BJ119&gt;=BJ125,BJ125,BJ119)+0.00000001),IF(BJ123&gt;=BJ122,BJ122-BI124,BJ123-BI124)+0.00000001),1)</f>
        <v>0</v>
      </c>
      <c r="BK126" s="69">
        <f t="shared" ref="BK126" si="3083">FLOOR(IF(OR(BK121=0,BK121=1),IF(BK125&gt;BK122,BK122,IF(BK119&gt;=BK125,BK125,BK119)+0.00000001),IF(BK123&gt;=BK122,BK122-BJ124,BK123-BJ124)+0.00000001),1)</f>
        <v>0</v>
      </c>
      <c r="BL126" s="69">
        <f t="shared" ref="BL126" si="3084">FLOOR(IF(OR(BL121=0,BL121=1),IF(BL125&gt;BL122,BL122,IF(BL119&gt;=BL125,BL125,BL119)+0.00000001),IF(BL123&gt;=BL122,BL122-BK124,BL123-BK124)+0.00000001),1)</f>
        <v>0</v>
      </c>
      <c r="BM126" s="69">
        <f t="shared" ref="BM126" si="3085">FLOOR(IF(OR(BM121=0,BM121=1),IF(BM125&gt;BM122,BM122,IF(BM119&gt;=BM125,BM125,BM119)+0.00000001),IF(BM123&gt;=BM122,BM122-BL124,BM123-BL124)+0.00000001),1)</f>
        <v>0</v>
      </c>
      <c r="BN126" s="69">
        <f t="shared" ref="BN126" si="3086">FLOOR(IF(OR(BN121=0,BN121=1),IF(BN125&gt;BN122,BN122,IF(BN119&gt;=BN125,BN125,BN119)+0.00000001),IF(BN123&gt;=BN122,BN122-BM124,BN123-BM124)+0.00000001),1)</f>
        <v>0</v>
      </c>
      <c r="BO126" s="69">
        <f t="shared" ref="BO126" si="3087">FLOOR(IF(OR(BO121=0,BO121=1),IF(BO125&gt;BO122,BO122,IF(BO119&gt;=BO125,BO125,BO119)+0.00000001),IF(BO123&gt;=BO122,BO122-BN124,BO123-BN124)+0.00000001),1)</f>
        <v>0</v>
      </c>
      <c r="BP126" s="69">
        <f t="shared" ref="BP126" si="3088">FLOOR(IF(OR(BP121=0,BP121=1),IF(BP125&gt;BP122,BP122,IF(BP119&gt;=BP125,BP125,BP119)+0.00000001),IF(BP123&gt;=BP122,BP122-BO124,BP123-BO124)+0.00000001),1)</f>
        <v>0</v>
      </c>
      <c r="BQ126" s="69">
        <f t="shared" ref="BQ126" si="3089">FLOOR(IF(OR(BQ121=0,BQ121=1),IF(BQ125&gt;BQ122,BQ122,IF(BQ119&gt;=BQ125,BQ125,BQ119)+0.00000001),IF(BQ123&gt;=BQ122,BQ122-BP124,BQ123-BP124)+0.00000001),1)</f>
        <v>0</v>
      </c>
      <c r="BR126" s="69">
        <f t="shared" ref="BR126" si="3090">FLOOR(IF(OR(BR121=0,BR121=1),IF(BR125&gt;BR122,BR122,IF(BR119&gt;=BR125,BR125,BR119)+0.00000001),IF(BR123&gt;=BR122,BR122-BQ124,BR123-BQ124)+0.00000001),1)</f>
        <v>0</v>
      </c>
      <c r="BS126" s="69">
        <f t="shared" ref="BS126" si="3091">FLOOR(IF(OR(BS121=0,BS121=1),IF(BS125&gt;BS122,BS122,IF(BS119&gt;=BS125,BS125,BS119)+0.00000001),IF(BS123&gt;=BS122,BS122-BR124,BS123-BR124)+0.00000001),1)</f>
        <v>0</v>
      </c>
      <c r="BT126" s="69">
        <f t="shared" ref="BT126" si="3092">FLOOR(IF(OR(BT121=0,BT121=1),IF(BT125&gt;BT122,BT122,IF(BT119&gt;=BT125,BT125,BT119)+0.00000001),IF(BT123&gt;=BT122,BT122-BS124,BT123-BS124)+0.00000001),1)</f>
        <v>0</v>
      </c>
      <c r="BU126" s="69">
        <f t="shared" ref="BU126" si="3093">FLOOR(IF(OR(BU121=0,BU121=1),IF(BU125&gt;BU122,BU122,IF(BU119&gt;=BU125,BU125,BU119)+0.00000001),IF(BU123&gt;=BU122,BU122-BT124,BU123-BT124)+0.00000001),1)</f>
        <v>0</v>
      </c>
      <c r="BV126" s="69">
        <f t="shared" ref="BV126" si="3094">FLOOR(IF(OR(BV121=0,BV121=1),IF(BV125&gt;BV122,BV122,IF(BV119&gt;=BV125,BV125,BV119)+0.00000001),IF(BV123&gt;=BV122,BV122-BU124,BV123-BU124)+0.00000001),1)</f>
        <v>0</v>
      </c>
      <c r="BW126" s="69">
        <f t="shared" ref="BW126" si="3095">FLOOR(IF(OR(BW121=0,BW121=1),IF(BW125&gt;BW122,BW122,IF(BW119&gt;=BW125,BW125,BW119)+0.00000001),IF(BW123&gt;=BW122,BW122-BV124,BW123-BV124)+0.00000001),1)</f>
        <v>0</v>
      </c>
      <c r="BX126" s="69">
        <f t="shared" ref="BX126" si="3096">FLOOR(IF(OR(BX121=0,BX121=1),IF(BX125&gt;BX122,BX122,IF(BX119&gt;=BX125,BX125,BX119)+0.00000001),IF(BX123&gt;=BX122,BX122-BW124,BX123-BW124)+0.00000001),1)</f>
        <v>0</v>
      </c>
      <c r="BY126" s="69">
        <f t="shared" ref="BY126" si="3097">FLOOR(IF(OR(BY121=0,BY121=1),IF(BY125&gt;BY122,BY122,IF(BY119&gt;=BY125,BY125,BY119)+0.00000001),IF(BY123&gt;=BY122,BY122-BX124,BY123-BX124)+0.00000001),1)</f>
        <v>0</v>
      </c>
      <c r="BZ126" s="69">
        <f t="shared" ref="BZ126" si="3098">FLOOR(IF(OR(BZ121=0,BZ121=1),IF(BZ125&gt;BZ122,BZ122,IF(BZ119&gt;=BZ125,BZ125,BZ119)+0.00000001),IF(BZ123&gt;=BZ122,BZ122-BY124,BZ123-BY124)+0.00000001),1)</f>
        <v>0</v>
      </c>
      <c r="CA126" s="69">
        <f t="shared" ref="CA126" si="3099">FLOOR(IF(OR(CA121=0,CA121=1),IF(CA125&gt;CA122,CA122,IF(CA119&gt;=CA125,CA125,CA119)+0.00000001),IF(CA123&gt;=CA122,CA122-BZ124,CA123-BZ124)+0.00000001),1)</f>
        <v>0</v>
      </c>
      <c r="CB126" s="69">
        <f t="shared" ref="CB126" si="3100">FLOOR(IF(OR(CB121=0,CB121=1),IF(CB125&gt;CB122,CB122,IF(CB119&gt;=CB125,CB125,CB119)+0.00000001),IF(CB123&gt;=CB122,CB122-CA124,CB123-CA124)+0.00000001),1)</f>
        <v>0</v>
      </c>
      <c r="CC126" s="69">
        <f t="shared" ref="CC126" si="3101">FLOOR(IF(OR(CC121=0,CC121=1),IF(CC125&gt;CC122,CC122,IF(CC119&gt;=CC125,CC125,CC119)+0.00000001),IF(CC123&gt;=CC122,CC122-CB124,CC123-CB124)+0.00000001),1)</f>
        <v>0</v>
      </c>
      <c r="CD126" s="69">
        <f t="shared" ref="CD126" si="3102">FLOOR(IF(OR(CD121=0,CD121=1),IF(CD125&gt;CD122,CD122,IF(CD119&gt;=CD125,CD125,CD119)+0.00000001),IF(CD123&gt;=CD122,CD122-CC124,CD123-CC124)+0.00000001),1)</f>
        <v>0</v>
      </c>
      <c r="CE126" s="69">
        <f t="shared" ref="CE126" si="3103">FLOOR(IF(OR(CE121=0,CE121=1),IF(CE125&gt;CE122,CE122,IF(CE119&gt;=CE125,CE125,CE119)+0.00000001),IF(CE123&gt;=CE122,CE122-CD124,CE123-CD124)+0.00000001),1)</f>
        <v>0</v>
      </c>
      <c r="CF126" s="69">
        <f t="shared" ref="CF126" si="3104">FLOOR(IF(OR(CF121=0,CF121=1),IF(CF125&gt;CF122,CF122,IF(CF119&gt;=CF125,CF125,CF119)+0.00000001),IF(CF123&gt;=CF122,CF122-CE124,CF123-CE124)+0.00000001),1)</f>
        <v>0</v>
      </c>
      <c r="CG126" s="69">
        <f t="shared" ref="CG126" si="3105">FLOOR(IF(OR(CG121=0,CG121=1),IF(CG125&gt;CG122,CG122,IF(CG119&gt;=CG125,CG125,CG119)+0.00000001),IF(CG123&gt;=CG122,CG122-CF124,CG123-CF124)+0.00000001),1)</f>
        <v>0</v>
      </c>
      <c r="CH126" s="69">
        <f t="shared" ref="CH126" si="3106">FLOOR(IF(OR(CH121=0,CH121=1),IF(CH125&gt;CH122,CH122,IF(CH119&gt;=CH125,CH125,CH119)+0.00000001),IF(CH123&gt;=CH122,CH122-CG124,CH123-CG124)+0.00000001),1)</f>
        <v>0</v>
      </c>
      <c r="CI126" s="69">
        <f t="shared" ref="CI126" si="3107">FLOOR(IF(OR(CI121=0,CI121=1),IF(CI125&gt;CI122,CI122,IF(CI119&gt;=CI125,CI125,CI119)+0.00000001),IF(CI123&gt;=CI122,CI122-CH124,CI123-CH124)+0.00000001),1)</f>
        <v>0</v>
      </c>
      <c r="CJ126" s="69">
        <f t="shared" ref="CJ126" si="3108">FLOOR(IF(OR(CJ121=0,CJ121=1),IF(CJ125&gt;CJ122,CJ122,IF(CJ119&gt;=CJ125,CJ125,CJ119)+0.00000001),IF(CJ123&gt;=CJ122,CJ122-CI124,CJ123-CI124)+0.00000001),1)</f>
        <v>0</v>
      </c>
      <c r="CK126" s="370"/>
      <c r="CL126" s="372"/>
      <c r="CM126" s="364"/>
      <c r="CN126" s="364"/>
      <c r="CO126" s="108"/>
      <c r="CP126" s="108"/>
      <c r="CQ126" s="108"/>
      <c r="CR126" s="108"/>
      <c r="CS126" s="108"/>
      <c r="CT126" s="108"/>
      <c r="CU126" s="108"/>
      <c r="CV126" s="108"/>
      <c r="CW126" s="108"/>
      <c r="CX126" s="108"/>
      <c r="CY126" s="108"/>
      <c r="CZ126" s="108"/>
      <c r="DA126" s="108"/>
      <c r="DB126" s="108"/>
      <c r="DC126" s="108"/>
      <c r="DD126" s="108"/>
    </row>
    <row r="127" spans="1:108" s="266" customFormat="1" ht="25.2" customHeight="1" thickBot="1" x14ac:dyDescent="0.35">
      <c r="A127" s="264"/>
      <c r="B127" s="131"/>
      <c r="C127" s="70"/>
      <c r="D127" s="70"/>
      <c r="E127" s="70"/>
      <c r="F127" s="70"/>
      <c r="G127" s="70"/>
      <c r="H127" s="70"/>
      <c r="I127" s="70"/>
      <c r="J127" s="70"/>
      <c r="K127" s="70"/>
      <c r="L127" s="71"/>
      <c r="M127" s="7"/>
      <c r="N127" s="203"/>
      <c r="O127" s="108"/>
      <c r="P127" s="229" t="s">
        <v>167</v>
      </c>
      <c r="Q127" s="73">
        <f>IF($I118="Ano",Q126*'Podpůrná data'!$B$5,Q126*'Podpůrná data'!$B$3)</f>
        <v>0</v>
      </c>
      <c r="R127" s="73">
        <f>IF($I118="Ano",R126*'Podpůrná data'!$B$5,R126*'Podpůrná data'!$B$3)</f>
        <v>0</v>
      </c>
      <c r="S127" s="73">
        <f>IF($I118="Ano",S126*'Podpůrná data'!$B$5,S126*'Podpůrná data'!$B$3)</f>
        <v>0</v>
      </c>
      <c r="T127" s="73">
        <f>IF($I118="Ano",T126*'Podpůrná data'!$B$5,T126*'Podpůrná data'!$B$3)</f>
        <v>0</v>
      </c>
      <c r="U127" s="73">
        <f>IF($I118="Ano",U126*'Podpůrná data'!$B$5,U126*'Podpůrná data'!$B$3)</f>
        <v>0</v>
      </c>
      <c r="V127" s="73">
        <f>IF($I118="Ano",V126*'Podpůrná data'!$B$5,V126*'Podpůrná data'!$B$3)</f>
        <v>0</v>
      </c>
      <c r="W127" s="73">
        <f>IF($I118="Ano",W126*'Podpůrná data'!$B$5,W126*'Podpůrná data'!$B$3)</f>
        <v>0</v>
      </c>
      <c r="X127" s="73">
        <f>IF($I118="Ano",X126*'Podpůrná data'!$B$5,X126*'Podpůrná data'!$B$3)</f>
        <v>0</v>
      </c>
      <c r="Y127" s="73">
        <f>IF($I118="Ano",Y126*'Podpůrná data'!$B$5,Y126*'Podpůrná data'!$B$3)</f>
        <v>0</v>
      </c>
      <c r="Z127" s="73">
        <f>IF($I118="Ano",Z126*'Podpůrná data'!$B$5,Z126*'Podpůrná data'!$B$3)</f>
        <v>0</v>
      </c>
      <c r="AA127" s="73">
        <f>IF($I118="Ano",AA126*'Podpůrná data'!$B$5,AA126*'Podpůrná data'!$B$3)</f>
        <v>0</v>
      </c>
      <c r="AB127" s="73">
        <f>IF($I118="Ano",AB126*'Podpůrná data'!$B$5,AB126*'Podpůrná data'!$B$3)</f>
        <v>0</v>
      </c>
      <c r="AC127" s="73">
        <f>IF($I118="Ano",AC126*'Podpůrná data'!$B$5,AC126*'Podpůrná data'!$B$3)</f>
        <v>0</v>
      </c>
      <c r="AD127" s="73">
        <f>IF($I118="Ano",AD126*'Podpůrná data'!$B$5,AD126*'Podpůrná data'!$B$3)</f>
        <v>0</v>
      </c>
      <c r="AE127" s="73">
        <f>IF($I118="Ano",AE126*'Podpůrná data'!$B$5,AE126*'Podpůrná data'!$B$3)</f>
        <v>0</v>
      </c>
      <c r="AF127" s="73">
        <f>IF($I118="Ano",AF126*'Podpůrná data'!$B$5,AF126*'Podpůrná data'!$B$3)</f>
        <v>0</v>
      </c>
      <c r="AG127" s="73">
        <f>IF($I118="Ano",AG126*'Podpůrná data'!$B$5,AG126*'Podpůrná data'!$B$3)</f>
        <v>0</v>
      </c>
      <c r="AH127" s="73">
        <f>IF($I118="Ano",AH126*'Podpůrná data'!$B$5,AH126*'Podpůrná data'!$B$3)</f>
        <v>0</v>
      </c>
      <c r="AI127" s="73">
        <f>IF($I118="Ano",AI126*'Podpůrná data'!$B$5,AI126*'Podpůrná data'!$B$3)</f>
        <v>0</v>
      </c>
      <c r="AJ127" s="73">
        <f>IF($I118="Ano",AJ126*'Podpůrná data'!$B$5,AJ126*'Podpůrná data'!$B$3)</f>
        <v>0</v>
      </c>
      <c r="AK127" s="73">
        <f>IF($I118="Ano",AK126*'Podpůrná data'!$B$5,AK126*'Podpůrná data'!$B$3)</f>
        <v>0</v>
      </c>
      <c r="AL127" s="73">
        <f>IF($I118="Ano",AL126*'Podpůrná data'!$B$5,AL126*'Podpůrná data'!$B$3)</f>
        <v>0</v>
      </c>
      <c r="AM127" s="73">
        <f>IF($I118="Ano",AM126*'Podpůrná data'!$B$5,AM126*'Podpůrná data'!$B$3)</f>
        <v>0</v>
      </c>
      <c r="AN127" s="73">
        <f>IF($I118="Ano",AN126*'Podpůrná data'!$B$5,AN126*'Podpůrná data'!$B$3)</f>
        <v>0</v>
      </c>
      <c r="AO127" s="73">
        <f>IF($I118="Ano",AO126*'Podpůrná data'!$B$5,AO126*'Podpůrná data'!$B$3)</f>
        <v>0</v>
      </c>
      <c r="AP127" s="73">
        <f>IF($I118="Ano",AP126*'Podpůrná data'!$B$5,AP126*'Podpůrná data'!$B$3)</f>
        <v>0</v>
      </c>
      <c r="AQ127" s="73">
        <f>IF($I118="Ano",AQ126*'Podpůrná data'!$B$5,AQ126*'Podpůrná data'!$B$3)</f>
        <v>0</v>
      </c>
      <c r="AR127" s="73">
        <f>IF($I118="Ano",AR126*'Podpůrná data'!$B$5,AR126*'Podpůrná data'!$B$3)</f>
        <v>0</v>
      </c>
      <c r="AS127" s="73">
        <f>IF($I118="Ano",AS126*'Podpůrná data'!$B$5,AS126*'Podpůrná data'!$B$3)</f>
        <v>0</v>
      </c>
      <c r="AT127" s="73">
        <f>IF($I118="Ano",AT126*'Podpůrná data'!$B$5,AT126*'Podpůrná data'!$B$3)</f>
        <v>0</v>
      </c>
      <c r="AU127" s="73">
        <f>IF($I118="Ano",AU126*'Podpůrná data'!$B$5,AU126*'Podpůrná data'!$B$3)</f>
        <v>0</v>
      </c>
      <c r="AV127" s="73">
        <f>IF($I118="Ano",AV126*'Podpůrná data'!$B$5,AV126*'Podpůrná data'!$B$3)</f>
        <v>0</v>
      </c>
      <c r="AW127" s="73">
        <f>IF($I118="Ano",AW126*'Podpůrná data'!$B$5,AW126*'Podpůrná data'!$B$3)</f>
        <v>0</v>
      </c>
      <c r="AX127" s="73">
        <f>IF($I118="Ano",AX126*'Podpůrná data'!$B$5,AX126*'Podpůrná data'!$B$3)</f>
        <v>0</v>
      </c>
      <c r="AY127" s="73">
        <f>IF($I118="Ano",AY126*'Podpůrná data'!$B$5,AY126*'Podpůrná data'!$B$3)</f>
        <v>0</v>
      </c>
      <c r="AZ127" s="73">
        <f>IF($I118="Ano",AZ126*'Podpůrná data'!$B$5,AZ126*'Podpůrná data'!$B$3)</f>
        <v>0</v>
      </c>
      <c r="BA127" s="73">
        <f>IF($I118="Ano",BA126*'Podpůrná data'!$B$5,BA126*'Podpůrná data'!$B$3)</f>
        <v>0</v>
      </c>
      <c r="BB127" s="73">
        <f>IF($I118="Ano",BB126*'Podpůrná data'!$B$5,BB126*'Podpůrná data'!$B$3)</f>
        <v>0</v>
      </c>
      <c r="BC127" s="73">
        <f>IF($I118="Ano",BC126*'Podpůrná data'!$B$5,BC126*'Podpůrná data'!$B$3)</f>
        <v>0</v>
      </c>
      <c r="BD127" s="73">
        <f>IF($I118="Ano",BD126*'Podpůrná data'!$B$5,BD126*'Podpůrná data'!$B$3)</f>
        <v>0</v>
      </c>
      <c r="BE127" s="73">
        <f>IF($I118="Ano",BE126*'Podpůrná data'!$B$5,BE126*'Podpůrná data'!$B$3)</f>
        <v>0</v>
      </c>
      <c r="BF127" s="73">
        <f>IF($I118="Ano",BF126*'Podpůrná data'!$B$5,BF126*'Podpůrná data'!$B$3)</f>
        <v>0</v>
      </c>
      <c r="BG127" s="73">
        <f>IF($I118="Ano",BG126*'Podpůrná data'!$B$5,BG126*'Podpůrná data'!$B$3)</f>
        <v>0</v>
      </c>
      <c r="BH127" s="73">
        <f>IF($I118="Ano",BH126*'Podpůrná data'!$B$5,BH126*'Podpůrná data'!$B$3)</f>
        <v>0</v>
      </c>
      <c r="BI127" s="73">
        <f>IF($I118="Ano",BI126*'Podpůrná data'!$B$5,BI126*'Podpůrná data'!$B$3)</f>
        <v>0</v>
      </c>
      <c r="BJ127" s="73">
        <f>IF($I118="Ano",BJ126*'Podpůrná data'!$B$5,BJ126*'Podpůrná data'!$B$3)</f>
        <v>0</v>
      </c>
      <c r="BK127" s="73">
        <f>IF($I118="Ano",BK126*'Podpůrná data'!$B$5,BK126*'Podpůrná data'!$B$3)</f>
        <v>0</v>
      </c>
      <c r="BL127" s="73">
        <f>IF($I118="Ano",BL126*'Podpůrná data'!$B$5,BL126*'Podpůrná data'!$B$3)</f>
        <v>0</v>
      </c>
      <c r="BM127" s="73">
        <f>IF($I118="Ano",BM126*'Podpůrná data'!$B$5,BM126*'Podpůrná data'!$B$3)</f>
        <v>0</v>
      </c>
      <c r="BN127" s="73">
        <f>IF($I118="Ano",BN126*'Podpůrná data'!$B$5,BN126*'Podpůrná data'!$B$3)</f>
        <v>0</v>
      </c>
      <c r="BO127" s="73">
        <f>IF($I118="Ano",BO126*'Podpůrná data'!$B$5,BO126*'Podpůrná data'!$B$3)</f>
        <v>0</v>
      </c>
      <c r="BP127" s="73">
        <f>IF($I118="Ano",BP126*'Podpůrná data'!$B$5,BP126*'Podpůrná data'!$B$3)</f>
        <v>0</v>
      </c>
      <c r="BQ127" s="73">
        <f>IF($I118="Ano",BQ126*'Podpůrná data'!$B$5,BQ126*'Podpůrná data'!$B$3)</f>
        <v>0</v>
      </c>
      <c r="BR127" s="73">
        <f>IF($I118="Ano",BR126*'Podpůrná data'!$B$5,BR126*'Podpůrná data'!$B$3)</f>
        <v>0</v>
      </c>
      <c r="BS127" s="73">
        <f>IF($I118="Ano",BS126*'Podpůrná data'!$B$5,BS126*'Podpůrná data'!$B$3)</f>
        <v>0</v>
      </c>
      <c r="BT127" s="73">
        <f>IF($I118="Ano",BT126*'Podpůrná data'!$B$5,BT126*'Podpůrná data'!$B$3)</f>
        <v>0</v>
      </c>
      <c r="BU127" s="73">
        <f>IF($I118="Ano",BU126*'Podpůrná data'!$B$5,BU126*'Podpůrná data'!$B$3)</f>
        <v>0</v>
      </c>
      <c r="BV127" s="73">
        <f>IF($I118="Ano",BV126*'Podpůrná data'!$B$5,BV126*'Podpůrná data'!$B$3)</f>
        <v>0</v>
      </c>
      <c r="BW127" s="73">
        <f>IF($I118="Ano",BW126*'Podpůrná data'!$B$5,BW126*'Podpůrná data'!$B$3)</f>
        <v>0</v>
      </c>
      <c r="BX127" s="73">
        <f>IF($I118="Ano",BX126*'Podpůrná data'!$B$5,BX126*'Podpůrná data'!$B$3)</f>
        <v>0</v>
      </c>
      <c r="BY127" s="73">
        <f>IF($I118="Ano",BY126*'Podpůrná data'!$B$5,BY126*'Podpůrná data'!$B$3)</f>
        <v>0</v>
      </c>
      <c r="BZ127" s="73">
        <f>IF($I118="Ano",BZ126*'Podpůrná data'!$B$5,BZ126*'Podpůrná data'!$B$3)</f>
        <v>0</v>
      </c>
      <c r="CA127" s="73">
        <f>IF($I118="Ano",CA126*'Podpůrná data'!$B$5,CA126*'Podpůrná data'!$B$3)</f>
        <v>0</v>
      </c>
      <c r="CB127" s="73">
        <f>IF($I118="Ano",CB126*'Podpůrná data'!$B$5,CB126*'Podpůrná data'!$B$3)</f>
        <v>0</v>
      </c>
      <c r="CC127" s="73">
        <f>IF($I118="Ano",CC126*'Podpůrná data'!$B$5,CC126*'Podpůrná data'!$B$3)</f>
        <v>0</v>
      </c>
      <c r="CD127" s="73">
        <f>IF($I118="Ano",CD126*'Podpůrná data'!$B$5,CD126*'Podpůrná data'!$B$3)</f>
        <v>0</v>
      </c>
      <c r="CE127" s="73">
        <f>IF($I118="Ano",CE126*'Podpůrná data'!$B$5,CE126*'Podpůrná data'!$B$3)</f>
        <v>0</v>
      </c>
      <c r="CF127" s="73">
        <f>IF($I118="Ano",CF126*'Podpůrná data'!$B$5,CF126*'Podpůrná data'!$B$3)</f>
        <v>0</v>
      </c>
      <c r="CG127" s="73">
        <f>IF($I118="Ano",CG126*'Podpůrná data'!$B$5,CG126*'Podpůrná data'!$B$3)</f>
        <v>0</v>
      </c>
      <c r="CH127" s="73">
        <f>IF($I118="Ano",CH126*'Podpůrná data'!$B$5,CH126*'Podpůrná data'!$B$3)</f>
        <v>0</v>
      </c>
      <c r="CI127" s="73">
        <f>IF($I118="Ano",CI126*'Podpůrná data'!$B$5,CI126*'Podpůrná data'!$B$3)</f>
        <v>0</v>
      </c>
      <c r="CJ127" s="73">
        <f>IF($I118="Ano",CJ126*'Podpůrná data'!$B$5,CJ126*'Podpůrná data'!$B$3)</f>
        <v>0</v>
      </c>
      <c r="CK127" s="371"/>
      <c r="CL127" s="373"/>
      <c r="CM127" s="365"/>
      <c r="CN127" s="365"/>
      <c r="CO127" s="108"/>
      <c r="CP127" s="182">
        <f>SUMIFS($Q127:$CJ127,$Q117:$CJ117,"1. ZoR")</f>
        <v>0</v>
      </c>
      <c r="CQ127" s="182">
        <f>SUMIFS($Q127:$CJ127,$Q117:$CJ117,"2. ZoR")</f>
        <v>0</v>
      </c>
      <c r="CR127" s="182">
        <f>SUMIFS($Q127:$CJ127,$Q117:$CJ117,"3. ZoR")</f>
        <v>0</v>
      </c>
      <c r="CS127" s="182">
        <f>SUMIFS($Q127:$CJ127,$Q117:$CJ117,"4. ZoR")</f>
        <v>0</v>
      </c>
      <c r="CT127" s="182">
        <f>SUMIFS($Q127:$CJ127,$Q117:$CJ117,"5. ZoR")</f>
        <v>0</v>
      </c>
      <c r="CU127" s="182">
        <f>SUMIFS($Q127:$CJ127,$Q117:$CJ117,"6. ZoR")</f>
        <v>0</v>
      </c>
      <c r="CV127" s="182">
        <f>SUMIFS($Q127:$CJ127,$Q117:$CJ117,"7. ZoR")</f>
        <v>0</v>
      </c>
      <c r="CW127" s="182">
        <f>SUMIFS($Q127:$CJ127,$Q117:$CJ117,"8. ZoR")</f>
        <v>0</v>
      </c>
      <c r="CX127" s="182">
        <f>SUMIFS($Q127:$CJ127,$Q117:$CJ117,"9. ZoR")</f>
        <v>0</v>
      </c>
      <c r="CY127" s="182">
        <f>SUMIFS($Q127:$CJ127,$Q117:$CJ117,"10. ZoR")</f>
        <v>0</v>
      </c>
      <c r="CZ127" s="182">
        <f>SUMIFS($Q127:$CJ127,$Q117:$CJ117,"11. ZoR")</f>
        <v>0</v>
      </c>
      <c r="DA127" s="182">
        <f>SUMIFS($Q127:$CJ127,$Q117:$CJ117,"12. ZoR")</f>
        <v>0</v>
      </c>
      <c r="DB127" s="182">
        <f>SUMIFS($Q127:$CJ127,$Q117:$CJ117,"13. ZoR")</f>
        <v>0</v>
      </c>
      <c r="DC127" s="182">
        <f>SUMIFS($Q127:$CJ127,$Q117:$CJ117,"14. ZoR")</f>
        <v>0</v>
      </c>
      <c r="DD127" s="182">
        <f>SUMIFS($Q127:$CJ127,$Q117:$CJ117,"15. ZoR")</f>
        <v>0</v>
      </c>
    </row>
    <row r="128" spans="1:108" ht="15" hidden="1" thickBot="1" x14ac:dyDescent="0.35">
      <c r="B128" s="107"/>
      <c r="C128" s="132"/>
      <c r="D128" s="132"/>
      <c r="E128" s="132"/>
      <c r="F128" s="132"/>
      <c r="G128" s="107"/>
      <c r="H128" s="107"/>
      <c r="I128" s="107"/>
      <c r="J128" s="107"/>
      <c r="K128" s="107"/>
      <c r="L128" s="107"/>
      <c r="M128" s="7"/>
      <c r="N128" s="107"/>
      <c r="O128" s="107"/>
      <c r="P128" s="107"/>
      <c r="Q128" s="107"/>
      <c r="R128" s="107"/>
      <c r="S128" s="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row>
    <row r="129" spans="1:108" s="266" customFormat="1" ht="69.599999999999994" customHeight="1" thickBot="1" x14ac:dyDescent="0.35">
      <c r="A129" s="271"/>
      <c r="B129" s="122"/>
      <c r="C129" s="353" t="s">
        <v>2</v>
      </c>
      <c r="D129" s="123"/>
      <c r="E129" s="133" t="s">
        <v>375</v>
      </c>
      <c r="F129" s="133" t="s">
        <v>377</v>
      </c>
      <c r="G129" s="124" t="s">
        <v>96</v>
      </c>
      <c r="H129" s="124" t="s">
        <v>97</v>
      </c>
      <c r="I129" s="124" t="s">
        <v>99</v>
      </c>
      <c r="J129" s="124" t="s">
        <v>389</v>
      </c>
      <c r="K129" s="124" t="s">
        <v>391</v>
      </c>
      <c r="L129" s="140" t="s">
        <v>1</v>
      </c>
      <c r="M129" s="7"/>
      <c r="N129" s="126">
        <v>208002</v>
      </c>
      <c r="O129" s="108"/>
      <c r="P129" s="204" t="s">
        <v>134</v>
      </c>
      <c r="Q129" s="84" t="s">
        <v>4</v>
      </c>
      <c r="R129" s="84" t="s">
        <v>5</v>
      </c>
      <c r="S129" s="84" t="s">
        <v>6</v>
      </c>
      <c r="T129" s="84" t="s">
        <v>7</v>
      </c>
      <c r="U129" s="84" t="s">
        <v>8</v>
      </c>
      <c r="V129" s="84" t="s">
        <v>9</v>
      </c>
      <c r="W129" s="84" t="s">
        <v>10</v>
      </c>
      <c r="X129" s="84" t="s">
        <v>11</v>
      </c>
      <c r="Y129" s="84" t="s">
        <v>12</v>
      </c>
      <c r="Z129" s="84" t="s">
        <v>13</v>
      </c>
      <c r="AA129" s="84" t="s">
        <v>14</v>
      </c>
      <c r="AB129" s="84" t="s">
        <v>15</v>
      </c>
      <c r="AC129" s="84" t="s">
        <v>16</v>
      </c>
      <c r="AD129" s="84" t="s">
        <v>17</v>
      </c>
      <c r="AE129" s="84" t="s">
        <v>18</v>
      </c>
      <c r="AF129" s="84" t="s">
        <v>19</v>
      </c>
      <c r="AG129" s="84" t="s">
        <v>20</v>
      </c>
      <c r="AH129" s="84" t="s">
        <v>21</v>
      </c>
      <c r="AI129" s="84" t="s">
        <v>22</v>
      </c>
      <c r="AJ129" s="84" t="s">
        <v>23</v>
      </c>
      <c r="AK129" s="84" t="s">
        <v>24</v>
      </c>
      <c r="AL129" s="84" t="s">
        <v>25</v>
      </c>
      <c r="AM129" s="84" t="s">
        <v>26</v>
      </c>
      <c r="AN129" s="84" t="s">
        <v>27</v>
      </c>
      <c r="AO129" s="84" t="s">
        <v>28</v>
      </c>
      <c r="AP129" s="84" t="s">
        <v>29</v>
      </c>
      <c r="AQ129" s="84" t="s">
        <v>30</v>
      </c>
      <c r="AR129" s="84" t="s">
        <v>31</v>
      </c>
      <c r="AS129" s="84" t="s">
        <v>32</v>
      </c>
      <c r="AT129" s="84" t="s">
        <v>33</v>
      </c>
      <c r="AU129" s="84" t="s">
        <v>34</v>
      </c>
      <c r="AV129" s="84" t="s">
        <v>35</v>
      </c>
      <c r="AW129" s="84" t="s">
        <v>36</v>
      </c>
      <c r="AX129" s="84" t="s">
        <v>37</v>
      </c>
      <c r="AY129" s="84" t="s">
        <v>38</v>
      </c>
      <c r="AZ129" s="84" t="s">
        <v>39</v>
      </c>
      <c r="BA129" s="84" t="s">
        <v>40</v>
      </c>
      <c r="BB129" s="84" t="s">
        <v>41</v>
      </c>
      <c r="BC129" s="84" t="s">
        <v>42</v>
      </c>
      <c r="BD129" s="84" t="s">
        <v>43</v>
      </c>
      <c r="BE129" s="84" t="s">
        <v>44</v>
      </c>
      <c r="BF129" s="84" t="s">
        <v>45</v>
      </c>
      <c r="BG129" s="84" t="s">
        <v>46</v>
      </c>
      <c r="BH129" s="84" t="s">
        <v>47</v>
      </c>
      <c r="BI129" s="84" t="s">
        <v>48</v>
      </c>
      <c r="BJ129" s="84" t="s">
        <v>49</v>
      </c>
      <c r="BK129" s="84" t="s">
        <v>50</v>
      </c>
      <c r="BL129" s="84" t="s">
        <v>51</v>
      </c>
      <c r="BM129" s="84" t="s">
        <v>52</v>
      </c>
      <c r="BN129" s="84" t="s">
        <v>53</v>
      </c>
      <c r="BO129" s="84" t="s">
        <v>135</v>
      </c>
      <c r="BP129" s="84" t="s">
        <v>136</v>
      </c>
      <c r="BQ129" s="84" t="s">
        <v>137</v>
      </c>
      <c r="BR129" s="84" t="s">
        <v>138</v>
      </c>
      <c r="BS129" s="84" t="s">
        <v>139</v>
      </c>
      <c r="BT129" s="84" t="s">
        <v>140</v>
      </c>
      <c r="BU129" s="84" t="s">
        <v>141</v>
      </c>
      <c r="BV129" s="84" t="s">
        <v>142</v>
      </c>
      <c r="BW129" s="84" t="s">
        <v>143</v>
      </c>
      <c r="BX129" s="84" t="s">
        <v>144</v>
      </c>
      <c r="BY129" s="84" t="s">
        <v>145</v>
      </c>
      <c r="BZ129" s="84" t="s">
        <v>146</v>
      </c>
      <c r="CA129" s="84" t="s">
        <v>147</v>
      </c>
      <c r="CB129" s="84" t="s">
        <v>148</v>
      </c>
      <c r="CC129" s="84" t="s">
        <v>149</v>
      </c>
      <c r="CD129" s="84" t="s">
        <v>150</v>
      </c>
      <c r="CE129" s="84" t="s">
        <v>362</v>
      </c>
      <c r="CF129" s="84" t="s">
        <v>363</v>
      </c>
      <c r="CG129" s="84" t="s">
        <v>364</v>
      </c>
      <c r="CH129" s="84" t="s">
        <v>365</v>
      </c>
      <c r="CI129" s="84" t="s">
        <v>366</v>
      </c>
      <c r="CJ129" s="84" t="s">
        <v>367</v>
      </c>
      <c r="CK129" s="136" t="s">
        <v>185</v>
      </c>
      <c r="CL129" s="137" t="s">
        <v>186</v>
      </c>
      <c r="CM129" s="137" t="s">
        <v>168</v>
      </c>
      <c r="CN129" s="137" t="s">
        <v>383</v>
      </c>
      <c r="CO129" s="108"/>
      <c r="CP129" s="366" t="s">
        <v>411</v>
      </c>
      <c r="CQ129" s="367"/>
      <c r="CR129" s="367"/>
      <c r="CS129" s="367"/>
      <c r="CT129" s="367"/>
      <c r="CU129" s="367"/>
      <c r="CV129" s="367"/>
      <c r="CW129" s="367"/>
      <c r="CX129" s="367"/>
      <c r="CY129" s="367"/>
      <c r="CZ129" s="367"/>
      <c r="DA129" s="367"/>
      <c r="DB129" s="367"/>
      <c r="DC129" s="367"/>
      <c r="DD129" s="367"/>
    </row>
    <row r="130" spans="1:108" s="266" customFormat="1" ht="21" hidden="1" customHeight="1" x14ac:dyDescent="0.3">
      <c r="A130" s="272"/>
      <c r="B130" s="115"/>
      <c r="C130" s="354"/>
      <c r="D130" s="127"/>
      <c r="E130" s="127"/>
      <c r="F130" s="127"/>
      <c r="G130" s="359" t="s">
        <v>374</v>
      </c>
      <c r="H130" s="359" t="s">
        <v>98</v>
      </c>
      <c r="I130" s="360" t="s">
        <v>100</v>
      </c>
      <c r="J130" s="360" t="s">
        <v>390</v>
      </c>
      <c r="K130" s="139"/>
      <c r="L130" s="361" t="s">
        <v>95</v>
      </c>
      <c r="M130" s="7"/>
      <c r="N130" s="356" t="s">
        <v>3</v>
      </c>
      <c r="O130" s="108"/>
      <c r="P130" s="85"/>
      <c r="Q130" s="75">
        <f>MONTH(Úvod!$F$10)</f>
        <v>1</v>
      </c>
      <c r="R130" s="76">
        <f t="shared" ref="R130" si="3109">IF(Q130=12,1,Q130+1)</f>
        <v>2</v>
      </c>
      <c r="S130" s="76">
        <f t="shared" ref="S130" si="3110">IF(R130=12,1,R130+1)</f>
        <v>3</v>
      </c>
      <c r="T130" s="77">
        <f t="shared" ref="T130" si="3111">IF(S130=12,1,S130+1)</f>
        <v>4</v>
      </c>
      <c r="U130" s="77">
        <f t="shared" ref="U130" si="3112">IF(T130=12,1,T130+1)</f>
        <v>5</v>
      </c>
      <c r="V130" s="77">
        <f t="shared" ref="V130" si="3113">IF(U130=12,1,U130+1)</f>
        <v>6</v>
      </c>
      <c r="W130" s="77">
        <f t="shared" ref="W130" si="3114">IF(V130=12,1,V130+1)</f>
        <v>7</v>
      </c>
      <c r="X130" s="77">
        <f t="shared" ref="X130" si="3115">IF(W130=12,1,W130+1)</f>
        <v>8</v>
      </c>
      <c r="Y130" s="77">
        <f t="shared" ref="Y130" si="3116">IF(X130=12,1,X130+1)</f>
        <v>9</v>
      </c>
      <c r="Z130" s="77">
        <f>IF(Y130=12,1,Y130+1)</f>
        <v>10</v>
      </c>
      <c r="AA130" s="77">
        <f t="shared" ref="AA130" si="3117">IF(Z130=12,1,Z130+1)</f>
        <v>11</v>
      </c>
      <c r="AB130" s="77">
        <f t="shared" ref="AB130" si="3118">IF(AA130=12,1,AA130+1)</f>
        <v>12</v>
      </c>
      <c r="AC130" s="77">
        <f t="shared" ref="AC130" si="3119">IF(AB130=12,1,AB130+1)</f>
        <v>1</v>
      </c>
      <c r="AD130" s="77">
        <f t="shared" ref="AD130" si="3120">IF(AC130=12,1,AC130+1)</f>
        <v>2</v>
      </c>
      <c r="AE130" s="77">
        <f t="shared" ref="AE130" si="3121">IF(AD130=12,1,AD130+1)</f>
        <v>3</v>
      </c>
      <c r="AF130" s="77">
        <f t="shared" ref="AF130" si="3122">IF(AE130=12,1,AE130+1)</f>
        <v>4</v>
      </c>
      <c r="AG130" s="77">
        <f t="shared" ref="AG130" si="3123">IF(AF130=12,1,AF130+1)</f>
        <v>5</v>
      </c>
      <c r="AH130" s="77">
        <f t="shared" ref="AH130" si="3124">IF(AG130=12,1,AG130+1)</f>
        <v>6</v>
      </c>
      <c r="AI130" s="77">
        <f>IF(AH130=12,1,AH130+1)</f>
        <v>7</v>
      </c>
      <c r="AJ130" s="77">
        <f t="shared" ref="AJ130" si="3125">IF(AI130=12,1,AI130+1)</f>
        <v>8</v>
      </c>
      <c r="AK130" s="77">
        <f t="shared" ref="AK130" si="3126">IF(AJ130=12,1,AJ130+1)</f>
        <v>9</v>
      </c>
      <c r="AL130" s="77">
        <f t="shared" ref="AL130" si="3127">IF(AK130=12,1,AK130+1)</f>
        <v>10</v>
      </c>
      <c r="AM130" s="77">
        <f t="shared" ref="AM130" si="3128">IF(AL130=12,1,AL130+1)</f>
        <v>11</v>
      </c>
      <c r="AN130" s="77">
        <f t="shared" ref="AN130" si="3129">IF(AM130=12,1,AM130+1)</f>
        <v>12</v>
      </c>
      <c r="AO130" s="77">
        <f t="shared" ref="AO130" si="3130">IF(AN130=12,1,AN130+1)</f>
        <v>1</v>
      </c>
      <c r="AP130" s="77">
        <f t="shared" ref="AP130" si="3131">IF(AO130=12,1,AO130+1)</f>
        <v>2</v>
      </c>
      <c r="AQ130" s="77">
        <f t="shared" ref="AQ130" si="3132">IF(AP130=12,1,AP130+1)</f>
        <v>3</v>
      </c>
      <c r="AR130" s="77">
        <f t="shared" ref="AR130" si="3133">IF(AQ130=12,1,AQ130+1)</f>
        <v>4</v>
      </c>
      <c r="AS130" s="77">
        <f t="shared" ref="AS130" si="3134">IF(AR130=12,1,AR130+1)</f>
        <v>5</v>
      </c>
      <c r="AT130" s="77">
        <f t="shared" ref="AT130" si="3135">IF(AS130=12,1,AS130+1)</f>
        <v>6</v>
      </c>
      <c r="AU130" s="77">
        <f t="shared" ref="AU130" si="3136">IF(AT130=12,1,AT130+1)</f>
        <v>7</v>
      </c>
      <c r="AV130" s="77">
        <f t="shared" ref="AV130" si="3137">IF(AU130=12,1,AU130+1)</f>
        <v>8</v>
      </c>
      <c r="AW130" s="77">
        <f t="shared" ref="AW130" si="3138">IF(AV130=12,1,AV130+1)</f>
        <v>9</v>
      </c>
      <c r="AX130" s="77">
        <f t="shared" ref="AX130" si="3139">IF(AW130=12,1,AW130+1)</f>
        <v>10</v>
      </c>
      <c r="AY130" s="77">
        <f t="shared" ref="AY130" si="3140">IF(AX130=12,1,AX130+1)</f>
        <v>11</v>
      </c>
      <c r="AZ130" s="77">
        <f t="shared" ref="AZ130" si="3141">IF(AY130=12,1,AY130+1)</f>
        <v>12</v>
      </c>
      <c r="BA130" s="77">
        <f t="shared" ref="BA130" si="3142">IF(AZ130=12,1,AZ130+1)</f>
        <v>1</v>
      </c>
      <c r="BB130" s="77">
        <f t="shared" ref="BB130" si="3143">IF(BA130=12,1,BA130+1)</f>
        <v>2</v>
      </c>
      <c r="BC130" s="77">
        <f t="shared" ref="BC130" si="3144">IF(BB130=12,1,BB130+1)</f>
        <v>3</v>
      </c>
      <c r="BD130" s="77">
        <f t="shared" ref="BD130" si="3145">IF(BC130=12,1,BC130+1)</f>
        <v>4</v>
      </c>
      <c r="BE130" s="77">
        <f t="shared" ref="BE130" si="3146">IF(BD130=12,1,BD130+1)</f>
        <v>5</v>
      </c>
      <c r="BF130" s="77">
        <f t="shared" ref="BF130" si="3147">IF(BE130=12,1,BE130+1)</f>
        <v>6</v>
      </c>
      <c r="BG130" s="77">
        <f t="shared" ref="BG130" si="3148">IF(BF130=12,1,BF130+1)</f>
        <v>7</v>
      </c>
      <c r="BH130" s="77">
        <f t="shared" ref="BH130" si="3149">IF(BG130=12,1,BG130+1)</f>
        <v>8</v>
      </c>
      <c r="BI130" s="77">
        <f t="shared" ref="BI130" si="3150">IF(BH130=12,1,BH130+1)</f>
        <v>9</v>
      </c>
      <c r="BJ130" s="77">
        <f t="shared" ref="BJ130" si="3151">IF(BI130=12,1,BI130+1)</f>
        <v>10</v>
      </c>
      <c r="BK130" s="77">
        <f t="shared" ref="BK130" si="3152">IF(BJ130=12,1,BJ130+1)</f>
        <v>11</v>
      </c>
      <c r="BL130" s="77">
        <f t="shared" ref="BL130" si="3153">IF(BK130=12,1,BK130+1)</f>
        <v>12</v>
      </c>
      <c r="BM130" s="77">
        <f t="shared" ref="BM130" si="3154">IF(BL130=12,1,BL130+1)</f>
        <v>1</v>
      </c>
      <c r="BN130" s="77">
        <f t="shared" ref="BN130" si="3155">IF(BM130=12,1,BM130+1)</f>
        <v>2</v>
      </c>
      <c r="BO130" s="77">
        <f t="shared" ref="BO130" si="3156">IF(BN130=12,1,BN130+1)</f>
        <v>3</v>
      </c>
      <c r="BP130" s="77">
        <f t="shared" ref="BP130" si="3157">IF(BO130=12,1,BO130+1)</f>
        <v>4</v>
      </c>
      <c r="BQ130" s="77">
        <f t="shared" ref="BQ130" si="3158">IF(BP130=12,1,BP130+1)</f>
        <v>5</v>
      </c>
      <c r="BR130" s="77">
        <f t="shared" ref="BR130" si="3159">IF(BQ130=12,1,BQ130+1)</f>
        <v>6</v>
      </c>
      <c r="BS130" s="77">
        <f t="shared" ref="BS130" si="3160">IF(BR130=12,1,BR130+1)</f>
        <v>7</v>
      </c>
      <c r="BT130" s="77">
        <f t="shared" ref="BT130" si="3161">IF(BS130=12,1,BS130+1)</f>
        <v>8</v>
      </c>
      <c r="BU130" s="77">
        <f t="shared" ref="BU130" si="3162">IF(BT130=12,1,BT130+1)</f>
        <v>9</v>
      </c>
      <c r="BV130" s="77">
        <f t="shared" ref="BV130" si="3163">IF(BU130=12,1,BU130+1)</f>
        <v>10</v>
      </c>
      <c r="BW130" s="77">
        <f t="shared" ref="BW130" si="3164">IF(BV130=12,1,BV130+1)</f>
        <v>11</v>
      </c>
      <c r="BX130" s="77">
        <f t="shared" ref="BX130" si="3165">IF(BW130=12,1,BW130+1)</f>
        <v>12</v>
      </c>
      <c r="BY130" s="77">
        <f t="shared" ref="BY130" si="3166">IF(BX130=12,1,BX130+1)</f>
        <v>1</v>
      </c>
      <c r="BZ130" s="77">
        <f t="shared" ref="BZ130" si="3167">IF(BY130=12,1,BY130+1)</f>
        <v>2</v>
      </c>
      <c r="CA130" s="77">
        <f t="shared" ref="CA130" si="3168">IF(BZ130=12,1,BZ130+1)</f>
        <v>3</v>
      </c>
      <c r="CB130" s="77">
        <f t="shared" ref="CB130" si="3169">IF(CA130=12,1,CA130+1)</f>
        <v>4</v>
      </c>
      <c r="CC130" s="77">
        <f t="shared" ref="CC130" si="3170">IF(CB130=12,1,CB130+1)</f>
        <v>5</v>
      </c>
      <c r="CD130" s="77">
        <f t="shared" ref="CD130" si="3171">IF(CC130=12,1,CC130+1)</f>
        <v>6</v>
      </c>
      <c r="CE130" s="77">
        <f t="shared" ref="CE130" si="3172">IF(CD130=12,1,CD130+1)</f>
        <v>7</v>
      </c>
      <c r="CF130" s="77">
        <f t="shared" ref="CF130" si="3173">IF(CE130=12,1,CE130+1)</f>
        <v>8</v>
      </c>
      <c r="CG130" s="77">
        <f t="shared" ref="CG130" si="3174">IF(CF130=12,1,CF130+1)</f>
        <v>9</v>
      </c>
      <c r="CH130" s="77">
        <f t="shared" ref="CH130" si="3175">IF(CG130=12,1,CG130+1)</f>
        <v>10</v>
      </c>
      <c r="CI130" s="77">
        <f t="shared" ref="CI130" si="3176">IF(CH130=12,1,CH130+1)</f>
        <v>11</v>
      </c>
      <c r="CJ130" s="77">
        <f t="shared" ref="CJ130" si="3177">IF(CI130=12,1,CI130+1)</f>
        <v>12</v>
      </c>
      <c r="CK130" s="82"/>
      <c r="CL130" s="79"/>
      <c r="CM130" s="79"/>
      <c r="CN130" s="79"/>
      <c r="CO130" s="108"/>
      <c r="CP130" s="108"/>
      <c r="CQ130" s="108"/>
      <c r="CR130" s="108"/>
      <c r="CS130" s="108"/>
      <c r="CT130" s="108"/>
      <c r="CU130" s="108"/>
      <c r="CV130" s="108"/>
      <c r="CW130" s="108"/>
      <c r="CX130" s="108"/>
      <c r="CY130" s="108"/>
      <c r="CZ130" s="108"/>
      <c r="DA130" s="108"/>
      <c r="DB130" s="108"/>
      <c r="DC130" s="108"/>
      <c r="DD130" s="108"/>
    </row>
    <row r="131" spans="1:108" s="266" customFormat="1" ht="18" hidden="1" customHeight="1" x14ac:dyDescent="0.3">
      <c r="A131" s="272"/>
      <c r="B131" s="115"/>
      <c r="C131" s="354"/>
      <c r="D131" s="127"/>
      <c r="E131" s="127"/>
      <c r="F131" s="127"/>
      <c r="G131" s="359"/>
      <c r="H131" s="359"/>
      <c r="I131" s="360"/>
      <c r="J131" s="360"/>
      <c r="K131" s="139"/>
      <c r="L131" s="361"/>
      <c r="M131" s="7"/>
      <c r="N131" s="357"/>
      <c r="O131" s="108"/>
      <c r="P131" s="78"/>
      <c r="Q131" s="60">
        <f t="shared" ref="Q131:CB131" si="3178">VALUE(_xlfn.CONCAT(Q130,".",Q133))</f>
        <v>1</v>
      </c>
      <c r="R131" s="74">
        <f t="shared" si="3178"/>
        <v>32</v>
      </c>
      <c r="S131" s="74">
        <f t="shared" si="3178"/>
        <v>61</v>
      </c>
      <c r="T131" s="74">
        <f t="shared" si="3178"/>
        <v>92</v>
      </c>
      <c r="U131" s="74">
        <f t="shared" si="3178"/>
        <v>122</v>
      </c>
      <c r="V131" s="74">
        <f t="shared" si="3178"/>
        <v>153</v>
      </c>
      <c r="W131" s="74">
        <f t="shared" si="3178"/>
        <v>183</v>
      </c>
      <c r="X131" s="74">
        <f t="shared" si="3178"/>
        <v>214</v>
      </c>
      <c r="Y131" s="74">
        <f t="shared" si="3178"/>
        <v>245</v>
      </c>
      <c r="Z131" s="74">
        <f t="shared" si="3178"/>
        <v>275</v>
      </c>
      <c r="AA131" s="74">
        <f t="shared" si="3178"/>
        <v>306</v>
      </c>
      <c r="AB131" s="74">
        <f t="shared" si="3178"/>
        <v>336</v>
      </c>
      <c r="AC131" s="74">
        <f t="shared" si="3178"/>
        <v>367</v>
      </c>
      <c r="AD131" s="74">
        <f t="shared" si="3178"/>
        <v>398</v>
      </c>
      <c r="AE131" s="74">
        <f t="shared" si="3178"/>
        <v>426</v>
      </c>
      <c r="AF131" s="74">
        <f t="shared" si="3178"/>
        <v>457</v>
      </c>
      <c r="AG131" s="74">
        <f t="shared" si="3178"/>
        <v>487</v>
      </c>
      <c r="AH131" s="74">
        <f t="shared" si="3178"/>
        <v>518</v>
      </c>
      <c r="AI131" s="74">
        <f t="shared" si="3178"/>
        <v>548</v>
      </c>
      <c r="AJ131" s="74">
        <f t="shared" si="3178"/>
        <v>579</v>
      </c>
      <c r="AK131" s="74">
        <f t="shared" si="3178"/>
        <v>610</v>
      </c>
      <c r="AL131" s="74">
        <f t="shared" si="3178"/>
        <v>640</v>
      </c>
      <c r="AM131" s="74">
        <f t="shared" si="3178"/>
        <v>671</v>
      </c>
      <c r="AN131" s="74">
        <f t="shared" si="3178"/>
        <v>701</v>
      </c>
      <c r="AO131" s="74">
        <f t="shared" si="3178"/>
        <v>732</v>
      </c>
      <c r="AP131" s="74">
        <f t="shared" si="3178"/>
        <v>763</v>
      </c>
      <c r="AQ131" s="74">
        <f t="shared" si="3178"/>
        <v>791</v>
      </c>
      <c r="AR131" s="74">
        <f t="shared" si="3178"/>
        <v>822</v>
      </c>
      <c r="AS131" s="74">
        <f t="shared" si="3178"/>
        <v>852</v>
      </c>
      <c r="AT131" s="74">
        <f t="shared" si="3178"/>
        <v>883</v>
      </c>
      <c r="AU131" s="74">
        <f t="shared" si="3178"/>
        <v>913</v>
      </c>
      <c r="AV131" s="74">
        <f t="shared" si="3178"/>
        <v>944</v>
      </c>
      <c r="AW131" s="74">
        <f t="shared" si="3178"/>
        <v>975</v>
      </c>
      <c r="AX131" s="74">
        <f t="shared" si="3178"/>
        <v>1005</v>
      </c>
      <c r="AY131" s="74">
        <f t="shared" si="3178"/>
        <v>1036</v>
      </c>
      <c r="AZ131" s="74">
        <f t="shared" si="3178"/>
        <v>1066</v>
      </c>
      <c r="BA131" s="74">
        <f t="shared" si="3178"/>
        <v>1097</v>
      </c>
      <c r="BB131" s="74">
        <f t="shared" si="3178"/>
        <v>1128</v>
      </c>
      <c r="BC131" s="74">
        <f t="shared" si="3178"/>
        <v>1156</v>
      </c>
      <c r="BD131" s="74">
        <f t="shared" si="3178"/>
        <v>1187</v>
      </c>
      <c r="BE131" s="74">
        <f t="shared" si="3178"/>
        <v>1217</v>
      </c>
      <c r="BF131" s="74">
        <f t="shared" si="3178"/>
        <v>1248</v>
      </c>
      <c r="BG131" s="74">
        <f t="shared" si="3178"/>
        <v>1278</v>
      </c>
      <c r="BH131" s="74">
        <f t="shared" si="3178"/>
        <v>1309</v>
      </c>
      <c r="BI131" s="74">
        <f t="shared" si="3178"/>
        <v>1340</v>
      </c>
      <c r="BJ131" s="74">
        <f t="shared" si="3178"/>
        <v>1370</v>
      </c>
      <c r="BK131" s="74">
        <f t="shared" si="3178"/>
        <v>1401</v>
      </c>
      <c r="BL131" s="74">
        <f t="shared" si="3178"/>
        <v>1431</v>
      </c>
      <c r="BM131" s="74">
        <f t="shared" si="3178"/>
        <v>1462</v>
      </c>
      <c r="BN131" s="74">
        <f t="shared" si="3178"/>
        <v>1493</v>
      </c>
      <c r="BO131" s="74">
        <f t="shared" si="3178"/>
        <v>1522</v>
      </c>
      <c r="BP131" s="74">
        <f t="shared" si="3178"/>
        <v>1553</v>
      </c>
      <c r="BQ131" s="74">
        <f t="shared" si="3178"/>
        <v>1583</v>
      </c>
      <c r="BR131" s="74">
        <f t="shared" si="3178"/>
        <v>1614</v>
      </c>
      <c r="BS131" s="74">
        <f t="shared" si="3178"/>
        <v>1644</v>
      </c>
      <c r="BT131" s="74">
        <f t="shared" si="3178"/>
        <v>1675</v>
      </c>
      <c r="BU131" s="74">
        <f t="shared" si="3178"/>
        <v>1706</v>
      </c>
      <c r="BV131" s="74">
        <f t="shared" si="3178"/>
        <v>1736</v>
      </c>
      <c r="BW131" s="74">
        <f t="shared" si="3178"/>
        <v>1767</v>
      </c>
      <c r="BX131" s="74">
        <f t="shared" si="3178"/>
        <v>1797</v>
      </c>
      <c r="BY131" s="74">
        <f t="shared" si="3178"/>
        <v>1828</v>
      </c>
      <c r="BZ131" s="74">
        <f t="shared" si="3178"/>
        <v>1859</v>
      </c>
      <c r="CA131" s="74">
        <f t="shared" si="3178"/>
        <v>1887</v>
      </c>
      <c r="CB131" s="74">
        <f t="shared" si="3178"/>
        <v>1918</v>
      </c>
      <c r="CC131" s="74">
        <f t="shared" ref="CC131:CJ131" si="3179">VALUE(_xlfn.CONCAT(CC130,".",CC133))</f>
        <v>1948</v>
      </c>
      <c r="CD131" s="74">
        <f t="shared" si="3179"/>
        <v>1979</v>
      </c>
      <c r="CE131" s="74">
        <f t="shared" si="3179"/>
        <v>2009</v>
      </c>
      <c r="CF131" s="74">
        <f t="shared" si="3179"/>
        <v>2040</v>
      </c>
      <c r="CG131" s="74">
        <f t="shared" si="3179"/>
        <v>2071</v>
      </c>
      <c r="CH131" s="74">
        <f t="shared" si="3179"/>
        <v>2101</v>
      </c>
      <c r="CI131" s="74">
        <f t="shared" si="3179"/>
        <v>2132</v>
      </c>
      <c r="CJ131" s="74">
        <f t="shared" si="3179"/>
        <v>2162</v>
      </c>
      <c r="CK131" s="83"/>
      <c r="CL131" s="80"/>
      <c r="CM131" s="80"/>
      <c r="CN131" s="80"/>
      <c r="CO131" s="108"/>
      <c r="CP131" s="108"/>
      <c r="CQ131" s="108"/>
      <c r="CR131" s="108"/>
      <c r="CS131" s="108"/>
      <c r="CT131" s="108"/>
      <c r="CU131" s="108"/>
      <c r="CV131" s="108"/>
      <c r="CW131" s="108"/>
      <c r="CX131" s="108"/>
      <c r="CY131" s="108"/>
      <c r="CZ131" s="108"/>
      <c r="DA131" s="108"/>
      <c r="DB131" s="108"/>
      <c r="DC131" s="108"/>
      <c r="DD131" s="108"/>
    </row>
    <row r="132" spans="1:108" s="266" customFormat="1" ht="18" customHeight="1" x14ac:dyDescent="0.3">
      <c r="A132" s="272"/>
      <c r="B132" s="115"/>
      <c r="C132" s="354"/>
      <c r="D132" s="127"/>
      <c r="E132" s="360" t="s">
        <v>376</v>
      </c>
      <c r="F132" s="360" t="s">
        <v>376</v>
      </c>
      <c r="G132" s="359"/>
      <c r="H132" s="359"/>
      <c r="I132" s="360"/>
      <c r="J132" s="360"/>
      <c r="K132" s="360" t="s">
        <v>392</v>
      </c>
      <c r="L132" s="361"/>
      <c r="M132" s="7"/>
      <c r="N132" s="357"/>
      <c r="O132" s="108"/>
      <c r="P132" s="78"/>
      <c r="Q132" s="61" t="str">
        <f>VLOOKUP(Q130,'Podpůrná data'!$J$186:$K$197,2)</f>
        <v>leden</v>
      </c>
      <c r="R132" s="61" t="str">
        <f>VLOOKUP(R130,'Podpůrná data'!$J$186:$K$197,2)</f>
        <v>únor</v>
      </c>
      <c r="S132" s="61" t="str">
        <f>VLOOKUP(S130,'Podpůrná data'!$J$186:$K$197,2)</f>
        <v>březen</v>
      </c>
      <c r="T132" s="61" t="str">
        <f>VLOOKUP(T130,'Podpůrná data'!$J$186:$K$197,2)</f>
        <v>duben</v>
      </c>
      <c r="U132" s="61" t="str">
        <f>VLOOKUP(U130,'Podpůrná data'!$J$186:$K$197,2)</f>
        <v>květen</v>
      </c>
      <c r="V132" s="61" t="str">
        <f>VLOOKUP(V130,'Podpůrná data'!$J$186:$K$197,2)</f>
        <v>červen</v>
      </c>
      <c r="W132" s="61" t="str">
        <f>VLOOKUP(W130,'Podpůrná data'!$J$186:$K$197,2)</f>
        <v>červenec</v>
      </c>
      <c r="X132" s="61" t="str">
        <f>VLOOKUP(X130,'Podpůrná data'!$J$186:$K$197,2)</f>
        <v>srpen</v>
      </c>
      <c r="Y132" s="61" t="str">
        <f>VLOOKUP(Y130,'Podpůrná data'!$J$186:$K$197,2)</f>
        <v>září</v>
      </c>
      <c r="Z132" s="61" t="str">
        <f>VLOOKUP(Z130,'Podpůrná data'!$J$186:$K$197,2)</f>
        <v>říjen</v>
      </c>
      <c r="AA132" s="61" t="str">
        <f>VLOOKUP(AA130,'Podpůrná data'!$J$186:$K$197,2)</f>
        <v>listopad</v>
      </c>
      <c r="AB132" s="61" t="str">
        <f>VLOOKUP(AB130,'Podpůrná data'!$J$186:$K$197,2)</f>
        <v>prosinec</v>
      </c>
      <c r="AC132" s="61" t="str">
        <f>VLOOKUP(AC130,'Podpůrná data'!$J$186:$K$197,2)</f>
        <v>leden</v>
      </c>
      <c r="AD132" s="61" t="str">
        <f>VLOOKUP(AD130,'Podpůrná data'!$J$186:$K$197,2)</f>
        <v>únor</v>
      </c>
      <c r="AE132" s="61" t="str">
        <f>VLOOKUP(AE130,'Podpůrná data'!$J$186:$K$197,2)</f>
        <v>březen</v>
      </c>
      <c r="AF132" s="61" t="str">
        <f>VLOOKUP(AF130,'Podpůrná data'!$J$186:$K$197,2)</f>
        <v>duben</v>
      </c>
      <c r="AG132" s="61" t="str">
        <f>VLOOKUP(AG130,'Podpůrná data'!$J$186:$K$197,2)</f>
        <v>květen</v>
      </c>
      <c r="AH132" s="61" t="str">
        <f>VLOOKUP(AH130,'Podpůrná data'!$J$186:$K$197,2)</f>
        <v>červen</v>
      </c>
      <c r="AI132" s="61" t="str">
        <f>VLOOKUP(AI130,'Podpůrná data'!$J$186:$K$197,2)</f>
        <v>červenec</v>
      </c>
      <c r="AJ132" s="61" t="str">
        <f>VLOOKUP(AJ130,'Podpůrná data'!$J$186:$K$197,2)</f>
        <v>srpen</v>
      </c>
      <c r="AK132" s="61" t="str">
        <f>VLOOKUP(AK130,'Podpůrná data'!$J$186:$K$197,2)</f>
        <v>září</v>
      </c>
      <c r="AL132" s="61" t="str">
        <f>VLOOKUP(AL130,'Podpůrná data'!$J$186:$K$197,2)</f>
        <v>říjen</v>
      </c>
      <c r="AM132" s="61" t="str">
        <f>VLOOKUP(AM130,'Podpůrná data'!$J$186:$K$197,2)</f>
        <v>listopad</v>
      </c>
      <c r="AN132" s="61" t="str">
        <f>VLOOKUP(AN130,'Podpůrná data'!$J$186:$K$197,2)</f>
        <v>prosinec</v>
      </c>
      <c r="AO132" s="61" t="str">
        <f>VLOOKUP(AO130,'Podpůrná data'!$J$186:$K$197,2)</f>
        <v>leden</v>
      </c>
      <c r="AP132" s="61" t="str">
        <f>VLOOKUP(AP130,'Podpůrná data'!$J$186:$K$197,2)</f>
        <v>únor</v>
      </c>
      <c r="AQ132" s="61" t="str">
        <f>VLOOKUP(AQ130,'Podpůrná data'!$J$186:$K$197,2)</f>
        <v>březen</v>
      </c>
      <c r="AR132" s="61" t="str">
        <f>VLOOKUP(AR130,'Podpůrná data'!$J$186:$K$197,2)</f>
        <v>duben</v>
      </c>
      <c r="AS132" s="61" t="str">
        <f>VLOOKUP(AS130,'Podpůrná data'!$J$186:$K$197,2)</f>
        <v>květen</v>
      </c>
      <c r="AT132" s="61" t="str">
        <f>VLOOKUP(AT130,'Podpůrná data'!$J$186:$K$197,2)</f>
        <v>červen</v>
      </c>
      <c r="AU132" s="61" t="str">
        <f>VLOOKUP(AU130,'Podpůrná data'!$J$186:$K$197,2)</f>
        <v>červenec</v>
      </c>
      <c r="AV132" s="61" t="str">
        <f>VLOOKUP(AV130,'Podpůrná data'!$J$186:$K$197,2)</f>
        <v>srpen</v>
      </c>
      <c r="AW132" s="61" t="str">
        <f>VLOOKUP(AW130,'Podpůrná data'!$J$186:$K$197,2)</f>
        <v>září</v>
      </c>
      <c r="AX132" s="61" t="str">
        <f>VLOOKUP(AX130,'Podpůrná data'!$J$186:$K$197,2)</f>
        <v>říjen</v>
      </c>
      <c r="AY132" s="61" t="str">
        <f>VLOOKUP(AY130,'Podpůrná data'!$J$186:$K$197,2)</f>
        <v>listopad</v>
      </c>
      <c r="AZ132" s="61" t="str">
        <f>VLOOKUP(AZ130,'Podpůrná data'!$J$186:$K$197,2)</f>
        <v>prosinec</v>
      </c>
      <c r="BA132" s="61" t="str">
        <f>VLOOKUP(BA130,'Podpůrná data'!$J$186:$K$197,2)</f>
        <v>leden</v>
      </c>
      <c r="BB132" s="61" t="str">
        <f>VLOOKUP(BB130,'Podpůrná data'!$J$186:$K$197,2)</f>
        <v>únor</v>
      </c>
      <c r="BC132" s="61" t="str">
        <f>VLOOKUP(BC130,'Podpůrná data'!$J$186:$K$197,2)</f>
        <v>březen</v>
      </c>
      <c r="BD132" s="61" t="str">
        <f>VLOOKUP(BD130,'Podpůrná data'!$J$186:$K$197,2)</f>
        <v>duben</v>
      </c>
      <c r="BE132" s="61" t="str">
        <f>VLOOKUP(BE130,'Podpůrná data'!$J$186:$K$197,2)</f>
        <v>květen</v>
      </c>
      <c r="BF132" s="61" t="str">
        <f>VLOOKUP(BF130,'Podpůrná data'!$J$186:$K$197,2)</f>
        <v>červen</v>
      </c>
      <c r="BG132" s="61" t="str">
        <f>VLOOKUP(BG130,'Podpůrná data'!$J$186:$K$197,2)</f>
        <v>červenec</v>
      </c>
      <c r="BH132" s="61" t="str">
        <f>VLOOKUP(BH130,'Podpůrná data'!$J$186:$K$197,2)</f>
        <v>srpen</v>
      </c>
      <c r="BI132" s="61" t="str">
        <f>VLOOKUP(BI130,'Podpůrná data'!$J$186:$K$197,2)</f>
        <v>září</v>
      </c>
      <c r="BJ132" s="61" t="str">
        <f>VLOOKUP(BJ130,'Podpůrná data'!$J$186:$K$197,2)</f>
        <v>říjen</v>
      </c>
      <c r="BK132" s="61" t="str">
        <f>VLOOKUP(BK130,'Podpůrná data'!$J$186:$K$197,2)</f>
        <v>listopad</v>
      </c>
      <c r="BL132" s="61" t="str">
        <f>VLOOKUP(BL130,'Podpůrná data'!$J$186:$K$197,2)</f>
        <v>prosinec</v>
      </c>
      <c r="BM132" s="61" t="str">
        <f>VLOOKUP(BM130,'Podpůrná data'!$J$186:$K$197,2)</f>
        <v>leden</v>
      </c>
      <c r="BN132" s="61" t="str">
        <f>VLOOKUP(BN130,'Podpůrná data'!$J$186:$K$197,2)</f>
        <v>únor</v>
      </c>
      <c r="BO132" s="61" t="str">
        <f>VLOOKUP(BO130,'Podpůrná data'!$J$186:$K$197,2)</f>
        <v>březen</v>
      </c>
      <c r="BP132" s="61" t="str">
        <f>VLOOKUP(BP130,'Podpůrná data'!$J$186:$K$197,2)</f>
        <v>duben</v>
      </c>
      <c r="BQ132" s="61" t="str">
        <f>VLOOKUP(BQ130,'Podpůrná data'!$J$186:$K$197,2)</f>
        <v>květen</v>
      </c>
      <c r="BR132" s="61" t="str">
        <f>VLOOKUP(BR130,'Podpůrná data'!$J$186:$K$197,2)</f>
        <v>červen</v>
      </c>
      <c r="BS132" s="61" t="str">
        <f>VLOOKUP(BS130,'Podpůrná data'!$J$186:$K$197,2)</f>
        <v>červenec</v>
      </c>
      <c r="BT132" s="61" t="str">
        <f>VLOOKUP(BT130,'Podpůrná data'!$J$186:$K$197,2)</f>
        <v>srpen</v>
      </c>
      <c r="BU132" s="61" t="str">
        <f>VLOOKUP(BU130,'Podpůrná data'!$J$186:$K$197,2)</f>
        <v>září</v>
      </c>
      <c r="BV132" s="61" t="str">
        <f>VLOOKUP(BV130,'Podpůrná data'!$J$186:$K$197,2)</f>
        <v>říjen</v>
      </c>
      <c r="BW132" s="61" t="str">
        <f>VLOOKUP(BW130,'Podpůrná data'!$J$186:$K$197,2)</f>
        <v>listopad</v>
      </c>
      <c r="BX132" s="61" t="str">
        <f>VLOOKUP(BX130,'Podpůrná data'!$J$186:$K$197,2)</f>
        <v>prosinec</v>
      </c>
      <c r="BY132" s="61" t="str">
        <f>VLOOKUP(BY130,'Podpůrná data'!$J$186:$K$197,2)</f>
        <v>leden</v>
      </c>
      <c r="BZ132" s="61" t="str">
        <f>VLOOKUP(BZ130,'Podpůrná data'!$J$186:$K$197,2)</f>
        <v>únor</v>
      </c>
      <c r="CA132" s="61" t="str">
        <f>VLOOKUP(CA130,'Podpůrná data'!$J$186:$K$197,2)</f>
        <v>březen</v>
      </c>
      <c r="CB132" s="61" t="str">
        <f>VLOOKUP(CB130,'Podpůrná data'!$J$186:$K$197,2)</f>
        <v>duben</v>
      </c>
      <c r="CC132" s="61" t="str">
        <f>VLOOKUP(CC130,'Podpůrná data'!$J$186:$K$197,2)</f>
        <v>květen</v>
      </c>
      <c r="CD132" s="61" t="str">
        <f>VLOOKUP(CD130,'Podpůrná data'!$J$186:$K$197,2)</f>
        <v>červen</v>
      </c>
      <c r="CE132" s="61" t="str">
        <f>VLOOKUP(CE130,'Podpůrná data'!$J$186:$K$197,2)</f>
        <v>červenec</v>
      </c>
      <c r="CF132" s="61" t="str">
        <f>VLOOKUP(CF130,'Podpůrná data'!$J$186:$K$197,2)</f>
        <v>srpen</v>
      </c>
      <c r="CG132" s="61" t="str">
        <f>VLOOKUP(CG130,'Podpůrná data'!$J$186:$K$197,2)</f>
        <v>září</v>
      </c>
      <c r="CH132" s="61" t="str">
        <f>VLOOKUP(CH130,'Podpůrná data'!$J$186:$K$197,2)</f>
        <v>říjen</v>
      </c>
      <c r="CI132" s="61" t="str">
        <f>VLOOKUP(CI130,'Podpůrná data'!$J$186:$K$197,2)</f>
        <v>listopad</v>
      </c>
      <c r="CJ132" s="61" t="str">
        <f>VLOOKUP(CJ130,'Podpůrná data'!$J$186:$K$197,2)</f>
        <v>prosinec</v>
      </c>
      <c r="CK132" s="175"/>
      <c r="CL132" s="179"/>
      <c r="CM132" s="207"/>
      <c r="CN132" s="207"/>
      <c r="CO132" s="108"/>
      <c r="CP132" s="183" t="s">
        <v>109</v>
      </c>
      <c r="CQ132" s="183" t="s">
        <v>110</v>
      </c>
      <c r="CR132" s="183" t="s">
        <v>111</v>
      </c>
      <c r="CS132" s="183" t="s">
        <v>112</v>
      </c>
      <c r="CT132" s="183" t="s">
        <v>113</v>
      </c>
      <c r="CU132" s="183" t="s">
        <v>114</v>
      </c>
      <c r="CV132" s="183" t="s">
        <v>115</v>
      </c>
      <c r="CW132" s="183" t="s">
        <v>116</v>
      </c>
      <c r="CX132" s="183" t="s">
        <v>117</v>
      </c>
      <c r="CY132" s="183" t="s">
        <v>177</v>
      </c>
      <c r="CZ132" s="183" t="s">
        <v>178</v>
      </c>
      <c r="DA132" s="183" t="s">
        <v>179</v>
      </c>
      <c r="DB132" s="183" t="s">
        <v>368</v>
      </c>
      <c r="DC132" s="183" t="s">
        <v>369</v>
      </c>
      <c r="DD132" s="183" t="s">
        <v>370</v>
      </c>
    </row>
    <row r="133" spans="1:108" s="266" customFormat="1" ht="16.2" customHeight="1" x14ac:dyDescent="0.3">
      <c r="A133" s="272"/>
      <c r="B133" s="115"/>
      <c r="C133" s="354"/>
      <c r="D133" s="127"/>
      <c r="E133" s="360"/>
      <c r="F133" s="360"/>
      <c r="G133" s="359"/>
      <c r="H133" s="359"/>
      <c r="I133" s="360"/>
      <c r="J133" s="360"/>
      <c r="K133" s="360"/>
      <c r="L133" s="361"/>
      <c r="M133" s="7"/>
      <c r="N133" s="357"/>
      <c r="O133" s="108"/>
      <c r="P133" s="78"/>
      <c r="Q133" s="61">
        <f>YEAR(Úvod!$F$10)</f>
        <v>1900</v>
      </c>
      <c r="R133" s="61">
        <f t="shared" ref="R133" si="3180">IF(R130=1,Q133+1,Q133)</f>
        <v>1900</v>
      </c>
      <c r="S133" s="61">
        <f t="shared" ref="S133" si="3181">IF(S130=1,R133+1,R133)</f>
        <v>1900</v>
      </c>
      <c r="T133" s="61">
        <f t="shared" ref="T133" si="3182">IF(T130=1,S133+1,S133)</f>
        <v>1900</v>
      </c>
      <c r="U133" s="61">
        <f t="shared" ref="U133" si="3183">IF(U130=1,T133+1,T133)</f>
        <v>1900</v>
      </c>
      <c r="V133" s="61">
        <f t="shared" ref="V133" si="3184">IF(V130=1,U133+1,U133)</f>
        <v>1900</v>
      </c>
      <c r="W133" s="61">
        <f t="shared" ref="W133" si="3185">IF(W130=1,V133+1,V133)</f>
        <v>1900</v>
      </c>
      <c r="X133" s="61">
        <f t="shared" ref="X133" si="3186">IF(X130=1,W133+1,W133)</f>
        <v>1900</v>
      </c>
      <c r="Y133" s="61">
        <f t="shared" ref="Y133" si="3187">IF(Y130=1,X133+1,X133)</f>
        <v>1900</v>
      </c>
      <c r="Z133" s="61">
        <f t="shared" ref="Z133" si="3188">IF(Z130=1,Y133+1,Y133)</f>
        <v>1900</v>
      </c>
      <c r="AA133" s="61">
        <f t="shared" ref="AA133" si="3189">IF(AA130=1,Z133+1,Z133)</f>
        <v>1900</v>
      </c>
      <c r="AB133" s="61">
        <f t="shared" ref="AB133" si="3190">IF(AB130=1,AA133+1,AA133)</f>
        <v>1900</v>
      </c>
      <c r="AC133" s="61">
        <f t="shared" ref="AC133" si="3191">IF(AC130=1,AB133+1,AB133)</f>
        <v>1901</v>
      </c>
      <c r="AD133" s="61">
        <f t="shared" ref="AD133" si="3192">IF(AD130=1,AC133+1,AC133)</f>
        <v>1901</v>
      </c>
      <c r="AE133" s="61">
        <f t="shared" ref="AE133" si="3193">IF(AE130=1,AD133+1,AD133)</f>
        <v>1901</v>
      </c>
      <c r="AF133" s="61">
        <f t="shared" ref="AF133" si="3194">IF(AF130=1,AE133+1,AE133)</f>
        <v>1901</v>
      </c>
      <c r="AG133" s="61">
        <f t="shared" ref="AG133" si="3195">IF(AG130=1,AF133+1,AF133)</f>
        <v>1901</v>
      </c>
      <c r="AH133" s="61">
        <f t="shared" ref="AH133" si="3196">IF(AH130=1,AG133+1,AG133)</f>
        <v>1901</v>
      </c>
      <c r="AI133" s="61">
        <f t="shared" ref="AI133" si="3197">IF(AI130=1,AH133+1,AH133)</f>
        <v>1901</v>
      </c>
      <c r="AJ133" s="61">
        <f t="shared" ref="AJ133" si="3198">IF(AJ130=1,AI133+1,AI133)</f>
        <v>1901</v>
      </c>
      <c r="AK133" s="61">
        <f t="shared" ref="AK133" si="3199">IF(AK130=1,AJ133+1,AJ133)</f>
        <v>1901</v>
      </c>
      <c r="AL133" s="61">
        <f t="shared" ref="AL133" si="3200">IF(AL130=1,AK133+1,AK133)</f>
        <v>1901</v>
      </c>
      <c r="AM133" s="61">
        <f t="shared" ref="AM133" si="3201">IF(AM130=1,AL133+1,AL133)</f>
        <v>1901</v>
      </c>
      <c r="AN133" s="61">
        <f t="shared" ref="AN133" si="3202">IF(AN130=1,AM133+1,AM133)</f>
        <v>1901</v>
      </c>
      <c r="AO133" s="61">
        <f t="shared" ref="AO133" si="3203">IF(AO130=1,AN133+1,AN133)</f>
        <v>1902</v>
      </c>
      <c r="AP133" s="61">
        <f t="shared" ref="AP133" si="3204">IF(AP130=1,AO133+1,AO133)</f>
        <v>1902</v>
      </c>
      <c r="AQ133" s="61">
        <f t="shared" ref="AQ133" si="3205">IF(AQ130=1,AP133+1,AP133)</f>
        <v>1902</v>
      </c>
      <c r="AR133" s="61">
        <f t="shared" ref="AR133" si="3206">IF(AR130=1,AQ133+1,AQ133)</f>
        <v>1902</v>
      </c>
      <c r="AS133" s="61">
        <f t="shared" ref="AS133" si="3207">IF(AS130=1,AR133+1,AR133)</f>
        <v>1902</v>
      </c>
      <c r="AT133" s="61">
        <f t="shared" ref="AT133" si="3208">IF(AT130=1,AS133+1,AS133)</f>
        <v>1902</v>
      </c>
      <c r="AU133" s="61">
        <f t="shared" ref="AU133" si="3209">IF(AU130=1,AT133+1,AT133)</f>
        <v>1902</v>
      </c>
      <c r="AV133" s="61">
        <f t="shared" ref="AV133" si="3210">IF(AV130=1,AU133+1,AU133)</f>
        <v>1902</v>
      </c>
      <c r="AW133" s="61">
        <f t="shared" ref="AW133" si="3211">IF(AW130=1,AV133+1,AV133)</f>
        <v>1902</v>
      </c>
      <c r="AX133" s="61">
        <f t="shared" ref="AX133" si="3212">IF(AX130=1,AW133+1,AW133)</f>
        <v>1902</v>
      </c>
      <c r="AY133" s="61">
        <f t="shared" ref="AY133" si="3213">IF(AY130=1,AX133+1,AX133)</f>
        <v>1902</v>
      </c>
      <c r="AZ133" s="61">
        <f t="shared" ref="AZ133" si="3214">IF(AZ130=1,AY133+1,AY133)</f>
        <v>1902</v>
      </c>
      <c r="BA133" s="61">
        <f t="shared" ref="BA133" si="3215">IF(BA130=1,AZ133+1,AZ133)</f>
        <v>1903</v>
      </c>
      <c r="BB133" s="61">
        <f t="shared" ref="BB133" si="3216">IF(BB130=1,BA133+1,BA133)</f>
        <v>1903</v>
      </c>
      <c r="BC133" s="61">
        <f t="shared" ref="BC133" si="3217">IF(BC130=1,BB133+1,BB133)</f>
        <v>1903</v>
      </c>
      <c r="BD133" s="61">
        <f t="shared" ref="BD133" si="3218">IF(BD130=1,BC133+1,BC133)</f>
        <v>1903</v>
      </c>
      <c r="BE133" s="61">
        <f t="shared" ref="BE133" si="3219">IF(BE130=1,BD133+1,BD133)</f>
        <v>1903</v>
      </c>
      <c r="BF133" s="61">
        <f t="shared" ref="BF133" si="3220">IF(BF130=1,BE133+1,BE133)</f>
        <v>1903</v>
      </c>
      <c r="BG133" s="61">
        <f t="shared" ref="BG133" si="3221">IF(BG130=1,BF133+1,BF133)</f>
        <v>1903</v>
      </c>
      <c r="BH133" s="61">
        <f t="shared" ref="BH133" si="3222">IF(BH130=1,BG133+1,BG133)</f>
        <v>1903</v>
      </c>
      <c r="BI133" s="61">
        <f t="shared" ref="BI133" si="3223">IF(BI130=1,BH133+1,BH133)</f>
        <v>1903</v>
      </c>
      <c r="BJ133" s="61">
        <f t="shared" ref="BJ133" si="3224">IF(BJ130=1,BI133+1,BI133)</f>
        <v>1903</v>
      </c>
      <c r="BK133" s="61">
        <f t="shared" ref="BK133" si="3225">IF(BK130=1,BJ133+1,BJ133)</f>
        <v>1903</v>
      </c>
      <c r="BL133" s="61">
        <f t="shared" ref="BL133" si="3226">IF(BL130=1,BK133+1,BK133)</f>
        <v>1903</v>
      </c>
      <c r="BM133" s="61">
        <f t="shared" ref="BM133" si="3227">IF(BM130=1,BL133+1,BL133)</f>
        <v>1904</v>
      </c>
      <c r="BN133" s="61">
        <f t="shared" ref="BN133" si="3228">IF(BN130=1,BM133+1,BM133)</f>
        <v>1904</v>
      </c>
      <c r="BO133" s="61">
        <f t="shared" ref="BO133" si="3229">IF(BO130=1,BN133+1,BN133)</f>
        <v>1904</v>
      </c>
      <c r="BP133" s="61">
        <f t="shared" ref="BP133" si="3230">IF(BP130=1,BO133+1,BO133)</f>
        <v>1904</v>
      </c>
      <c r="BQ133" s="61">
        <f t="shared" ref="BQ133" si="3231">IF(BQ130=1,BP133+1,BP133)</f>
        <v>1904</v>
      </c>
      <c r="BR133" s="61">
        <f t="shared" ref="BR133" si="3232">IF(BR130=1,BQ133+1,BQ133)</f>
        <v>1904</v>
      </c>
      <c r="BS133" s="61">
        <f t="shared" ref="BS133" si="3233">IF(BS130=1,BR133+1,BR133)</f>
        <v>1904</v>
      </c>
      <c r="BT133" s="61">
        <f t="shared" ref="BT133" si="3234">IF(BT130=1,BS133+1,BS133)</f>
        <v>1904</v>
      </c>
      <c r="BU133" s="61">
        <f t="shared" ref="BU133" si="3235">IF(BU130=1,BT133+1,BT133)</f>
        <v>1904</v>
      </c>
      <c r="BV133" s="61">
        <f t="shared" ref="BV133" si="3236">IF(BV130=1,BU133+1,BU133)</f>
        <v>1904</v>
      </c>
      <c r="BW133" s="61">
        <f t="shared" ref="BW133" si="3237">IF(BW130=1,BV133+1,BV133)</f>
        <v>1904</v>
      </c>
      <c r="BX133" s="61">
        <f t="shared" ref="BX133" si="3238">IF(BX130=1,BW133+1,BW133)</f>
        <v>1904</v>
      </c>
      <c r="BY133" s="61">
        <f t="shared" ref="BY133" si="3239">IF(BY130=1,BX133+1,BX133)</f>
        <v>1905</v>
      </c>
      <c r="BZ133" s="61">
        <f t="shared" ref="BZ133" si="3240">IF(BZ130=1,BY133+1,BY133)</f>
        <v>1905</v>
      </c>
      <c r="CA133" s="61">
        <f t="shared" ref="CA133" si="3241">IF(CA130=1,BZ133+1,BZ133)</f>
        <v>1905</v>
      </c>
      <c r="CB133" s="61">
        <f t="shared" ref="CB133" si="3242">IF(CB130=1,CA133+1,CA133)</f>
        <v>1905</v>
      </c>
      <c r="CC133" s="61">
        <f t="shared" ref="CC133" si="3243">IF(CC130=1,CB133+1,CB133)</f>
        <v>1905</v>
      </c>
      <c r="CD133" s="61">
        <f t="shared" ref="CD133" si="3244">IF(CD130=1,CC133+1,CC133)</f>
        <v>1905</v>
      </c>
      <c r="CE133" s="61">
        <f t="shared" ref="CE133" si="3245">IF(CE130=1,CD133+1,CD133)</f>
        <v>1905</v>
      </c>
      <c r="CF133" s="61">
        <f t="shared" ref="CF133" si="3246">IF(CF130=1,CE133+1,CE133)</f>
        <v>1905</v>
      </c>
      <c r="CG133" s="61">
        <f t="shared" ref="CG133" si="3247">IF(CG130=1,CF133+1,CF133)</f>
        <v>1905</v>
      </c>
      <c r="CH133" s="61">
        <f t="shared" ref="CH133" si="3248">IF(CH130=1,CG133+1,CG133)</f>
        <v>1905</v>
      </c>
      <c r="CI133" s="61">
        <f t="shared" ref="CI133" si="3249">IF(CI130=1,CH133+1,CH133)</f>
        <v>1905</v>
      </c>
      <c r="CJ133" s="61">
        <f t="shared" ref="CJ133" si="3250">IF(CJ130=1,CI133+1,CI133)</f>
        <v>1905</v>
      </c>
      <c r="CK133" s="205"/>
      <c r="CL133" s="206"/>
      <c r="CM133" s="207"/>
      <c r="CN133" s="207"/>
      <c r="CO133" s="108"/>
      <c r="CP133" s="108"/>
      <c r="CQ133" s="108"/>
      <c r="CR133" s="108"/>
      <c r="CS133" s="108"/>
      <c r="CT133" s="108"/>
      <c r="CU133" s="108"/>
      <c r="CV133" s="108"/>
      <c r="CW133" s="108"/>
      <c r="CX133" s="108"/>
      <c r="CY133" s="108"/>
      <c r="CZ133" s="108"/>
      <c r="DA133" s="108"/>
      <c r="DB133" s="108"/>
      <c r="DC133" s="108"/>
      <c r="DD133" s="108"/>
    </row>
    <row r="134" spans="1:108" s="266" customFormat="1" ht="16.2" customHeight="1" x14ac:dyDescent="0.3">
      <c r="A134" s="272"/>
      <c r="B134" s="115"/>
      <c r="C134" s="127"/>
      <c r="D134" s="127"/>
      <c r="E134" s="360"/>
      <c r="F134" s="360"/>
      <c r="G134" s="359"/>
      <c r="H134" s="359"/>
      <c r="I134" s="360"/>
      <c r="J134" s="363"/>
      <c r="K134" s="360"/>
      <c r="L134" s="362"/>
      <c r="M134" s="7"/>
      <c r="N134" s="358"/>
      <c r="O134" s="108"/>
      <c r="P134" s="64" t="s">
        <v>181</v>
      </c>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05"/>
      <c r="CL134" s="206"/>
      <c r="CM134" s="207"/>
      <c r="CN134" s="207"/>
      <c r="CO134" s="108"/>
      <c r="CP134" s="108"/>
      <c r="CQ134" s="108"/>
      <c r="CR134" s="108"/>
      <c r="CS134" s="108"/>
      <c r="CT134" s="108"/>
      <c r="CU134" s="108"/>
      <c r="CV134" s="108"/>
      <c r="CW134" s="108"/>
      <c r="CX134" s="108"/>
      <c r="CY134" s="108"/>
      <c r="CZ134" s="108"/>
      <c r="DA134" s="108"/>
      <c r="DB134" s="108"/>
      <c r="DC134" s="108"/>
      <c r="DD134" s="108"/>
    </row>
    <row r="135" spans="1:108" s="266" customFormat="1" ht="23.4" customHeight="1" x14ac:dyDescent="0.3">
      <c r="A135" s="264"/>
      <c r="B135" s="128" t="s">
        <v>11</v>
      </c>
      <c r="C135" s="355"/>
      <c r="D135" s="355"/>
      <c r="E135" s="274"/>
      <c r="F135" s="257"/>
      <c r="G135" s="275"/>
      <c r="H135" s="276"/>
      <c r="I135" s="275"/>
      <c r="J135" s="215">
        <f>IF(I135="",0,IF(I135="ANO",'Podpůrná data'!$B$5,'Podpůrná data'!$B$3))</f>
        <v>0</v>
      </c>
      <c r="K135" s="213">
        <f>IFERROR(INT(ROUND(H135,2)*(VLOOKUP(INT(G135),'Podpůrná data'!$L$16:$M$60,2,FALSE))*(G135/(INT(G135)))),0)</f>
        <v>0</v>
      </c>
      <c r="L135" s="62">
        <f>J135*K135</f>
        <v>0</v>
      </c>
      <c r="M135" s="63">
        <f>IF(L135&gt;0,IF(ISTEXT(C135)=TRUE,0,1),0)</f>
        <v>0</v>
      </c>
      <c r="N135" s="170">
        <f>IF(L135&gt;0,1,0)</f>
        <v>0</v>
      </c>
      <c r="O135" s="129"/>
      <c r="P135" s="64" t="s">
        <v>97</v>
      </c>
      <c r="Q135" s="277"/>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370">
        <f>SUM(Q143:CJ143)</f>
        <v>0</v>
      </c>
      <c r="CL135" s="372">
        <f>SUM(Q144:CJ144)</f>
        <v>0</v>
      </c>
      <c r="CM135" s="364">
        <f>IF($N135=0,0,IF($CK135&gt;=143*$H135,1,0))</f>
        <v>0</v>
      </c>
      <c r="CN135" s="364">
        <f>IF($CK135&gt;=143*$H135,0,(CEILING(143*$H135,1)-$CK135))</f>
        <v>0</v>
      </c>
      <c r="CO135" s="108"/>
      <c r="CP135" s="108"/>
      <c r="CQ135" s="108"/>
      <c r="CR135" s="108"/>
      <c r="CS135" s="108"/>
      <c r="CT135" s="108"/>
      <c r="CU135" s="108"/>
      <c r="CV135" s="108"/>
      <c r="CW135" s="108"/>
      <c r="CX135" s="108"/>
      <c r="CY135" s="108"/>
      <c r="CZ135" s="108"/>
      <c r="DA135" s="108"/>
      <c r="DB135" s="108"/>
      <c r="DC135" s="108"/>
      <c r="DD135" s="108"/>
    </row>
    <row r="136" spans="1:108" s="266" customFormat="1" ht="28.8" x14ac:dyDescent="0.3">
      <c r="A136" s="264"/>
      <c r="B136" s="130"/>
      <c r="C136" s="81"/>
      <c r="D136" s="81"/>
      <c r="E136" s="81"/>
      <c r="F136" s="81"/>
      <c r="G136" s="81"/>
      <c r="H136" s="81"/>
      <c r="I136" s="81"/>
      <c r="J136" s="81"/>
      <c r="K136" s="81"/>
      <c r="L136" s="65"/>
      <c r="M136" s="7"/>
      <c r="N136" s="202"/>
      <c r="O136" s="108"/>
      <c r="P136" s="64" t="s">
        <v>151</v>
      </c>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c r="AL136" s="278"/>
      <c r="AM136" s="278"/>
      <c r="AN136" s="278"/>
      <c r="AO136" s="278"/>
      <c r="AP136" s="278"/>
      <c r="AQ136" s="278"/>
      <c r="AR136" s="278"/>
      <c r="AS136" s="278"/>
      <c r="AT136" s="278"/>
      <c r="AU136" s="278"/>
      <c r="AV136" s="278"/>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c r="BQ136" s="278"/>
      <c r="BR136" s="278"/>
      <c r="BS136" s="278"/>
      <c r="BT136" s="278"/>
      <c r="BU136" s="278"/>
      <c r="BV136" s="278"/>
      <c r="BW136" s="278"/>
      <c r="BX136" s="278"/>
      <c r="BY136" s="278"/>
      <c r="BZ136" s="278"/>
      <c r="CA136" s="278"/>
      <c r="CB136" s="278"/>
      <c r="CC136" s="278"/>
      <c r="CD136" s="278"/>
      <c r="CE136" s="278"/>
      <c r="CF136" s="278"/>
      <c r="CG136" s="278"/>
      <c r="CH136" s="278"/>
      <c r="CI136" s="278"/>
      <c r="CJ136" s="278"/>
      <c r="CK136" s="370"/>
      <c r="CL136" s="372"/>
      <c r="CM136" s="364"/>
      <c r="CN136" s="364"/>
      <c r="CO136" s="108"/>
      <c r="CP136" s="108"/>
      <c r="CQ136" s="108"/>
      <c r="CR136" s="108"/>
      <c r="CS136" s="108"/>
      <c r="CT136" s="108"/>
      <c r="CU136" s="108"/>
      <c r="CV136" s="108"/>
      <c r="CW136" s="108"/>
      <c r="CX136" s="108"/>
      <c r="CY136" s="108"/>
      <c r="CZ136" s="108"/>
      <c r="DA136" s="108"/>
      <c r="DB136" s="108"/>
      <c r="DC136" s="108"/>
      <c r="DD136" s="108"/>
    </row>
    <row r="137" spans="1:108" s="266" customFormat="1" ht="14.4" hidden="1" customHeight="1" x14ac:dyDescent="0.3">
      <c r="A137" s="264"/>
      <c r="B137" s="130"/>
      <c r="C137" s="81"/>
      <c r="D137" s="81"/>
      <c r="E137" s="81"/>
      <c r="F137" s="81"/>
      <c r="G137" s="81"/>
      <c r="H137" s="81"/>
      <c r="I137" s="81"/>
      <c r="J137" s="81"/>
      <c r="K137" s="81"/>
      <c r="L137" s="65"/>
      <c r="M137" s="7"/>
      <c r="N137" s="202"/>
      <c r="O137" s="108"/>
      <c r="P137" s="66" t="s">
        <v>152</v>
      </c>
      <c r="Q137" s="67">
        <f>IF(Q135&lt;&gt;0,1,0)</f>
        <v>0</v>
      </c>
      <c r="R137" s="67">
        <f t="shared" ref="R137" si="3251">IF(Q137&gt;0,Q137+1,IF(R135&lt;&gt;0,1,0))</f>
        <v>0</v>
      </c>
      <c r="S137" s="67">
        <f t="shared" ref="S137" si="3252">IF(R137&gt;0,R137+1,IF(S135&lt;&gt;0,1,0))</f>
        <v>0</v>
      </c>
      <c r="T137" s="67">
        <f t="shared" ref="T137" si="3253">IF(S137&gt;0,S137+1,IF(T135&lt;&gt;0,1,0))</f>
        <v>0</v>
      </c>
      <c r="U137" s="67">
        <f t="shared" ref="U137" si="3254">IF(T137&gt;0,T137+1,IF(U135&lt;&gt;0,1,0))</f>
        <v>0</v>
      </c>
      <c r="V137" s="67">
        <f t="shared" ref="V137" si="3255">IF(U137&gt;0,U137+1,IF(V135&lt;&gt;0,1,0))</f>
        <v>0</v>
      </c>
      <c r="W137" s="67">
        <f t="shared" ref="W137" si="3256">IF(V137&gt;0,V137+1,IF(W135&lt;&gt;0,1,0))</f>
        <v>0</v>
      </c>
      <c r="X137" s="67">
        <f t="shared" ref="X137" si="3257">IF(W137&gt;0,W137+1,IF(X135&lt;&gt;0,1,0))</f>
        <v>0</v>
      </c>
      <c r="Y137" s="67">
        <f t="shared" ref="Y137" si="3258">IF(X137&gt;0,X137+1,IF(Y135&lt;&gt;0,1,0))</f>
        <v>0</v>
      </c>
      <c r="Z137" s="67">
        <f t="shared" ref="Z137" si="3259">IF(Y137&gt;0,Y137+1,IF(Z135&lt;&gt;0,1,0))</f>
        <v>0</v>
      </c>
      <c r="AA137" s="67">
        <f t="shared" ref="AA137" si="3260">IF(Z137&gt;0,Z137+1,IF(AA135&lt;&gt;0,1,0))</f>
        <v>0</v>
      </c>
      <c r="AB137" s="67">
        <f t="shared" ref="AB137" si="3261">IF(AA137&gt;0,AA137+1,IF(AB135&lt;&gt;0,1,0))</f>
        <v>0</v>
      </c>
      <c r="AC137" s="67">
        <f t="shared" ref="AC137" si="3262">IF(AB137&gt;0,AB137+1,IF(AC135&lt;&gt;0,1,0))</f>
        <v>0</v>
      </c>
      <c r="AD137" s="67">
        <f t="shared" ref="AD137" si="3263">IF(AC137&gt;0,AC137+1,IF(AD135&lt;&gt;0,1,0))</f>
        <v>0</v>
      </c>
      <c r="AE137" s="67">
        <f t="shared" ref="AE137" si="3264">IF(AD137&gt;0,AD137+1,IF(AE135&lt;&gt;0,1,0))</f>
        <v>0</v>
      </c>
      <c r="AF137" s="67">
        <f t="shared" ref="AF137" si="3265">IF(AE137&gt;0,AE137+1,IF(AF135&lt;&gt;0,1,0))</f>
        <v>0</v>
      </c>
      <c r="AG137" s="67">
        <f t="shared" ref="AG137" si="3266">IF(AF137&gt;0,AF137+1,IF(AG135&lt;&gt;0,1,0))</f>
        <v>0</v>
      </c>
      <c r="AH137" s="67">
        <f t="shared" ref="AH137" si="3267">IF(AG137&gt;0,AG137+1,IF(AH135&lt;&gt;0,1,0))</f>
        <v>0</v>
      </c>
      <c r="AI137" s="67">
        <f t="shared" ref="AI137" si="3268">IF(AH137&gt;0,AH137+1,IF(AI135&lt;&gt;0,1,0))</f>
        <v>0</v>
      </c>
      <c r="AJ137" s="67">
        <f t="shared" ref="AJ137" si="3269">IF(AI137&gt;0,AI137+1,IF(AJ135&lt;&gt;0,1,0))</f>
        <v>0</v>
      </c>
      <c r="AK137" s="67">
        <f t="shared" ref="AK137" si="3270">IF(AJ137&gt;0,AJ137+1,IF(AK135&lt;&gt;0,1,0))</f>
        <v>0</v>
      </c>
      <c r="AL137" s="67">
        <f t="shared" ref="AL137" si="3271">IF(AK137&gt;0,AK137+1,IF(AL135&lt;&gt;0,1,0))</f>
        <v>0</v>
      </c>
      <c r="AM137" s="67">
        <f t="shared" ref="AM137" si="3272">IF(AL137&gt;0,AL137+1,IF(AM135&lt;&gt;0,1,0))</f>
        <v>0</v>
      </c>
      <c r="AN137" s="67">
        <f t="shared" ref="AN137" si="3273">IF(AM137&gt;0,AM137+1,IF(AN135&lt;&gt;0,1,0))</f>
        <v>0</v>
      </c>
      <c r="AO137" s="67">
        <f t="shared" ref="AO137" si="3274">IF(AN137&gt;0,AN137+1,IF(AO135&lt;&gt;0,1,0))</f>
        <v>0</v>
      </c>
      <c r="AP137" s="67">
        <f t="shared" ref="AP137" si="3275">IF(AO137&gt;0,AO137+1,IF(AP135&lt;&gt;0,1,0))</f>
        <v>0</v>
      </c>
      <c r="AQ137" s="67">
        <f t="shared" ref="AQ137" si="3276">IF(AP137&gt;0,AP137+1,IF(AQ135&lt;&gt;0,1,0))</f>
        <v>0</v>
      </c>
      <c r="AR137" s="67">
        <f t="shared" ref="AR137" si="3277">IF(AQ137&gt;0,AQ137+1,IF(AR135&lt;&gt;0,1,0))</f>
        <v>0</v>
      </c>
      <c r="AS137" s="67">
        <f t="shared" ref="AS137" si="3278">IF(AR137&gt;0,AR137+1,IF(AS135&lt;&gt;0,1,0))</f>
        <v>0</v>
      </c>
      <c r="AT137" s="67">
        <f t="shared" ref="AT137" si="3279">IF(AS137&gt;0,AS137+1,IF(AT135&lt;&gt;0,1,0))</f>
        <v>0</v>
      </c>
      <c r="AU137" s="67">
        <f t="shared" ref="AU137" si="3280">IF(AT137&gt;0,AT137+1,IF(AU135&lt;&gt;0,1,0))</f>
        <v>0</v>
      </c>
      <c r="AV137" s="67">
        <f t="shared" ref="AV137" si="3281">IF(AU137&gt;0,AU137+1,IF(AV135&lt;&gt;0,1,0))</f>
        <v>0</v>
      </c>
      <c r="AW137" s="67">
        <f t="shared" ref="AW137" si="3282">IF(AV137&gt;0,AV137+1,IF(AW135&lt;&gt;0,1,0))</f>
        <v>0</v>
      </c>
      <c r="AX137" s="67">
        <f t="shared" ref="AX137" si="3283">IF(AW137&gt;0,AW137+1,IF(AX135&lt;&gt;0,1,0))</f>
        <v>0</v>
      </c>
      <c r="AY137" s="67">
        <f t="shared" ref="AY137" si="3284">IF(AX137&gt;0,AX137+1,IF(AY135&lt;&gt;0,1,0))</f>
        <v>0</v>
      </c>
      <c r="AZ137" s="67">
        <f t="shared" ref="AZ137" si="3285">IF(AY137&gt;0,AY137+1,IF(AZ135&lt;&gt;0,1,0))</f>
        <v>0</v>
      </c>
      <c r="BA137" s="67">
        <f t="shared" ref="BA137" si="3286">IF(AZ137&gt;0,AZ137+1,IF(BA135&lt;&gt;0,1,0))</f>
        <v>0</v>
      </c>
      <c r="BB137" s="67">
        <f t="shared" ref="BB137" si="3287">IF(BA137&gt;0,BA137+1,IF(BB135&lt;&gt;0,1,0))</f>
        <v>0</v>
      </c>
      <c r="BC137" s="67">
        <f t="shared" ref="BC137" si="3288">IF(BB137&gt;0,BB137+1,IF(BC135&lt;&gt;0,1,0))</f>
        <v>0</v>
      </c>
      <c r="BD137" s="67">
        <f t="shared" ref="BD137" si="3289">IF(BC137&gt;0,BC137+1,IF(BD135&lt;&gt;0,1,0))</f>
        <v>0</v>
      </c>
      <c r="BE137" s="67">
        <f t="shared" ref="BE137" si="3290">IF(BD137&gt;0,BD137+1,IF(BE135&lt;&gt;0,1,0))</f>
        <v>0</v>
      </c>
      <c r="BF137" s="67">
        <f t="shared" ref="BF137" si="3291">IF(BE137&gt;0,BE137+1,IF(BF135&lt;&gt;0,1,0))</f>
        <v>0</v>
      </c>
      <c r="BG137" s="67">
        <f t="shared" ref="BG137" si="3292">IF(BF137&gt;0,BF137+1,IF(BG135&lt;&gt;0,1,0))</f>
        <v>0</v>
      </c>
      <c r="BH137" s="67">
        <f t="shared" ref="BH137" si="3293">IF(BG137&gt;0,BG137+1,IF(BH135&lt;&gt;0,1,0))</f>
        <v>0</v>
      </c>
      <c r="BI137" s="67">
        <f t="shared" ref="BI137" si="3294">IF(BH137&gt;0,BH137+1,IF(BI135&lt;&gt;0,1,0))</f>
        <v>0</v>
      </c>
      <c r="BJ137" s="67">
        <f t="shared" ref="BJ137" si="3295">IF(BI137&gt;0,BI137+1,IF(BJ135&lt;&gt;0,1,0))</f>
        <v>0</v>
      </c>
      <c r="BK137" s="67">
        <f t="shared" ref="BK137" si="3296">IF(BJ137&gt;0,BJ137+1,IF(BK135&lt;&gt;0,1,0))</f>
        <v>0</v>
      </c>
      <c r="BL137" s="67">
        <f t="shared" ref="BL137" si="3297">IF(BK137&gt;0,BK137+1,IF(BL135&lt;&gt;0,1,0))</f>
        <v>0</v>
      </c>
      <c r="BM137" s="67">
        <f t="shared" ref="BM137" si="3298">IF(BL137&gt;0,BL137+1,IF(BM135&lt;&gt;0,1,0))</f>
        <v>0</v>
      </c>
      <c r="BN137" s="67">
        <f t="shared" ref="BN137" si="3299">IF(BM137&gt;0,BM137+1,IF(BN135&lt;&gt;0,1,0))</f>
        <v>0</v>
      </c>
      <c r="BO137" s="67">
        <f t="shared" ref="BO137" si="3300">IF(BN137&gt;0,BN137+1,IF(BO135&lt;&gt;0,1,0))</f>
        <v>0</v>
      </c>
      <c r="BP137" s="67">
        <f t="shared" ref="BP137" si="3301">IF(BO137&gt;0,BO137+1,IF(BP135&lt;&gt;0,1,0))</f>
        <v>0</v>
      </c>
      <c r="BQ137" s="67">
        <f t="shared" ref="BQ137" si="3302">IF(BP137&gt;0,BP137+1,IF(BQ135&lt;&gt;0,1,0))</f>
        <v>0</v>
      </c>
      <c r="BR137" s="67">
        <f t="shared" ref="BR137" si="3303">IF(BQ137&gt;0,BQ137+1,IF(BR135&lt;&gt;0,1,0))</f>
        <v>0</v>
      </c>
      <c r="BS137" s="67">
        <f t="shared" ref="BS137" si="3304">IF(BR137&gt;0,BR137+1,IF(BS135&lt;&gt;0,1,0))</f>
        <v>0</v>
      </c>
      <c r="BT137" s="67">
        <f t="shared" ref="BT137" si="3305">IF(BS137&gt;0,BS137+1,IF(BT135&lt;&gt;0,1,0))</f>
        <v>0</v>
      </c>
      <c r="BU137" s="67">
        <f t="shared" ref="BU137" si="3306">IF(BT137&gt;0,BT137+1,IF(BU135&lt;&gt;0,1,0))</f>
        <v>0</v>
      </c>
      <c r="BV137" s="67">
        <f t="shared" ref="BV137" si="3307">IF(BU137&gt;0,BU137+1,IF(BV135&lt;&gt;0,1,0))</f>
        <v>0</v>
      </c>
      <c r="BW137" s="67">
        <f t="shared" ref="BW137" si="3308">IF(BV137&gt;0,BV137+1,IF(BW135&lt;&gt;0,1,0))</f>
        <v>0</v>
      </c>
      <c r="BX137" s="67">
        <f t="shared" ref="BX137" si="3309">IF(BW137&gt;0,BW137+1,IF(BX135&lt;&gt;0,1,0))</f>
        <v>0</v>
      </c>
      <c r="BY137" s="67">
        <f t="shared" ref="BY137" si="3310">IF(BX137&gt;0,BX137+1,IF(BY135&lt;&gt;0,1,0))</f>
        <v>0</v>
      </c>
      <c r="BZ137" s="67">
        <f t="shared" ref="BZ137" si="3311">IF(BY137&gt;0,BY137+1,IF(BZ135&lt;&gt;0,1,0))</f>
        <v>0</v>
      </c>
      <c r="CA137" s="67">
        <f t="shared" ref="CA137" si="3312">IF(BZ137&gt;0,BZ137+1,IF(CA135&lt;&gt;0,1,0))</f>
        <v>0</v>
      </c>
      <c r="CB137" s="67">
        <f t="shared" ref="CB137" si="3313">IF(CA137&gt;0,CA137+1,IF(CB135&lt;&gt;0,1,0))</f>
        <v>0</v>
      </c>
      <c r="CC137" s="67">
        <f t="shared" ref="CC137" si="3314">IF(CB137&gt;0,CB137+1,IF(CC135&lt;&gt;0,1,0))</f>
        <v>0</v>
      </c>
      <c r="CD137" s="67">
        <f t="shared" ref="CD137" si="3315">IF(CC137&gt;0,CC137+1,IF(CD135&lt;&gt;0,1,0))</f>
        <v>0</v>
      </c>
      <c r="CE137" s="67">
        <f t="shared" ref="CE137" si="3316">IF(CD137&gt;0,CD137+1,IF(CE135&lt;&gt;0,1,0))</f>
        <v>0</v>
      </c>
      <c r="CF137" s="67">
        <f t="shared" ref="CF137" si="3317">IF(CE137&gt;0,CE137+1,IF(CF135&lt;&gt;0,1,0))</f>
        <v>0</v>
      </c>
      <c r="CG137" s="67">
        <f t="shared" ref="CG137" si="3318">IF(CF137&gt;0,CF137+1,IF(CG135&lt;&gt;0,1,0))</f>
        <v>0</v>
      </c>
      <c r="CH137" s="67">
        <f t="shared" ref="CH137" si="3319">IF(CG137&gt;0,CG137+1,IF(CH135&lt;&gt;0,1,0))</f>
        <v>0</v>
      </c>
      <c r="CI137" s="67">
        <f t="shared" ref="CI137" si="3320">IF(CH137&gt;0,CH137+1,IF(CI135&lt;&gt;0,1,0))</f>
        <v>0</v>
      </c>
      <c r="CJ137" s="67">
        <f t="shared" ref="CJ137" si="3321">IF(CI137&gt;0,CI137+1,IF(CJ135&lt;&gt;0,1,0))</f>
        <v>0</v>
      </c>
      <c r="CK137" s="370"/>
      <c r="CL137" s="372"/>
      <c r="CM137" s="364"/>
      <c r="CN137" s="364"/>
      <c r="CO137" s="108"/>
      <c r="CP137" s="108"/>
      <c r="CQ137" s="108"/>
      <c r="CR137" s="108"/>
      <c r="CS137" s="108"/>
      <c r="CT137" s="108"/>
      <c r="CU137" s="108"/>
      <c r="CV137" s="108"/>
      <c r="CW137" s="108"/>
      <c r="CX137" s="108"/>
      <c r="CY137" s="108"/>
      <c r="CZ137" s="108"/>
      <c r="DA137" s="108"/>
      <c r="DB137" s="108"/>
      <c r="DC137" s="108"/>
      <c r="DD137" s="108"/>
    </row>
    <row r="138" spans="1:108" s="266" customFormat="1" ht="14.4" hidden="1" customHeight="1" x14ac:dyDescent="0.3">
      <c r="A138" s="264"/>
      <c r="B138" s="130"/>
      <c r="C138" s="81"/>
      <c r="D138" s="81"/>
      <c r="E138" s="81"/>
      <c r="F138" s="81"/>
      <c r="G138" s="81"/>
      <c r="H138" s="81"/>
      <c r="I138" s="81"/>
      <c r="J138" s="81"/>
      <c r="K138" s="81"/>
      <c r="L138" s="65"/>
      <c r="M138" s="7"/>
      <c r="N138" s="202"/>
      <c r="O138" s="108"/>
      <c r="P138" s="66" t="s">
        <v>153</v>
      </c>
      <c r="Q138" s="67">
        <f>Q137</f>
        <v>0</v>
      </c>
      <c r="R138" s="67">
        <f>IF(R137=0,0,IF(OR(Q138=0,Q138=12),1,Q138+1))</f>
        <v>0</v>
      </c>
      <c r="S138" s="67">
        <f t="shared" ref="S138" si="3322">IF(S137=0,0,IF(OR(R138=0,R138=12),1,R138+1))</f>
        <v>0</v>
      </c>
      <c r="T138" s="67">
        <f t="shared" ref="T138" si="3323">IF(T137=0,0,IF(OR(S138=0,S138=12),1,S138+1))</f>
        <v>0</v>
      </c>
      <c r="U138" s="67">
        <f t="shared" ref="U138" si="3324">IF(U137=0,0,IF(OR(T138=0,T138=12),1,T138+1))</f>
        <v>0</v>
      </c>
      <c r="V138" s="67">
        <f t="shared" ref="V138" si="3325">IF(V137=0,0,IF(OR(U138=0,U138=12),1,U138+1))</f>
        <v>0</v>
      </c>
      <c r="W138" s="67">
        <f t="shared" ref="W138" si="3326">IF(W137=0,0,IF(OR(V138=0,V138=12),1,V138+1))</f>
        <v>0</v>
      </c>
      <c r="X138" s="67">
        <f t="shared" ref="X138" si="3327">IF(X137=0,0,IF(OR(W138=0,W138=12),1,W138+1))</f>
        <v>0</v>
      </c>
      <c r="Y138" s="67">
        <f t="shared" ref="Y138" si="3328">IF(Y137=0,0,IF(OR(X138=0,X138=12),1,X138+1))</f>
        <v>0</v>
      </c>
      <c r="Z138" s="67">
        <f t="shared" ref="Z138" si="3329">IF(Z137=0,0,IF(OR(Y138=0,Y138=12),1,Y138+1))</f>
        <v>0</v>
      </c>
      <c r="AA138" s="67">
        <f t="shared" ref="AA138" si="3330">IF(AA137=0,0,IF(OR(Z138=0,Z138=12),1,Z138+1))</f>
        <v>0</v>
      </c>
      <c r="AB138" s="67">
        <f t="shared" ref="AB138" si="3331">IF(AB137=0,0,IF(OR(AA138=0,AA138=12),1,AA138+1))</f>
        <v>0</v>
      </c>
      <c r="AC138" s="67">
        <f t="shared" ref="AC138" si="3332">IF(AC137=0,0,IF(OR(AB138=0,AB138=12),1,AB138+1))</f>
        <v>0</v>
      </c>
      <c r="AD138" s="67">
        <f t="shared" ref="AD138" si="3333">IF(AD137=0,0,IF(OR(AC138=0,AC138=12),1,AC138+1))</f>
        <v>0</v>
      </c>
      <c r="AE138" s="67">
        <f t="shared" ref="AE138" si="3334">IF(AE137=0,0,IF(OR(AD138=0,AD138=12),1,AD138+1))</f>
        <v>0</v>
      </c>
      <c r="AF138" s="67">
        <f t="shared" ref="AF138" si="3335">IF(AF137=0,0,IF(OR(AE138=0,AE138=12),1,AE138+1))</f>
        <v>0</v>
      </c>
      <c r="AG138" s="67">
        <f t="shared" ref="AG138" si="3336">IF(AG137=0,0,IF(OR(AF138=0,AF138=12),1,AF138+1))</f>
        <v>0</v>
      </c>
      <c r="AH138" s="67">
        <f t="shared" ref="AH138" si="3337">IF(AH137=0,0,IF(OR(AG138=0,AG138=12),1,AG138+1))</f>
        <v>0</v>
      </c>
      <c r="AI138" s="67">
        <f t="shared" ref="AI138" si="3338">IF(AI137=0,0,IF(OR(AH138=0,AH138=12),1,AH138+1))</f>
        <v>0</v>
      </c>
      <c r="AJ138" s="67">
        <f t="shared" ref="AJ138" si="3339">IF(AJ137=0,0,IF(OR(AI138=0,AI138=12),1,AI138+1))</f>
        <v>0</v>
      </c>
      <c r="AK138" s="67">
        <f t="shared" ref="AK138" si="3340">IF(AK137=0,0,IF(OR(AJ138=0,AJ138=12),1,AJ138+1))</f>
        <v>0</v>
      </c>
      <c r="AL138" s="67">
        <f t="shared" ref="AL138" si="3341">IF(AL137=0,0,IF(OR(AK138=0,AK138=12),1,AK138+1))</f>
        <v>0</v>
      </c>
      <c r="AM138" s="67">
        <f t="shared" ref="AM138" si="3342">IF(AM137=0,0,IF(OR(AL138=0,AL138=12),1,AL138+1))</f>
        <v>0</v>
      </c>
      <c r="AN138" s="67">
        <f t="shared" ref="AN138" si="3343">IF(AN137=0,0,IF(OR(AM138=0,AM138=12),1,AM138+1))</f>
        <v>0</v>
      </c>
      <c r="AO138" s="67">
        <f t="shared" ref="AO138" si="3344">IF(AO137=0,0,IF(OR(AN138=0,AN138=12),1,AN138+1))</f>
        <v>0</v>
      </c>
      <c r="AP138" s="67">
        <f t="shared" ref="AP138" si="3345">IF(AP137=0,0,IF(OR(AO138=0,AO138=12),1,AO138+1))</f>
        <v>0</v>
      </c>
      <c r="AQ138" s="67">
        <f t="shared" ref="AQ138" si="3346">IF(AQ137=0,0,IF(OR(AP138=0,AP138=12),1,AP138+1))</f>
        <v>0</v>
      </c>
      <c r="AR138" s="67">
        <f t="shared" ref="AR138" si="3347">IF(AR137=0,0,IF(OR(AQ138=0,AQ138=12),1,AQ138+1))</f>
        <v>0</v>
      </c>
      <c r="AS138" s="67">
        <f t="shared" ref="AS138" si="3348">IF(AS137=0,0,IF(OR(AR138=0,AR138=12),1,AR138+1))</f>
        <v>0</v>
      </c>
      <c r="AT138" s="67">
        <f t="shared" ref="AT138" si="3349">IF(AT137=0,0,IF(OR(AS138=0,AS138=12),1,AS138+1))</f>
        <v>0</v>
      </c>
      <c r="AU138" s="67">
        <f t="shared" ref="AU138" si="3350">IF(AU137=0,0,IF(OR(AT138=0,AT138=12),1,AT138+1))</f>
        <v>0</v>
      </c>
      <c r="AV138" s="67">
        <f t="shared" ref="AV138" si="3351">IF(AV137=0,0,IF(OR(AU138=0,AU138=12),1,AU138+1))</f>
        <v>0</v>
      </c>
      <c r="AW138" s="67">
        <f t="shared" ref="AW138" si="3352">IF(AW137=0,0,IF(OR(AV138=0,AV138=12),1,AV138+1))</f>
        <v>0</v>
      </c>
      <c r="AX138" s="67">
        <f t="shared" ref="AX138" si="3353">IF(AX137=0,0,IF(OR(AW138=0,AW138=12),1,AW138+1))</f>
        <v>0</v>
      </c>
      <c r="AY138" s="67">
        <f t="shared" ref="AY138" si="3354">IF(AY137=0,0,IF(OR(AX138=0,AX138=12),1,AX138+1))</f>
        <v>0</v>
      </c>
      <c r="AZ138" s="67">
        <f t="shared" ref="AZ138" si="3355">IF(AZ137=0,0,IF(OR(AY138=0,AY138=12),1,AY138+1))</f>
        <v>0</v>
      </c>
      <c r="BA138" s="67">
        <f t="shared" ref="BA138" si="3356">IF(BA137=0,0,IF(OR(AZ138=0,AZ138=12),1,AZ138+1))</f>
        <v>0</v>
      </c>
      <c r="BB138" s="67">
        <f t="shared" ref="BB138" si="3357">IF(BB137=0,0,IF(OR(BA138=0,BA138=12),1,BA138+1))</f>
        <v>0</v>
      </c>
      <c r="BC138" s="67">
        <f t="shared" ref="BC138" si="3358">IF(BC137=0,0,IF(OR(BB138=0,BB138=12),1,BB138+1))</f>
        <v>0</v>
      </c>
      <c r="BD138" s="67">
        <f t="shared" ref="BD138" si="3359">IF(BD137=0,0,IF(OR(BC138=0,BC138=12),1,BC138+1))</f>
        <v>0</v>
      </c>
      <c r="BE138" s="67">
        <f t="shared" ref="BE138" si="3360">IF(BE137=0,0,IF(OR(BD138=0,BD138=12),1,BD138+1))</f>
        <v>0</v>
      </c>
      <c r="BF138" s="67">
        <f t="shared" ref="BF138" si="3361">IF(BF137=0,0,IF(OR(BE138=0,BE138=12),1,BE138+1))</f>
        <v>0</v>
      </c>
      <c r="BG138" s="67">
        <f t="shared" ref="BG138" si="3362">IF(BG137=0,0,IF(OR(BF138=0,BF138=12),1,BF138+1))</f>
        <v>0</v>
      </c>
      <c r="BH138" s="67">
        <f t="shared" ref="BH138" si="3363">IF(BH137=0,0,IF(OR(BG138=0,BG138=12),1,BG138+1))</f>
        <v>0</v>
      </c>
      <c r="BI138" s="67">
        <f t="shared" ref="BI138" si="3364">IF(BI137=0,0,IF(OR(BH138=0,BH138=12),1,BH138+1))</f>
        <v>0</v>
      </c>
      <c r="BJ138" s="67">
        <f t="shared" ref="BJ138" si="3365">IF(BJ137=0,0,IF(OR(BI138=0,BI138=12),1,BI138+1))</f>
        <v>0</v>
      </c>
      <c r="BK138" s="67">
        <f t="shared" ref="BK138" si="3366">IF(BK137=0,0,IF(OR(BJ138=0,BJ138=12),1,BJ138+1))</f>
        <v>0</v>
      </c>
      <c r="BL138" s="67">
        <f t="shared" ref="BL138" si="3367">IF(BL137=0,0,IF(OR(BK138=0,BK138=12),1,BK138+1))</f>
        <v>0</v>
      </c>
      <c r="BM138" s="67">
        <f t="shared" ref="BM138" si="3368">IF(BM137=0,0,IF(OR(BL138=0,BL138=12),1,BL138+1))</f>
        <v>0</v>
      </c>
      <c r="BN138" s="67">
        <f t="shared" ref="BN138" si="3369">IF(BN137=0,0,IF(OR(BM138=0,BM138=12),1,BM138+1))</f>
        <v>0</v>
      </c>
      <c r="BO138" s="67">
        <f t="shared" ref="BO138" si="3370">IF(BO137=0,0,IF(OR(BN138=0,BN138=12),1,BN138+1))</f>
        <v>0</v>
      </c>
      <c r="BP138" s="67">
        <f t="shared" ref="BP138" si="3371">IF(BP137=0,0,IF(OR(BO138=0,BO138=12),1,BO138+1))</f>
        <v>0</v>
      </c>
      <c r="BQ138" s="67">
        <f t="shared" ref="BQ138" si="3372">IF(BQ137=0,0,IF(OR(BP138=0,BP138=12),1,BP138+1))</f>
        <v>0</v>
      </c>
      <c r="BR138" s="67">
        <f t="shared" ref="BR138" si="3373">IF(BR137=0,0,IF(OR(BQ138=0,BQ138=12),1,BQ138+1))</f>
        <v>0</v>
      </c>
      <c r="BS138" s="67">
        <f t="shared" ref="BS138" si="3374">IF(BS137=0,0,IF(OR(BR138=0,BR138=12),1,BR138+1))</f>
        <v>0</v>
      </c>
      <c r="BT138" s="67">
        <f t="shared" ref="BT138" si="3375">IF(BT137=0,0,IF(OR(BS138=0,BS138=12),1,BS138+1))</f>
        <v>0</v>
      </c>
      <c r="BU138" s="67">
        <f t="shared" ref="BU138" si="3376">IF(BU137=0,0,IF(OR(BT138=0,BT138=12),1,BT138+1))</f>
        <v>0</v>
      </c>
      <c r="BV138" s="67">
        <f t="shared" ref="BV138" si="3377">IF(BV137=0,0,IF(OR(BU138=0,BU138=12),1,BU138+1))</f>
        <v>0</v>
      </c>
      <c r="BW138" s="67">
        <f t="shared" ref="BW138" si="3378">IF(BW137=0,0,IF(OR(BV138=0,BV138=12),1,BV138+1))</f>
        <v>0</v>
      </c>
      <c r="BX138" s="67">
        <f t="shared" ref="BX138" si="3379">IF(BX137=0,0,IF(OR(BW138=0,BW138=12),1,BW138+1))</f>
        <v>0</v>
      </c>
      <c r="BY138" s="67">
        <f t="shared" ref="BY138" si="3380">IF(BY137=0,0,IF(OR(BX138=0,BX138=12),1,BX138+1))</f>
        <v>0</v>
      </c>
      <c r="BZ138" s="67">
        <f t="shared" ref="BZ138" si="3381">IF(BZ137=0,0,IF(OR(BY138=0,BY138=12),1,BY138+1))</f>
        <v>0</v>
      </c>
      <c r="CA138" s="67">
        <f t="shared" ref="CA138" si="3382">IF(CA137=0,0,IF(OR(BZ138=0,BZ138=12),1,BZ138+1))</f>
        <v>0</v>
      </c>
      <c r="CB138" s="67">
        <f t="shared" ref="CB138" si="3383">IF(CB137=0,0,IF(OR(CA138=0,CA138=12),1,CA138+1))</f>
        <v>0</v>
      </c>
      <c r="CC138" s="67">
        <f t="shared" ref="CC138" si="3384">IF(CC137=0,0,IF(OR(CB138=0,CB138=12),1,CB138+1))</f>
        <v>0</v>
      </c>
      <c r="CD138" s="67">
        <f t="shared" ref="CD138" si="3385">IF(CD137=0,0,IF(OR(CC138=0,CC138=12),1,CC138+1))</f>
        <v>0</v>
      </c>
      <c r="CE138" s="67">
        <f t="shared" ref="CE138" si="3386">IF(CE137=0,0,IF(OR(CD138=0,CD138=12),1,CD138+1))</f>
        <v>0</v>
      </c>
      <c r="CF138" s="67">
        <f t="shared" ref="CF138" si="3387">IF(CF137=0,0,IF(OR(CE138=0,CE138=12),1,CE138+1))</f>
        <v>0</v>
      </c>
      <c r="CG138" s="67">
        <f t="shared" ref="CG138" si="3388">IF(CG137=0,0,IF(OR(CF138=0,CF138=12),1,CF138+1))</f>
        <v>0</v>
      </c>
      <c r="CH138" s="67">
        <f t="shared" ref="CH138" si="3389">IF(CH137=0,0,IF(OR(CG138=0,CG138=12),1,CG138+1))</f>
        <v>0</v>
      </c>
      <c r="CI138" s="67">
        <f t="shared" ref="CI138" si="3390">IF(CI137=0,0,IF(OR(CH138=0,CH138=12),1,CH138+1))</f>
        <v>0</v>
      </c>
      <c r="CJ138" s="67">
        <f t="shared" ref="CJ138" si="3391">IF(CJ137=0,0,IF(OR(CI138=0,CI138=12),1,CI138+1))</f>
        <v>0</v>
      </c>
      <c r="CK138" s="370"/>
      <c r="CL138" s="372"/>
      <c r="CM138" s="364"/>
      <c r="CN138" s="364"/>
      <c r="CO138" s="108"/>
      <c r="CP138" s="108"/>
      <c r="CQ138" s="108"/>
      <c r="CR138" s="108"/>
      <c r="CS138" s="108"/>
      <c r="CT138" s="108"/>
      <c r="CU138" s="108"/>
      <c r="CV138" s="108"/>
      <c r="CW138" s="108"/>
      <c r="CX138" s="108"/>
      <c r="CY138" s="108"/>
      <c r="CZ138" s="108"/>
      <c r="DA138" s="108"/>
      <c r="DB138" s="108"/>
      <c r="DC138" s="108"/>
      <c r="DD138" s="108"/>
    </row>
    <row r="139" spans="1:108" s="266" customFormat="1" ht="43.2" x14ac:dyDescent="0.3">
      <c r="A139" s="264"/>
      <c r="B139" s="130"/>
      <c r="C139" s="81"/>
      <c r="D139" s="81"/>
      <c r="E139" s="81"/>
      <c r="F139" s="81"/>
      <c r="G139" s="81"/>
      <c r="H139" s="81"/>
      <c r="I139" s="81"/>
      <c r="J139" s="81"/>
      <c r="K139" s="81"/>
      <c r="L139" s="65"/>
      <c r="M139" s="7"/>
      <c r="N139" s="202"/>
      <c r="O139" s="108"/>
      <c r="P139" s="64" t="s">
        <v>410</v>
      </c>
      <c r="Q139" s="69">
        <f>IF(Q138&gt;0,IF(Q142&gt;$K135,$K135,Q142),0)</f>
        <v>0</v>
      </c>
      <c r="R139" s="69">
        <f>IF(R138&gt;0,IF((SUMIFS($Q141:Q141,$Q138:Q138,12)+IF(Q138=12,0,Q139)+R142)&gt;=$K135,$K135-FLOOR(SUMIFS($Q141:Q141,$Q138:Q138,12),1),IF(R138=1,R142,R142+Q139)),0)</f>
        <v>0</v>
      </c>
      <c r="S139" s="69">
        <f>IF(S138&gt;0,IF((SUMIFS($Q141:R141,$Q138:R138,12)+IF(R138=12,0,R139)+S142)&gt;=$K135,$K135-FLOOR(SUMIFS($Q141:R141,$Q138:R138,12),1),IF(S138=1,S142,S142+R139)),0)</f>
        <v>0</v>
      </c>
      <c r="T139" s="69">
        <f>IF(T138&gt;0,IF((SUMIFS($Q141:S141,$Q138:S138,12)+IF(S138=12,0,S139)+T142)&gt;=$K135,$K135-FLOOR(SUMIFS($Q141:S141,$Q138:S138,12),1),IF(T138=1,T142,T142+S139)),0)</f>
        <v>0</v>
      </c>
      <c r="U139" s="69">
        <f>IF(U138&gt;0,IF((SUMIFS($Q141:T141,$Q138:T138,12)+IF(T138=12,0,T139)+U142)&gt;=$K135,$K135-FLOOR(SUMIFS($Q141:T141,$Q138:T138,12),1),IF(U138=1,U142,U142+T139)),0)</f>
        <v>0</v>
      </c>
      <c r="V139" s="69">
        <f>IF(V138&gt;0,IF((SUMIFS($Q141:U141,$Q138:U138,12)+IF(U138=12,0,U139)+V142)&gt;=$K135,$K135-FLOOR(SUMIFS($Q141:U141,$Q138:U138,12),1),IF(V138=1,V142,V142+U139)),0)</f>
        <v>0</v>
      </c>
      <c r="W139" s="69">
        <f>IF(W138&gt;0,IF((SUMIFS($Q141:V141,$Q138:V138,12)+IF(V138=12,0,V139)+W142)&gt;=$K135,$K135-FLOOR(SUMIFS($Q141:V141,$Q138:V138,12),1),IF(W138=1,W142,W142+V139)),0)</f>
        <v>0</v>
      </c>
      <c r="X139" s="69">
        <f>IF(X138&gt;0,IF((SUMIFS($Q141:W141,$Q138:W138,12)+IF(W138=12,0,W139)+X142)&gt;=$K135,$K135-FLOOR(SUMIFS($Q141:W141,$Q138:W138,12),1),IF(X138=1,X142,X142+W139)),0)</f>
        <v>0</v>
      </c>
      <c r="Y139" s="69">
        <f>IF(Y138&gt;0,IF((SUMIFS($Q141:X141,$Q138:X138,12)+IF(X138=12,0,X139)+Y142)&gt;=$K135,$K135-FLOOR(SUMIFS($Q141:X141,$Q138:X138,12),1),IF(Y138=1,Y142,Y142+X139)),0)</f>
        <v>0</v>
      </c>
      <c r="Z139" s="69">
        <f>IF(Z138&gt;0,IF((SUMIFS($Q141:Y141,$Q138:Y138,12)+IF(Y138=12,0,Y139)+Z142)&gt;=$K135,$K135-FLOOR(SUMIFS($Q141:Y141,$Q138:Y138,12),1),IF(Z138=1,Z142,Z142+Y139)),0)</f>
        <v>0</v>
      </c>
      <c r="AA139" s="69">
        <f>IF(AA138&gt;0,IF((SUMIFS($Q141:Z141,$Q138:Z138,12)+IF(Z138=12,0,Z139)+AA142)&gt;=$K135,$K135-FLOOR(SUMIFS($Q141:Z141,$Q138:Z138,12),1),IF(AA138=1,AA142,AA142+Z139)),0)</f>
        <v>0</v>
      </c>
      <c r="AB139" s="69">
        <f>IF(AB138&gt;0,IF((SUMIFS($Q141:AA141,$Q138:AA138,12)+IF(AA138=12,0,AA139)+AB142)&gt;=$K135,$K135-FLOOR(SUMIFS($Q141:AA141,$Q138:AA138,12),1),IF(AB138=1,AB142,AB142+AA139)),0)</f>
        <v>0</v>
      </c>
      <c r="AC139" s="69">
        <f>IF(AC138&gt;0,IF((SUMIFS($Q141:AB141,$Q138:AB138,12)+IF(AB138=12,0,AB139)+AC142)&gt;=$K135,$K135-FLOOR(SUMIFS($Q141:AB141,$Q138:AB138,12),1),IF(AC138=1,AC142,AC142+AB139)),0)</f>
        <v>0</v>
      </c>
      <c r="AD139" s="69">
        <f>IF(AD138&gt;0,IF((SUMIFS($Q141:AC141,$Q138:AC138,12)+IF(AC138=12,0,AC139)+AD142)&gt;=$K135,$K135-FLOOR(SUMIFS($Q141:AC141,$Q138:AC138,12),1),IF(AD138=1,AD142,AD142+AC139)),0)</f>
        <v>0</v>
      </c>
      <c r="AE139" s="69">
        <f>IF(AE138&gt;0,IF((SUMIFS($Q141:AD141,$Q138:AD138,12)+IF(AD138=12,0,AD139)+AE142)&gt;=$K135,$K135-FLOOR(SUMIFS($Q141:AD141,$Q138:AD138,12),1),IF(AE138=1,AE142,AE142+AD139)),0)</f>
        <v>0</v>
      </c>
      <c r="AF139" s="69">
        <f>IF(AF138&gt;0,IF((SUMIFS($Q141:AE141,$Q138:AE138,12)+IF(AE138=12,0,AE139)+AF142)&gt;=$K135,$K135-FLOOR(SUMIFS($Q141:AE141,$Q138:AE138,12),1),IF(AF138=1,AF142,AF142+AE139)),0)</f>
        <v>0</v>
      </c>
      <c r="AG139" s="69">
        <f>IF(AG138&gt;0,IF((SUMIFS($Q141:AF141,$Q138:AF138,12)+IF(AF138=12,0,AF139)+AG142)&gt;=$K135,$K135-FLOOR(SUMIFS($Q141:AF141,$Q138:AF138,12),1),IF(AG138=1,AG142,AG142+AF139)),0)</f>
        <v>0</v>
      </c>
      <c r="AH139" s="69">
        <f>IF(AH138&gt;0,IF((SUMIFS($Q141:AG141,$Q138:AG138,12)+IF(AG138=12,0,AG139)+AH142)&gt;=$K135,$K135-FLOOR(SUMIFS($Q141:AG141,$Q138:AG138,12),1),IF(AH138=1,AH142,AH142+AG139)),0)</f>
        <v>0</v>
      </c>
      <c r="AI139" s="69">
        <f>IF(AI138&gt;0,IF((SUMIFS($Q141:AH141,$Q138:AH138,12)+IF(AH138=12,0,AH139)+AI142)&gt;=$K135,$K135-FLOOR(SUMIFS($Q141:AH141,$Q138:AH138,12),1),IF(AI138=1,AI142,AI142+AH139)),0)</f>
        <v>0</v>
      </c>
      <c r="AJ139" s="69">
        <f>IF(AJ138&gt;0,IF((SUMIFS($Q141:AI141,$Q138:AI138,12)+IF(AI138=12,0,AI139)+AJ142)&gt;=$K135,$K135-FLOOR(SUMIFS($Q141:AI141,$Q138:AI138,12),1),IF(AJ138=1,AJ142,AJ142+AI139)),0)</f>
        <v>0</v>
      </c>
      <c r="AK139" s="69">
        <f>IF(AK138&gt;0,IF((SUMIFS($Q141:AJ141,$Q138:AJ138,12)+IF(AJ138=12,0,AJ139)+AK142)&gt;=$K135,$K135-FLOOR(SUMIFS($Q141:AJ141,$Q138:AJ138,12),1),IF(AK138=1,AK142,AK142+AJ139)),0)</f>
        <v>0</v>
      </c>
      <c r="AL139" s="69">
        <f>IF(AL138&gt;0,IF((SUMIFS($Q141:AK141,$Q138:AK138,12)+IF(AK138=12,0,AK139)+AL142)&gt;=$K135,$K135-FLOOR(SUMIFS($Q141:AK141,$Q138:AK138,12),1),IF(AL138=1,AL142,AL142+AK139)),0)</f>
        <v>0</v>
      </c>
      <c r="AM139" s="69">
        <f>IF(AM138&gt;0,IF((SUMIFS($Q141:AL141,$Q138:AL138,12)+IF(AL138=12,0,AL139)+AM142)&gt;=$K135,$K135-FLOOR(SUMIFS($Q141:AL141,$Q138:AL138,12),1),IF(AM138=1,AM142,AM142+AL139)),0)</f>
        <v>0</v>
      </c>
      <c r="AN139" s="69">
        <f>IF(AN138&gt;0,IF((SUMIFS($Q141:AM141,$Q138:AM138,12)+IF(AM138=12,0,AM139)+AN142)&gt;=$K135,$K135-FLOOR(SUMIFS($Q141:AM141,$Q138:AM138,12),1),IF(AN138=1,AN142,AN142+AM139)),0)</f>
        <v>0</v>
      </c>
      <c r="AO139" s="69">
        <f>IF(AO138&gt;0,IF((SUMIFS($Q141:AN141,$Q138:AN138,12)+IF(AN138=12,0,AN139)+AO142)&gt;=$K135,$K135-FLOOR(SUMIFS($Q141:AN141,$Q138:AN138,12),1),IF(AO138=1,AO142,AO142+AN139)),0)</f>
        <v>0</v>
      </c>
      <c r="AP139" s="69">
        <f>IF(AP138&gt;0,IF((SUMIFS($Q141:AO141,$Q138:AO138,12)+IF(AO138=12,0,AO139)+AP142)&gt;=$K135,$K135-FLOOR(SUMIFS($Q141:AO141,$Q138:AO138,12),1),IF(AP138=1,AP142,AP142+AO139)),0)</f>
        <v>0</v>
      </c>
      <c r="AQ139" s="69">
        <f>IF(AQ138&gt;0,IF((SUMIFS($Q141:AP141,$Q138:AP138,12)+IF(AP138=12,0,AP139)+AQ142)&gt;=$K135,$K135-FLOOR(SUMIFS($Q141:AP141,$Q138:AP138,12),1),IF(AQ138=1,AQ142,AQ142+AP139)),0)</f>
        <v>0</v>
      </c>
      <c r="AR139" s="69">
        <f>IF(AR138&gt;0,IF((SUMIFS($Q141:AQ141,$Q138:AQ138,12)+IF(AQ138=12,0,AQ139)+AR142)&gt;=$K135,$K135-FLOOR(SUMIFS($Q141:AQ141,$Q138:AQ138,12),1),IF(AR138=1,AR142,AR142+AQ139)),0)</f>
        <v>0</v>
      </c>
      <c r="AS139" s="69">
        <f>IF(AS138&gt;0,IF((SUMIFS($Q141:AR141,$Q138:AR138,12)+IF(AR138=12,0,AR139)+AS142)&gt;=$K135,$K135-FLOOR(SUMIFS($Q141:AR141,$Q138:AR138,12),1),IF(AS138=1,AS142,AS142+AR139)),0)</f>
        <v>0</v>
      </c>
      <c r="AT139" s="69">
        <f>IF(AT138&gt;0,IF((SUMIFS($Q141:AS141,$Q138:AS138,12)+IF(AS138=12,0,AS139)+AT142)&gt;=$K135,$K135-FLOOR(SUMIFS($Q141:AS141,$Q138:AS138,12),1),IF(AT138=1,AT142,AT142+AS139)),0)</f>
        <v>0</v>
      </c>
      <c r="AU139" s="69">
        <f>IF(AU138&gt;0,IF((SUMIFS($Q141:AT141,$Q138:AT138,12)+IF(AT138=12,0,AT139)+AU142)&gt;=$K135,$K135-FLOOR(SUMIFS($Q141:AT141,$Q138:AT138,12),1),IF(AU138=1,AU142,AU142+AT139)),0)</f>
        <v>0</v>
      </c>
      <c r="AV139" s="69">
        <f>IF(AV138&gt;0,IF((SUMIFS($Q141:AU141,$Q138:AU138,12)+IF(AU138=12,0,AU139)+AV142)&gt;=$K135,$K135-FLOOR(SUMIFS($Q141:AU141,$Q138:AU138,12),1),IF(AV138=1,AV142,AV142+AU139)),0)</f>
        <v>0</v>
      </c>
      <c r="AW139" s="69">
        <f>IF(AW138&gt;0,IF((SUMIFS($Q141:AV141,$Q138:AV138,12)+IF(AV138=12,0,AV139)+AW142)&gt;=$K135,$K135-FLOOR(SUMIFS($Q141:AV141,$Q138:AV138,12),1),IF(AW138=1,AW142,AW142+AV139)),0)</f>
        <v>0</v>
      </c>
      <c r="AX139" s="69">
        <f>IF(AX138&gt;0,IF((SUMIFS($Q141:AW141,$Q138:AW138,12)+IF(AW138=12,0,AW139)+AX142)&gt;=$K135,$K135-FLOOR(SUMIFS($Q141:AW141,$Q138:AW138,12),1),IF(AX138=1,AX142,AX142+AW139)),0)</f>
        <v>0</v>
      </c>
      <c r="AY139" s="69">
        <f>IF(AY138&gt;0,IF((SUMIFS($Q141:AX141,$Q138:AX138,12)+IF(AX138=12,0,AX139)+AY142)&gt;=$K135,$K135-FLOOR(SUMIFS($Q141:AX141,$Q138:AX138,12),1),IF(AY138=1,AY142,AY142+AX139)),0)</f>
        <v>0</v>
      </c>
      <c r="AZ139" s="69">
        <f>IF(AZ138&gt;0,IF((SUMIFS($Q141:AY141,$Q138:AY138,12)+IF(AY138=12,0,AY139)+AZ142)&gt;=$K135,$K135-FLOOR(SUMIFS($Q141:AY141,$Q138:AY138,12),1),IF(AZ138=1,AZ142,AZ142+AY139)),0)</f>
        <v>0</v>
      </c>
      <c r="BA139" s="69">
        <f>IF(BA138&gt;0,IF((SUMIFS($Q141:AZ141,$Q138:AZ138,12)+IF(AZ138=12,0,AZ139)+BA142)&gt;=$K135,$K135-FLOOR(SUMIFS($Q141:AZ141,$Q138:AZ138,12),1),IF(BA138=1,BA142,BA142+AZ139)),0)</f>
        <v>0</v>
      </c>
      <c r="BB139" s="69">
        <f>IF(BB138&gt;0,IF((SUMIFS($Q141:BA141,$Q138:BA138,12)+IF(BA138=12,0,BA139)+BB142)&gt;=$K135,$K135-FLOOR(SUMIFS($Q141:BA141,$Q138:BA138,12),1),IF(BB138=1,BB142,BB142+BA139)),0)</f>
        <v>0</v>
      </c>
      <c r="BC139" s="69">
        <f>IF(BC138&gt;0,IF((SUMIFS($Q141:BB141,$Q138:BB138,12)+IF(BB138=12,0,BB139)+BC142)&gt;=$K135,$K135-FLOOR(SUMIFS($Q141:BB141,$Q138:BB138,12),1),IF(BC138=1,BC142,BC142+BB139)),0)</f>
        <v>0</v>
      </c>
      <c r="BD139" s="69">
        <f>IF(BD138&gt;0,IF((SUMIFS($Q141:BC141,$Q138:BC138,12)+IF(BC138=12,0,BC139)+BD142)&gt;=$K135,$K135-FLOOR(SUMIFS($Q141:BC141,$Q138:BC138,12),1),IF(BD138=1,BD142,BD142+BC139)),0)</f>
        <v>0</v>
      </c>
      <c r="BE139" s="69">
        <f>IF(BE138&gt;0,IF((SUMIFS($Q141:BD141,$Q138:BD138,12)+IF(BD138=12,0,BD139)+BE142)&gt;=$K135,$K135-FLOOR(SUMIFS($Q141:BD141,$Q138:BD138,12),1),IF(BE138=1,BE142,BE142+BD139)),0)</f>
        <v>0</v>
      </c>
      <c r="BF139" s="69">
        <f>IF(BF138&gt;0,IF((SUMIFS($Q141:BE141,$Q138:BE138,12)+IF(BE138=12,0,BE139)+BF142)&gt;=$K135,$K135-FLOOR(SUMIFS($Q141:BE141,$Q138:BE138,12),1),IF(BF138=1,BF142,BF142+BE139)),0)</f>
        <v>0</v>
      </c>
      <c r="BG139" s="69">
        <f>IF(BG138&gt;0,IF((SUMIFS($Q141:BF141,$Q138:BF138,12)+IF(BF138=12,0,BF139)+BG142)&gt;=$K135,$K135-FLOOR(SUMIFS($Q141:BF141,$Q138:BF138,12),1),IF(BG138=1,BG142,BG142+BF139)),0)</f>
        <v>0</v>
      </c>
      <c r="BH139" s="69">
        <f>IF(BH138&gt;0,IF((SUMIFS($Q141:BG141,$Q138:BG138,12)+IF(BG138=12,0,BG139)+BH142)&gt;=$K135,$K135-FLOOR(SUMIFS($Q141:BG141,$Q138:BG138,12),1),IF(BH138=1,BH142,BH142+BG139)),0)</f>
        <v>0</v>
      </c>
      <c r="BI139" s="69">
        <f>IF(BI138&gt;0,IF((SUMIFS($Q141:BH141,$Q138:BH138,12)+IF(BH138=12,0,BH139)+BI142)&gt;=$K135,$K135-FLOOR(SUMIFS($Q141:BH141,$Q138:BH138,12),1),IF(BI138=1,BI142,BI142+BH139)),0)</f>
        <v>0</v>
      </c>
      <c r="BJ139" s="69">
        <f>IF(BJ138&gt;0,IF((SUMIFS($Q141:BI141,$Q138:BI138,12)+IF(BI138=12,0,BI139)+BJ142)&gt;=$K135,$K135-FLOOR(SUMIFS($Q141:BI141,$Q138:BI138,12),1),IF(BJ138=1,BJ142,BJ142+BI139)),0)</f>
        <v>0</v>
      </c>
      <c r="BK139" s="69">
        <f>IF(BK138&gt;0,IF((SUMIFS($Q141:BJ141,$Q138:BJ138,12)+IF(BJ138=12,0,BJ139)+BK142)&gt;=$K135,$K135-FLOOR(SUMIFS($Q141:BJ141,$Q138:BJ138,12),1),IF(BK138=1,BK142,BK142+BJ139)),0)</f>
        <v>0</v>
      </c>
      <c r="BL139" s="69">
        <f>IF(BL138&gt;0,IF((SUMIFS($Q141:BK141,$Q138:BK138,12)+IF(BK138=12,0,BK139)+BL142)&gt;=$K135,$K135-FLOOR(SUMIFS($Q141:BK141,$Q138:BK138,12),1),IF(BL138=1,BL142,BL142+BK139)),0)</f>
        <v>0</v>
      </c>
      <c r="BM139" s="69">
        <f>IF(BM138&gt;0,IF((SUMIFS($Q141:BL141,$Q138:BL138,12)+IF(BL138=12,0,BL139)+BM142)&gt;=$K135,$K135-FLOOR(SUMIFS($Q141:BL141,$Q138:BL138,12),1),IF(BM138=1,BM142,BM142+BL139)),0)</f>
        <v>0</v>
      </c>
      <c r="BN139" s="69">
        <f>IF(BN138&gt;0,IF((SUMIFS($Q141:BM141,$Q138:BM138,12)+IF(BM138=12,0,BM139)+BN142)&gt;=$K135,$K135-FLOOR(SUMIFS($Q141:BM141,$Q138:BM138,12),1),IF(BN138=1,BN142,BN142+BM139)),0)</f>
        <v>0</v>
      </c>
      <c r="BO139" s="69">
        <f>IF(BO138&gt;0,IF((SUMIFS($Q141:BN141,$Q138:BN138,12)+IF(BN138=12,0,BN139)+BO142)&gt;=$K135,$K135-FLOOR(SUMIFS($Q141:BN141,$Q138:BN138,12),1),IF(BO138=1,BO142,BO142+BN139)),0)</f>
        <v>0</v>
      </c>
      <c r="BP139" s="69">
        <f>IF(BP138&gt;0,IF((SUMIFS($Q141:BO141,$Q138:BO138,12)+IF(BO138=12,0,BO139)+BP142)&gt;=$K135,$K135-FLOOR(SUMIFS($Q141:BO141,$Q138:BO138,12),1),IF(BP138=1,BP142,BP142+BO139)),0)</f>
        <v>0</v>
      </c>
      <c r="BQ139" s="69">
        <f>IF(BQ138&gt;0,IF((SUMIFS($Q141:BP141,$Q138:BP138,12)+IF(BP138=12,0,BP139)+BQ142)&gt;=$K135,$K135-FLOOR(SUMIFS($Q141:BP141,$Q138:BP138,12),1),IF(BQ138=1,BQ142,BQ142+BP139)),0)</f>
        <v>0</v>
      </c>
      <c r="BR139" s="69">
        <f>IF(BR138&gt;0,IF((SUMIFS($Q141:BQ141,$Q138:BQ138,12)+IF(BQ138=12,0,BQ139)+BR142)&gt;=$K135,$K135-FLOOR(SUMIFS($Q141:BQ141,$Q138:BQ138,12),1),IF(BR138=1,BR142,BR142+BQ139)),0)</f>
        <v>0</v>
      </c>
      <c r="BS139" s="69">
        <f>IF(BS138&gt;0,IF((SUMIFS($Q141:BR141,$Q138:BR138,12)+IF(BR138=12,0,BR139)+BS142)&gt;=$K135,$K135-FLOOR(SUMIFS($Q141:BR141,$Q138:BR138,12),1),IF(BS138=1,BS142,BS142+BR139)),0)</f>
        <v>0</v>
      </c>
      <c r="BT139" s="69">
        <f>IF(BT138&gt;0,IF((SUMIFS($Q141:BS141,$Q138:BS138,12)+IF(BS138=12,0,BS139)+BT142)&gt;=$K135,$K135-FLOOR(SUMIFS($Q141:BS141,$Q138:BS138,12),1),IF(BT138=1,BT142,BT142+BS139)),0)</f>
        <v>0</v>
      </c>
      <c r="BU139" s="69">
        <f>IF(BU138&gt;0,IF((SUMIFS($Q141:BT141,$Q138:BT138,12)+IF(BT138=12,0,BT139)+BU142)&gt;=$K135,$K135-FLOOR(SUMIFS($Q141:BT141,$Q138:BT138,12),1),IF(BU138=1,BU142,BU142+BT139)),0)</f>
        <v>0</v>
      </c>
      <c r="BV139" s="69">
        <f>IF(BV138&gt;0,IF((SUMIFS($Q141:BU141,$Q138:BU138,12)+IF(BU138=12,0,BU139)+BV142)&gt;=$K135,$K135-FLOOR(SUMIFS($Q141:BU141,$Q138:BU138,12),1),IF(BV138=1,BV142,BV142+BU139)),0)</f>
        <v>0</v>
      </c>
      <c r="BW139" s="69">
        <f>IF(BW138&gt;0,IF((SUMIFS($Q141:BV141,$Q138:BV138,12)+IF(BV138=12,0,BV139)+BW142)&gt;=$K135,$K135-FLOOR(SUMIFS($Q141:BV141,$Q138:BV138,12),1),IF(BW138=1,BW142,BW142+BV139)),0)</f>
        <v>0</v>
      </c>
      <c r="BX139" s="69">
        <f>IF(BX138&gt;0,IF((SUMIFS($Q141:BW141,$Q138:BW138,12)+IF(BW138=12,0,BW139)+BX142)&gt;=$K135,$K135-FLOOR(SUMIFS($Q141:BW141,$Q138:BW138,12),1),IF(BX138=1,BX142,BX142+BW139)),0)</f>
        <v>0</v>
      </c>
      <c r="BY139" s="69">
        <f>IF(BY138&gt;0,IF((SUMIFS($Q141:BX141,$Q138:BX138,12)+IF(BX138=12,0,BX139)+BY142)&gt;=$K135,$K135-FLOOR(SUMIFS($Q141:BX141,$Q138:BX138,12),1),IF(BY138=1,BY142,BY142+BX139)),0)</f>
        <v>0</v>
      </c>
      <c r="BZ139" s="69">
        <f>IF(BZ138&gt;0,IF((SUMIFS($Q141:BY141,$Q138:BY138,12)+IF(BY138=12,0,BY139)+BZ142)&gt;=$K135,$K135-FLOOR(SUMIFS($Q141:BY141,$Q138:BY138,12),1),IF(BZ138=1,BZ142,BZ142+BY139)),0)</f>
        <v>0</v>
      </c>
      <c r="CA139" s="69">
        <f>IF(CA138&gt;0,IF((SUMIFS($Q141:BZ141,$Q138:BZ138,12)+IF(BZ138=12,0,BZ139)+CA142)&gt;=$K135,$K135-FLOOR(SUMIFS($Q141:BZ141,$Q138:BZ138,12),1),IF(CA138=1,CA142,CA142+BZ139)),0)</f>
        <v>0</v>
      </c>
      <c r="CB139" s="69">
        <f>IF(CB138&gt;0,IF((SUMIFS($Q141:CA141,$Q138:CA138,12)+IF(CA138=12,0,CA139)+CB142)&gt;=$K135,$K135-FLOOR(SUMIFS($Q141:CA141,$Q138:CA138,12),1),IF(CB138=1,CB142,CB142+CA139)),0)</f>
        <v>0</v>
      </c>
      <c r="CC139" s="69">
        <f>IF(CC138&gt;0,IF((SUMIFS($Q141:CB141,$Q138:CB138,12)+IF(CB138=12,0,CB139)+CC142)&gt;=$K135,$K135-FLOOR(SUMIFS($Q141:CB141,$Q138:CB138,12),1),IF(CC138=1,CC142,CC142+CB139)),0)</f>
        <v>0</v>
      </c>
      <c r="CD139" s="69">
        <f>IF(CD138&gt;0,IF((SUMIFS($Q141:CC141,$Q138:CC138,12)+IF(CC138=12,0,CC139)+CD142)&gt;=$K135,$K135-FLOOR(SUMIFS($Q141:CC141,$Q138:CC138,12),1),IF(CD138=1,CD142,CD142+CC139)),0)</f>
        <v>0</v>
      </c>
      <c r="CE139" s="69">
        <f>IF(CE138&gt;0,IF((SUMIFS($Q141:CD141,$Q138:CD138,12)+IF(CD138=12,0,CD139)+CE142)&gt;=$K135,$K135-FLOOR(SUMIFS($Q141:CD141,$Q138:CD138,12),1),IF(CE138=1,CE142,CE142+CD139)),0)</f>
        <v>0</v>
      </c>
      <c r="CF139" s="69">
        <f>IF(CF138&gt;0,IF((SUMIFS($Q141:CE141,$Q138:CE138,12)+IF(CE138=12,0,CE139)+CF142)&gt;=$K135,$K135-FLOOR(SUMIFS($Q141:CE141,$Q138:CE138,12),1),IF(CF138=1,CF142,CF142+CE139)),0)</f>
        <v>0</v>
      </c>
      <c r="CG139" s="69">
        <f>IF(CG138&gt;0,IF((SUMIFS($Q141:CF141,$Q138:CF138,12)+IF(CF138=12,0,CF139)+CG142)&gt;=$K135,$K135-FLOOR(SUMIFS($Q141:CF141,$Q138:CF138,12),1),IF(CG138=1,CG142,CG142+CF139)),0)</f>
        <v>0</v>
      </c>
      <c r="CH139" s="69">
        <f>IF(CH138&gt;0,IF((SUMIFS($Q141:CG141,$Q138:CG138,12)+IF(CG138=12,0,CG139)+CH142)&gt;=$K135,$K135-FLOOR(SUMIFS($Q141:CG141,$Q138:CG138,12),1),IF(CH138=1,CH142,CH142+CG139)),0)</f>
        <v>0</v>
      </c>
      <c r="CI139" s="69">
        <f>IF(CI138&gt;0,IF((SUMIFS($Q141:CH141,$Q138:CH138,12)+IF(CH138=12,0,CH139)+CI142)&gt;=$K135,$K135-FLOOR(SUMIFS($Q141:CH141,$Q138:CH138,12),1),IF(CI138=1,CI142,CI142+CH139)),0)</f>
        <v>0</v>
      </c>
      <c r="CJ139" s="69">
        <f>IF(CJ138&gt;0,IF((SUMIFS($Q141:CI141,$Q138:CI138,12)+IF(CI138=12,0,CI139)+CJ142)&gt;=$K135,$K135-FLOOR(SUMIFS($Q141:CI141,$Q138:CI138,12),1),IF(CJ138=1,CJ142,CJ142+CI139)),0)</f>
        <v>0</v>
      </c>
      <c r="CK139" s="370"/>
      <c r="CL139" s="372"/>
      <c r="CM139" s="364"/>
      <c r="CN139" s="364"/>
      <c r="CO139" s="108"/>
      <c r="CP139" s="108"/>
      <c r="CQ139" s="108"/>
      <c r="CR139" s="108"/>
      <c r="CS139" s="108"/>
      <c r="CT139" s="108"/>
      <c r="CU139" s="108"/>
      <c r="CV139" s="108"/>
      <c r="CW139" s="108"/>
      <c r="CX139" s="108"/>
      <c r="CY139" s="108"/>
      <c r="CZ139" s="108"/>
      <c r="DA139" s="108"/>
      <c r="DB139" s="108"/>
      <c r="DC139" s="108"/>
      <c r="DD139" s="108"/>
    </row>
    <row r="140" spans="1:108" s="266" customFormat="1" ht="41.4" hidden="1" customHeight="1" x14ac:dyDescent="0.3">
      <c r="A140" s="264"/>
      <c r="B140" s="130"/>
      <c r="C140" s="81"/>
      <c r="D140" s="81"/>
      <c r="E140" s="81"/>
      <c r="F140" s="81"/>
      <c r="G140" s="81"/>
      <c r="H140" s="81"/>
      <c r="I140" s="81"/>
      <c r="J140" s="81"/>
      <c r="K140" s="81"/>
      <c r="L140" s="65"/>
      <c r="M140" s="7"/>
      <c r="N140" s="202"/>
      <c r="O140" s="108"/>
      <c r="P140" s="66" t="s">
        <v>183</v>
      </c>
      <c r="Q140" s="68">
        <f>IF(Q135&gt;0,Q136,0)</f>
        <v>0</v>
      </c>
      <c r="R140" s="68">
        <f t="shared" ref="R140" si="3392">IF(R135&gt;0,IF(R138=1,R136,R136+Q140),Q140)</f>
        <v>0</v>
      </c>
      <c r="S140" s="68">
        <f t="shared" ref="S140" si="3393">IF(S135&gt;0,IF(S138=1,S136,S136+R140),R140)</f>
        <v>0</v>
      </c>
      <c r="T140" s="68">
        <f t="shared" ref="T140" si="3394">IF(T135&gt;0,IF(T138=1,T136,T136+S140),S140)</f>
        <v>0</v>
      </c>
      <c r="U140" s="68">
        <f t="shared" ref="U140" si="3395">IF(U135&gt;0,IF(U138=1,U136,U136+T140),T140)</f>
        <v>0</v>
      </c>
      <c r="V140" s="68">
        <f t="shared" ref="V140" si="3396">IF(V135&gt;0,IF(V138=1,V136,V136+U140),U140)</f>
        <v>0</v>
      </c>
      <c r="W140" s="68">
        <f t="shared" ref="W140" si="3397">IF(W135&gt;0,IF(W138=1,W136,W136+V140),V140)</f>
        <v>0</v>
      </c>
      <c r="X140" s="68">
        <f t="shared" ref="X140" si="3398">IF(X135&gt;0,IF(X138=1,X136,X136+W140),W140)</f>
        <v>0</v>
      </c>
      <c r="Y140" s="68">
        <f t="shared" ref="Y140" si="3399">IF(Y135&gt;0,IF(Y138=1,Y136,Y136+X140),X140)</f>
        <v>0</v>
      </c>
      <c r="Z140" s="68">
        <f t="shared" ref="Z140" si="3400">IF(Z135&gt;0,IF(Z138=1,Z136,Z136+Y140),Y140)</f>
        <v>0</v>
      </c>
      <c r="AA140" s="68">
        <f t="shared" ref="AA140" si="3401">IF(AA135&gt;0,IF(AA138=1,AA136,AA136+Z140),Z140)</f>
        <v>0</v>
      </c>
      <c r="AB140" s="68">
        <f t="shared" ref="AB140" si="3402">IF(AB135&gt;0,IF(AB138=1,AB136,AB136+AA140),AA140)</f>
        <v>0</v>
      </c>
      <c r="AC140" s="68">
        <f t="shared" ref="AC140" si="3403">IF(AC135&gt;0,IF(AC138=1,AC136,AC136+AB140),AB140)</f>
        <v>0</v>
      </c>
      <c r="AD140" s="68">
        <f t="shared" ref="AD140" si="3404">IF(AD135&gt;0,IF(AD138=1,AD136,AD136+AC140),AC140)</f>
        <v>0</v>
      </c>
      <c r="AE140" s="68">
        <f t="shared" ref="AE140" si="3405">IF(AE135&gt;0,IF(AE138=1,AE136,AE136+AD140),AD140)</f>
        <v>0</v>
      </c>
      <c r="AF140" s="68">
        <f t="shared" ref="AF140" si="3406">IF(AF135&gt;0,IF(AF138=1,AF136,AF136+AE140),AE140)</f>
        <v>0</v>
      </c>
      <c r="AG140" s="68">
        <f t="shared" ref="AG140" si="3407">IF(AG135&gt;0,IF(AG138=1,AG136,AG136+AF140),AF140)</f>
        <v>0</v>
      </c>
      <c r="AH140" s="68">
        <f t="shared" ref="AH140" si="3408">IF(AH135&gt;0,IF(AH138=1,AH136,AH136+AG140),AG140)</f>
        <v>0</v>
      </c>
      <c r="AI140" s="68">
        <f t="shared" ref="AI140" si="3409">IF(AI135&gt;0,IF(AI138=1,AI136,AI136+AH140),AH140)</f>
        <v>0</v>
      </c>
      <c r="AJ140" s="68">
        <f t="shared" ref="AJ140" si="3410">IF(AJ135&gt;0,IF(AJ138=1,AJ136,AJ136+AI140),AI140)</f>
        <v>0</v>
      </c>
      <c r="AK140" s="68">
        <f t="shared" ref="AK140" si="3411">IF(AK135&gt;0,IF(AK138=1,AK136,AK136+AJ140),AJ140)</f>
        <v>0</v>
      </c>
      <c r="AL140" s="68">
        <f t="shared" ref="AL140" si="3412">IF(AL135&gt;0,IF(AL138=1,AL136,AL136+AK140),AK140)</f>
        <v>0</v>
      </c>
      <c r="AM140" s="68">
        <f t="shared" ref="AM140" si="3413">IF(AM135&gt;0,IF(AM138=1,AM136,AM136+AL140),AL140)</f>
        <v>0</v>
      </c>
      <c r="AN140" s="68">
        <f t="shared" ref="AN140" si="3414">IF(AN135&gt;0,IF(AN138=1,AN136,AN136+AM140),AM140)</f>
        <v>0</v>
      </c>
      <c r="AO140" s="68">
        <f t="shared" ref="AO140" si="3415">IF(AO135&gt;0,IF(AO138=1,AO136,AO136+AN140),AN140)</f>
        <v>0</v>
      </c>
      <c r="AP140" s="68">
        <f t="shared" ref="AP140" si="3416">IF(AP135&gt;0,IF(AP138=1,AP136,AP136+AO140),AO140)</f>
        <v>0</v>
      </c>
      <c r="AQ140" s="68">
        <f t="shared" ref="AQ140" si="3417">IF(AQ135&gt;0,IF(AQ138=1,AQ136,AQ136+AP140),AP140)</f>
        <v>0</v>
      </c>
      <c r="AR140" s="68">
        <f t="shared" ref="AR140" si="3418">IF(AR135&gt;0,IF(AR138=1,AR136,AR136+AQ140),AQ140)</f>
        <v>0</v>
      </c>
      <c r="AS140" s="68">
        <f t="shared" ref="AS140" si="3419">IF(AS135&gt;0,IF(AS138=1,AS136,AS136+AR140),AR140)</f>
        <v>0</v>
      </c>
      <c r="AT140" s="68">
        <f t="shared" ref="AT140" si="3420">IF(AT135&gt;0,IF(AT138=1,AT136,AT136+AS140),AS140)</f>
        <v>0</v>
      </c>
      <c r="AU140" s="68">
        <f t="shared" ref="AU140" si="3421">IF(AU135&gt;0,IF(AU138=1,AU136,AU136+AT140),AT140)</f>
        <v>0</v>
      </c>
      <c r="AV140" s="68">
        <f t="shared" ref="AV140" si="3422">IF(AV135&gt;0,IF(AV138=1,AV136,AV136+AU140),AU140)</f>
        <v>0</v>
      </c>
      <c r="AW140" s="68">
        <f t="shared" ref="AW140" si="3423">IF(AW135&gt;0,IF(AW138=1,AW136,AW136+AV140),AV140)</f>
        <v>0</v>
      </c>
      <c r="AX140" s="68">
        <f t="shared" ref="AX140" si="3424">IF(AX135&gt;0,IF(AX138=1,AX136,AX136+AW140),AW140)</f>
        <v>0</v>
      </c>
      <c r="AY140" s="68">
        <f t="shared" ref="AY140" si="3425">IF(AY135&gt;0,IF(AY138=1,AY136,AY136+AX140),AX140)</f>
        <v>0</v>
      </c>
      <c r="AZ140" s="68">
        <f t="shared" ref="AZ140" si="3426">IF(AZ135&gt;0,IF(AZ138=1,AZ136,AZ136+AY140),AY140)</f>
        <v>0</v>
      </c>
      <c r="BA140" s="68">
        <f t="shared" ref="BA140" si="3427">IF(BA135&gt;0,IF(BA138=1,BA136,BA136+AZ140),AZ140)</f>
        <v>0</v>
      </c>
      <c r="BB140" s="68">
        <f t="shared" ref="BB140" si="3428">IF(BB135&gt;0,IF(BB138=1,BB136,BB136+BA140),BA140)</f>
        <v>0</v>
      </c>
      <c r="BC140" s="68">
        <f t="shared" ref="BC140" si="3429">IF(BC135&gt;0,IF(BC138=1,BC136,BC136+BB140),BB140)</f>
        <v>0</v>
      </c>
      <c r="BD140" s="68">
        <f t="shared" ref="BD140" si="3430">IF(BD135&gt;0,IF(BD138=1,BD136,BD136+BC140),BC140)</f>
        <v>0</v>
      </c>
      <c r="BE140" s="68">
        <f t="shared" ref="BE140" si="3431">IF(BE135&gt;0,IF(BE138=1,BE136,BE136+BD140),BD140)</f>
        <v>0</v>
      </c>
      <c r="BF140" s="68">
        <f t="shared" ref="BF140" si="3432">IF(BF135&gt;0,IF(BF138=1,BF136,BF136+BE140),BE140)</f>
        <v>0</v>
      </c>
      <c r="BG140" s="68">
        <f t="shared" ref="BG140" si="3433">IF(BG135&gt;0,IF(BG138=1,BG136,BG136+BF140),BF140)</f>
        <v>0</v>
      </c>
      <c r="BH140" s="68">
        <f t="shared" ref="BH140" si="3434">IF(BH135&gt;0,IF(BH138=1,BH136,BH136+BG140),BG140)</f>
        <v>0</v>
      </c>
      <c r="BI140" s="68">
        <f t="shared" ref="BI140" si="3435">IF(BI135&gt;0,IF(BI138=1,BI136,BI136+BH140),BH140)</f>
        <v>0</v>
      </c>
      <c r="BJ140" s="68">
        <f t="shared" ref="BJ140" si="3436">IF(BJ135&gt;0,IF(BJ138=1,BJ136,BJ136+BI140),BI140)</f>
        <v>0</v>
      </c>
      <c r="BK140" s="68">
        <f t="shared" ref="BK140" si="3437">IF(BK135&gt;0,IF(BK138=1,BK136,BK136+BJ140),BJ140)</f>
        <v>0</v>
      </c>
      <c r="BL140" s="68">
        <f t="shared" ref="BL140" si="3438">IF(BL135&gt;0,IF(BL138=1,BL136,BL136+BK140),BK140)</f>
        <v>0</v>
      </c>
      <c r="BM140" s="68">
        <f t="shared" ref="BM140" si="3439">IF(BM135&gt;0,IF(BM138=1,BM136,BM136+BL140),BL140)</f>
        <v>0</v>
      </c>
      <c r="BN140" s="68">
        <f t="shared" ref="BN140" si="3440">IF(BN135&gt;0,IF(BN138=1,BN136,BN136+BM140),BM140)</f>
        <v>0</v>
      </c>
      <c r="BO140" s="68">
        <f t="shared" ref="BO140" si="3441">IF(BO135&gt;0,IF(BO138=1,BO136,BO136+BN140),BN140)</f>
        <v>0</v>
      </c>
      <c r="BP140" s="68">
        <f t="shared" ref="BP140" si="3442">IF(BP135&gt;0,IF(BP138=1,BP136,BP136+BO140),BO140)</f>
        <v>0</v>
      </c>
      <c r="BQ140" s="68">
        <f t="shared" ref="BQ140" si="3443">IF(BQ135&gt;0,IF(BQ138=1,BQ136,BQ136+BP140),BP140)</f>
        <v>0</v>
      </c>
      <c r="BR140" s="68">
        <f t="shared" ref="BR140" si="3444">IF(BR135&gt;0,IF(BR138=1,BR136,BR136+BQ140),BQ140)</f>
        <v>0</v>
      </c>
      <c r="BS140" s="68">
        <f t="shared" ref="BS140" si="3445">IF(BS135&gt;0,IF(BS138=1,BS136,BS136+BR140),BR140)</f>
        <v>0</v>
      </c>
      <c r="BT140" s="68">
        <f t="shared" ref="BT140" si="3446">IF(BT135&gt;0,IF(BT138=1,BT136,BT136+BS140),BS140)</f>
        <v>0</v>
      </c>
      <c r="BU140" s="68">
        <f t="shared" ref="BU140" si="3447">IF(BU135&gt;0,IF(BU138=1,BU136,BU136+BT140),BT140)</f>
        <v>0</v>
      </c>
      <c r="BV140" s="68">
        <f t="shared" ref="BV140" si="3448">IF(BV135&gt;0,IF(BV138=1,BV136,BV136+BU140),BU140)</f>
        <v>0</v>
      </c>
      <c r="BW140" s="68">
        <f t="shared" ref="BW140" si="3449">IF(BW135&gt;0,IF(BW138=1,BW136,BW136+BV140),BV140)</f>
        <v>0</v>
      </c>
      <c r="BX140" s="68">
        <f t="shared" ref="BX140" si="3450">IF(BX135&gt;0,IF(BX138=1,BX136,BX136+BW140),BW140)</f>
        <v>0</v>
      </c>
      <c r="BY140" s="68">
        <f t="shared" ref="BY140" si="3451">IF(BY135&gt;0,IF(BY138=1,BY136,BY136+BX140),BX140)</f>
        <v>0</v>
      </c>
      <c r="BZ140" s="68">
        <f t="shared" ref="BZ140" si="3452">IF(BZ135&gt;0,IF(BZ138=1,BZ136,BZ136+BY140),BY140)</f>
        <v>0</v>
      </c>
      <c r="CA140" s="68">
        <f t="shared" ref="CA140" si="3453">IF(CA135&gt;0,IF(CA138=1,CA136,CA136+BZ140),BZ140)</f>
        <v>0</v>
      </c>
      <c r="CB140" s="68">
        <f t="shared" ref="CB140" si="3454">IF(CB135&gt;0,IF(CB138=1,CB136,CB136+CA140),CA140)</f>
        <v>0</v>
      </c>
      <c r="CC140" s="68">
        <f t="shared" ref="CC140" si="3455">IF(CC135&gt;0,IF(CC138=1,CC136,CC136+CB140),CB140)</f>
        <v>0</v>
      </c>
      <c r="CD140" s="68">
        <f t="shared" ref="CD140" si="3456">IF(CD135&gt;0,IF(CD138=1,CD136,CD136+CC140),CC140)</f>
        <v>0</v>
      </c>
      <c r="CE140" s="68">
        <f t="shared" ref="CE140" si="3457">IF(CE135&gt;0,IF(CE138=1,CE136,CE136+CD140),CD140)</f>
        <v>0</v>
      </c>
      <c r="CF140" s="68">
        <f t="shared" ref="CF140" si="3458">IF(CF135&gt;0,IF(CF138=1,CF136,CF136+CE140),CE140)</f>
        <v>0</v>
      </c>
      <c r="CG140" s="68">
        <f t="shared" ref="CG140" si="3459">IF(CG135&gt;0,IF(CG138=1,CG136,CG136+CF140),CF140)</f>
        <v>0</v>
      </c>
      <c r="CH140" s="68">
        <f t="shared" ref="CH140" si="3460">IF(CH135&gt;0,IF(CH138=1,CH136,CH136+CG140),CG140)</f>
        <v>0</v>
      </c>
      <c r="CI140" s="68">
        <f t="shared" ref="CI140" si="3461">IF(CI135&gt;0,IF(CI138=1,CI136,CI136+CH140),CH140)</f>
        <v>0</v>
      </c>
      <c r="CJ140" s="68">
        <f t="shared" ref="CJ140" si="3462">IF(CJ135&gt;0,IF(CJ138=1,CJ136,CJ136+CI140),CI140)</f>
        <v>0</v>
      </c>
      <c r="CK140" s="370"/>
      <c r="CL140" s="372"/>
      <c r="CM140" s="364"/>
      <c r="CN140" s="364"/>
      <c r="CO140" s="108"/>
      <c r="CP140" s="108"/>
      <c r="CQ140" s="108"/>
      <c r="CR140" s="108"/>
      <c r="CS140" s="108"/>
      <c r="CT140" s="108"/>
      <c r="CU140" s="108"/>
      <c r="CV140" s="108"/>
      <c r="CW140" s="108"/>
      <c r="CX140" s="108"/>
      <c r="CY140" s="108"/>
      <c r="CZ140" s="108"/>
      <c r="DA140" s="108"/>
      <c r="DB140" s="108"/>
      <c r="DC140" s="108"/>
      <c r="DD140" s="108"/>
    </row>
    <row r="141" spans="1:108" s="266" customFormat="1" ht="41.4" hidden="1" customHeight="1" x14ac:dyDescent="0.3">
      <c r="A141" s="264"/>
      <c r="B141" s="130"/>
      <c r="C141" s="81"/>
      <c r="D141" s="81"/>
      <c r="E141" s="81"/>
      <c r="F141" s="81"/>
      <c r="G141" s="81"/>
      <c r="H141" s="81"/>
      <c r="I141" s="81"/>
      <c r="J141" s="81"/>
      <c r="K141" s="81"/>
      <c r="L141" s="65"/>
      <c r="M141" s="7"/>
      <c r="N141" s="202"/>
      <c r="O141" s="108"/>
      <c r="P141" s="66" t="s">
        <v>184</v>
      </c>
      <c r="Q141" s="68">
        <f>Q143</f>
        <v>0</v>
      </c>
      <c r="R141" s="68">
        <f t="shared" ref="R141" si="3463">IF(R138=1,R143,R143+Q141)</f>
        <v>0</v>
      </c>
      <c r="S141" s="68">
        <f t="shared" ref="S141" si="3464">IF(S138=1,S143,S143+R141)</f>
        <v>0</v>
      </c>
      <c r="T141" s="68">
        <f t="shared" ref="T141" si="3465">IF(T138=1,T143,T143+S141)</f>
        <v>0</v>
      </c>
      <c r="U141" s="68">
        <f t="shared" ref="U141" si="3466">IF(U138=1,U143,U143+T141)</f>
        <v>0</v>
      </c>
      <c r="V141" s="68">
        <f t="shared" ref="V141" si="3467">IF(V138=1,V143,V143+U141)</f>
        <v>0</v>
      </c>
      <c r="W141" s="68">
        <f t="shared" ref="W141" si="3468">IF(W138=1,W143,W143+V141)</f>
        <v>0</v>
      </c>
      <c r="X141" s="68">
        <f t="shared" ref="X141" si="3469">IF(X138=1,X143,X143+W141)</f>
        <v>0</v>
      </c>
      <c r="Y141" s="68">
        <f t="shared" ref="Y141" si="3470">IF(Y138=1,Y143,Y143+X141)</f>
        <v>0</v>
      </c>
      <c r="Z141" s="68">
        <f t="shared" ref="Z141" si="3471">IF(Z138=1,Z143,Z143+Y141)</f>
        <v>0</v>
      </c>
      <c r="AA141" s="68">
        <f t="shared" ref="AA141" si="3472">IF(AA138=1,AA143,AA143+Z141)</f>
        <v>0</v>
      </c>
      <c r="AB141" s="68">
        <f t="shared" ref="AB141" si="3473">IF(AB138=1,AB143,AB143+AA141)</f>
        <v>0</v>
      </c>
      <c r="AC141" s="68">
        <f t="shared" ref="AC141" si="3474">IF(AC138=1,AC143,AC143+AB141)</f>
        <v>0</v>
      </c>
      <c r="AD141" s="68">
        <f t="shared" ref="AD141" si="3475">IF(AD138=1,AD143,AD143+AC141)</f>
        <v>0</v>
      </c>
      <c r="AE141" s="68">
        <f t="shared" ref="AE141" si="3476">IF(AE138=1,AE143,AE143+AD141)</f>
        <v>0</v>
      </c>
      <c r="AF141" s="68">
        <f t="shared" ref="AF141" si="3477">IF(AF138=1,AF143,AF143+AE141)</f>
        <v>0</v>
      </c>
      <c r="AG141" s="68">
        <f t="shared" ref="AG141" si="3478">IF(AG138=1,AG143,AG143+AF141)</f>
        <v>0</v>
      </c>
      <c r="AH141" s="68">
        <f t="shared" ref="AH141" si="3479">IF(AH138=1,AH143,AH143+AG141)</f>
        <v>0</v>
      </c>
      <c r="AI141" s="68">
        <f t="shared" ref="AI141" si="3480">IF(AI138=1,AI143,AI143+AH141)</f>
        <v>0</v>
      </c>
      <c r="AJ141" s="68">
        <f t="shared" ref="AJ141" si="3481">IF(AJ138=1,AJ143,AJ143+AI141)</f>
        <v>0</v>
      </c>
      <c r="AK141" s="68">
        <f t="shared" ref="AK141" si="3482">IF(AK138=1,AK143,AK143+AJ141)</f>
        <v>0</v>
      </c>
      <c r="AL141" s="68">
        <f t="shared" ref="AL141" si="3483">IF(AL138=1,AL143,AL143+AK141)</f>
        <v>0</v>
      </c>
      <c r="AM141" s="68">
        <f t="shared" ref="AM141" si="3484">IF(AM138=1,AM143,AM143+AL141)</f>
        <v>0</v>
      </c>
      <c r="AN141" s="68">
        <f t="shared" ref="AN141" si="3485">IF(AN138=1,AN143,AN143+AM141)</f>
        <v>0</v>
      </c>
      <c r="AO141" s="68">
        <f t="shared" ref="AO141" si="3486">IF(AO138=1,AO143,AO143+AN141)</f>
        <v>0</v>
      </c>
      <c r="AP141" s="68">
        <f t="shared" ref="AP141" si="3487">IF(AP138=1,AP143,AP143+AO141)</f>
        <v>0</v>
      </c>
      <c r="AQ141" s="68">
        <f t="shared" ref="AQ141" si="3488">IF(AQ138=1,AQ143,AQ143+AP141)</f>
        <v>0</v>
      </c>
      <c r="AR141" s="68">
        <f t="shared" ref="AR141" si="3489">IF(AR138=1,AR143,AR143+AQ141)</f>
        <v>0</v>
      </c>
      <c r="AS141" s="68">
        <f t="shared" ref="AS141" si="3490">IF(AS138=1,AS143,AS143+AR141)</f>
        <v>0</v>
      </c>
      <c r="AT141" s="68">
        <f t="shared" ref="AT141" si="3491">IF(AT138=1,AT143,AT143+AS141)</f>
        <v>0</v>
      </c>
      <c r="AU141" s="68">
        <f t="shared" ref="AU141" si="3492">IF(AU138=1,AU143,AU143+AT141)</f>
        <v>0</v>
      </c>
      <c r="AV141" s="68">
        <f t="shared" ref="AV141" si="3493">IF(AV138=1,AV143,AV143+AU141)</f>
        <v>0</v>
      </c>
      <c r="AW141" s="68">
        <f t="shared" ref="AW141" si="3494">IF(AW138=1,AW143,AW143+AV141)</f>
        <v>0</v>
      </c>
      <c r="AX141" s="68">
        <f t="shared" ref="AX141" si="3495">IF(AX138=1,AX143,AX143+AW141)</f>
        <v>0</v>
      </c>
      <c r="AY141" s="68">
        <f t="shared" ref="AY141" si="3496">IF(AY138=1,AY143,AY143+AX141)</f>
        <v>0</v>
      </c>
      <c r="AZ141" s="68">
        <f t="shared" ref="AZ141" si="3497">IF(AZ138=1,AZ143,AZ143+AY141)</f>
        <v>0</v>
      </c>
      <c r="BA141" s="68">
        <f t="shared" ref="BA141" si="3498">IF(BA138=1,BA143,BA143+AZ141)</f>
        <v>0</v>
      </c>
      <c r="BB141" s="68">
        <f t="shared" ref="BB141" si="3499">IF(BB138=1,BB143,BB143+BA141)</f>
        <v>0</v>
      </c>
      <c r="BC141" s="68">
        <f t="shared" ref="BC141" si="3500">IF(BC138=1,BC143,BC143+BB141)</f>
        <v>0</v>
      </c>
      <c r="BD141" s="68">
        <f t="shared" ref="BD141" si="3501">IF(BD138=1,BD143,BD143+BC141)</f>
        <v>0</v>
      </c>
      <c r="BE141" s="68">
        <f t="shared" ref="BE141" si="3502">IF(BE138=1,BE143,BE143+BD141)</f>
        <v>0</v>
      </c>
      <c r="BF141" s="68">
        <f t="shared" ref="BF141" si="3503">IF(BF138=1,BF143,BF143+BE141)</f>
        <v>0</v>
      </c>
      <c r="BG141" s="68">
        <f t="shared" ref="BG141" si="3504">IF(BG138=1,BG143,BG143+BF141)</f>
        <v>0</v>
      </c>
      <c r="BH141" s="68">
        <f t="shared" ref="BH141" si="3505">IF(BH138=1,BH143,BH143+BG141)</f>
        <v>0</v>
      </c>
      <c r="BI141" s="68">
        <f t="shared" ref="BI141" si="3506">IF(BI138=1,BI143,BI143+BH141)</f>
        <v>0</v>
      </c>
      <c r="BJ141" s="68">
        <f t="shared" ref="BJ141" si="3507">IF(BJ138=1,BJ143,BJ143+BI141)</f>
        <v>0</v>
      </c>
      <c r="BK141" s="68">
        <f t="shared" ref="BK141" si="3508">IF(BK138=1,BK143,BK143+BJ141)</f>
        <v>0</v>
      </c>
      <c r="BL141" s="68">
        <f t="shared" ref="BL141" si="3509">IF(BL138=1,BL143,BL143+BK141)</f>
        <v>0</v>
      </c>
      <c r="BM141" s="68">
        <f t="shared" ref="BM141" si="3510">IF(BM138=1,BM143,BM143+BL141)</f>
        <v>0</v>
      </c>
      <c r="BN141" s="68">
        <f t="shared" ref="BN141" si="3511">IF(BN138=1,BN143,BN143+BM141)</f>
        <v>0</v>
      </c>
      <c r="BO141" s="68">
        <f t="shared" ref="BO141" si="3512">IF(BO138=1,BO143,BO143+BN141)</f>
        <v>0</v>
      </c>
      <c r="BP141" s="68">
        <f t="shared" ref="BP141" si="3513">IF(BP138=1,BP143,BP143+BO141)</f>
        <v>0</v>
      </c>
      <c r="BQ141" s="68">
        <f t="shared" ref="BQ141" si="3514">IF(BQ138=1,BQ143,BQ143+BP141)</f>
        <v>0</v>
      </c>
      <c r="BR141" s="68">
        <f t="shared" ref="BR141" si="3515">IF(BR138=1,BR143,BR143+BQ141)</f>
        <v>0</v>
      </c>
      <c r="BS141" s="68">
        <f t="shared" ref="BS141" si="3516">IF(BS138=1,BS143,BS143+BR141)</f>
        <v>0</v>
      </c>
      <c r="BT141" s="68">
        <f t="shared" ref="BT141" si="3517">IF(BT138=1,BT143,BT143+BS141)</f>
        <v>0</v>
      </c>
      <c r="BU141" s="68">
        <f t="shared" ref="BU141" si="3518">IF(BU138=1,BU143,BU143+BT141)</f>
        <v>0</v>
      </c>
      <c r="BV141" s="68">
        <f t="shared" ref="BV141" si="3519">IF(BV138=1,BV143,BV143+BU141)</f>
        <v>0</v>
      </c>
      <c r="BW141" s="68">
        <f t="shared" ref="BW141" si="3520">IF(BW138=1,BW143,BW143+BV141)</f>
        <v>0</v>
      </c>
      <c r="BX141" s="68">
        <f t="shared" ref="BX141" si="3521">IF(BX138=1,BX143,BX143+BW141)</f>
        <v>0</v>
      </c>
      <c r="BY141" s="68">
        <f t="shared" ref="BY141" si="3522">IF(BY138=1,BY143,BY143+BX141)</f>
        <v>0</v>
      </c>
      <c r="BZ141" s="68">
        <f t="shared" ref="BZ141" si="3523">IF(BZ138=1,BZ143,BZ143+BY141)</f>
        <v>0</v>
      </c>
      <c r="CA141" s="68">
        <f t="shared" ref="CA141" si="3524">IF(CA138=1,CA143,CA143+BZ141)</f>
        <v>0</v>
      </c>
      <c r="CB141" s="68">
        <f t="shared" ref="CB141" si="3525">IF(CB138=1,CB143,CB143+CA141)</f>
        <v>0</v>
      </c>
      <c r="CC141" s="68">
        <f t="shared" ref="CC141" si="3526">IF(CC138=1,CC143,CC143+CB141)</f>
        <v>0</v>
      </c>
      <c r="CD141" s="68">
        <f t="shared" ref="CD141" si="3527">IF(CD138=1,CD143,CD143+CC141)</f>
        <v>0</v>
      </c>
      <c r="CE141" s="68">
        <f t="shared" ref="CE141" si="3528">IF(CE138=1,CE143,CE143+CD141)</f>
        <v>0</v>
      </c>
      <c r="CF141" s="68">
        <f t="shared" ref="CF141" si="3529">IF(CF138=1,CF143,CF143+CE141)</f>
        <v>0</v>
      </c>
      <c r="CG141" s="68">
        <f t="shared" ref="CG141" si="3530">IF(CG138=1,CG143,CG143+CF141)</f>
        <v>0</v>
      </c>
      <c r="CH141" s="68">
        <f t="shared" ref="CH141" si="3531">IF(CH138=1,CH143,CH143+CG141)</f>
        <v>0</v>
      </c>
      <c r="CI141" s="68">
        <f t="shared" ref="CI141" si="3532">IF(CI138=1,CI143,CI143+CH141)</f>
        <v>0</v>
      </c>
      <c r="CJ141" s="68">
        <f t="shared" ref="CJ141" si="3533">IF(CJ138=1,CJ143,CJ143+CI141)</f>
        <v>0</v>
      </c>
      <c r="CK141" s="370"/>
      <c r="CL141" s="372"/>
      <c r="CM141" s="364"/>
      <c r="CN141" s="364"/>
      <c r="CO141" s="108"/>
      <c r="CP141" s="108"/>
      <c r="CQ141" s="108"/>
      <c r="CR141" s="108"/>
      <c r="CS141" s="108"/>
      <c r="CT141" s="108"/>
      <c r="CU141" s="108"/>
      <c r="CV141" s="108"/>
      <c r="CW141" s="108"/>
      <c r="CX141" s="108"/>
      <c r="CY141" s="108"/>
      <c r="CZ141" s="108"/>
      <c r="DA141" s="108"/>
      <c r="DB141" s="108"/>
      <c r="DC141" s="108"/>
      <c r="DD141" s="108"/>
    </row>
    <row r="142" spans="1:108" s="266" customFormat="1" ht="28.8" x14ac:dyDescent="0.3">
      <c r="A142" s="264"/>
      <c r="B142" s="130"/>
      <c r="C142" s="81"/>
      <c r="D142" s="81"/>
      <c r="E142" s="81"/>
      <c r="F142" s="81"/>
      <c r="G142" s="81"/>
      <c r="H142" s="81"/>
      <c r="I142" s="81"/>
      <c r="J142" s="81"/>
      <c r="K142" s="81"/>
      <c r="L142" s="65"/>
      <c r="M142" s="7"/>
      <c r="N142" s="202"/>
      <c r="O142" s="108"/>
      <c r="P142" s="64" t="s">
        <v>182</v>
      </c>
      <c r="Q142" s="69">
        <f t="shared" ref="Q142:CB142" si="3534">1720/12*Q135</f>
        <v>0</v>
      </c>
      <c r="R142" s="69">
        <f t="shared" si="3534"/>
        <v>0</v>
      </c>
      <c r="S142" s="69">
        <f t="shared" si="3534"/>
        <v>0</v>
      </c>
      <c r="T142" s="69">
        <f t="shared" si="3534"/>
        <v>0</v>
      </c>
      <c r="U142" s="69">
        <f t="shared" si="3534"/>
        <v>0</v>
      </c>
      <c r="V142" s="69">
        <f t="shared" si="3534"/>
        <v>0</v>
      </c>
      <c r="W142" s="69">
        <f t="shared" si="3534"/>
        <v>0</v>
      </c>
      <c r="X142" s="69">
        <f t="shared" si="3534"/>
        <v>0</v>
      </c>
      <c r="Y142" s="69">
        <f t="shared" si="3534"/>
        <v>0</v>
      </c>
      <c r="Z142" s="69">
        <f t="shared" si="3534"/>
        <v>0</v>
      </c>
      <c r="AA142" s="69">
        <f t="shared" si="3534"/>
        <v>0</v>
      </c>
      <c r="AB142" s="69">
        <f t="shared" si="3534"/>
        <v>0</v>
      </c>
      <c r="AC142" s="69">
        <f t="shared" si="3534"/>
        <v>0</v>
      </c>
      <c r="AD142" s="69">
        <f t="shared" si="3534"/>
        <v>0</v>
      </c>
      <c r="AE142" s="69">
        <f t="shared" si="3534"/>
        <v>0</v>
      </c>
      <c r="AF142" s="69">
        <f t="shared" si="3534"/>
        <v>0</v>
      </c>
      <c r="AG142" s="69">
        <f t="shared" si="3534"/>
        <v>0</v>
      </c>
      <c r="AH142" s="69">
        <f t="shared" si="3534"/>
        <v>0</v>
      </c>
      <c r="AI142" s="69">
        <f t="shared" si="3534"/>
        <v>0</v>
      </c>
      <c r="AJ142" s="69">
        <f t="shared" si="3534"/>
        <v>0</v>
      </c>
      <c r="AK142" s="69">
        <f t="shared" si="3534"/>
        <v>0</v>
      </c>
      <c r="AL142" s="69">
        <f t="shared" si="3534"/>
        <v>0</v>
      </c>
      <c r="AM142" s="69">
        <f t="shared" si="3534"/>
        <v>0</v>
      </c>
      <c r="AN142" s="69">
        <f t="shared" si="3534"/>
        <v>0</v>
      </c>
      <c r="AO142" s="69">
        <f t="shared" si="3534"/>
        <v>0</v>
      </c>
      <c r="AP142" s="69">
        <f t="shared" si="3534"/>
        <v>0</v>
      </c>
      <c r="AQ142" s="69">
        <f t="shared" si="3534"/>
        <v>0</v>
      </c>
      <c r="AR142" s="69">
        <f t="shared" si="3534"/>
        <v>0</v>
      </c>
      <c r="AS142" s="69">
        <f t="shared" si="3534"/>
        <v>0</v>
      </c>
      <c r="AT142" s="69">
        <f t="shared" si="3534"/>
        <v>0</v>
      </c>
      <c r="AU142" s="69">
        <f t="shared" si="3534"/>
        <v>0</v>
      </c>
      <c r="AV142" s="69">
        <f t="shared" si="3534"/>
        <v>0</v>
      </c>
      <c r="AW142" s="69">
        <f t="shared" si="3534"/>
        <v>0</v>
      </c>
      <c r="AX142" s="69">
        <f t="shared" si="3534"/>
        <v>0</v>
      </c>
      <c r="AY142" s="69">
        <f t="shared" si="3534"/>
        <v>0</v>
      </c>
      <c r="AZ142" s="69">
        <f t="shared" si="3534"/>
        <v>0</v>
      </c>
      <c r="BA142" s="69">
        <f t="shared" si="3534"/>
        <v>0</v>
      </c>
      <c r="BB142" s="69">
        <f t="shared" si="3534"/>
        <v>0</v>
      </c>
      <c r="BC142" s="69">
        <f t="shared" si="3534"/>
        <v>0</v>
      </c>
      <c r="BD142" s="69">
        <f t="shared" si="3534"/>
        <v>0</v>
      </c>
      <c r="BE142" s="69">
        <f t="shared" si="3534"/>
        <v>0</v>
      </c>
      <c r="BF142" s="69">
        <f t="shared" si="3534"/>
        <v>0</v>
      </c>
      <c r="BG142" s="69">
        <f t="shared" si="3534"/>
        <v>0</v>
      </c>
      <c r="BH142" s="69">
        <f t="shared" si="3534"/>
        <v>0</v>
      </c>
      <c r="BI142" s="69">
        <f t="shared" si="3534"/>
        <v>0</v>
      </c>
      <c r="BJ142" s="69">
        <f t="shared" si="3534"/>
        <v>0</v>
      </c>
      <c r="BK142" s="69">
        <f t="shared" si="3534"/>
        <v>0</v>
      </c>
      <c r="BL142" s="69">
        <f t="shared" si="3534"/>
        <v>0</v>
      </c>
      <c r="BM142" s="69">
        <f t="shared" si="3534"/>
        <v>0</v>
      </c>
      <c r="BN142" s="69">
        <f t="shared" si="3534"/>
        <v>0</v>
      </c>
      <c r="BO142" s="69">
        <f t="shared" si="3534"/>
        <v>0</v>
      </c>
      <c r="BP142" s="69">
        <f t="shared" si="3534"/>
        <v>0</v>
      </c>
      <c r="BQ142" s="69">
        <f t="shared" si="3534"/>
        <v>0</v>
      </c>
      <c r="BR142" s="69">
        <f t="shared" si="3534"/>
        <v>0</v>
      </c>
      <c r="BS142" s="69">
        <f t="shared" si="3534"/>
        <v>0</v>
      </c>
      <c r="BT142" s="69">
        <f t="shared" si="3534"/>
        <v>0</v>
      </c>
      <c r="BU142" s="69">
        <f t="shared" si="3534"/>
        <v>0</v>
      </c>
      <c r="BV142" s="69">
        <f t="shared" si="3534"/>
        <v>0</v>
      </c>
      <c r="BW142" s="69">
        <f t="shared" si="3534"/>
        <v>0</v>
      </c>
      <c r="BX142" s="69">
        <f t="shared" si="3534"/>
        <v>0</v>
      </c>
      <c r="BY142" s="69">
        <f t="shared" si="3534"/>
        <v>0</v>
      </c>
      <c r="BZ142" s="69">
        <f t="shared" si="3534"/>
        <v>0</v>
      </c>
      <c r="CA142" s="69">
        <f t="shared" si="3534"/>
        <v>0</v>
      </c>
      <c r="CB142" s="69">
        <f t="shared" si="3534"/>
        <v>0</v>
      </c>
      <c r="CC142" s="69">
        <f t="shared" ref="CC142:CJ142" si="3535">1720/12*CC135</f>
        <v>0</v>
      </c>
      <c r="CD142" s="69">
        <f t="shared" si="3535"/>
        <v>0</v>
      </c>
      <c r="CE142" s="69">
        <f t="shared" si="3535"/>
        <v>0</v>
      </c>
      <c r="CF142" s="69">
        <f t="shared" si="3535"/>
        <v>0</v>
      </c>
      <c r="CG142" s="69">
        <f t="shared" si="3535"/>
        <v>0</v>
      </c>
      <c r="CH142" s="69">
        <f t="shared" si="3535"/>
        <v>0</v>
      </c>
      <c r="CI142" s="69">
        <f t="shared" si="3535"/>
        <v>0</v>
      </c>
      <c r="CJ142" s="69">
        <f t="shared" si="3535"/>
        <v>0</v>
      </c>
      <c r="CK142" s="370"/>
      <c r="CL142" s="372"/>
      <c r="CM142" s="364"/>
      <c r="CN142" s="364"/>
      <c r="CO142" s="108"/>
      <c r="CP142" s="108"/>
      <c r="CQ142" s="108"/>
      <c r="CR142" s="108"/>
      <c r="CS142" s="108"/>
      <c r="CT142" s="108"/>
      <c r="CU142" s="108"/>
      <c r="CV142" s="108"/>
      <c r="CW142" s="108"/>
      <c r="CX142" s="108"/>
      <c r="CY142" s="108"/>
      <c r="CZ142" s="108"/>
      <c r="DA142" s="108"/>
      <c r="DB142" s="108"/>
      <c r="DC142" s="108"/>
      <c r="DD142" s="108"/>
    </row>
    <row r="143" spans="1:108" s="266" customFormat="1" ht="28.8" x14ac:dyDescent="0.3">
      <c r="A143" s="264"/>
      <c r="B143" s="130"/>
      <c r="C143" s="81"/>
      <c r="D143" s="81"/>
      <c r="E143" s="81"/>
      <c r="F143" s="81"/>
      <c r="G143" s="81"/>
      <c r="H143" s="81"/>
      <c r="I143" s="81"/>
      <c r="J143" s="81"/>
      <c r="K143" s="81"/>
      <c r="L143" s="65"/>
      <c r="M143" s="7"/>
      <c r="N143" s="202"/>
      <c r="O143" s="108"/>
      <c r="P143" s="64" t="s">
        <v>166</v>
      </c>
      <c r="Q143" s="69">
        <f>FLOOR(IF(OR(Q138=0,Q138=1),IF(Q136&gt;=Q142,Q142,Q136)+0.00000001,IF(Q140&gt;=Q139,Q139,Q140))+0.00000001,1)</f>
        <v>0</v>
      </c>
      <c r="R143" s="69">
        <f t="shared" ref="R143" si="3536">FLOOR(IF(OR(R138=0,R138=1),IF(R142&gt;R139,R139,IF(R136&gt;=R142,R142,R136)+0.00000001),IF(R140&gt;=R139,R139-Q141,R140-Q141)+0.00000001),1)</f>
        <v>0</v>
      </c>
      <c r="S143" s="69">
        <f t="shared" ref="S143" si="3537">FLOOR(IF(OR(S138=0,S138=1),IF(S142&gt;S139,S139,IF(S136&gt;=S142,S142,S136)+0.00000001),IF(S140&gt;=S139,S139-R141,S140-R141)+0.00000001),1)</f>
        <v>0</v>
      </c>
      <c r="T143" s="69">
        <f t="shared" ref="T143" si="3538">FLOOR(IF(OR(T138=0,T138=1),IF(T142&gt;T139,T139,IF(T136&gt;=T142,T142,T136)+0.00000001),IF(T140&gt;=T139,T139-S141,T140-S141)+0.00000001),1)</f>
        <v>0</v>
      </c>
      <c r="U143" s="69">
        <f t="shared" ref="U143" si="3539">FLOOR(IF(OR(U138=0,U138=1),IF(U142&gt;U139,U139,IF(U136&gt;=U142,U142,U136)+0.00000001),IF(U140&gt;=U139,U139-T141,U140-T141)+0.00000001),1)</f>
        <v>0</v>
      </c>
      <c r="V143" s="69">
        <f t="shared" ref="V143" si="3540">FLOOR(IF(OR(V138=0,V138=1),IF(V142&gt;V139,V139,IF(V136&gt;=V142,V142,V136)+0.00000001),IF(V140&gt;=V139,V139-U141,V140-U141)+0.00000001),1)</f>
        <v>0</v>
      </c>
      <c r="W143" s="69">
        <f t="shared" ref="W143" si="3541">FLOOR(IF(OR(W138=0,W138=1),IF(W142&gt;W139,W139,IF(W136&gt;=W142,W142,W136)+0.00000001),IF(W140&gt;=W139,W139-V141,W140-V141)+0.00000001),1)</f>
        <v>0</v>
      </c>
      <c r="X143" s="69">
        <f t="shared" ref="X143" si="3542">FLOOR(IF(OR(X138=0,X138=1),IF(X142&gt;X139,X139,IF(X136&gt;=X142,X142,X136)+0.00000001),IF(X140&gt;=X139,X139-W141,X140-W141)+0.00000001),1)</f>
        <v>0</v>
      </c>
      <c r="Y143" s="69">
        <f t="shared" ref="Y143" si="3543">FLOOR(IF(OR(Y138=0,Y138=1),IF(Y142&gt;Y139,Y139,IF(Y136&gt;=Y142,Y142,Y136)+0.00000001),IF(Y140&gt;=Y139,Y139-X141,Y140-X141)+0.00000001),1)</f>
        <v>0</v>
      </c>
      <c r="Z143" s="69">
        <f t="shared" ref="Z143" si="3544">FLOOR(IF(OR(Z138=0,Z138=1),IF(Z142&gt;Z139,Z139,IF(Z136&gt;=Z142,Z142,Z136)+0.00000001),IF(Z140&gt;=Z139,Z139-Y141,Z140-Y141)+0.00000001),1)</f>
        <v>0</v>
      </c>
      <c r="AA143" s="69">
        <f t="shared" ref="AA143" si="3545">FLOOR(IF(OR(AA138=0,AA138=1),IF(AA142&gt;AA139,AA139,IF(AA136&gt;=AA142,AA142,AA136)+0.00000001),IF(AA140&gt;=AA139,AA139-Z141,AA140-Z141)+0.00000001),1)</f>
        <v>0</v>
      </c>
      <c r="AB143" s="69">
        <f t="shared" ref="AB143" si="3546">FLOOR(IF(OR(AB138=0,AB138=1),IF(AB142&gt;AB139,AB139,IF(AB136&gt;=AB142,AB142,AB136)+0.00000001),IF(AB140&gt;=AB139,AB139-AA141,AB140-AA141)+0.00000001),1)</f>
        <v>0</v>
      </c>
      <c r="AC143" s="69">
        <f t="shared" ref="AC143" si="3547">FLOOR(IF(OR(AC138=0,AC138=1),IF(AC142&gt;AC139,AC139,IF(AC136&gt;=AC142,AC142,AC136)+0.00000001),IF(AC140&gt;=AC139,AC139-AB141,AC140-AB141)+0.00000001),1)</f>
        <v>0</v>
      </c>
      <c r="AD143" s="69">
        <f t="shared" ref="AD143" si="3548">FLOOR(IF(OR(AD138=0,AD138=1),IF(AD142&gt;AD139,AD139,IF(AD136&gt;=AD142,AD142,AD136)+0.00000001),IF(AD140&gt;=AD139,AD139-AC141,AD140-AC141)+0.00000001),1)</f>
        <v>0</v>
      </c>
      <c r="AE143" s="69">
        <f t="shared" ref="AE143" si="3549">FLOOR(IF(OR(AE138=0,AE138=1),IF(AE142&gt;AE139,AE139,IF(AE136&gt;=AE142,AE142,AE136)+0.00000001),IF(AE140&gt;=AE139,AE139-AD141,AE140-AD141)+0.00000001),1)</f>
        <v>0</v>
      </c>
      <c r="AF143" s="69">
        <f t="shared" ref="AF143" si="3550">FLOOR(IF(OR(AF138=0,AF138=1),IF(AF142&gt;AF139,AF139,IF(AF136&gt;=AF142,AF142,AF136)+0.00000001),IF(AF140&gt;=AF139,AF139-AE141,AF140-AE141)+0.00000001),1)</f>
        <v>0</v>
      </c>
      <c r="AG143" s="69">
        <f t="shared" ref="AG143" si="3551">FLOOR(IF(OR(AG138=0,AG138=1),IF(AG142&gt;AG139,AG139,IF(AG136&gt;=AG142,AG142,AG136)+0.00000001),IF(AG140&gt;=AG139,AG139-AF141,AG140-AF141)+0.00000001),1)</f>
        <v>0</v>
      </c>
      <c r="AH143" s="69">
        <f t="shared" ref="AH143" si="3552">FLOOR(IF(OR(AH138=0,AH138=1),IF(AH142&gt;AH139,AH139,IF(AH136&gt;=AH142,AH142,AH136)+0.00000001),IF(AH140&gt;=AH139,AH139-AG141,AH140-AG141)+0.00000001),1)</f>
        <v>0</v>
      </c>
      <c r="AI143" s="69">
        <f t="shared" ref="AI143" si="3553">FLOOR(IF(OR(AI138=0,AI138=1),IF(AI142&gt;AI139,AI139,IF(AI136&gt;=AI142,AI142,AI136)+0.00000001),IF(AI140&gt;=AI139,AI139-AH141,AI140-AH141)+0.00000001),1)</f>
        <v>0</v>
      </c>
      <c r="AJ143" s="69">
        <f t="shared" ref="AJ143" si="3554">FLOOR(IF(OR(AJ138=0,AJ138=1),IF(AJ142&gt;AJ139,AJ139,IF(AJ136&gt;=AJ142,AJ142,AJ136)+0.00000001),IF(AJ140&gt;=AJ139,AJ139-AI141,AJ140-AI141)+0.00000001),1)</f>
        <v>0</v>
      </c>
      <c r="AK143" s="69">
        <f t="shared" ref="AK143" si="3555">FLOOR(IF(OR(AK138=0,AK138=1),IF(AK142&gt;AK139,AK139,IF(AK136&gt;=AK142,AK142,AK136)+0.00000001),IF(AK140&gt;=AK139,AK139-AJ141,AK140-AJ141)+0.00000001),1)</f>
        <v>0</v>
      </c>
      <c r="AL143" s="69">
        <f t="shared" ref="AL143" si="3556">FLOOR(IF(OR(AL138=0,AL138=1),IF(AL142&gt;AL139,AL139,IF(AL136&gt;=AL142,AL142,AL136)+0.00000001),IF(AL140&gt;=AL139,AL139-AK141,AL140-AK141)+0.00000001),1)</f>
        <v>0</v>
      </c>
      <c r="AM143" s="69">
        <f t="shared" ref="AM143" si="3557">FLOOR(IF(OR(AM138=0,AM138=1),IF(AM142&gt;AM139,AM139,IF(AM136&gt;=AM142,AM142,AM136)+0.00000001),IF(AM140&gt;=AM139,AM139-AL141,AM140-AL141)+0.00000001),1)</f>
        <v>0</v>
      </c>
      <c r="AN143" s="69">
        <f t="shared" ref="AN143" si="3558">FLOOR(IF(OR(AN138=0,AN138=1),IF(AN142&gt;AN139,AN139,IF(AN136&gt;=AN142,AN142,AN136)+0.00000001),IF(AN140&gt;=AN139,AN139-AM141,AN140-AM141)+0.00000001),1)</f>
        <v>0</v>
      </c>
      <c r="AO143" s="69">
        <f t="shared" ref="AO143" si="3559">FLOOR(IF(OR(AO138=0,AO138=1),IF(AO142&gt;AO139,AO139,IF(AO136&gt;=AO142,AO142,AO136)+0.00000001),IF(AO140&gt;=AO139,AO139-AN141,AO140-AN141)+0.00000001),1)</f>
        <v>0</v>
      </c>
      <c r="AP143" s="69">
        <f t="shared" ref="AP143" si="3560">FLOOR(IF(OR(AP138=0,AP138=1),IF(AP142&gt;AP139,AP139,IF(AP136&gt;=AP142,AP142,AP136)+0.00000001),IF(AP140&gt;=AP139,AP139-AO141,AP140-AO141)+0.00000001),1)</f>
        <v>0</v>
      </c>
      <c r="AQ143" s="69">
        <f t="shared" ref="AQ143" si="3561">FLOOR(IF(OR(AQ138=0,AQ138=1),IF(AQ142&gt;AQ139,AQ139,IF(AQ136&gt;=AQ142,AQ142,AQ136)+0.00000001),IF(AQ140&gt;=AQ139,AQ139-AP141,AQ140-AP141)+0.00000001),1)</f>
        <v>0</v>
      </c>
      <c r="AR143" s="69">
        <f t="shared" ref="AR143" si="3562">FLOOR(IF(OR(AR138=0,AR138=1),IF(AR142&gt;AR139,AR139,IF(AR136&gt;=AR142,AR142,AR136)+0.00000001),IF(AR140&gt;=AR139,AR139-AQ141,AR140-AQ141)+0.00000001),1)</f>
        <v>0</v>
      </c>
      <c r="AS143" s="69">
        <f t="shared" ref="AS143" si="3563">FLOOR(IF(OR(AS138=0,AS138=1),IF(AS142&gt;AS139,AS139,IF(AS136&gt;=AS142,AS142,AS136)+0.00000001),IF(AS140&gt;=AS139,AS139-AR141,AS140-AR141)+0.00000001),1)</f>
        <v>0</v>
      </c>
      <c r="AT143" s="69">
        <f t="shared" ref="AT143" si="3564">FLOOR(IF(OR(AT138=0,AT138=1),IF(AT142&gt;AT139,AT139,IF(AT136&gt;=AT142,AT142,AT136)+0.00000001),IF(AT140&gt;=AT139,AT139-AS141,AT140-AS141)+0.00000001),1)</f>
        <v>0</v>
      </c>
      <c r="AU143" s="69">
        <f t="shared" ref="AU143" si="3565">FLOOR(IF(OR(AU138=0,AU138=1),IF(AU142&gt;AU139,AU139,IF(AU136&gt;=AU142,AU142,AU136)+0.00000001),IF(AU140&gt;=AU139,AU139-AT141,AU140-AT141)+0.00000001),1)</f>
        <v>0</v>
      </c>
      <c r="AV143" s="69">
        <f t="shared" ref="AV143" si="3566">FLOOR(IF(OR(AV138=0,AV138=1),IF(AV142&gt;AV139,AV139,IF(AV136&gt;=AV142,AV142,AV136)+0.00000001),IF(AV140&gt;=AV139,AV139-AU141,AV140-AU141)+0.00000001),1)</f>
        <v>0</v>
      </c>
      <c r="AW143" s="69">
        <f t="shared" ref="AW143" si="3567">FLOOR(IF(OR(AW138=0,AW138=1),IF(AW142&gt;AW139,AW139,IF(AW136&gt;=AW142,AW142,AW136)+0.00000001),IF(AW140&gt;=AW139,AW139-AV141,AW140-AV141)+0.00000001),1)</f>
        <v>0</v>
      </c>
      <c r="AX143" s="69">
        <f t="shared" ref="AX143" si="3568">FLOOR(IF(OR(AX138=0,AX138=1),IF(AX142&gt;AX139,AX139,IF(AX136&gt;=AX142,AX142,AX136)+0.00000001),IF(AX140&gt;=AX139,AX139-AW141,AX140-AW141)+0.00000001),1)</f>
        <v>0</v>
      </c>
      <c r="AY143" s="69">
        <f t="shared" ref="AY143" si="3569">FLOOR(IF(OR(AY138=0,AY138=1),IF(AY142&gt;AY139,AY139,IF(AY136&gt;=AY142,AY142,AY136)+0.00000001),IF(AY140&gt;=AY139,AY139-AX141,AY140-AX141)+0.00000001),1)</f>
        <v>0</v>
      </c>
      <c r="AZ143" s="69">
        <f t="shared" ref="AZ143" si="3570">FLOOR(IF(OR(AZ138=0,AZ138=1),IF(AZ142&gt;AZ139,AZ139,IF(AZ136&gt;=AZ142,AZ142,AZ136)+0.00000001),IF(AZ140&gt;=AZ139,AZ139-AY141,AZ140-AY141)+0.00000001),1)</f>
        <v>0</v>
      </c>
      <c r="BA143" s="69">
        <f t="shared" ref="BA143" si="3571">FLOOR(IF(OR(BA138=0,BA138=1),IF(BA142&gt;BA139,BA139,IF(BA136&gt;=BA142,BA142,BA136)+0.00000001),IF(BA140&gt;=BA139,BA139-AZ141,BA140-AZ141)+0.00000001),1)</f>
        <v>0</v>
      </c>
      <c r="BB143" s="69">
        <f t="shared" ref="BB143" si="3572">FLOOR(IF(OR(BB138=0,BB138=1),IF(BB142&gt;BB139,BB139,IF(BB136&gt;=BB142,BB142,BB136)+0.00000001),IF(BB140&gt;=BB139,BB139-BA141,BB140-BA141)+0.00000001),1)</f>
        <v>0</v>
      </c>
      <c r="BC143" s="69">
        <f t="shared" ref="BC143" si="3573">FLOOR(IF(OR(BC138=0,BC138=1),IF(BC142&gt;BC139,BC139,IF(BC136&gt;=BC142,BC142,BC136)+0.00000001),IF(BC140&gt;=BC139,BC139-BB141,BC140-BB141)+0.00000001),1)</f>
        <v>0</v>
      </c>
      <c r="BD143" s="69">
        <f t="shared" ref="BD143" si="3574">FLOOR(IF(OR(BD138=0,BD138=1),IF(BD142&gt;BD139,BD139,IF(BD136&gt;=BD142,BD142,BD136)+0.00000001),IF(BD140&gt;=BD139,BD139-BC141,BD140-BC141)+0.00000001),1)</f>
        <v>0</v>
      </c>
      <c r="BE143" s="69">
        <f t="shared" ref="BE143" si="3575">FLOOR(IF(OR(BE138=0,BE138=1),IF(BE142&gt;BE139,BE139,IF(BE136&gt;=BE142,BE142,BE136)+0.00000001),IF(BE140&gt;=BE139,BE139-BD141,BE140-BD141)+0.00000001),1)</f>
        <v>0</v>
      </c>
      <c r="BF143" s="69">
        <f t="shared" ref="BF143" si="3576">FLOOR(IF(OR(BF138=0,BF138=1),IF(BF142&gt;BF139,BF139,IF(BF136&gt;=BF142,BF142,BF136)+0.00000001),IF(BF140&gt;=BF139,BF139-BE141,BF140-BE141)+0.00000001),1)</f>
        <v>0</v>
      </c>
      <c r="BG143" s="69">
        <f t="shared" ref="BG143" si="3577">FLOOR(IF(OR(BG138=0,BG138=1),IF(BG142&gt;BG139,BG139,IF(BG136&gt;=BG142,BG142,BG136)+0.00000001),IF(BG140&gt;=BG139,BG139-BF141,BG140-BF141)+0.00000001),1)</f>
        <v>0</v>
      </c>
      <c r="BH143" s="69">
        <f t="shared" ref="BH143" si="3578">FLOOR(IF(OR(BH138=0,BH138=1),IF(BH142&gt;BH139,BH139,IF(BH136&gt;=BH142,BH142,BH136)+0.00000001),IF(BH140&gt;=BH139,BH139-BG141,BH140-BG141)+0.00000001),1)</f>
        <v>0</v>
      </c>
      <c r="BI143" s="69">
        <f t="shared" ref="BI143" si="3579">FLOOR(IF(OR(BI138=0,BI138=1),IF(BI142&gt;BI139,BI139,IF(BI136&gt;=BI142,BI142,BI136)+0.00000001),IF(BI140&gt;=BI139,BI139-BH141,BI140-BH141)+0.00000001),1)</f>
        <v>0</v>
      </c>
      <c r="BJ143" s="69">
        <f t="shared" ref="BJ143" si="3580">FLOOR(IF(OR(BJ138=0,BJ138=1),IF(BJ142&gt;BJ139,BJ139,IF(BJ136&gt;=BJ142,BJ142,BJ136)+0.00000001),IF(BJ140&gt;=BJ139,BJ139-BI141,BJ140-BI141)+0.00000001),1)</f>
        <v>0</v>
      </c>
      <c r="BK143" s="69">
        <f t="shared" ref="BK143" si="3581">FLOOR(IF(OR(BK138=0,BK138=1),IF(BK142&gt;BK139,BK139,IF(BK136&gt;=BK142,BK142,BK136)+0.00000001),IF(BK140&gt;=BK139,BK139-BJ141,BK140-BJ141)+0.00000001),1)</f>
        <v>0</v>
      </c>
      <c r="BL143" s="69">
        <f t="shared" ref="BL143" si="3582">FLOOR(IF(OR(BL138=0,BL138=1),IF(BL142&gt;BL139,BL139,IF(BL136&gt;=BL142,BL142,BL136)+0.00000001),IF(BL140&gt;=BL139,BL139-BK141,BL140-BK141)+0.00000001),1)</f>
        <v>0</v>
      </c>
      <c r="BM143" s="69">
        <f t="shared" ref="BM143" si="3583">FLOOR(IF(OR(BM138=0,BM138=1),IF(BM142&gt;BM139,BM139,IF(BM136&gt;=BM142,BM142,BM136)+0.00000001),IF(BM140&gt;=BM139,BM139-BL141,BM140-BL141)+0.00000001),1)</f>
        <v>0</v>
      </c>
      <c r="BN143" s="69">
        <f t="shared" ref="BN143" si="3584">FLOOR(IF(OR(BN138=0,BN138=1),IF(BN142&gt;BN139,BN139,IF(BN136&gt;=BN142,BN142,BN136)+0.00000001),IF(BN140&gt;=BN139,BN139-BM141,BN140-BM141)+0.00000001),1)</f>
        <v>0</v>
      </c>
      <c r="BO143" s="69">
        <f t="shared" ref="BO143" si="3585">FLOOR(IF(OR(BO138=0,BO138=1),IF(BO142&gt;BO139,BO139,IF(BO136&gt;=BO142,BO142,BO136)+0.00000001),IF(BO140&gt;=BO139,BO139-BN141,BO140-BN141)+0.00000001),1)</f>
        <v>0</v>
      </c>
      <c r="BP143" s="69">
        <f t="shared" ref="BP143" si="3586">FLOOR(IF(OR(BP138=0,BP138=1),IF(BP142&gt;BP139,BP139,IF(BP136&gt;=BP142,BP142,BP136)+0.00000001),IF(BP140&gt;=BP139,BP139-BO141,BP140-BO141)+0.00000001),1)</f>
        <v>0</v>
      </c>
      <c r="BQ143" s="69">
        <f t="shared" ref="BQ143" si="3587">FLOOR(IF(OR(BQ138=0,BQ138=1),IF(BQ142&gt;BQ139,BQ139,IF(BQ136&gt;=BQ142,BQ142,BQ136)+0.00000001),IF(BQ140&gt;=BQ139,BQ139-BP141,BQ140-BP141)+0.00000001),1)</f>
        <v>0</v>
      </c>
      <c r="BR143" s="69">
        <f t="shared" ref="BR143" si="3588">FLOOR(IF(OR(BR138=0,BR138=1),IF(BR142&gt;BR139,BR139,IF(BR136&gt;=BR142,BR142,BR136)+0.00000001),IF(BR140&gt;=BR139,BR139-BQ141,BR140-BQ141)+0.00000001),1)</f>
        <v>0</v>
      </c>
      <c r="BS143" s="69">
        <f t="shared" ref="BS143" si="3589">FLOOR(IF(OR(BS138=0,BS138=1),IF(BS142&gt;BS139,BS139,IF(BS136&gt;=BS142,BS142,BS136)+0.00000001),IF(BS140&gt;=BS139,BS139-BR141,BS140-BR141)+0.00000001),1)</f>
        <v>0</v>
      </c>
      <c r="BT143" s="69">
        <f t="shared" ref="BT143" si="3590">FLOOR(IF(OR(BT138=0,BT138=1),IF(BT142&gt;BT139,BT139,IF(BT136&gt;=BT142,BT142,BT136)+0.00000001),IF(BT140&gt;=BT139,BT139-BS141,BT140-BS141)+0.00000001),1)</f>
        <v>0</v>
      </c>
      <c r="BU143" s="69">
        <f t="shared" ref="BU143" si="3591">FLOOR(IF(OR(BU138=0,BU138=1),IF(BU142&gt;BU139,BU139,IF(BU136&gt;=BU142,BU142,BU136)+0.00000001),IF(BU140&gt;=BU139,BU139-BT141,BU140-BT141)+0.00000001),1)</f>
        <v>0</v>
      </c>
      <c r="BV143" s="69">
        <f t="shared" ref="BV143" si="3592">FLOOR(IF(OR(BV138=0,BV138=1),IF(BV142&gt;BV139,BV139,IF(BV136&gt;=BV142,BV142,BV136)+0.00000001),IF(BV140&gt;=BV139,BV139-BU141,BV140-BU141)+0.00000001),1)</f>
        <v>0</v>
      </c>
      <c r="BW143" s="69">
        <f t="shared" ref="BW143" si="3593">FLOOR(IF(OR(BW138=0,BW138=1),IF(BW142&gt;BW139,BW139,IF(BW136&gt;=BW142,BW142,BW136)+0.00000001),IF(BW140&gt;=BW139,BW139-BV141,BW140-BV141)+0.00000001),1)</f>
        <v>0</v>
      </c>
      <c r="BX143" s="69">
        <f t="shared" ref="BX143" si="3594">FLOOR(IF(OR(BX138=0,BX138=1),IF(BX142&gt;BX139,BX139,IF(BX136&gt;=BX142,BX142,BX136)+0.00000001),IF(BX140&gt;=BX139,BX139-BW141,BX140-BW141)+0.00000001),1)</f>
        <v>0</v>
      </c>
      <c r="BY143" s="69">
        <f t="shared" ref="BY143" si="3595">FLOOR(IF(OR(BY138=0,BY138=1),IF(BY142&gt;BY139,BY139,IF(BY136&gt;=BY142,BY142,BY136)+0.00000001),IF(BY140&gt;=BY139,BY139-BX141,BY140-BX141)+0.00000001),1)</f>
        <v>0</v>
      </c>
      <c r="BZ143" s="69">
        <f t="shared" ref="BZ143" si="3596">FLOOR(IF(OR(BZ138=0,BZ138=1),IF(BZ142&gt;BZ139,BZ139,IF(BZ136&gt;=BZ142,BZ142,BZ136)+0.00000001),IF(BZ140&gt;=BZ139,BZ139-BY141,BZ140-BY141)+0.00000001),1)</f>
        <v>0</v>
      </c>
      <c r="CA143" s="69">
        <f t="shared" ref="CA143" si="3597">FLOOR(IF(OR(CA138=0,CA138=1),IF(CA142&gt;CA139,CA139,IF(CA136&gt;=CA142,CA142,CA136)+0.00000001),IF(CA140&gt;=CA139,CA139-BZ141,CA140-BZ141)+0.00000001),1)</f>
        <v>0</v>
      </c>
      <c r="CB143" s="69">
        <f t="shared" ref="CB143" si="3598">FLOOR(IF(OR(CB138=0,CB138=1),IF(CB142&gt;CB139,CB139,IF(CB136&gt;=CB142,CB142,CB136)+0.00000001),IF(CB140&gt;=CB139,CB139-CA141,CB140-CA141)+0.00000001),1)</f>
        <v>0</v>
      </c>
      <c r="CC143" s="69">
        <f t="shared" ref="CC143" si="3599">FLOOR(IF(OR(CC138=0,CC138=1),IF(CC142&gt;CC139,CC139,IF(CC136&gt;=CC142,CC142,CC136)+0.00000001),IF(CC140&gt;=CC139,CC139-CB141,CC140-CB141)+0.00000001),1)</f>
        <v>0</v>
      </c>
      <c r="CD143" s="69">
        <f t="shared" ref="CD143" si="3600">FLOOR(IF(OR(CD138=0,CD138=1),IF(CD142&gt;CD139,CD139,IF(CD136&gt;=CD142,CD142,CD136)+0.00000001),IF(CD140&gt;=CD139,CD139-CC141,CD140-CC141)+0.00000001),1)</f>
        <v>0</v>
      </c>
      <c r="CE143" s="69">
        <f t="shared" ref="CE143" si="3601">FLOOR(IF(OR(CE138=0,CE138=1),IF(CE142&gt;CE139,CE139,IF(CE136&gt;=CE142,CE142,CE136)+0.00000001),IF(CE140&gt;=CE139,CE139-CD141,CE140-CD141)+0.00000001),1)</f>
        <v>0</v>
      </c>
      <c r="CF143" s="69">
        <f t="shared" ref="CF143" si="3602">FLOOR(IF(OR(CF138=0,CF138=1),IF(CF142&gt;CF139,CF139,IF(CF136&gt;=CF142,CF142,CF136)+0.00000001),IF(CF140&gt;=CF139,CF139-CE141,CF140-CE141)+0.00000001),1)</f>
        <v>0</v>
      </c>
      <c r="CG143" s="69">
        <f t="shared" ref="CG143" si="3603">FLOOR(IF(OR(CG138=0,CG138=1),IF(CG142&gt;CG139,CG139,IF(CG136&gt;=CG142,CG142,CG136)+0.00000001),IF(CG140&gt;=CG139,CG139-CF141,CG140-CF141)+0.00000001),1)</f>
        <v>0</v>
      </c>
      <c r="CH143" s="69">
        <f t="shared" ref="CH143" si="3604">FLOOR(IF(OR(CH138=0,CH138=1),IF(CH142&gt;CH139,CH139,IF(CH136&gt;=CH142,CH142,CH136)+0.00000001),IF(CH140&gt;=CH139,CH139-CG141,CH140-CG141)+0.00000001),1)</f>
        <v>0</v>
      </c>
      <c r="CI143" s="69">
        <f t="shared" ref="CI143" si="3605">FLOOR(IF(OR(CI138=0,CI138=1),IF(CI142&gt;CI139,CI139,IF(CI136&gt;=CI142,CI142,CI136)+0.00000001),IF(CI140&gt;=CI139,CI139-CH141,CI140-CH141)+0.00000001),1)</f>
        <v>0</v>
      </c>
      <c r="CJ143" s="69">
        <f t="shared" ref="CJ143" si="3606">FLOOR(IF(OR(CJ138=0,CJ138=1),IF(CJ142&gt;CJ139,CJ139,IF(CJ136&gt;=CJ142,CJ142,CJ136)+0.00000001),IF(CJ140&gt;=CJ139,CJ139-CI141,CJ140-CI141)+0.00000001),1)</f>
        <v>0</v>
      </c>
      <c r="CK143" s="370"/>
      <c r="CL143" s="372"/>
      <c r="CM143" s="364"/>
      <c r="CN143" s="364"/>
      <c r="CO143" s="108"/>
      <c r="CP143" s="108"/>
      <c r="CQ143" s="108"/>
      <c r="CR143" s="108"/>
      <c r="CS143" s="108"/>
      <c r="CT143" s="108"/>
      <c r="CU143" s="108"/>
      <c r="CV143" s="108"/>
      <c r="CW143" s="108"/>
      <c r="CX143" s="108"/>
      <c r="CY143" s="108"/>
      <c r="CZ143" s="108"/>
      <c r="DA143" s="108"/>
      <c r="DB143" s="108"/>
      <c r="DC143" s="108"/>
      <c r="DD143" s="108"/>
    </row>
    <row r="144" spans="1:108" s="266" customFormat="1" ht="25.2" customHeight="1" thickBot="1" x14ac:dyDescent="0.35">
      <c r="A144" s="264"/>
      <c r="B144" s="131"/>
      <c r="C144" s="70"/>
      <c r="D144" s="70"/>
      <c r="E144" s="70"/>
      <c r="F144" s="70"/>
      <c r="G144" s="70"/>
      <c r="H144" s="70"/>
      <c r="I144" s="70"/>
      <c r="J144" s="70"/>
      <c r="K144" s="70"/>
      <c r="L144" s="71"/>
      <c r="M144" s="7"/>
      <c r="N144" s="203"/>
      <c r="O144" s="108"/>
      <c r="P144" s="229" t="s">
        <v>167</v>
      </c>
      <c r="Q144" s="73">
        <f>IF($I135="Ano",Q143*'Podpůrná data'!$B$5,Q143*'Podpůrná data'!$B$3)</f>
        <v>0</v>
      </c>
      <c r="R144" s="73">
        <f>IF($I135="Ano",R143*'Podpůrná data'!$B$5,R143*'Podpůrná data'!$B$3)</f>
        <v>0</v>
      </c>
      <c r="S144" s="73">
        <f>IF($I135="Ano",S143*'Podpůrná data'!$B$5,S143*'Podpůrná data'!$B$3)</f>
        <v>0</v>
      </c>
      <c r="T144" s="73">
        <f>IF($I135="Ano",T143*'Podpůrná data'!$B$5,T143*'Podpůrná data'!$B$3)</f>
        <v>0</v>
      </c>
      <c r="U144" s="73">
        <f>IF($I135="Ano",U143*'Podpůrná data'!$B$5,U143*'Podpůrná data'!$B$3)</f>
        <v>0</v>
      </c>
      <c r="V144" s="73">
        <f>IF($I135="Ano",V143*'Podpůrná data'!$B$5,V143*'Podpůrná data'!$B$3)</f>
        <v>0</v>
      </c>
      <c r="W144" s="73">
        <f>IF($I135="Ano",W143*'Podpůrná data'!$B$5,W143*'Podpůrná data'!$B$3)</f>
        <v>0</v>
      </c>
      <c r="X144" s="73">
        <f>IF($I135="Ano",X143*'Podpůrná data'!$B$5,X143*'Podpůrná data'!$B$3)</f>
        <v>0</v>
      </c>
      <c r="Y144" s="73">
        <f>IF($I135="Ano",Y143*'Podpůrná data'!$B$5,Y143*'Podpůrná data'!$B$3)</f>
        <v>0</v>
      </c>
      <c r="Z144" s="73">
        <f>IF($I135="Ano",Z143*'Podpůrná data'!$B$5,Z143*'Podpůrná data'!$B$3)</f>
        <v>0</v>
      </c>
      <c r="AA144" s="73">
        <f>IF($I135="Ano",AA143*'Podpůrná data'!$B$5,AA143*'Podpůrná data'!$B$3)</f>
        <v>0</v>
      </c>
      <c r="AB144" s="73">
        <f>IF($I135="Ano",AB143*'Podpůrná data'!$B$5,AB143*'Podpůrná data'!$B$3)</f>
        <v>0</v>
      </c>
      <c r="AC144" s="73">
        <f>IF($I135="Ano",AC143*'Podpůrná data'!$B$5,AC143*'Podpůrná data'!$B$3)</f>
        <v>0</v>
      </c>
      <c r="AD144" s="73">
        <f>IF($I135="Ano",AD143*'Podpůrná data'!$B$5,AD143*'Podpůrná data'!$B$3)</f>
        <v>0</v>
      </c>
      <c r="AE144" s="73">
        <f>IF($I135="Ano",AE143*'Podpůrná data'!$B$5,AE143*'Podpůrná data'!$B$3)</f>
        <v>0</v>
      </c>
      <c r="AF144" s="73">
        <f>IF($I135="Ano",AF143*'Podpůrná data'!$B$5,AF143*'Podpůrná data'!$B$3)</f>
        <v>0</v>
      </c>
      <c r="AG144" s="73">
        <f>IF($I135="Ano",AG143*'Podpůrná data'!$B$5,AG143*'Podpůrná data'!$B$3)</f>
        <v>0</v>
      </c>
      <c r="AH144" s="73">
        <f>IF($I135="Ano",AH143*'Podpůrná data'!$B$5,AH143*'Podpůrná data'!$B$3)</f>
        <v>0</v>
      </c>
      <c r="AI144" s="73">
        <f>IF($I135="Ano",AI143*'Podpůrná data'!$B$5,AI143*'Podpůrná data'!$B$3)</f>
        <v>0</v>
      </c>
      <c r="AJ144" s="73">
        <f>IF($I135="Ano",AJ143*'Podpůrná data'!$B$5,AJ143*'Podpůrná data'!$B$3)</f>
        <v>0</v>
      </c>
      <c r="AK144" s="73">
        <f>IF($I135="Ano",AK143*'Podpůrná data'!$B$5,AK143*'Podpůrná data'!$B$3)</f>
        <v>0</v>
      </c>
      <c r="AL144" s="73">
        <f>IF($I135="Ano",AL143*'Podpůrná data'!$B$5,AL143*'Podpůrná data'!$B$3)</f>
        <v>0</v>
      </c>
      <c r="AM144" s="73">
        <f>IF($I135="Ano",AM143*'Podpůrná data'!$B$5,AM143*'Podpůrná data'!$B$3)</f>
        <v>0</v>
      </c>
      <c r="AN144" s="73">
        <f>IF($I135="Ano",AN143*'Podpůrná data'!$B$5,AN143*'Podpůrná data'!$B$3)</f>
        <v>0</v>
      </c>
      <c r="AO144" s="73">
        <f>IF($I135="Ano",AO143*'Podpůrná data'!$B$5,AO143*'Podpůrná data'!$B$3)</f>
        <v>0</v>
      </c>
      <c r="AP144" s="73">
        <f>IF($I135="Ano",AP143*'Podpůrná data'!$B$5,AP143*'Podpůrná data'!$B$3)</f>
        <v>0</v>
      </c>
      <c r="AQ144" s="73">
        <f>IF($I135="Ano",AQ143*'Podpůrná data'!$B$5,AQ143*'Podpůrná data'!$B$3)</f>
        <v>0</v>
      </c>
      <c r="AR144" s="73">
        <f>IF($I135="Ano",AR143*'Podpůrná data'!$B$5,AR143*'Podpůrná data'!$B$3)</f>
        <v>0</v>
      </c>
      <c r="AS144" s="73">
        <f>IF($I135="Ano",AS143*'Podpůrná data'!$B$5,AS143*'Podpůrná data'!$B$3)</f>
        <v>0</v>
      </c>
      <c r="AT144" s="73">
        <f>IF($I135="Ano",AT143*'Podpůrná data'!$B$5,AT143*'Podpůrná data'!$B$3)</f>
        <v>0</v>
      </c>
      <c r="AU144" s="73">
        <f>IF($I135="Ano",AU143*'Podpůrná data'!$B$5,AU143*'Podpůrná data'!$B$3)</f>
        <v>0</v>
      </c>
      <c r="AV144" s="73">
        <f>IF($I135="Ano",AV143*'Podpůrná data'!$B$5,AV143*'Podpůrná data'!$B$3)</f>
        <v>0</v>
      </c>
      <c r="AW144" s="73">
        <f>IF($I135="Ano",AW143*'Podpůrná data'!$B$5,AW143*'Podpůrná data'!$B$3)</f>
        <v>0</v>
      </c>
      <c r="AX144" s="73">
        <f>IF($I135="Ano",AX143*'Podpůrná data'!$B$5,AX143*'Podpůrná data'!$B$3)</f>
        <v>0</v>
      </c>
      <c r="AY144" s="73">
        <f>IF($I135="Ano",AY143*'Podpůrná data'!$B$5,AY143*'Podpůrná data'!$B$3)</f>
        <v>0</v>
      </c>
      <c r="AZ144" s="73">
        <f>IF($I135="Ano",AZ143*'Podpůrná data'!$B$5,AZ143*'Podpůrná data'!$B$3)</f>
        <v>0</v>
      </c>
      <c r="BA144" s="73">
        <f>IF($I135="Ano",BA143*'Podpůrná data'!$B$5,BA143*'Podpůrná data'!$B$3)</f>
        <v>0</v>
      </c>
      <c r="BB144" s="73">
        <f>IF($I135="Ano",BB143*'Podpůrná data'!$B$5,BB143*'Podpůrná data'!$B$3)</f>
        <v>0</v>
      </c>
      <c r="BC144" s="73">
        <f>IF($I135="Ano",BC143*'Podpůrná data'!$B$5,BC143*'Podpůrná data'!$B$3)</f>
        <v>0</v>
      </c>
      <c r="BD144" s="73">
        <f>IF($I135="Ano",BD143*'Podpůrná data'!$B$5,BD143*'Podpůrná data'!$B$3)</f>
        <v>0</v>
      </c>
      <c r="BE144" s="73">
        <f>IF($I135="Ano",BE143*'Podpůrná data'!$B$5,BE143*'Podpůrná data'!$B$3)</f>
        <v>0</v>
      </c>
      <c r="BF144" s="73">
        <f>IF($I135="Ano",BF143*'Podpůrná data'!$B$5,BF143*'Podpůrná data'!$B$3)</f>
        <v>0</v>
      </c>
      <c r="BG144" s="73">
        <f>IF($I135="Ano",BG143*'Podpůrná data'!$B$5,BG143*'Podpůrná data'!$B$3)</f>
        <v>0</v>
      </c>
      <c r="BH144" s="73">
        <f>IF($I135="Ano",BH143*'Podpůrná data'!$B$5,BH143*'Podpůrná data'!$B$3)</f>
        <v>0</v>
      </c>
      <c r="BI144" s="73">
        <f>IF($I135="Ano",BI143*'Podpůrná data'!$B$5,BI143*'Podpůrná data'!$B$3)</f>
        <v>0</v>
      </c>
      <c r="BJ144" s="73">
        <f>IF($I135="Ano",BJ143*'Podpůrná data'!$B$5,BJ143*'Podpůrná data'!$B$3)</f>
        <v>0</v>
      </c>
      <c r="BK144" s="73">
        <f>IF($I135="Ano",BK143*'Podpůrná data'!$B$5,BK143*'Podpůrná data'!$B$3)</f>
        <v>0</v>
      </c>
      <c r="BL144" s="73">
        <f>IF($I135="Ano",BL143*'Podpůrná data'!$B$5,BL143*'Podpůrná data'!$B$3)</f>
        <v>0</v>
      </c>
      <c r="BM144" s="73">
        <f>IF($I135="Ano",BM143*'Podpůrná data'!$B$5,BM143*'Podpůrná data'!$B$3)</f>
        <v>0</v>
      </c>
      <c r="BN144" s="73">
        <f>IF($I135="Ano",BN143*'Podpůrná data'!$B$5,BN143*'Podpůrná data'!$B$3)</f>
        <v>0</v>
      </c>
      <c r="BO144" s="73">
        <f>IF($I135="Ano",BO143*'Podpůrná data'!$B$5,BO143*'Podpůrná data'!$B$3)</f>
        <v>0</v>
      </c>
      <c r="BP144" s="73">
        <f>IF($I135="Ano",BP143*'Podpůrná data'!$B$5,BP143*'Podpůrná data'!$B$3)</f>
        <v>0</v>
      </c>
      <c r="BQ144" s="73">
        <f>IF($I135="Ano",BQ143*'Podpůrná data'!$B$5,BQ143*'Podpůrná data'!$B$3)</f>
        <v>0</v>
      </c>
      <c r="BR144" s="73">
        <f>IF($I135="Ano",BR143*'Podpůrná data'!$B$5,BR143*'Podpůrná data'!$B$3)</f>
        <v>0</v>
      </c>
      <c r="BS144" s="73">
        <f>IF($I135="Ano",BS143*'Podpůrná data'!$B$5,BS143*'Podpůrná data'!$B$3)</f>
        <v>0</v>
      </c>
      <c r="BT144" s="73">
        <f>IF($I135="Ano",BT143*'Podpůrná data'!$B$5,BT143*'Podpůrná data'!$B$3)</f>
        <v>0</v>
      </c>
      <c r="BU144" s="73">
        <f>IF($I135="Ano",BU143*'Podpůrná data'!$B$5,BU143*'Podpůrná data'!$B$3)</f>
        <v>0</v>
      </c>
      <c r="BV144" s="73">
        <f>IF($I135="Ano",BV143*'Podpůrná data'!$B$5,BV143*'Podpůrná data'!$B$3)</f>
        <v>0</v>
      </c>
      <c r="BW144" s="73">
        <f>IF($I135="Ano",BW143*'Podpůrná data'!$B$5,BW143*'Podpůrná data'!$B$3)</f>
        <v>0</v>
      </c>
      <c r="BX144" s="73">
        <f>IF($I135="Ano",BX143*'Podpůrná data'!$B$5,BX143*'Podpůrná data'!$B$3)</f>
        <v>0</v>
      </c>
      <c r="BY144" s="73">
        <f>IF($I135="Ano",BY143*'Podpůrná data'!$B$5,BY143*'Podpůrná data'!$B$3)</f>
        <v>0</v>
      </c>
      <c r="BZ144" s="73">
        <f>IF($I135="Ano",BZ143*'Podpůrná data'!$B$5,BZ143*'Podpůrná data'!$B$3)</f>
        <v>0</v>
      </c>
      <c r="CA144" s="73">
        <f>IF($I135="Ano",CA143*'Podpůrná data'!$B$5,CA143*'Podpůrná data'!$B$3)</f>
        <v>0</v>
      </c>
      <c r="CB144" s="73">
        <f>IF($I135="Ano",CB143*'Podpůrná data'!$B$5,CB143*'Podpůrná data'!$B$3)</f>
        <v>0</v>
      </c>
      <c r="CC144" s="73">
        <f>IF($I135="Ano",CC143*'Podpůrná data'!$B$5,CC143*'Podpůrná data'!$B$3)</f>
        <v>0</v>
      </c>
      <c r="CD144" s="73">
        <f>IF($I135="Ano",CD143*'Podpůrná data'!$B$5,CD143*'Podpůrná data'!$B$3)</f>
        <v>0</v>
      </c>
      <c r="CE144" s="73">
        <f>IF($I135="Ano",CE143*'Podpůrná data'!$B$5,CE143*'Podpůrná data'!$B$3)</f>
        <v>0</v>
      </c>
      <c r="CF144" s="73">
        <f>IF($I135="Ano",CF143*'Podpůrná data'!$B$5,CF143*'Podpůrná data'!$B$3)</f>
        <v>0</v>
      </c>
      <c r="CG144" s="73">
        <f>IF($I135="Ano",CG143*'Podpůrná data'!$B$5,CG143*'Podpůrná data'!$B$3)</f>
        <v>0</v>
      </c>
      <c r="CH144" s="73">
        <f>IF($I135="Ano",CH143*'Podpůrná data'!$B$5,CH143*'Podpůrná data'!$B$3)</f>
        <v>0</v>
      </c>
      <c r="CI144" s="73">
        <f>IF($I135="Ano",CI143*'Podpůrná data'!$B$5,CI143*'Podpůrná data'!$B$3)</f>
        <v>0</v>
      </c>
      <c r="CJ144" s="73">
        <f>IF($I135="Ano",CJ143*'Podpůrná data'!$B$5,CJ143*'Podpůrná data'!$B$3)</f>
        <v>0</v>
      </c>
      <c r="CK144" s="371"/>
      <c r="CL144" s="373"/>
      <c r="CM144" s="365"/>
      <c r="CN144" s="365"/>
      <c r="CO144" s="108"/>
      <c r="CP144" s="182">
        <f>SUMIFS($Q144:$CJ144,$Q134:$CJ134,"1. ZoR")</f>
        <v>0</v>
      </c>
      <c r="CQ144" s="182">
        <f>SUMIFS($Q144:$CJ144,$Q134:$CJ134,"2. ZoR")</f>
        <v>0</v>
      </c>
      <c r="CR144" s="182">
        <f>SUMIFS($Q144:$CJ144,$Q134:$CJ134,"3. ZoR")</f>
        <v>0</v>
      </c>
      <c r="CS144" s="182">
        <f>SUMIFS($Q144:$CJ144,$Q134:$CJ134,"4. ZoR")</f>
        <v>0</v>
      </c>
      <c r="CT144" s="182">
        <f>SUMIFS($Q144:$CJ144,$Q134:$CJ134,"5. ZoR")</f>
        <v>0</v>
      </c>
      <c r="CU144" s="182">
        <f>SUMIFS($Q144:$CJ144,$Q134:$CJ134,"6. ZoR")</f>
        <v>0</v>
      </c>
      <c r="CV144" s="182">
        <f>SUMIFS($Q144:$CJ144,$Q134:$CJ134,"7. ZoR")</f>
        <v>0</v>
      </c>
      <c r="CW144" s="182">
        <f>SUMIFS($Q144:$CJ144,$Q134:$CJ134,"8. ZoR")</f>
        <v>0</v>
      </c>
      <c r="CX144" s="182">
        <f>SUMIFS($Q144:$CJ144,$Q134:$CJ134,"9. ZoR")</f>
        <v>0</v>
      </c>
      <c r="CY144" s="182">
        <f>SUMIFS($Q144:$CJ144,$Q134:$CJ134,"10. ZoR")</f>
        <v>0</v>
      </c>
      <c r="CZ144" s="182">
        <f>SUMIFS($Q144:$CJ144,$Q134:$CJ134,"11. ZoR")</f>
        <v>0</v>
      </c>
      <c r="DA144" s="182">
        <f>SUMIFS($Q144:$CJ144,$Q134:$CJ134,"12. ZoR")</f>
        <v>0</v>
      </c>
      <c r="DB144" s="182">
        <f>SUMIFS($Q144:$CJ144,$Q134:$CJ134,"13. ZoR")</f>
        <v>0</v>
      </c>
      <c r="DC144" s="182">
        <f>SUMIFS($Q144:$CJ144,$Q134:$CJ134,"14. ZoR")</f>
        <v>0</v>
      </c>
      <c r="DD144" s="182">
        <f>SUMIFS($Q144:$CJ144,$Q134:$CJ134,"15. ZoR")</f>
        <v>0</v>
      </c>
    </row>
    <row r="145" spans="1:108" ht="15" hidden="1" thickBot="1" x14ac:dyDescent="0.35">
      <c r="B145" s="107"/>
      <c r="C145" s="132"/>
      <c r="D145" s="132"/>
      <c r="E145" s="132"/>
      <c r="F145" s="132"/>
      <c r="G145" s="107"/>
      <c r="H145" s="107"/>
      <c r="I145" s="107"/>
      <c r="J145" s="107"/>
      <c r="K145" s="107"/>
      <c r="L145" s="107"/>
      <c r="M145" s="7"/>
      <c r="N145" s="107"/>
      <c r="O145" s="107"/>
      <c r="P145" s="107"/>
      <c r="Q145" s="107"/>
      <c r="R145" s="107"/>
      <c r="S145" s="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row>
    <row r="146" spans="1:108" s="266" customFormat="1" ht="69.599999999999994" customHeight="1" thickBot="1" x14ac:dyDescent="0.35">
      <c r="A146" s="271"/>
      <c r="B146" s="122"/>
      <c r="C146" s="353" t="s">
        <v>2</v>
      </c>
      <c r="D146" s="123"/>
      <c r="E146" s="133" t="s">
        <v>375</v>
      </c>
      <c r="F146" s="133" t="s">
        <v>377</v>
      </c>
      <c r="G146" s="124" t="s">
        <v>96</v>
      </c>
      <c r="H146" s="124" t="s">
        <v>97</v>
      </c>
      <c r="I146" s="124" t="s">
        <v>99</v>
      </c>
      <c r="J146" s="124" t="s">
        <v>389</v>
      </c>
      <c r="K146" s="124" t="s">
        <v>391</v>
      </c>
      <c r="L146" s="140" t="s">
        <v>1</v>
      </c>
      <c r="M146" s="7"/>
      <c r="N146" s="126">
        <v>208002</v>
      </c>
      <c r="O146" s="108"/>
      <c r="P146" s="204" t="s">
        <v>134</v>
      </c>
      <c r="Q146" s="84" t="s">
        <v>4</v>
      </c>
      <c r="R146" s="84" t="s">
        <v>5</v>
      </c>
      <c r="S146" s="84" t="s">
        <v>6</v>
      </c>
      <c r="T146" s="84" t="s">
        <v>7</v>
      </c>
      <c r="U146" s="84" t="s">
        <v>8</v>
      </c>
      <c r="V146" s="84" t="s">
        <v>9</v>
      </c>
      <c r="W146" s="84" t="s">
        <v>10</v>
      </c>
      <c r="X146" s="84" t="s">
        <v>11</v>
      </c>
      <c r="Y146" s="84" t="s">
        <v>12</v>
      </c>
      <c r="Z146" s="84" t="s">
        <v>13</v>
      </c>
      <c r="AA146" s="84" t="s">
        <v>14</v>
      </c>
      <c r="AB146" s="84" t="s">
        <v>15</v>
      </c>
      <c r="AC146" s="84" t="s">
        <v>16</v>
      </c>
      <c r="AD146" s="84" t="s">
        <v>17</v>
      </c>
      <c r="AE146" s="84" t="s">
        <v>18</v>
      </c>
      <c r="AF146" s="84" t="s">
        <v>19</v>
      </c>
      <c r="AG146" s="84" t="s">
        <v>20</v>
      </c>
      <c r="AH146" s="84" t="s">
        <v>21</v>
      </c>
      <c r="AI146" s="84" t="s">
        <v>22</v>
      </c>
      <c r="AJ146" s="84" t="s">
        <v>23</v>
      </c>
      <c r="AK146" s="84" t="s">
        <v>24</v>
      </c>
      <c r="AL146" s="84" t="s">
        <v>25</v>
      </c>
      <c r="AM146" s="84" t="s">
        <v>26</v>
      </c>
      <c r="AN146" s="84" t="s">
        <v>27</v>
      </c>
      <c r="AO146" s="84" t="s">
        <v>28</v>
      </c>
      <c r="AP146" s="84" t="s">
        <v>29</v>
      </c>
      <c r="AQ146" s="84" t="s">
        <v>30</v>
      </c>
      <c r="AR146" s="84" t="s">
        <v>31</v>
      </c>
      <c r="AS146" s="84" t="s">
        <v>32</v>
      </c>
      <c r="AT146" s="84" t="s">
        <v>33</v>
      </c>
      <c r="AU146" s="84" t="s">
        <v>34</v>
      </c>
      <c r="AV146" s="84" t="s">
        <v>35</v>
      </c>
      <c r="AW146" s="84" t="s">
        <v>36</v>
      </c>
      <c r="AX146" s="84" t="s">
        <v>37</v>
      </c>
      <c r="AY146" s="84" t="s">
        <v>38</v>
      </c>
      <c r="AZ146" s="84" t="s">
        <v>39</v>
      </c>
      <c r="BA146" s="84" t="s">
        <v>40</v>
      </c>
      <c r="BB146" s="84" t="s">
        <v>41</v>
      </c>
      <c r="BC146" s="84" t="s">
        <v>42</v>
      </c>
      <c r="BD146" s="84" t="s">
        <v>43</v>
      </c>
      <c r="BE146" s="84" t="s">
        <v>44</v>
      </c>
      <c r="BF146" s="84" t="s">
        <v>45</v>
      </c>
      <c r="BG146" s="84" t="s">
        <v>46</v>
      </c>
      <c r="BH146" s="84" t="s">
        <v>47</v>
      </c>
      <c r="BI146" s="84" t="s">
        <v>48</v>
      </c>
      <c r="BJ146" s="84" t="s">
        <v>49</v>
      </c>
      <c r="BK146" s="84" t="s">
        <v>50</v>
      </c>
      <c r="BL146" s="84" t="s">
        <v>51</v>
      </c>
      <c r="BM146" s="84" t="s">
        <v>52</v>
      </c>
      <c r="BN146" s="84" t="s">
        <v>53</v>
      </c>
      <c r="BO146" s="84" t="s">
        <v>135</v>
      </c>
      <c r="BP146" s="84" t="s">
        <v>136</v>
      </c>
      <c r="BQ146" s="84" t="s">
        <v>137</v>
      </c>
      <c r="BR146" s="84" t="s">
        <v>138</v>
      </c>
      <c r="BS146" s="84" t="s">
        <v>139</v>
      </c>
      <c r="BT146" s="84" t="s">
        <v>140</v>
      </c>
      <c r="BU146" s="84" t="s">
        <v>141</v>
      </c>
      <c r="BV146" s="84" t="s">
        <v>142</v>
      </c>
      <c r="BW146" s="84" t="s">
        <v>143</v>
      </c>
      <c r="BX146" s="84" t="s">
        <v>144</v>
      </c>
      <c r="BY146" s="84" t="s">
        <v>145</v>
      </c>
      <c r="BZ146" s="84" t="s">
        <v>146</v>
      </c>
      <c r="CA146" s="84" t="s">
        <v>147</v>
      </c>
      <c r="CB146" s="84" t="s">
        <v>148</v>
      </c>
      <c r="CC146" s="84" t="s">
        <v>149</v>
      </c>
      <c r="CD146" s="84" t="s">
        <v>150</v>
      </c>
      <c r="CE146" s="84" t="s">
        <v>362</v>
      </c>
      <c r="CF146" s="84" t="s">
        <v>363</v>
      </c>
      <c r="CG146" s="84" t="s">
        <v>364</v>
      </c>
      <c r="CH146" s="84" t="s">
        <v>365</v>
      </c>
      <c r="CI146" s="84" t="s">
        <v>366</v>
      </c>
      <c r="CJ146" s="84" t="s">
        <v>367</v>
      </c>
      <c r="CK146" s="136" t="s">
        <v>185</v>
      </c>
      <c r="CL146" s="137" t="s">
        <v>186</v>
      </c>
      <c r="CM146" s="137" t="s">
        <v>168</v>
      </c>
      <c r="CN146" s="137" t="s">
        <v>383</v>
      </c>
      <c r="CO146" s="108"/>
      <c r="CP146" s="366" t="s">
        <v>411</v>
      </c>
      <c r="CQ146" s="367"/>
      <c r="CR146" s="367"/>
      <c r="CS146" s="367"/>
      <c r="CT146" s="367"/>
      <c r="CU146" s="367"/>
      <c r="CV146" s="367"/>
      <c r="CW146" s="367"/>
      <c r="CX146" s="367"/>
      <c r="CY146" s="367"/>
      <c r="CZ146" s="367"/>
      <c r="DA146" s="367"/>
      <c r="DB146" s="367"/>
      <c r="DC146" s="367"/>
      <c r="DD146" s="367"/>
    </row>
    <row r="147" spans="1:108" s="266" customFormat="1" ht="21" hidden="1" customHeight="1" x14ac:dyDescent="0.3">
      <c r="A147" s="272"/>
      <c r="B147" s="115"/>
      <c r="C147" s="354"/>
      <c r="D147" s="127"/>
      <c r="E147" s="127"/>
      <c r="F147" s="127"/>
      <c r="G147" s="359" t="s">
        <v>374</v>
      </c>
      <c r="H147" s="359" t="s">
        <v>98</v>
      </c>
      <c r="I147" s="360" t="s">
        <v>100</v>
      </c>
      <c r="J147" s="360" t="s">
        <v>390</v>
      </c>
      <c r="K147" s="139"/>
      <c r="L147" s="361" t="s">
        <v>95</v>
      </c>
      <c r="M147" s="7"/>
      <c r="N147" s="356" t="s">
        <v>3</v>
      </c>
      <c r="O147" s="108"/>
      <c r="P147" s="85"/>
      <c r="Q147" s="75">
        <f>MONTH(Úvod!$F$10)</f>
        <v>1</v>
      </c>
      <c r="R147" s="76">
        <f t="shared" ref="R147" si="3607">IF(Q147=12,1,Q147+1)</f>
        <v>2</v>
      </c>
      <c r="S147" s="76">
        <f t="shared" ref="S147" si="3608">IF(R147=12,1,R147+1)</f>
        <v>3</v>
      </c>
      <c r="T147" s="77">
        <f t="shared" ref="T147" si="3609">IF(S147=12,1,S147+1)</f>
        <v>4</v>
      </c>
      <c r="U147" s="77">
        <f t="shared" ref="U147" si="3610">IF(T147=12,1,T147+1)</f>
        <v>5</v>
      </c>
      <c r="V147" s="77">
        <f t="shared" ref="V147" si="3611">IF(U147=12,1,U147+1)</f>
        <v>6</v>
      </c>
      <c r="W147" s="77">
        <f t="shared" ref="W147" si="3612">IF(V147=12,1,V147+1)</f>
        <v>7</v>
      </c>
      <c r="X147" s="77">
        <f t="shared" ref="X147" si="3613">IF(W147=12,1,W147+1)</f>
        <v>8</v>
      </c>
      <c r="Y147" s="77">
        <f t="shared" ref="Y147" si="3614">IF(X147=12,1,X147+1)</f>
        <v>9</v>
      </c>
      <c r="Z147" s="77">
        <f>IF(Y147=12,1,Y147+1)</f>
        <v>10</v>
      </c>
      <c r="AA147" s="77">
        <f t="shared" ref="AA147" si="3615">IF(Z147=12,1,Z147+1)</f>
        <v>11</v>
      </c>
      <c r="AB147" s="77">
        <f t="shared" ref="AB147" si="3616">IF(AA147=12,1,AA147+1)</f>
        <v>12</v>
      </c>
      <c r="AC147" s="77">
        <f t="shared" ref="AC147" si="3617">IF(AB147=12,1,AB147+1)</f>
        <v>1</v>
      </c>
      <c r="AD147" s="77">
        <f t="shared" ref="AD147" si="3618">IF(AC147=12,1,AC147+1)</f>
        <v>2</v>
      </c>
      <c r="AE147" s="77">
        <f t="shared" ref="AE147" si="3619">IF(AD147=12,1,AD147+1)</f>
        <v>3</v>
      </c>
      <c r="AF147" s="77">
        <f t="shared" ref="AF147" si="3620">IF(AE147=12,1,AE147+1)</f>
        <v>4</v>
      </c>
      <c r="AG147" s="77">
        <f t="shared" ref="AG147" si="3621">IF(AF147=12,1,AF147+1)</f>
        <v>5</v>
      </c>
      <c r="AH147" s="77">
        <f t="shared" ref="AH147" si="3622">IF(AG147=12,1,AG147+1)</f>
        <v>6</v>
      </c>
      <c r="AI147" s="77">
        <f>IF(AH147=12,1,AH147+1)</f>
        <v>7</v>
      </c>
      <c r="AJ147" s="77">
        <f t="shared" ref="AJ147" si="3623">IF(AI147=12,1,AI147+1)</f>
        <v>8</v>
      </c>
      <c r="AK147" s="77">
        <f t="shared" ref="AK147" si="3624">IF(AJ147=12,1,AJ147+1)</f>
        <v>9</v>
      </c>
      <c r="AL147" s="77">
        <f t="shared" ref="AL147" si="3625">IF(AK147=12,1,AK147+1)</f>
        <v>10</v>
      </c>
      <c r="AM147" s="77">
        <f t="shared" ref="AM147" si="3626">IF(AL147=12,1,AL147+1)</f>
        <v>11</v>
      </c>
      <c r="AN147" s="77">
        <f t="shared" ref="AN147" si="3627">IF(AM147=12,1,AM147+1)</f>
        <v>12</v>
      </c>
      <c r="AO147" s="77">
        <f t="shared" ref="AO147" si="3628">IF(AN147=12,1,AN147+1)</f>
        <v>1</v>
      </c>
      <c r="AP147" s="77">
        <f t="shared" ref="AP147" si="3629">IF(AO147=12,1,AO147+1)</f>
        <v>2</v>
      </c>
      <c r="AQ147" s="77">
        <f t="shared" ref="AQ147" si="3630">IF(AP147=12,1,AP147+1)</f>
        <v>3</v>
      </c>
      <c r="AR147" s="77">
        <f t="shared" ref="AR147" si="3631">IF(AQ147=12,1,AQ147+1)</f>
        <v>4</v>
      </c>
      <c r="AS147" s="77">
        <f t="shared" ref="AS147" si="3632">IF(AR147=12,1,AR147+1)</f>
        <v>5</v>
      </c>
      <c r="AT147" s="77">
        <f t="shared" ref="AT147" si="3633">IF(AS147=12,1,AS147+1)</f>
        <v>6</v>
      </c>
      <c r="AU147" s="77">
        <f t="shared" ref="AU147" si="3634">IF(AT147=12,1,AT147+1)</f>
        <v>7</v>
      </c>
      <c r="AV147" s="77">
        <f t="shared" ref="AV147" si="3635">IF(AU147=12,1,AU147+1)</f>
        <v>8</v>
      </c>
      <c r="AW147" s="77">
        <f t="shared" ref="AW147" si="3636">IF(AV147=12,1,AV147+1)</f>
        <v>9</v>
      </c>
      <c r="AX147" s="77">
        <f t="shared" ref="AX147" si="3637">IF(AW147=12,1,AW147+1)</f>
        <v>10</v>
      </c>
      <c r="AY147" s="77">
        <f t="shared" ref="AY147" si="3638">IF(AX147=12,1,AX147+1)</f>
        <v>11</v>
      </c>
      <c r="AZ147" s="77">
        <f t="shared" ref="AZ147" si="3639">IF(AY147=12,1,AY147+1)</f>
        <v>12</v>
      </c>
      <c r="BA147" s="77">
        <f t="shared" ref="BA147" si="3640">IF(AZ147=12,1,AZ147+1)</f>
        <v>1</v>
      </c>
      <c r="BB147" s="77">
        <f t="shared" ref="BB147" si="3641">IF(BA147=12,1,BA147+1)</f>
        <v>2</v>
      </c>
      <c r="BC147" s="77">
        <f t="shared" ref="BC147" si="3642">IF(BB147=12,1,BB147+1)</f>
        <v>3</v>
      </c>
      <c r="BD147" s="77">
        <f t="shared" ref="BD147" si="3643">IF(BC147=12,1,BC147+1)</f>
        <v>4</v>
      </c>
      <c r="BE147" s="77">
        <f t="shared" ref="BE147" si="3644">IF(BD147=12,1,BD147+1)</f>
        <v>5</v>
      </c>
      <c r="BF147" s="77">
        <f t="shared" ref="BF147" si="3645">IF(BE147=12,1,BE147+1)</f>
        <v>6</v>
      </c>
      <c r="BG147" s="77">
        <f t="shared" ref="BG147" si="3646">IF(BF147=12,1,BF147+1)</f>
        <v>7</v>
      </c>
      <c r="BH147" s="77">
        <f t="shared" ref="BH147" si="3647">IF(BG147=12,1,BG147+1)</f>
        <v>8</v>
      </c>
      <c r="BI147" s="77">
        <f t="shared" ref="BI147" si="3648">IF(BH147=12,1,BH147+1)</f>
        <v>9</v>
      </c>
      <c r="BJ147" s="77">
        <f t="shared" ref="BJ147" si="3649">IF(BI147=12,1,BI147+1)</f>
        <v>10</v>
      </c>
      <c r="BK147" s="77">
        <f t="shared" ref="BK147" si="3650">IF(BJ147=12,1,BJ147+1)</f>
        <v>11</v>
      </c>
      <c r="BL147" s="77">
        <f t="shared" ref="BL147" si="3651">IF(BK147=12,1,BK147+1)</f>
        <v>12</v>
      </c>
      <c r="BM147" s="77">
        <f t="shared" ref="BM147" si="3652">IF(BL147=12,1,BL147+1)</f>
        <v>1</v>
      </c>
      <c r="BN147" s="77">
        <f t="shared" ref="BN147" si="3653">IF(BM147=12,1,BM147+1)</f>
        <v>2</v>
      </c>
      <c r="BO147" s="77">
        <f t="shared" ref="BO147" si="3654">IF(BN147=12,1,BN147+1)</f>
        <v>3</v>
      </c>
      <c r="BP147" s="77">
        <f t="shared" ref="BP147" si="3655">IF(BO147=12,1,BO147+1)</f>
        <v>4</v>
      </c>
      <c r="BQ147" s="77">
        <f t="shared" ref="BQ147" si="3656">IF(BP147=12,1,BP147+1)</f>
        <v>5</v>
      </c>
      <c r="BR147" s="77">
        <f t="shared" ref="BR147" si="3657">IF(BQ147=12,1,BQ147+1)</f>
        <v>6</v>
      </c>
      <c r="BS147" s="77">
        <f t="shared" ref="BS147" si="3658">IF(BR147=12,1,BR147+1)</f>
        <v>7</v>
      </c>
      <c r="BT147" s="77">
        <f t="shared" ref="BT147" si="3659">IF(BS147=12,1,BS147+1)</f>
        <v>8</v>
      </c>
      <c r="BU147" s="77">
        <f t="shared" ref="BU147" si="3660">IF(BT147=12,1,BT147+1)</f>
        <v>9</v>
      </c>
      <c r="BV147" s="77">
        <f t="shared" ref="BV147" si="3661">IF(BU147=12,1,BU147+1)</f>
        <v>10</v>
      </c>
      <c r="BW147" s="77">
        <f t="shared" ref="BW147" si="3662">IF(BV147=12,1,BV147+1)</f>
        <v>11</v>
      </c>
      <c r="BX147" s="77">
        <f t="shared" ref="BX147" si="3663">IF(BW147=12,1,BW147+1)</f>
        <v>12</v>
      </c>
      <c r="BY147" s="77">
        <f t="shared" ref="BY147" si="3664">IF(BX147=12,1,BX147+1)</f>
        <v>1</v>
      </c>
      <c r="BZ147" s="77">
        <f t="shared" ref="BZ147" si="3665">IF(BY147=12,1,BY147+1)</f>
        <v>2</v>
      </c>
      <c r="CA147" s="77">
        <f t="shared" ref="CA147" si="3666">IF(BZ147=12,1,BZ147+1)</f>
        <v>3</v>
      </c>
      <c r="CB147" s="77">
        <f t="shared" ref="CB147" si="3667">IF(CA147=12,1,CA147+1)</f>
        <v>4</v>
      </c>
      <c r="CC147" s="77">
        <f t="shared" ref="CC147" si="3668">IF(CB147=12,1,CB147+1)</f>
        <v>5</v>
      </c>
      <c r="CD147" s="77">
        <f t="shared" ref="CD147" si="3669">IF(CC147=12,1,CC147+1)</f>
        <v>6</v>
      </c>
      <c r="CE147" s="77">
        <f t="shared" ref="CE147" si="3670">IF(CD147=12,1,CD147+1)</f>
        <v>7</v>
      </c>
      <c r="CF147" s="77">
        <f t="shared" ref="CF147" si="3671">IF(CE147=12,1,CE147+1)</f>
        <v>8</v>
      </c>
      <c r="CG147" s="77">
        <f t="shared" ref="CG147" si="3672">IF(CF147=12,1,CF147+1)</f>
        <v>9</v>
      </c>
      <c r="CH147" s="77">
        <f t="shared" ref="CH147" si="3673">IF(CG147=12,1,CG147+1)</f>
        <v>10</v>
      </c>
      <c r="CI147" s="77">
        <f t="shared" ref="CI147" si="3674">IF(CH147=12,1,CH147+1)</f>
        <v>11</v>
      </c>
      <c r="CJ147" s="77">
        <f t="shared" ref="CJ147" si="3675">IF(CI147=12,1,CI147+1)</f>
        <v>12</v>
      </c>
      <c r="CK147" s="82"/>
      <c r="CL147" s="79"/>
      <c r="CM147" s="79"/>
      <c r="CN147" s="79"/>
      <c r="CO147" s="108"/>
      <c r="CP147" s="108"/>
      <c r="CQ147" s="108"/>
      <c r="CR147" s="108"/>
      <c r="CS147" s="108"/>
      <c r="CT147" s="108"/>
      <c r="CU147" s="108"/>
      <c r="CV147" s="108"/>
      <c r="CW147" s="108"/>
      <c r="CX147" s="108"/>
      <c r="CY147" s="108"/>
      <c r="CZ147" s="108"/>
      <c r="DA147" s="108"/>
      <c r="DB147" s="108"/>
      <c r="DC147" s="108"/>
      <c r="DD147" s="108"/>
    </row>
    <row r="148" spans="1:108" s="266" customFormat="1" ht="18" hidden="1" customHeight="1" x14ac:dyDescent="0.3">
      <c r="A148" s="272"/>
      <c r="B148" s="115"/>
      <c r="C148" s="354"/>
      <c r="D148" s="127"/>
      <c r="E148" s="127"/>
      <c r="F148" s="127"/>
      <c r="G148" s="359"/>
      <c r="H148" s="359"/>
      <c r="I148" s="360"/>
      <c r="J148" s="360"/>
      <c r="K148" s="139"/>
      <c r="L148" s="361"/>
      <c r="M148" s="7"/>
      <c r="N148" s="357"/>
      <c r="O148" s="108"/>
      <c r="P148" s="78"/>
      <c r="Q148" s="60">
        <f t="shared" ref="Q148:CB148" si="3676">VALUE(_xlfn.CONCAT(Q147,".",Q150))</f>
        <v>1</v>
      </c>
      <c r="R148" s="74">
        <f t="shared" si="3676"/>
        <v>32</v>
      </c>
      <c r="S148" s="74">
        <f t="shared" si="3676"/>
        <v>61</v>
      </c>
      <c r="T148" s="74">
        <f t="shared" si="3676"/>
        <v>92</v>
      </c>
      <c r="U148" s="74">
        <f t="shared" si="3676"/>
        <v>122</v>
      </c>
      <c r="V148" s="74">
        <f t="shared" si="3676"/>
        <v>153</v>
      </c>
      <c r="W148" s="74">
        <f t="shared" si="3676"/>
        <v>183</v>
      </c>
      <c r="X148" s="74">
        <f t="shared" si="3676"/>
        <v>214</v>
      </c>
      <c r="Y148" s="74">
        <f t="shared" si="3676"/>
        <v>245</v>
      </c>
      <c r="Z148" s="74">
        <f t="shared" si="3676"/>
        <v>275</v>
      </c>
      <c r="AA148" s="74">
        <f t="shared" si="3676"/>
        <v>306</v>
      </c>
      <c r="AB148" s="74">
        <f t="shared" si="3676"/>
        <v>336</v>
      </c>
      <c r="AC148" s="74">
        <f t="shared" si="3676"/>
        <v>367</v>
      </c>
      <c r="AD148" s="74">
        <f t="shared" si="3676"/>
        <v>398</v>
      </c>
      <c r="AE148" s="74">
        <f t="shared" si="3676"/>
        <v>426</v>
      </c>
      <c r="AF148" s="74">
        <f t="shared" si="3676"/>
        <v>457</v>
      </c>
      <c r="AG148" s="74">
        <f t="shared" si="3676"/>
        <v>487</v>
      </c>
      <c r="AH148" s="74">
        <f t="shared" si="3676"/>
        <v>518</v>
      </c>
      <c r="AI148" s="74">
        <f t="shared" si="3676"/>
        <v>548</v>
      </c>
      <c r="AJ148" s="74">
        <f t="shared" si="3676"/>
        <v>579</v>
      </c>
      <c r="AK148" s="74">
        <f t="shared" si="3676"/>
        <v>610</v>
      </c>
      <c r="AL148" s="74">
        <f t="shared" si="3676"/>
        <v>640</v>
      </c>
      <c r="AM148" s="74">
        <f t="shared" si="3676"/>
        <v>671</v>
      </c>
      <c r="AN148" s="74">
        <f t="shared" si="3676"/>
        <v>701</v>
      </c>
      <c r="AO148" s="74">
        <f t="shared" si="3676"/>
        <v>732</v>
      </c>
      <c r="AP148" s="74">
        <f t="shared" si="3676"/>
        <v>763</v>
      </c>
      <c r="AQ148" s="74">
        <f t="shared" si="3676"/>
        <v>791</v>
      </c>
      <c r="AR148" s="74">
        <f t="shared" si="3676"/>
        <v>822</v>
      </c>
      <c r="AS148" s="74">
        <f t="shared" si="3676"/>
        <v>852</v>
      </c>
      <c r="AT148" s="74">
        <f t="shared" si="3676"/>
        <v>883</v>
      </c>
      <c r="AU148" s="74">
        <f t="shared" si="3676"/>
        <v>913</v>
      </c>
      <c r="AV148" s="74">
        <f t="shared" si="3676"/>
        <v>944</v>
      </c>
      <c r="AW148" s="74">
        <f t="shared" si="3676"/>
        <v>975</v>
      </c>
      <c r="AX148" s="74">
        <f t="shared" si="3676"/>
        <v>1005</v>
      </c>
      <c r="AY148" s="74">
        <f t="shared" si="3676"/>
        <v>1036</v>
      </c>
      <c r="AZ148" s="74">
        <f t="shared" si="3676"/>
        <v>1066</v>
      </c>
      <c r="BA148" s="74">
        <f t="shared" si="3676"/>
        <v>1097</v>
      </c>
      <c r="BB148" s="74">
        <f t="shared" si="3676"/>
        <v>1128</v>
      </c>
      <c r="BC148" s="74">
        <f t="shared" si="3676"/>
        <v>1156</v>
      </c>
      <c r="BD148" s="74">
        <f t="shared" si="3676"/>
        <v>1187</v>
      </c>
      <c r="BE148" s="74">
        <f t="shared" si="3676"/>
        <v>1217</v>
      </c>
      <c r="BF148" s="74">
        <f t="shared" si="3676"/>
        <v>1248</v>
      </c>
      <c r="BG148" s="74">
        <f t="shared" si="3676"/>
        <v>1278</v>
      </c>
      <c r="BH148" s="74">
        <f t="shared" si="3676"/>
        <v>1309</v>
      </c>
      <c r="BI148" s="74">
        <f t="shared" si="3676"/>
        <v>1340</v>
      </c>
      <c r="BJ148" s="74">
        <f t="shared" si="3676"/>
        <v>1370</v>
      </c>
      <c r="BK148" s="74">
        <f t="shared" si="3676"/>
        <v>1401</v>
      </c>
      <c r="BL148" s="74">
        <f t="shared" si="3676"/>
        <v>1431</v>
      </c>
      <c r="BM148" s="74">
        <f t="shared" si="3676"/>
        <v>1462</v>
      </c>
      <c r="BN148" s="74">
        <f t="shared" si="3676"/>
        <v>1493</v>
      </c>
      <c r="BO148" s="74">
        <f t="shared" si="3676"/>
        <v>1522</v>
      </c>
      <c r="BP148" s="74">
        <f t="shared" si="3676"/>
        <v>1553</v>
      </c>
      <c r="BQ148" s="74">
        <f t="shared" si="3676"/>
        <v>1583</v>
      </c>
      <c r="BR148" s="74">
        <f t="shared" si="3676"/>
        <v>1614</v>
      </c>
      <c r="BS148" s="74">
        <f t="shared" si="3676"/>
        <v>1644</v>
      </c>
      <c r="BT148" s="74">
        <f t="shared" si="3676"/>
        <v>1675</v>
      </c>
      <c r="BU148" s="74">
        <f t="shared" si="3676"/>
        <v>1706</v>
      </c>
      <c r="BV148" s="74">
        <f t="shared" si="3676"/>
        <v>1736</v>
      </c>
      <c r="BW148" s="74">
        <f t="shared" si="3676"/>
        <v>1767</v>
      </c>
      <c r="BX148" s="74">
        <f t="shared" si="3676"/>
        <v>1797</v>
      </c>
      <c r="BY148" s="74">
        <f t="shared" si="3676"/>
        <v>1828</v>
      </c>
      <c r="BZ148" s="74">
        <f t="shared" si="3676"/>
        <v>1859</v>
      </c>
      <c r="CA148" s="74">
        <f t="shared" si="3676"/>
        <v>1887</v>
      </c>
      <c r="CB148" s="74">
        <f t="shared" si="3676"/>
        <v>1918</v>
      </c>
      <c r="CC148" s="74">
        <f t="shared" ref="CC148:CJ148" si="3677">VALUE(_xlfn.CONCAT(CC147,".",CC150))</f>
        <v>1948</v>
      </c>
      <c r="CD148" s="74">
        <f t="shared" si="3677"/>
        <v>1979</v>
      </c>
      <c r="CE148" s="74">
        <f t="shared" si="3677"/>
        <v>2009</v>
      </c>
      <c r="CF148" s="74">
        <f t="shared" si="3677"/>
        <v>2040</v>
      </c>
      <c r="CG148" s="74">
        <f t="shared" si="3677"/>
        <v>2071</v>
      </c>
      <c r="CH148" s="74">
        <f t="shared" si="3677"/>
        <v>2101</v>
      </c>
      <c r="CI148" s="74">
        <f t="shared" si="3677"/>
        <v>2132</v>
      </c>
      <c r="CJ148" s="74">
        <f t="shared" si="3677"/>
        <v>2162</v>
      </c>
      <c r="CK148" s="83"/>
      <c r="CL148" s="80"/>
      <c r="CM148" s="80"/>
      <c r="CN148" s="80"/>
      <c r="CO148" s="108"/>
      <c r="CP148" s="108"/>
      <c r="CQ148" s="108"/>
      <c r="CR148" s="108"/>
      <c r="CS148" s="108"/>
      <c r="CT148" s="108"/>
      <c r="CU148" s="108"/>
      <c r="CV148" s="108"/>
      <c r="CW148" s="108"/>
      <c r="CX148" s="108"/>
      <c r="CY148" s="108"/>
      <c r="CZ148" s="108"/>
      <c r="DA148" s="108"/>
      <c r="DB148" s="108"/>
      <c r="DC148" s="108"/>
      <c r="DD148" s="108"/>
    </row>
    <row r="149" spans="1:108" s="266" customFormat="1" ht="18" customHeight="1" x14ac:dyDescent="0.3">
      <c r="A149" s="272"/>
      <c r="B149" s="115"/>
      <c r="C149" s="354"/>
      <c r="D149" s="127"/>
      <c r="E149" s="360" t="s">
        <v>376</v>
      </c>
      <c r="F149" s="360" t="s">
        <v>376</v>
      </c>
      <c r="G149" s="359"/>
      <c r="H149" s="359"/>
      <c r="I149" s="360"/>
      <c r="J149" s="360"/>
      <c r="K149" s="360" t="s">
        <v>392</v>
      </c>
      <c r="L149" s="361"/>
      <c r="M149" s="7"/>
      <c r="N149" s="357"/>
      <c r="O149" s="108"/>
      <c r="P149" s="78"/>
      <c r="Q149" s="61" t="str">
        <f>VLOOKUP(Q147,'Podpůrná data'!$J$186:$K$197,2)</f>
        <v>leden</v>
      </c>
      <c r="R149" s="61" t="str">
        <f>VLOOKUP(R147,'Podpůrná data'!$J$186:$K$197,2)</f>
        <v>únor</v>
      </c>
      <c r="S149" s="61" t="str">
        <f>VLOOKUP(S147,'Podpůrná data'!$J$186:$K$197,2)</f>
        <v>březen</v>
      </c>
      <c r="T149" s="61" t="str">
        <f>VLOOKUP(T147,'Podpůrná data'!$J$186:$K$197,2)</f>
        <v>duben</v>
      </c>
      <c r="U149" s="61" t="str">
        <f>VLOOKUP(U147,'Podpůrná data'!$J$186:$K$197,2)</f>
        <v>květen</v>
      </c>
      <c r="V149" s="61" t="str">
        <f>VLOOKUP(V147,'Podpůrná data'!$J$186:$K$197,2)</f>
        <v>červen</v>
      </c>
      <c r="W149" s="61" t="str">
        <f>VLOOKUP(W147,'Podpůrná data'!$J$186:$K$197,2)</f>
        <v>červenec</v>
      </c>
      <c r="X149" s="61" t="str">
        <f>VLOOKUP(X147,'Podpůrná data'!$J$186:$K$197,2)</f>
        <v>srpen</v>
      </c>
      <c r="Y149" s="61" t="str">
        <f>VLOOKUP(Y147,'Podpůrná data'!$J$186:$K$197,2)</f>
        <v>září</v>
      </c>
      <c r="Z149" s="61" t="str">
        <f>VLOOKUP(Z147,'Podpůrná data'!$J$186:$K$197,2)</f>
        <v>říjen</v>
      </c>
      <c r="AA149" s="61" t="str">
        <f>VLOOKUP(AA147,'Podpůrná data'!$J$186:$K$197,2)</f>
        <v>listopad</v>
      </c>
      <c r="AB149" s="61" t="str">
        <f>VLOOKUP(AB147,'Podpůrná data'!$J$186:$K$197,2)</f>
        <v>prosinec</v>
      </c>
      <c r="AC149" s="61" t="str">
        <f>VLOOKUP(AC147,'Podpůrná data'!$J$186:$K$197,2)</f>
        <v>leden</v>
      </c>
      <c r="AD149" s="61" t="str">
        <f>VLOOKUP(AD147,'Podpůrná data'!$J$186:$K$197,2)</f>
        <v>únor</v>
      </c>
      <c r="AE149" s="61" t="str">
        <f>VLOOKUP(AE147,'Podpůrná data'!$J$186:$K$197,2)</f>
        <v>březen</v>
      </c>
      <c r="AF149" s="61" t="str">
        <f>VLOOKUP(AF147,'Podpůrná data'!$J$186:$K$197,2)</f>
        <v>duben</v>
      </c>
      <c r="AG149" s="61" t="str">
        <f>VLOOKUP(AG147,'Podpůrná data'!$J$186:$K$197,2)</f>
        <v>květen</v>
      </c>
      <c r="AH149" s="61" t="str">
        <f>VLOOKUP(AH147,'Podpůrná data'!$J$186:$K$197,2)</f>
        <v>červen</v>
      </c>
      <c r="AI149" s="61" t="str">
        <f>VLOOKUP(AI147,'Podpůrná data'!$J$186:$K$197,2)</f>
        <v>červenec</v>
      </c>
      <c r="AJ149" s="61" t="str">
        <f>VLOOKUP(AJ147,'Podpůrná data'!$J$186:$K$197,2)</f>
        <v>srpen</v>
      </c>
      <c r="AK149" s="61" t="str">
        <f>VLOOKUP(AK147,'Podpůrná data'!$J$186:$K$197,2)</f>
        <v>září</v>
      </c>
      <c r="AL149" s="61" t="str">
        <f>VLOOKUP(AL147,'Podpůrná data'!$J$186:$K$197,2)</f>
        <v>říjen</v>
      </c>
      <c r="AM149" s="61" t="str">
        <f>VLOOKUP(AM147,'Podpůrná data'!$J$186:$K$197,2)</f>
        <v>listopad</v>
      </c>
      <c r="AN149" s="61" t="str">
        <f>VLOOKUP(AN147,'Podpůrná data'!$J$186:$K$197,2)</f>
        <v>prosinec</v>
      </c>
      <c r="AO149" s="61" t="str">
        <f>VLOOKUP(AO147,'Podpůrná data'!$J$186:$K$197,2)</f>
        <v>leden</v>
      </c>
      <c r="AP149" s="61" t="str">
        <f>VLOOKUP(AP147,'Podpůrná data'!$J$186:$K$197,2)</f>
        <v>únor</v>
      </c>
      <c r="AQ149" s="61" t="str">
        <f>VLOOKUP(AQ147,'Podpůrná data'!$J$186:$K$197,2)</f>
        <v>březen</v>
      </c>
      <c r="AR149" s="61" t="str">
        <f>VLOOKUP(AR147,'Podpůrná data'!$J$186:$K$197,2)</f>
        <v>duben</v>
      </c>
      <c r="AS149" s="61" t="str">
        <f>VLOOKUP(AS147,'Podpůrná data'!$J$186:$K$197,2)</f>
        <v>květen</v>
      </c>
      <c r="AT149" s="61" t="str">
        <f>VLOOKUP(AT147,'Podpůrná data'!$J$186:$K$197,2)</f>
        <v>červen</v>
      </c>
      <c r="AU149" s="61" t="str">
        <f>VLOOKUP(AU147,'Podpůrná data'!$J$186:$K$197,2)</f>
        <v>červenec</v>
      </c>
      <c r="AV149" s="61" t="str">
        <f>VLOOKUP(AV147,'Podpůrná data'!$J$186:$K$197,2)</f>
        <v>srpen</v>
      </c>
      <c r="AW149" s="61" t="str">
        <f>VLOOKUP(AW147,'Podpůrná data'!$J$186:$K$197,2)</f>
        <v>září</v>
      </c>
      <c r="AX149" s="61" t="str">
        <f>VLOOKUP(AX147,'Podpůrná data'!$J$186:$K$197,2)</f>
        <v>říjen</v>
      </c>
      <c r="AY149" s="61" t="str">
        <f>VLOOKUP(AY147,'Podpůrná data'!$J$186:$K$197,2)</f>
        <v>listopad</v>
      </c>
      <c r="AZ149" s="61" t="str">
        <f>VLOOKUP(AZ147,'Podpůrná data'!$J$186:$K$197,2)</f>
        <v>prosinec</v>
      </c>
      <c r="BA149" s="61" t="str">
        <f>VLOOKUP(BA147,'Podpůrná data'!$J$186:$K$197,2)</f>
        <v>leden</v>
      </c>
      <c r="BB149" s="61" t="str">
        <f>VLOOKUP(BB147,'Podpůrná data'!$J$186:$K$197,2)</f>
        <v>únor</v>
      </c>
      <c r="BC149" s="61" t="str">
        <f>VLOOKUP(BC147,'Podpůrná data'!$J$186:$K$197,2)</f>
        <v>březen</v>
      </c>
      <c r="BD149" s="61" t="str">
        <f>VLOOKUP(BD147,'Podpůrná data'!$J$186:$K$197,2)</f>
        <v>duben</v>
      </c>
      <c r="BE149" s="61" t="str">
        <f>VLOOKUP(BE147,'Podpůrná data'!$J$186:$K$197,2)</f>
        <v>květen</v>
      </c>
      <c r="BF149" s="61" t="str">
        <f>VLOOKUP(BF147,'Podpůrná data'!$J$186:$K$197,2)</f>
        <v>červen</v>
      </c>
      <c r="BG149" s="61" t="str">
        <f>VLOOKUP(BG147,'Podpůrná data'!$J$186:$K$197,2)</f>
        <v>červenec</v>
      </c>
      <c r="BH149" s="61" t="str">
        <f>VLOOKUP(BH147,'Podpůrná data'!$J$186:$K$197,2)</f>
        <v>srpen</v>
      </c>
      <c r="BI149" s="61" t="str">
        <f>VLOOKUP(BI147,'Podpůrná data'!$J$186:$K$197,2)</f>
        <v>září</v>
      </c>
      <c r="BJ149" s="61" t="str">
        <f>VLOOKUP(BJ147,'Podpůrná data'!$J$186:$K$197,2)</f>
        <v>říjen</v>
      </c>
      <c r="BK149" s="61" t="str">
        <f>VLOOKUP(BK147,'Podpůrná data'!$J$186:$K$197,2)</f>
        <v>listopad</v>
      </c>
      <c r="BL149" s="61" t="str">
        <f>VLOOKUP(BL147,'Podpůrná data'!$J$186:$K$197,2)</f>
        <v>prosinec</v>
      </c>
      <c r="BM149" s="61" t="str">
        <f>VLOOKUP(BM147,'Podpůrná data'!$J$186:$K$197,2)</f>
        <v>leden</v>
      </c>
      <c r="BN149" s="61" t="str">
        <f>VLOOKUP(BN147,'Podpůrná data'!$J$186:$K$197,2)</f>
        <v>únor</v>
      </c>
      <c r="BO149" s="61" t="str">
        <f>VLOOKUP(BO147,'Podpůrná data'!$J$186:$K$197,2)</f>
        <v>březen</v>
      </c>
      <c r="BP149" s="61" t="str">
        <f>VLOOKUP(BP147,'Podpůrná data'!$J$186:$K$197,2)</f>
        <v>duben</v>
      </c>
      <c r="BQ149" s="61" t="str">
        <f>VLOOKUP(BQ147,'Podpůrná data'!$J$186:$K$197,2)</f>
        <v>květen</v>
      </c>
      <c r="BR149" s="61" t="str">
        <f>VLOOKUP(BR147,'Podpůrná data'!$J$186:$K$197,2)</f>
        <v>červen</v>
      </c>
      <c r="BS149" s="61" t="str">
        <f>VLOOKUP(BS147,'Podpůrná data'!$J$186:$K$197,2)</f>
        <v>červenec</v>
      </c>
      <c r="BT149" s="61" t="str">
        <f>VLOOKUP(BT147,'Podpůrná data'!$J$186:$K$197,2)</f>
        <v>srpen</v>
      </c>
      <c r="BU149" s="61" t="str">
        <f>VLOOKUP(BU147,'Podpůrná data'!$J$186:$K$197,2)</f>
        <v>září</v>
      </c>
      <c r="BV149" s="61" t="str">
        <f>VLOOKUP(BV147,'Podpůrná data'!$J$186:$K$197,2)</f>
        <v>říjen</v>
      </c>
      <c r="BW149" s="61" t="str">
        <f>VLOOKUP(BW147,'Podpůrná data'!$J$186:$K$197,2)</f>
        <v>listopad</v>
      </c>
      <c r="BX149" s="61" t="str">
        <f>VLOOKUP(BX147,'Podpůrná data'!$J$186:$K$197,2)</f>
        <v>prosinec</v>
      </c>
      <c r="BY149" s="61" t="str">
        <f>VLOOKUP(BY147,'Podpůrná data'!$J$186:$K$197,2)</f>
        <v>leden</v>
      </c>
      <c r="BZ149" s="61" t="str">
        <f>VLOOKUP(BZ147,'Podpůrná data'!$J$186:$K$197,2)</f>
        <v>únor</v>
      </c>
      <c r="CA149" s="61" t="str">
        <f>VLOOKUP(CA147,'Podpůrná data'!$J$186:$K$197,2)</f>
        <v>březen</v>
      </c>
      <c r="CB149" s="61" t="str">
        <f>VLOOKUP(CB147,'Podpůrná data'!$J$186:$K$197,2)</f>
        <v>duben</v>
      </c>
      <c r="CC149" s="61" t="str">
        <f>VLOOKUP(CC147,'Podpůrná data'!$J$186:$K$197,2)</f>
        <v>květen</v>
      </c>
      <c r="CD149" s="61" t="str">
        <f>VLOOKUP(CD147,'Podpůrná data'!$J$186:$K$197,2)</f>
        <v>červen</v>
      </c>
      <c r="CE149" s="61" t="str">
        <f>VLOOKUP(CE147,'Podpůrná data'!$J$186:$K$197,2)</f>
        <v>červenec</v>
      </c>
      <c r="CF149" s="61" t="str">
        <f>VLOOKUP(CF147,'Podpůrná data'!$J$186:$K$197,2)</f>
        <v>srpen</v>
      </c>
      <c r="CG149" s="61" t="str">
        <f>VLOOKUP(CG147,'Podpůrná data'!$J$186:$K$197,2)</f>
        <v>září</v>
      </c>
      <c r="CH149" s="61" t="str">
        <f>VLOOKUP(CH147,'Podpůrná data'!$J$186:$K$197,2)</f>
        <v>říjen</v>
      </c>
      <c r="CI149" s="61" t="str">
        <f>VLOOKUP(CI147,'Podpůrná data'!$J$186:$K$197,2)</f>
        <v>listopad</v>
      </c>
      <c r="CJ149" s="61" t="str">
        <f>VLOOKUP(CJ147,'Podpůrná data'!$J$186:$K$197,2)</f>
        <v>prosinec</v>
      </c>
      <c r="CK149" s="175"/>
      <c r="CL149" s="179"/>
      <c r="CM149" s="207"/>
      <c r="CN149" s="207"/>
      <c r="CO149" s="108"/>
      <c r="CP149" s="183" t="s">
        <v>109</v>
      </c>
      <c r="CQ149" s="183" t="s">
        <v>110</v>
      </c>
      <c r="CR149" s="183" t="s">
        <v>111</v>
      </c>
      <c r="CS149" s="183" t="s">
        <v>112</v>
      </c>
      <c r="CT149" s="183" t="s">
        <v>113</v>
      </c>
      <c r="CU149" s="183" t="s">
        <v>114</v>
      </c>
      <c r="CV149" s="183" t="s">
        <v>115</v>
      </c>
      <c r="CW149" s="183" t="s">
        <v>116</v>
      </c>
      <c r="CX149" s="183" t="s">
        <v>117</v>
      </c>
      <c r="CY149" s="183" t="s">
        <v>177</v>
      </c>
      <c r="CZ149" s="183" t="s">
        <v>178</v>
      </c>
      <c r="DA149" s="183" t="s">
        <v>179</v>
      </c>
      <c r="DB149" s="183" t="s">
        <v>368</v>
      </c>
      <c r="DC149" s="183" t="s">
        <v>369</v>
      </c>
      <c r="DD149" s="183" t="s">
        <v>370</v>
      </c>
    </row>
    <row r="150" spans="1:108" s="266" customFormat="1" ht="16.2" customHeight="1" x14ac:dyDescent="0.3">
      <c r="A150" s="272"/>
      <c r="B150" s="115"/>
      <c r="C150" s="354"/>
      <c r="D150" s="127"/>
      <c r="E150" s="360"/>
      <c r="F150" s="360"/>
      <c r="G150" s="359"/>
      <c r="H150" s="359"/>
      <c r="I150" s="360"/>
      <c r="J150" s="360"/>
      <c r="K150" s="360"/>
      <c r="L150" s="361"/>
      <c r="M150" s="7"/>
      <c r="N150" s="357"/>
      <c r="O150" s="108"/>
      <c r="P150" s="78"/>
      <c r="Q150" s="61">
        <f>YEAR(Úvod!$F$10)</f>
        <v>1900</v>
      </c>
      <c r="R150" s="61">
        <f t="shared" ref="R150" si="3678">IF(R147=1,Q150+1,Q150)</f>
        <v>1900</v>
      </c>
      <c r="S150" s="61">
        <f t="shared" ref="S150" si="3679">IF(S147=1,R150+1,R150)</f>
        <v>1900</v>
      </c>
      <c r="T150" s="61">
        <f t="shared" ref="T150" si="3680">IF(T147=1,S150+1,S150)</f>
        <v>1900</v>
      </c>
      <c r="U150" s="61">
        <f t="shared" ref="U150" si="3681">IF(U147=1,T150+1,T150)</f>
        <v>1900</v>
      </c>
      <c r="V150" s="61">
        <f t="shared" ref="V150" si="3682">IF(V147=1,U150+1,U150)</f>
        <v>1900</v>
      </c>
      <c r="W150" s="61">
        <f t="shared" ref="W150" si="3683">IF(W147=1,V150+1,V150)</f>
        <v>1900</v>
      </c>
      <c r="X150" s="61">
        <f t="shared" ref="X150" si="3684">IF(X147=1,W150+1,W150)</f>
        <v>1900</v>
      </c>
      <c r="Y150" s="61">
        <f t="shared" ref="Y150" si="3685">IF(Y147=1,X150+1,X150)</f>
        <v>1900</v>
      </c>
      <c r="Z150" s="61">
        <f t="shared" ref="Z150" si="3686">IF(Z147=1,Y150+1,Y150)</f>
        <v>1900</v>
      </c>
      <c r="AA150" s="61">
        <f t="shared" ref="AA150" si="3687">IF(AA147=1,Z150+1,Z150)</f>
        <v>1900</v>
      </c>
      <c r="AB150" s="61">
        <f t="shared" ref="AB150" si="3688">IF(AB147=1,AA150+1,AA150)</f>
        <v>1900</v>
      </c>
      <c r="AC150" s="61">
        <f t="shared" ref="AC150" si="3689">IF(AC147=1,AB150+1,AB150)</f>
        <v>1901</v>
      </c>
      <c r="AD150" s="61">
        <f t="shared" ref="AD150" si="3690">IF(AD147=1,AC150+1,AC150)</f>
        <v>1901</v>
      </c>
      <c r="AE150" s="61">
        <f t="shared" ref="AE150" si="3691">IF(AE147=1,AD150+1,AD150)</f>
        <v>1901</v>
      </c>
      <c r="AF150" s="61">
        <f t="shared" ref="AF150" si="3692">IF(AF147=1,AE150+1,AE150)</f>
        <v>1901</v>
      </c>
      <c r="AG150" s="61">
        <f t="shared" ref="AG150" si="3693">IF(AG147=1,AF150+1,AF150)</f>
        <v>1901</v>
      </c>
      <c r="AH150" s="61">
        <f t="shared" ref="AH150" si="3694">IF(AH147=1,AG150+1,AG150)</f>
        <v>1901</v>
      </c>
      <c r="AI150" s="61">
        <f t="shared" ref="AI150" si="3695">IF(AI147=1,AH150+1,AH150)</f>
        <v>1901</v>
      </c>
      <c r="AJ150" s="61">
        <f t="shared" ref="AJ150" si="3696">IF(AJ147=1,AI150+1,AI150)</f>
        <v>1901</v>
      </c>
      <c r="AK150" s="61">
        <f t="shared" ref="AK150" si="3697">IF(AK147=1,AJ150+1,AJ150)</f>
        <v>1901</v>
      </c>
      <c r="AL150" s="61">
        <f t="shared" ref="AL150" si="3698">IF(AL147=1,AK150+1,AK150)</f>
        <v>1901</v>
      </c>
      <c r="AM150" s="61">
        <f t="shared" ref="AM150" si="3699">IF(AM147=1,AL150+1,AL150)</f>
        <v>1901</v>
      </c>
      <c r="AN150" s="61">
        <f t="shared" ref="AN150" si="3700">IF(AN147=1,AM150+1,AM150)</f>
        <v>1901</v>
      </c>
      <c r="AO150" s="61">
        <f t="shared" ref="AO150" si="3701">IF(AO147=1,AN150+1,AN150)</f>
        <v>1902</v>
      </c>
      <c r="AP150" s="61">
        <f t="shared" ref="AP150" si="3702">IF(AP147=1,AO150+1,AO150)</f>
        <v>1902</v>
      </c>
      <c r="AQ150" s="61">
        <f t="shared" ref="AQ150" si="3703">IF(AQ147=1,AP150+1,AP150)</f>
        <v>1902</v>
      </c>
      <c r="AR150" s="61">
        <f t="shared" ref="AR150" si="3704">IF(AR147=1,AQ150+1,AQ150)</f>
        <v>1902</v>
      </c>
      <c r="AS150" s="61">
        <f t="shared" ref="AS150" si="3705">IF(AS147=1,AR150+1,AR150)</f>
        <v>1902</v>
      </c>
      <c r="AT150" s="61">
        <f t="shared" ref="AT150" si="3706">IF(AT147=1,AS150+1,AS150)</f>
        <v>1902</v>
      </c>
      <c r="AU150" s="61">
        <f t="shared" ref="AU150" si="3707">IF(AU147=1,AT150+1,AT150)</f>
        <v>1902</v>
      </c>
      <c r="AV150" s="61">
        <f t="shared" ref="AV150" si="3708">IF(AV147=1,AU150+1,AU150)</f>
        <v>1902</v>
      </c>
      <c r="AW150" s="61">
        <f t="shared" ref="AW150" si="3709">IF(AW147=1,AV150+1,AV150)</f>
        <v>1902</v>
      </c>
      <c r="AX150" s="61">
        <f t="shared" ref="AX150" si="3710">IF(AX147=1,AW150+1,AW150)</f>
        <v>1902</v>
      </c>
      <c r="AY150" s="61">
        <f t="shared" ref="AY150" si="3711">IF(AY147=1,AX150+1,AX150)</f>
        <v>1902</v>
      </c>
      <c r="AZ150" s="61">
        <f t="shared" ref="AZ150" si="3712">IF(AZ147=1,AY150+1,AY150)</f>
        <v>1902</v>
      </c>
      <c r="BA150" s="61">
        <f t="shared" ref="BA150" si="3713">IF(BA147=1,AZ150+1,AZ150)</f>
        <v>1903</v>
      </c>
      <c r="BB150" s="61">
        <f t="shared" ref="BB150" si="3714">IF(BB147=1,BA150+1,BA150)</f>
        <v>1903</v>
      </c>
      <c r="BC150" s="61">
        <f t="shared" ref="BC150" si="3715">IF(BC147=1,BB150+1,BB150)</f>
        <v>1903</v>
      </c>
      <c r="BD150" s="61">
        <f t="shared" ref="BD150" si="3716">IF(BD147=1,BC150+1,BC150)</f>
        <v>1903</v>
      </c>
      <c r="BE150" s="61">
        <f t="shared" ref="BE150" si="3717">IF(BE147=1,BD150+1,BD150)</f>
        <v>1903</v>
      </c>
      <c r="BF150" s="61">
        <f t="shared" ref="BF150" si="3718">IF(BF147=1,BE150+1,BE150)</f>
        <v>1903</v>
      </c>
      <c r="BG150" s="61">
        <f t="shared" ref="BG150" si="3719">IF(BG147=1,BF150+1,BF150)</f>
        <v>1903</v>
      </c>
      <c r="BH150" s="61">
        <f t="shared" ref="BH150" si="3720">IF(BH147=1,BG150+1,BG150)</f>
        <v>1903</v>
      </c>
      <c r="BI150" s="61">
        <f t="shared" ref="BI150" si="3721">IF(BI147=1,BH150+1,BH150)</f>
        <v>1903</v>
      </c>
      <c r="BJ150" s="61">
        <f t="shared" ref="BJ150" si="3722">IF(BJ147=1,BI150+1,BI150)</f>
        <v>1903</v>
      </c>
      <c r="BK150" s="61">
        <f t="shared" ref="BK150" si="3723">IF(BK147=1,BJ150+1,BJ150)</f>
        <v>1903</v>
      </c>
      <c r="BL150" s="61">
        <f t="shared" ref="BL150" si="3724">IF(BL147=1,BK150+1,BK150)</f>
        <v>1903</v>
      </c>
      <c r="BM150" s="61">
        <f t="shared" ref="BM150" si="3725">IF(BM147=1,BL150+1,BL150)</f>
        <v>1904</v>
      </c>
      <c r="BN150" s="61">
        <f t="shared" ref="BN150" si="3726">IF(BN147=1,BM150+1,BM150)</f>
        <v>1904</v>
      </c>
      <c r="BO150" s="61">
        <f t="shared" ref="BO150" si="3727">IF(BO147=1,BN150+1,BN150)</f>
        <v>1904</v>
      </c>
      <c r="BP150" s="61">
        <f t="shared" ref="BP150" si="3728">IF(BP147=1,BO150+1,BO150)</f>
        <v>1904</v>
      </c>
      <c r="BQ150" s="61">
        <f t="shared" ref="BQ150" si="3729">IF(BQ147=1,BP150+1,BP150)</f>
        <v>1904</v>
      </c>
      <c r="BR150" s="61">
        <f t="shared" ref="BR150" si="3730">IF(BR147=1,BQ150+1,BQ150)</f>
        <v>1904</v>
      </c>
      <c r="BS150" s="61">
        <f t="shared" ref="BS150" si="3731">IF(BS147=1,BR150+1,BR150)</f>
        <v>1904</v>
      </c>
      <c r="BT150" s="61">
        <f t="shared" ref="BT150" si="3732">IF(BT147=1,BS150+1,BS150)</f>
        <v>1904</v>
      </c>
      <c r="BU150" s="61">
        <f t="shared" ref="BU150" si="3733">IF(BU147=1,BT150+1,BT150)</f>
        <v>1904</v>
      </c>
      <c r="BV150" s="61">
        <f t="shared" ref="BV150" si="3734">IF(BV147=1,BU150+1,BU150)</f>
        <v>1904</v>
      </c>
      <c r="BW150" s="61">
        <f t="shared" ref="BW150" si="3735">IF(BW147=1,BV150+1,BV150)</f>
        <v>1904</v>
      </c>
      <c r="BX150" s="61">
        <f t="shared" ref="BX150" si="3736">IF(BX147=1,BW150+1,BW150)</f>
        <v>1904</v>
      </c>
      <c r="BY150" s="61">
        <f t="shared" ref="BY150" si="3737">IF(BY147=1,BX150+1,BX150)</f>
        <v>1905</v>
      </c>
      <c r="BZ150" s="61">
        <f t="shared" ref="BZ150" si="3738">IF(BZ147=1,BY150+1,BY150)</f>
        <v>1905</v>
      </c>
      <c r="CA150" s="61">
        <f t="shared" ref="CA150" si="3739">IF(CA147=1,BZ150+1,BZ150)</f>
        <v>1905</v>
      </c>
      <c r="CB150" s="61">
        <f t="shared" ref="CB150" si="3740">IF(CB147=1,CA150+1,CA150)</f>
        <v>1905</v>
      </c>
      <c r="CC150" s="61">
        <f t="shared" ref="CC150" si="3741">IF(CC147=1,CB150+1,CB150)</f>
        <v>1905</v>
      </c>
      <c r="CD150" s="61">
        <f t="shared" ref="CD150" si="3742">IF(CD147=1,CC150+1,CC150)</f>
        <v>1905</v>
      </c>
      <c r="CE150" s="61">
        <f t="shared" ref="CE150" si="3743">IF(CE147=1,CD150+1,CD150)</f>
        <v>1905</v>
      </c>
      <c r="CF150" s="61">
        <f t="shared" ref="CF150" si="3744">IF(CF147=1,CE150+1,CE150)</f>
        <v>1905</v>
      </c>
      <c r="CG150" s="61">
        <f t="shared" ref="CG150" si="3745">IF(CG147=1,CF150+1,CF150)</f>
        <v>1905</v>
      </c>
      <c r="CH150" s="61">
        <f t="shared" ref="CH150" si="3746">IF(CH147=1,CG150+1,CG150)</f>
        <v>1905</v>
      </c>
      <c r="CI150" s="61">
        <f t="shared" ref="CI150" si="3747">IF(CI147=1,CH150+1,CH150)</f>
        <v>1905</v>
      </c>
      <c r="CJ150" s="61">
        <f t="shared" ref="CJ150" si="3748">IF(CJ147=1,CI150+1,CI150)</f>
        <v>1905</v>
      </c>
      <c r="CK150" s="205"/>
      <c r="CL150" s="206"/>
      <c r="CM150" s="207"/>
      <c r="CN150" s="207"/>
      <c r="CO150" s="108"/>
      <c r="CP150" s="108"/>
      <c r="CQ150" s="108"/>
      <c r="CR150" s="108"/>
      <c r="CS150" s="108"/>
      <c r="CT150" s="108"/>
      <c r="CU150" s="108"/>
      <c r="CV150" s="108"/>
      <c r="CW150" s="108"/>
      <c r="CX150" s="108"/>
      <c r="CY150" s="108"/>
      <c r="CZ150" s="108"/>
      <c r="DA150" s="108"/>
      <c r="DB150" s="108"/>
      <c r="DC150" s="108"/>
      <c r="DD150" s="108"/>
    </row>
    <row r="151" spans="1:108" s="266" customFormat="1" ht="16.2" customHeight="1" x14ac:dyDescent="0.3">
      <c r="A151" s="272"/>
      <c r="B151" s="115"/>
      <c r="C151" s="127"/>
      <c r="D151" s="127"/>
      <c r="E151" s="360"/>
      <c r="F151" s="360"/>
      <c r="G151" s="359"/>
      <c r="H151" s="359"/>
      <c r="I151" s="360"/>
      <c r="J151" s="363"/>
      <c r="K151" s="360"/>
      <c r="L151" s="362"/>
      <c r="M151" s="7"/>
      <c r="N151" s="358"/>
      <c r="O151" s="108"/>
      <c r="P151" s="64" t="s">
        <v>181</v>
      </c>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05"/>
      <c r="CL151" s="206"/>
      <c r="CM151" s="207"/>
      <c r="CN151" s="207"/>
      <c r="CO151" s="108"/>
      <c r="CP151" s="108"/>
      <c r="CQ151" s="108"/>
      <c r="CR151" s="108"/>
      <c r="CS151" s="108"/>
      <c r="CT151" s="108"/>
      <c r="CU151" s="108"/>
      <c r="CV151" s="108"/>
      <c r="CW151" s="108"/>
      <c r="CX151" s="108"/>
      <c r="CY151" s="108"/>
      <c r="CZ151" s="108"/>
      <c r="DA151" s="108"/>
      <c r="DB151" s="108"/>
      <c r="DC151" s="108"/>
      <c r="DD151" s="108"/>
    </row>
    <row r="152" spans="1:108" s="266" customFormat="1" ht="23.4" customHeight="1" x14ac:dyDescent="0.3">
      <c r="A152" s="264"/>
      <c r="B152" s="128" t="s">
        <v>12</v>
      </c>
      <c r="C152" s="355"/>
      <c r="D152" s="355"/>
      <c r="E152" s="274"/>
      <c r="F152" s="257"/>
      <c r="G152" s="275"/>
      <c r="H152" s="276"/>
      <c r="I152" s="275"/>
      <c r="J152" s="215">
        <f>IF(I152="",0,IF(I152="ANO",'Podpůrná data'!$B$5,'Podpůrná data'!$B$3))</f>
        <v>0</v>
      </c>
      <c r="K152" s="213">
        <f>IFERROR(INT(ROUND(H152,2)*(VLOOKUP(INT(G152),'Podpůrná data'!$L$16:$M$60,2,FALSE))*(G152/(INT(G152)))),0)</f>
        <v>0</v>
      </c>
      <c r="L152" s="62">
        <f>J152*K152</f>
        <v>0</v>
      </c>
      <c r="M152" s="63">
        <f>IF(L152&gt;0,IF(ISTEXT(C152)=TRUE,0,1),0)</f>
        <v>0</v>
      </c>
      <c r="N152" s="170">
        <f>IF(L152&gt;0,1,0)</f>
        <v>0</v>
      </c>
      <c r="O152" s="129"/>
      <c r="P152" s="64" t="s">
        <v>97</v>
      </c>
      <c r="Q152" s="277"/>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7"/>
      <c r="AS152" s="277"/>
      <c r="AT152" s="277"/>
      <c r="AU152" s="277"/>
      <c r="AV152" s="277"/>
      <c r="AW152" s="277"/>
      <c r="AX152" s="277"/>
      <c r="AY152" s="277"/>
      <c r="AZ152" s="277"/>
      <c r="BA152" s="277"/>
      <c r="BB152" s="277"/>
      <c r="BC152" s="277"/>
      <c r="BD152" s="277"/>
      <c r="BE152" s="277"/>
      <c r="BF152" s="277"/>
      <c r="BG152" s="277"/>
      <c r="BH152" s="277"/>
      <c r="BI152" s="277"/>
      <c r="BJ152" s="277"/>
      <c r="BK152" s="277"/>
      <c r="BL152" s="277"/>
      <c r="BM152" s="277"/>
      <c r="BN152" s="277"/>
      <c r="BO152" s="277"/>
      <c r="BP152" s="277"/>
      <c r="BQ152" s="277"/>
      <c r="BR152" s="277"/>
      <c r="BS152" s="277"/>
      <c r="BT152" s="277"/>
      <c r="BU152" s="277"/>
      <c r="BV152" s="277"/>
      <c r="BW152" s="277"/>
      <c r="BX152" s="277"/>
      <c r="BY152" s="277"/>
      <c r="BZ152" s="277"/>
      <c r="CA152" s="277"/>
      <c r="CB152" s="277"/>
      <c r="CC152" s="277"/>
      <c r="CD152" s="277"/>
      <c r="CE152" s="277"/>
      <c r="CF152" s="277"/>
      <c r="CG152" s="277"/>
      <c r="CH152" s="277"/>
      <c r="CI152" s="277"/>
      <c r="CJ152" s="277"/>
      <c r="CK152" s="370">
        <f>SUM(Q160:CJ160)</f>
        <v>0</v>
      </c>
      <c r="CL152" s="372">
        <f>SUM(Q161:CJ161)</f>
        <v>0</v>
      </c>
      <c r="CM152" s="364">
        <f>IF($N152=0,0,IF($CK152&gt;=143*$H152,1,0))</f>
        <v>0</v>
      </c>
      <c r="CN152" s="364">
        <f>IF($CK152&gt;=143*$H152,0,(CEILING(143*$H152,1)-$CK152))</f>
        <v>0</v>
      </c>
      <c r="CO152" s="108"/>
      <c r="CP152" s="108"/>
      <c r="CQ152" s="108"/>
      <c r="CR152" s="108"/>
      <c r="CS152" s="108"/>
      <c r="CT152" s="108"/>
      <c r="CU152" s="108"/>
      <c r="CV152" s="108"/>
      <c r="CW152" s="108"/>
      <c r="CX152" s="108"/>
      <c r="CY152" s="108"/>
      <c r="CZ152" s="108"/>
      <c r="DA152" s="108"/>
      <c r="DB152" s="108"/>
      <c r="DC152" s="108"/>
      <c r="DD152" s="108"/>
    </row>
    <row r="153" spans="1:108" s="266" customFormat="1" ht="28.8" x14ac:dyDescent="0.3">
      <c r="A153" s="264"/>
      <c r="B153" s="130"/>
      <c r="C153" s="81"/>
      <c r="D153" s="81"/>
      <c r="E153" s="81"/>
      <c r="F153" s="81"/>
      <c r="G153" s="81"/>
      <c r="H153" s="81"/>
      <c r="I153" s="81"/>
      <c r="J153" s="81"/>
      <c r="K153" s="81"/>
      <c r="L153" s="65"/>
      <c r="M153" s="7"/>
      <c r="N153" s="202"/>
      <c r="O153" s="108"/>
      <c r="P153" s="64" t="s">
        <v>151</v>
      </c>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8"/>
      <c r="AL153" s="278"/>
      <c r="AM153" s="278"/>
      <c r="AN153" s="278"/>
      <c r="AO153" s="278"/>
      <c r="AP153" s="278"/>
      <c r="AQ153" s="278"/>
      <c r="AR153" s="278"/>
      <c r="AS153" s="278"/>
      <c r="AT153" s="278"/>
      <c r="AU153" s="278"/>
      <c r="AV153" s="278"/>
      <c r="AW153" s="278"/>
      <c r="AX153" s="278"/>
      <c r="AY153" s="278"/>
      <c r="AZ153" s="278"/>
      <c r="BA153" s="278"/>
      <c r="BB153" s="278"/>
      <c r="BC153" s="278"/>
      <c r="BD153" s="278"/>
      <c r="BE153" s="278"/>
      <c r="BF153" s="278"/>
      <c r="BG153" s="278"/>
      <c r="BH153" s="278"/>
      <c r="BI153" s="278"/>
      <c r="BJ153" s="278"/>
      <c r="BK153" s="278"/>
      <c r="BL153" s="278"/>
      <c r="BM153" s="278"/>
      <c r="BN153" s="278"/>
      <c r="BO153" s="278"/>
      <c r="BP153" s="278"/>
      <c r="BQ153" s="278"/>
      <c r="BR153" s="278"/>
      <c r="BS153" s="278"/>
      <c r="BT153" s="278"/>
      <c r="BU153" s="278"/>
      <c r="BV153" s="278"/>
      <c r="BW153" s="278"/>
      <c r="BX153" s="278"/>
      <c r="BY153" s="278"/>
      <c r="BZ153" s="278"/>
      <c r="CA153" s="278"/>
      <c r="CB153" s="278"/>
      <c r="CC153" s="278"/>
      <c r="CD153" s="278"/>
      <c r="CE153" s="278"/>
      <c r="CF153" s="278"/>
      <c r="CG153" s="278"/>
      <c r="CH153" s="278"/>
      <c r="CI153" s="278"/>
      <c r="CJ153" s="278"/>
      <c r="CK153" s="370"/>
      <c r="CL153" s="372"/>
      <c r="CM153" s="364"/>
      <c r="CN153" s="364"/>
      <c r="CO153" s="108"/>
      <c r="CP153" s="108"/>
      <c r="CQ153" s="108"/>
      <c r="CR153" s="108"/>
      <c r="CS153" s="108"/>
      <c r="CT153" s="108"/>
      <c r="CU153" s="108"/>
      <c r="CV153" s="108"/>
      <c r="CW153" s="108"/>
      <c r="CX153" s="108"/>
      <c r="CY153" s="108"/>
      <c r="CZ153" s="108"/>
      <c r="DA153" s="108"/>
      <c r="DB153" s="108"/>
      <c r="DC153" s="108"/>
      <c r="DD153" s="108"/>
    </row>
    <row r="154" spans="1:108" s="266" customFormat="1" ht="14.4" hidden="1" customHeight="1" x14ac:dyDescent="0.3">
      <c r="A154" s="264"/>
      <c r="B154" s="130"/>
      <c r="C154" s="81"/>
      <c r="D154" s="81"/>
      <c r="E154" s="81"/>
      <c r="F154" s="81"/>
      <c r="G154" s="81"/>
      <c r="H154" s="81"/>
      <c r="I154" s="81"/>
      <c r="J154" s="81"/>
      <c r="K154" s="81"/>
      <c r="L154" s="65"/>
      <c r="M154" s="7"/>
      <c r="N154" s="202"/>
      <c r="O154" s="108"/>
      <c r="P154" s="66" t="s">
        <v>152</v>
      </c>
      <c r="Q154" s="67">
        <f>IF(Q152&lt;&gt;0,1,0)</f>
        <v>0</v>
      </c>
      <c r="R154" s="67">
        <f t="shared" ref="R154" si="3749">IF(Q154&gt;0,Q154+1,IF(R152&lt;&gt;0,1,0))</f>
        <v>0</v>
      </c>
      <c r="S154" s="67">
        <f t="shared" ref="S154" si="3750">IF(R154&gt;0,R154+1,IF(S152&lt;&gt;0,1,0))</f>
        <v>0</v>
      </c>
      <c r="T154" s="67">
        <f t="shared" ref="T154" si="3751">IF(S154&gt;0,S154+1,IF(T152&lt;&gt;0,1,0))</f>
        <v>0</v>
      </c>
      <c r="U154" s="67">
        <f t="shared" ref="U154" si="3752">IF(T154&gt;0,T154+1,IF(U152&lt;&gt;0,1,0))</f>
        <v>0</v>
      </c>
      <c r="V154" s="67">
        <f t="shared" ref="V154" si="3753">IF(U154&gt;0,U154+1,IF(V152&lt;&gt;0,1,0))</f>
        <v>0</v>
      </c>
      <c r="W154" s="67">
        <f t="shared" ref="W154" si="3754">IF(V154&gt;0,V154+1,IF(W152&lt;&gt;0,1,0))</f>
        <v>0</v>
      </c>
      <c r="X154" s="67">
        <f t="shared" ref="X154" si="3755">IF(W154&gt;0,W154+1,IF(X152&lt;&gt;0,1,0))</f>
        <v>0</v>
      </c>
      <c r="Y154" s="67">
        <f t="shared" ref="Y154" si="3756">IF(X154&gt;0,X154+1,IF(Y152&lt;&gt;0,1,0))</f>
        <v>0</v>
      </c>
      <c r="Z154" s="67">
        <f t="shared" ref="Z154" si="3757">IF(Y154&gt;0,Y154+1,IF(Z152&lt;&gt;0,1,0))</f>
        <v>0</v>
      </c>
      <c r="AA154" s="67">
        <f t="shared" ref="AA154" si="3758">IF(Z154&gt;0,Z154+1,IF(AA152&lt;&gt;0,1,0))</f>
        <v>0</v>
      </c>
      <c r="AB154" s="67">
        <f t="shared" ref="AB154" si="3759">IF(AA154&gt;0,AA154+1,IF(AB152&lt;&gt;0,1,0))</f>
        <v>0</v>
      </c>
      <c r="AC154" s="67">
        <f t="shared" ref="AC154" si="3760">IF(AB154&gt;0,AB154+1,IF(AC152&lt;&gt;0,1,0))</f>
        <v>0</v>
      </c>
      <c r="AD154" s="67">
        <f t="shared" ref="AD154" si="3761">IF(AC154&gt;0,AC154+1,IF(AD152&lt;&gt;0,1,0))</f>
        <v>0</v>
      </c>
      <c r="AE154" s="67">
        <f t="shared" ref="AE154" si="3762">IF(AD154&gt;0,AD154+1,IF(AE152&lt;&gt;0,1,0))</f>
        <v>0</v>
      </c>
      <c r="AF154" s="67">
        <f t="shared" ref="AF154" si="3763">IF(AE154&gt;0,AE154+1,IF(AF152&lt;&gt;0,1,0))</f>
        <v>0</v>
      </c>
      <c r="AG154" s="67">
        <f t="shared" ref="AG154" si="3764">IF(AF154&gt;0,AF154+1,IF(AG152&lt;&gt;0,1,0))</f>
        <v>0</v>
      </c>
      <c r="AH154" s="67">
        <f t="shared" ref="AH154" si="3765">IF(AG154&gt;0,AG154+1,IF(AH152&lt;&gt;0,1,0))</f>
        <v>0</v>
      </c>
      <c r="AI154" s="67">
        <f t="shared" ref="AI154" si="3766">IF(AH154&gt;0,AH154+1,IF(AI152&lt;&gt;0,1,0))</f>
        <v>0</v>
      </c>
      <c r="AJ154" s="67">
        <f t="shared" ref="AJ154" si="3767">IF(AI154&gt;0,AI154+1,IF(AJ152&lt;&gt;0,1,0))</f>
        <v>0</v>
      </c>
      <c r="AK154" s="67">
        <f t="shared" ref="AK154" si="3768">IF(AJ154&gt;0,AJ154+1,IF(AK152&lt;&gt;0,1,0))</f>
        <v>0</v>
      </c>
      <c r="AL154" s="67">
        <f t="shared" ref="AL154" si="3769">IF(AK154&gt;0,AK154+1,IF(AL152&lt;&gt;0,1,0))</f>
        <v>0</v>
      </c>
      <c r="AM154" s="67">
        <f t="shared" ref="AM154" si="3770">IF(AL154&gt;0,AL154+1,IF(AM152&lt;&gt;0,1,0))</f>
        <v>0</v>
      </c>
      <c r="AN154" s="67">
        <f t="shared" ref="AN154" si="3771">IF(AM154&gt;0,AM154+1,IF(AN152&lt;&gt;0,1,0))</f>
        <v>0</v>
      </c>
      <c r="AO154" s="67">
        <f t="shared" ref="AO154" si="3772">IF(AN154&gt;0,AN154+1,IF(AO152&lt;&gt;0,1,0))</f>
        <v>0</v>
      </c>
      <c r="AP154" s="67">
        <f t="shared" ref="AP154" si="3773">IF(AO154&gt;0,AO154+1,IF(AP152&lt;&gt;0,1,0))</f>
        <v>0</v>
      </c>
      <c r="AQ154" s="67">
        <f t="shared" ref="AQ154" si="3774">IF(AP154&gt;0,AP154+1,IF(AQ152&lt;&gt;0,1,0))</f>
        <v>0</v>
      </c>
      <c r="AR154" s="67">
        <f t="shared" ref="AR154" si="3775">IF(AQ154&gt;0,AQ154+1,IF(AR152&lt;&gt;0,1,0))</f>
        <v>0</v>
      </c>
      <c r="AS154" s="67">
        <f t="shared" ref="AS154" si="3776">IF(AR154&gt;0,AR154+1,IF(AS152&lt;&gt;0,1,0))</f>
        <v>0</v>
      </c>
      <c r="AT154" s="67">
        <f t="shared" ref="AT154" si="3777">IF(AS154&gt;0,AS154+1,IF(AT152&lt;&gt;0,1,0))</f>
        <v>0</v>
      </c>
      <c r="AU154" s="67">
        <f t="shared" ref="AU154" si="3778">IF(AT154&gt;0,AT154+1,IF(AU152&lt;&gt;0,1,0))</f>
        <v>0</v>
      </c>
      <c r="AV154" s="67">
        <f t="shared" ref="AV154" si="3779">IF(AU154&gt;0,AU154+1,IF(AV152&lt;&gt;0,1,0))</f>
        <v>0</v>
      </c>
      <c r="AW154" s="67">
        <f t="shared" ref="AW154" si="3780">IF(AV154&gt;0,AV154+1,IF(AW152&lt;&gt;0,1,0))</f>
        <v>0</v>
      </c>
      <c r="AX154" s="67">
        <f t="shared" ref="AX154" si="3781">IF(AW154&gt;0,AW154+1,IF(AX152&lt;&gt;0,1,0))</f>
        <v>0</v>
      </c>
      <c r="AY154" s="67">
        <f t="shared" ref="AY154" si="3782">IF(AX154&gt;0,AX154+1,IF(AY152&lt;&gt;0,1,0))</f>
        <v>0</v>
      </c>
      <c r="AZ154" s="67">
        <f t="shared" ref="AZ154" si="3783">IF(AY154&gt;0,AY154+1,IF(AZ152&lt;&gt;0,1,0))</f>
        <v>0</v>
      </c>
      <c r="BA154" s="67">
        <f t="shared" ref="BA154" si="3784">IF(AZ154&gt;0,AZ154+1,IF(BA152&lt;&gt;0,1,0))</f>
        <v>0</v>
      </c>
      <c r="BB154" s="67">
        <f t="shared" ref="BB154" si="3785">IF(BA154&gt;0,BA154+1,IF(BB152&lt;&gt;0,1,0))</f>
        <v>0</v>
      </c>
      <c r="BC154" s="67">
        <f t="shared" ref="BC154" si="3786">IF(BB154&gt;0,BB154+1,IF(BC152&lt;&gt;0,1,0))</f>
        <v>0</v>
      </c>
      <c r="BD154" s="67">
        <f t="shared" ref="BD154" si="3787">IF(BC154&gt;0,BC154+1,IF(BD152&lt;&gt;0,1,0))</f>
        <v>0</v>
      </c>
      <c r="BE154" s="67">
        <f t="shared" ref="BE154" si="3788">IF(BD154&gt;0,BD154+1,IF(BE152&lt;&gt;0,1,0))</f>
        <v>0</v>
      </c>
      <c r="BF154" s="67">
        <f t="shared" ref="BF154" si="3789">IF(BE154&gt;0,BE154+1,IF(BF152&lt;&gt;0,1,0))</f>
        <v>0</v>
      </c>
      <c r="BG154" s="67">
        <f t="shared" ref="BG154" si="3790">IF(BF154&gt;0,BF154+1,IF(BG152&lt;&gt;0,1,0))</f>
        <v>0</v>
      </c>
      <c r="BH154" s="67">
        <f t="shared" ref="BH154" si="3791">IF(BG154&gt;0,BG154+1,IF(BH152&lt;&gt;0,1,0))</f>
        <v>0</v>
      </c>
      <c r="BI154" s="67">
        <f t="shared" ref="BI154" si="3792">IF(BH154&gt;0,BH154+1,IF(BI152&lt;&gt;0,1,0))</f>
        <v>0</v>
      </c>
      <c r="BJ154" s="67">
        <f t="shared" ref="BJ154" si="3793">IF(BI154&gt;0,BI154+1,IF(BJ152&lt;&gt;0,1,0))</f>
        <v>0</v>
      </c>
      <c r="BK154" s="67">
        <f t="shared" ref="BK154" si="3794">IF(BJ154&gt;0,BJ154+1,IF(BK152&lt;&gt;0,1,0))</f>
        <v>0</v>
      </c>
      <c r="BL154" s="67">
        <f t="shared" ref="BL154" si="3795">IF(BK154&gt;0,BK154+1,IF(BL152&lt;&gt;0,1,0))</f>
        <v>0</v>
      </c>
      <c r="BM154" s="67">
        <f t="shared" ref="BM154" si="3796">IF(BL154&gt;0,BL154+1,IF(BM152&lt;&gt;0,1,0))</f>
        <v>0</v>
      </c>
      <c r="BN154" s="67">
        <f t="shared" ref="BN154" si="3797">IF(BM154&gt;0,BM154+1,IF(BN152&lt;&gt;0,1,0))</f>
        <v>0</v>
      </c>
      <c r="BO154" s="67">
        <f t="shared" ref="BO154" si="3798">IF(BN154&gt;0,BN154+1,IF(BO152&lt;&gt;0,1,0))</f>
        <v>0</v>
      </c>
      <c r="BP154" s="67">
        <f t="shared" ref="BP154" si="3799">IF(BO154&gt;0,BO154+1,IF(BP152&lt;&gt;0,1,0))</f>
        <v>0</v>
      </c>
      <c r="BQ154" s="67">
        <f t="shared" ref="BQ154" si="3800">IF(BP154&gt;0,BP154+1,IF(BQ152&lt;&gt;0,1,0))</f>
        <v>0</v>
      </c>
      <c r="BR154" s="67">
        <f t="shared" ref="BR154" si="3801">IF(BQ154&gt;0,BQ154+1,IF(BR152&lt;&gt;0,1,0))</f>
        <v>0</v>
      </c>
      <c r="BS154" s="67">
        <f t="shared" ref="BS154" si="3802">IF(BR154&gt;0,BR154+1,IF(BS152&lt;&gt;0,1,0))</f>
        <v>0</v>
      </c>
      <c r="BT154" s="67">
        <f t="shared" ref="BT154" si="3803">IF(BS154&gt;0,BS154+1,IF(BT152&lt;&gt;0,1,0))</f>
        <v>0</v>
      </c>
      <c r="BU154" s="67">
        <f t="shared" ref="BU154" si="3804">IF(BT154&gt;0,BT154+1,IF(BU152&lt;&gt;0,1,0))</f>
        <v>0</v>
      </c>
      <c r="BV154" s="67">
        <f t="shared" ref="BV154" si="3805">IF(BU154&gt;0,BU154+1,IF(BV152&lt;&gt;0,1,0))</f>
        <v>0</v>
      </c>
      <c r="BW154" s="67">
        <f t="shared" ref="BW154" si="3806">IF(BV154&gt;0,BV154+1,IF(BW152&lt;&gt;0,1,0))</f>
        <v>0</v>
      </c>
      <c r="BX154" s="67">
        <f t="shared" ref="BX154" si="3807">IF(BW154&gt;0,BW154+1,IF(BX152&lt;&gt;0,1,0))</f>
        <v>0</v>
      </c>
      <c r="BY154" s="67">
        <f t="shared" ref="BY154" si="3808">IF(BX154&gt;0,BX154+1,IF(BY152&lt;&gt;0,1,0))</f>
        <v>0</v>
      </c>
      <c r="BZ154" s="67">
        <f t="shared" ref="BZ154" si="3809">IF(BY154&gt;0,BY154+1,IF(BZ152&lt;&gt;0,1,0))</f>
        <v>0</v>
      </c>
      <c r="CA154" s="67">
        <f t="shared" ref="CA154" si="3810">IF(BZ154&gt;0,BZ154+1,IF(CA152&lt;&gt;0,1,0))</f>
        <v>0</v>
      </c>
      <c r="CB154" s="67">
        <f t="shared" ref="CB154" si="3811">IF(CA154&gt;0,CA154+1,IF(CB152&lt;&gt;0,1,0))</f>
        <v>0</v>
      </c>
      <c r="CC154" s="67">
        <f t="shared" ref="CC154" si="3812">IF(CB154&gt;0,CB154+1,IF(CC152&lt;&gt;0,1,0))</f>
        <v>0</v>
      </c>
      <c r="CD154" s="67">
        <f t="shared" ref="CD154" si="3813">IF(CC154&gt;0,CC154+1,IF(CD152&lt;&gt;0,1,0))</f>
        <v>0</v>
      </c>
      <c r="CE154" s="67">
        <f t="shared" ref="CE154" si="3814">IF(CD154&gt;0,CD154+1,IF(CE152&lt;&gt;0,1,0))</f>
        <v>0</v>
      </c>
      <c r="CF154" s="67">
        <f t="shared" ref="CF154" si="3815">IF(CE154&gt;0,CE154+1,IF(CF152&lt;&gt;0,1,0))</f>
        <v>0</v>
      </c>
      <c r="CG154" s="67">
        <f t="shared" ref="CG154" si="3816">IF(CF154&gt;0,CF154+1,IF(CG152&lt;&gt;0,1,0))</f>
        <v>0</v>
      </c>
      <c r="CH154" s="67">
        <f t="shared" ref="CH154" si="3817">IF(CG154&gt;0,CG154+1,IF(CH152&lt;&gt;0,1,0))</f>
        <v>0</v>
      </c>
      <c r="CI154" s="67">
        <f t="shared" ref="CI154" si="3818">IF(CH154&gt;0,CH154+1,IF(CI152&lt;&gt;0,1,0))</f>
        <v>0</v>
      </c>
      <c r="CJ154" s="67">
        <f t="shared" ref="CJ154" si="3819">IF(CI154&gt;0,CI154+1,IF(CJ152&lt;&gt;0,1,0))</f>
        <v>0</v>
      </c>
      <c r="CK154" s="370"/>
      <c r="CL154" s="372"/>
      <c r="CM154" s="364"/>
      <c r="CN154" s="364"/>
      <c r="CO154" s="108"/>
      <c r="CP154" s="108"/>
      <c r="CQ154" s="108"/>
      <c r="CR154" s="108"/>
      <c r="CS154" s="108"/>
      <c r="CT154" s="108"/>
      <c r="CU154" s="108"/>
      <c r="CV154" s="108"/>
      <c r="CW154" s="108"/>
      <c r="CX154" s="108"/>
      <c r="CY154" s="108"/>
      <c r="CZ154" s="108"/>
      <c r="DA154" s="108"/>
      <c r="DB154" s="108"/>
      <c r="DC154" s="108"/>
      <c r="DD154" s="108"/>
    </row>
    <row r="155" spans="1:108" s="266" customFormat="1" ht="14.4" hidden="1" customHeight="1" x14ac:dyDescent="0.3">
      <c r="A155" s="264"/>
      <c r="B155" s="130"/>
      <c r="C155" s="81"/>
      <c r="D155" s="81"/>
      <c r="E155" s="81"/>
      <c r="F155" s="81"/>
      <c r="G155" s="81"/>
      <c r="H155" s="81"/>
      <c r="I155" s="81"/>
      <c r="J155" s="81"/>
      <c r="K155" s="81"/>
      <c r="L155" s="65"/>
      <c r="M155" s="7"/>
      <c r="N155" s="202"/>
      <c r="O155" s="108"/>
      <c r="P155" s="66" t="s">
        <v>153</v>
      </c>
      <c r="Q155" s="67">
        <f>Q154</f>
        <v>0</v>
      </c>
      <c r="R155" s="67">
        <f>IF(R154=0,0,IF(OR(Q155=0,Q155=12),1,Q155+1))</f>
        <v>0</v>
      </c>
      <c r="S155" s="67">
        <f t="shared" ref="S155" si="3820">IF(S154=0,0,IF(OR(R155=0,R155=12),1,R155+1))</f>
        <v>0</v>
      </c>
      <c r="T155" s="67">
        <f t="shared" ref="T155" si="3821">IF(T154=0,0,IF(OR(S155=0,S155=12),1,S155+1))</f>
        <v>0</v>
      </c>
      <c r="U155" s="67">
        <f t="shared" ref="U155" si="3822">IF(U154=0,0,IF(OR(T155=0,T155=12),1,T155+1))</f>
        <v>0</v>
      </c>
      <c r="V155" s="67">
        <f t="shared" ref="V155" si="3823">IF(V154=0,0,IF(OR(U155=0,U155=12),1,U155+1))</f>
        <v>0</v>
      </c>
      <c r="W155" s="67">
        <f t="shared" ref="W155" si="3824">IF(W154=0,0,IF(OR(V155=0,V155=12),1,V155+1))</f>
        <v>0</v>
      </c>
      <c r="X155" s="67">
        <f t="shared" ref="X155" si="3825">IF(X154=0,0,IF(OR(W155=0,W155=12),1,W155+1))</f>
        <v>0</v>
      </c>
      <c r="Y155" s="67">
        <f t="shared" ref="Y155" si="3826">IF(Y154=0,0,IF(OR(X155=0,X155=12),1,X155+1))</f>
        <v>0</v>
      </c>
      <c r="Z155" s="67">
        <f t="shared" ref="Z155" si="3827">IF(Z154=0,0,IF(OR(Y155=0,Y155=12),1,Y155+1))</f>
        <v>0</v>
      </c>
      <c r="AA155" s="67">
        <f t="shared" ref="AA155" si="3828">IF(AA154=0,0,IF(OR(Z155=0,Z155=12),1,Z155+1))</f>
        <v>0</v>
      </c>
      <c r="AB155" s="67">
        <f t="shared" ref="AB155" si="3829">IF(AB154=0,0,IF(OR(AA155=0,AA155=12),1,AA155+1))</f>
        <v>0</v>
      </c>
      <c r="AC155" s="67">
        <f t="shared" ref="AC155" si="3830">IF(AC154=0,0,IF(OR(AB155=0,AB155=12),1,AB155+1))</f>
        <v>0</v>
      </c>
      <c r="AD155" s="67">
        <f t="shared" ref="AD155" si="3831">IF(AD154=0,0,IF(OR(AC155=0,AC155=12),1,AC155+1))</f>
        <v>0</v>
      </c>
      <c r="AE155" s="67">
        <f t="shared" ref="AE155" si="3832">IF(AE154=0,0,IF(OR(AD155=0,AD155=12),1,AD155+1))</f>
        <v>0</v>
      </c>
      <c r="AF155" s="67">
        <f t="shared" ref="AF155" si="3833">IF(AF154=0,0,IF(OR(AE155=0,AE155=12),1,AE155+1))</f>
        <v>0</v>
      </c>
      <c r="AG155" s="67">
        <f t="shared" ref="AG155" si="3834">IF(AG154=0,0,IF(OR(AF155=0,AF155=12),1,AF155+1))</f>
        <v>0</v>
      </c>
      <c r="AH155" s="67">
        <f t="shared" ref="AH155" si="3835">IF(AH154=0,0,IF(OR(AG155=0,AG155=12),1,AG155+1))</f>
        <v>0</v>
      </c>
      <c r="AI155" s="67">
        <f t="shared" ref="AI155" si="3836">IF(AI154=0,0,IF(OR(AH155=0,AH155=12),1,AH155+1))</f>
        <v>0</v>
      </c>
      <c r="AJ155" s="67">
        <f t="shared" ref="AJ155" si="3837">IF(AJ154=0,0,IF(OR(AI155=0,AI155=12),1,AI155+1))</f>
        <v>0</v>
      </c>
      <c r="AK155" s="67">
        <f t="shared" ref="AK155" si="3838">IF(AK154=0,0,IF(OR(AJ155=0,AJ155=12),1,AJ155+1))</f>
        <v>0</v>
      </c>
      <c r="AL155" s="67">
        <f t="shared" ref="AL155" si="3839">IF(AL154=0,0,IF(OR(AK155=0,AK155=12),1,AK155+1))</f>
        <v>0</v>
      </c>
      <c r="AM155" s="67">
        <f t="shared" ref="AM155" si="3840">IF(AM154=0,0,IF(OR(AL155=0,AL155=12),1,AL155+1))</f>
        <v>0</v>
      </c>
      <c r="AN155" s="67">
        <f t="shared" ref="AN155" si="3841">IF(AN154=0,0,IF(OR(AM155=0,AM155=12),1,AM155+1))</f>
        <v>0</v>
      </c>
      <c r="AO155" s="67">
        <f t="shared" ref="AO155" si="3842">IF(AO154=0,0,IF(OR(AN155=0,AN155=12),1,AN155+1))</f>
        <v>0</v>
      </c>
      <c r="AP155" s="67">
        <f t="shared" ref="AP155" si="3843">IF(AP154=0,0,IF(OR(AO155=0,AO155=12),1,AO155+1))</f>
        <v>0</v>
      </c>
      <c r="AQ155" s="67">
        <f t="shared" ref="AQ155" si="3844">IF(AQ154=0,0,IF(OR(AP155=0,AP155=12),1,AP155+1))</f>
        <v>0</v>
      </c>
      <c r="AR155" s="67">
        <f t="shared" ref="AR155" si="3845">IF(AR154=0,0,IF(OR(AQ155=0,AQ155=12),1,AQ155+1))</f>
        <v>0</v>
      </c>
      <c r="AS155" s="67">
        <f t="shared" ref="AS155" si="3846">IF(AS154=0,0,IF(OR(AR155=0,AR155=12),1,AR155+1))</f>
        <v>0</v>
      </c>
      <c r="AT155" s="67">
        <f t="shared" ref="AT155" si="3847">IF(AT154=0,0,IF(OR(AS155=0,AS155=12),1,AS155+1))</f>
        <v>0</v>
      </c>
      <c r="AU155" s="67">
        <f t="shared" ref="AU155" si="3848">IF(AU154=0,0,IF(OR(AT155=0,AT155=12),1,AT155+1))</f>
        <v>0</v>
      </c>
      <c r="AV155" s="67">
        <f t="shared" ref="AV155" si="3849">IF(AV154=0,0,IF(OR(AU155=0,AU155=12),1,AU155+1))</f>
        <v>0</v>
      </c>
      <c r="AW155" s="67">
        <f t="shared" ref="AW155" si="3850">IF(AW154=0,0,IF(OR(AV155=0,AV155=12),1,AV155+1))</f>
        <v>0</v>
      </c>
      <c r="AX155" s="67">
        <f t="shared" ref="AX155" si="3851">IF(AX154=0,0,IF(OR(AW155=0,AW155=12),1,AW155+1))</f>
        <v>0</v>
      </c>
      <c r="AY155" s="67">
        <f t="shared" ref="AY155" si="3852">IF(AY154=0,0,IF(OR(AX155=0,AX155=12),1,AX155+1))</f>
        <v>0</v>
      </c>
      <c r="AZ155" s="67">
        <f t="shared" ref="AZ155" si="3853">IF(AZ154=0,0,IF(OR(AY155=0,AY155=12),1,AY155+1))</f>
        <v>0</v>
      </c>
      <c r="BA155" s="67">
        <f t="shared" ref="BA155" si="3854">IF(BA154=0,0,IF(OR(AZ155=0,AZ155=12),1,AZ155+1))</f>
        <v>0</v>
      </c>
      <c r="BB155" s="67">
        <f t="shared" ref="BB155" si="3855">IF(BB154=0,0,IF(OR(BA155=0,BA155=12),1,BA155+1))</f>
        <v>0</v>
      </c>
      <c r="BC155" s="67">
        <f t="shared" ref="BC155" si="3856">IF(BC154=0,0,IF(OR(BB155=0,BB155=12),1,BB155+1))</f>
        <v>0</v>
      </c>
      <c r="BD155" s="67">
        <f t="shared" ref="BD155" si="3857">IF(BD154=0,0,IF(OR(BC155=0,BC155=12),1,BC155+1))</f>
        <v>0</v>
      </c>
      <c r="BE155" s="67">
        <f t="shared" ref="BE155" si="3858">IF(BE154=0,0,IF(OR(BD155=0,BD155=12),1,BD155+1))</f>
        <v>0</v>
      </c>
      <c r="BF155" s="67">
        <f t="shared" ref="BF155" si="3859">IF(BF154=0,0,IF(OR(BE155=0,BE155=12),1,BE155+1))</f>
        <v>0</v>
      </c>
      <c r="BG155" s="67">
        <f t="shared" ref="BG155" si="3860">IF(BG154=0,0,IF(OR(BF155=0,BF155=12),1,BF155+1))</f>
        <v>0</v>
      </c>
      <c r="BH155" s="67">
        <f t="shared" ref="BH155" si="3861">IF(BH154=0,0,IF(OR(BG155=0,BG155=12),1,BG155+1))</f>
        <v>0</v>
      </c>
      <c r="BI155" s="67">
        <f t="shared" ref="BI155" si="3862">IF(BI154=0,0,IF(OR(BH155=0,BH155=12),1,BH155+1))</f>
        <v>0</v>
      </c>
      <c r="BJ155" s="67">
        <f t="shared" ref="BJ155" si="3863">IF(BJ154=0,0,IF(OR(BI155=0,BI155=12),1,BI155+1))</f>
        <v>0</v>
      </c>
      <c r="BK155" s="67">
        <f t="shared" ref="BK155" si="3864">IF(BK154=0,0,IF(OR(BJ155=0,BJ155=12),1,BJ155+1))</f>
        <v>0</v>
      </c>
      <c r="BL155" s="67">
        <f t="shared" ref="BL155" si="3865">IF(BL154=0,0,IF(OR(BK155=0,BK155=12),1,BK155+1))</f>
        <v>0</v>
      </c>
      <c r="BM155" s="67">
        <f t="shared" ref="BM155" si="3866">IF(BM154=0,0,IF(OR(BL155=0,BL155=12),1,BL155+1))</f>
        <v>0</v>
      </c>
      <c r="BN155" s="67">
        <f t="shared" ref="BN155" si="3867">IF(BN154=0,0,IF(OR(BM155=0,BM155=12),1,BM155+1))</f>
        <v>0</v>
      </c>
      <c r="BO155" s="67">
        <f t="shared" ref="BO155" si="3868">IF(BO154=0,0,IF(OR(BN155=0,BN155=12),1,BN155+1))</f>
        <v>0</v>
      </c>
      <c r="BP155" s="67">
        <f t="shared" ref="BP155" si="3869">IF(BP154=0,0,IF(OR(BO155=0,BO155=12),1,BO155+1))</f>
        <v>0</v>
      </c>
      <c r="BQ155" s="67">
        <f t="shared" ref="BQ155" si="3870">IF(BQ154=0,0,IF(OR(BP155=0,BP155=12),1,BP155+1))</f>
        <v>0</v>
      </c>
      <c r="BR155" s="67">
        <f t="shared" ref="BR155" si="3871">IF(BR154=0,0,IF(OR(BQ155=0,BQ155=12),1,BQ155+1))</f>
        <v>0</v>
      </c>
      <c r="BS155" s="67">
        <f t="shared" ref="BS155" si="3872">IF(BS154=0,0,IF(OR(BR155=0,BR155=12),1,BR155+1))</f>
        <v>0</v>
      </c>
      <c r="BT155" s="67">
        <f t="shared" ref="BT155" si="3873">IF(BT154=0,0,IF(OR(BS155=0,BS155=12),1,BS155+1))</f>
        <v>0</v>
      </c>
      <c r="BU155" s="67">
        <f t="shared" ref="BU155" si="3874">IF(BU154=0,0,IF(OR(BT155=0,BT155=12),1,BT155+1))</f>
        <v>0</v>
      </c>
      <c r="BV155" s="67">
        <f t="shared" ref="BV155" si="3875">IF(BV154=0,0,IF(OR(BU155=0,BU155=12),1,BU155+1))</f>
        <v>0</v>
      </c>
      <c r="BW155" s="67">
        <f t="shared" ref="BW155" si="3876">IF(BW154=0,0,IF(OR(BV155=0,BV155=12),1,BV155+1))</f>
        <v>0</v>
      </c>
      <c r="BX155" s="67">
        <f t="shared" ref="BX155" si="3877">IF(BX154=0,0,IF(OR(BW155=0,BW155=12),1,BW155+1))</f>
        <v>0</v>
      </c>
      <c r="BY155" s="67">
        <f t="shared" ref="BY155" si="3878">IF(BY154=0,0,IF(OR(BX155=0,BX155=12),1,BX155+1))</f>
        <v>0</v>
      </c>
      <c r="BZ155" s="67">
        <f t="shared" ref="BZ155" si="3879">IF(BZ154=0,0,IF(OR(BY155=0,BY155=12),1,BY155+1))</f>
        <v>0</v>
      </c>
      <c r="CA155" s="67">
        <f t="shared" ref="CA155" si="3880">IF(CA154=0,0,IF(OR(BZ155=0,BZ155=12),1,BZ155+1))</f>
        <v>0</v>
      </c>
      <c r="CB155" s="67">
        <f t="shared" ref="CB155" si="3881">IF(CB154=0,0,IF(OR(CA155=0,CA155=12),1,CA155+1))</f>
        <v>0</v>
      </c>
      <c r="CC155" s="67">
        <f t="shared" ref="CC155" si="3882">IF(CC154=0,0,IF(OR(CB155=0,CB155=12),1,CB155+1))</f>
        <v>0</v>
      </c>
      <c r="CD155" s="67">
        <f t="shared" ref="CD155" si="3883">IF(CD154=0,0,IF(OR(CC155=0,CC155=12),1,CC155+1))</f>
        <v>0</v>
      </c>
      <c r="CE155" s="67">
        <f t="shared" ref="CE155" si="3884">IF(CE154=0,0,IF(OR(CD155=0,CD155=12),1,CD155+1))</f>
        <v>0</v>
      </c>
      <c r="CF155" s="67">
        <f t="shared" ref="CF155" si="3885">IF(CF154=0,0,IF(OR(CE155=0,CE155=12),1,CE155+1))</f>
        <v>0</v>
      </c>
      <c r="CG155" s="67">
        <f t="shared" ref="CG155" si="3886">IF(CG154=0,0,IF(OR(CF155=0,CF155=12),1,CF155+1))</f>
        <v>0</v>
      </c>
      <c r="CH155" s="67">
        <f t="shared" ref="CH155" si="3887">IF(CH154=0,0,IF(OR(CG155=0,CG155=12),1,CG155+1))</f>
        <v>0</v>
      </c>
      <c r="CI155" s="67">
        <f t="shared" ref="CI155" si="3888">IF(CI154=0,0,IF(OR(CH155=0,CH155=12),1,CH155+1))</f>
        <v>0</v>
      </c>
      <c r="CJ155" s="67">
        <f t="shared" ref="CJ155" si="3889">IF(CJ154=0,0,IF(OR(CI155=0,CI155=12),1,CI155+1))</f>
        <v>0</v>
      </c>
      <c r="CK155" s="370"/>
      <c r="CL155" s="372"/>
      <c r="CM155" s="364"/>
      <c r="CN155" s="364"/>
      <c r="CO155" s="108"/>
      <c r="CP155" s="108"/>
      <c r="CQ155" s="108"/>
      <c r="CR155" s="108"/>
      <c r="CS155" s="108"/>
      <c r="CT155" s="108"/>
      <c r="CU155" s="108"/>
      <c r="CV155" s="108"/>
      <c r="CW155" s="108"/>
      <c r="CX155" s="108"/>
      <c r="CY155" s="108"/>
      <c r="CZ155" s="108"/>
      <c r="DA155" s="108"/>
      <c r="DB155" s="108"/>
      <c r="DC155" s="108"/>
      <c r="DD155" s="108"/>
    </row>
    <row r="156" spans="1:108" s="266" customFormat="1" ht="43.2" x14ac:dyDescent="0.3">
      <c r="A156" s="264"/>
      <c r="B156" s="130"/>
      <c r="C156" s="81"/>
      <c r="D156" s="81"/>
      <c r="E156" s="81"/>
      <c r="F156" s="81"/>
      <c r="G156" s="81"/>
      <c r="H156" s="81"/>
      <c r="I156" s="81"/>
      <c r="J156" s="81"/>
      <c r="K156" s="81"/>
      <c r="L156" s="65"/>
      <c r="M156" s="7"/>
      <c r="N156" s="202"/>
      <c r="O156" s="108"/>
      <c r="P156" s="64" t="s">
        <v>410</v>
      </c>
      <c r="Q156" s="69">
        <f>IF(Q155&gt;0,IF(Q159&gt;$K152,$K152,Q159),0)</f>
        <v>0</v>
      </c>
      <c r="R156" s="69">
        <f>IF(R155&gt;0,IF((SUMIFS($Q158:Q158,$Q155:Q155,12)+IF(Q155=12,0,Q156)+R159)&gt;=$K152,$K152-FLOOR(SUMIFS($Q158:Q158,$Q155:Q155,12),1),IF(R155=1,R159,R159+Q156)),0)</f>
        <v>0</v>
      </c>
      <c r="S156" s="69">
        <f>IF(S155&gt;0,IF((SUMIFS($Q158:R158,$Q155:R155,12)+IF(R155=12,0,R156)+S159)&gt;=$K152,$K152-FLOOR(SUMIFS($Q158:R158,$Q155:R155,12),1),IF(S155=1,S159,S159+R156)),0)</f>
        <v>0</v>
      </c>
      <c r="T156" s="69">
        <f>IF(T155&gt;0,IF((SUMIFS($Q158:S158,$Q155:S155,12)+IF(S155=12,0,S156)+T159)&gt;=$K152,$K152-FLOOR(SUMIFS($Q158:S158,$Q155:S155,12),1),IF(T155=1,T159,T159+S156)),0)</f>
        <v>0</v>
      </c>
      <c r="U156" s="69">
        <f>IF(U155&gt;0,IF((SUMIFS($Q158:T158,$Q155:T155,12)+IF(T155=12,0,T156)+U159)&gt;=$K152,$K152-FLOOR(SUMIFS($Q158:T158,$Q155:T155,12),1),IF(U155=1,U159,U159+T156)),0)</f>
        <v>0</v>
      </c>
      <c r="V156" s="69">
        <f>IF(V155&gt;0,IF((SUMIFS($Q158:U158,$Q155:U155,12)+IF(U155=12,0,U156)+V159)&gt;=$K152,$K152-FLOOR(SUMIFS($Q158:U158,$Q155:U155,12),1),IF(V155=1,V159,V159+U156)),0)</f>
        <v>0</v>
      </c>
      <c r="W156" s="69">
        <f>IF(W155&gt;0,IF((SUMIFS($Q158:V158,$Q155:V155,12)+IF(V155=12,0,V156)+W159)&gt;=$K152,$K152-FLOOR(SUMIFS($Q158:V158,$Q155:V155,12),1),IF(W155=1,W159,W159+V156)),0)</f>
        <v>0</v>
      </c>
      <c r="X156" s="69">
        <f>IF(X155&gt;0,IF((SUMIFS($Q158:W158,$Q155:W155,12)+IF(W155=12,0,W156)+X159)&gt;=$K152,$K152-FLOOR(SUMIFS($Q158:W158,$Q155:W155,12),1),IF(X155=1,X159,X159+W156)),0)</f>
        <v>0</v>
      </c>
      <c r="Y156" s="69">
        <f>IF(Y155&gt;0,IF((SUMIFS($Q158:X158,$Q155:X155,12)+IF(X155=12,0,X156)+Y159)&gt;=$K152,$K152-FLOOR(SUMIFS($Q158:X158,$Q155:X155,12),1),IF(Y155=1,Y159,Y159+X156)),0)</f>
        <v>0</v>
      </c>
      <c r="Z156" s="69">
        <f>IF(Z155&gt;0,IF((SUMIFS($Q158:Y158,$Q155:Y155,12)+IF(Y155=12,0,Y156)+Z159)&gt;=$K152,$K152-FLOOR(SUMIFS($Q158:Y158,$Q155:Y155,12),1),IF(Z155=1,Z159,Z159+Y156)),0)</f>
        <v>0</v>
      </c>
      <c r="AA156" s="69">
        <f>IF(AA155&gt;0,IF((SUMIFS($Q158:Z158,$Q155:Z155,12)+IF(Z155=12,0,Z156)+AA159)&gt;=$K152,$K152-FLOOR(SUMIFS($Q158:Z158,$Q155:Z155,12),1),IF(AA155=1,AA159,AA159+Z156)),0)</f>
        <v>0</v>
      </c>
      <c r="AB156" s="69">
        <f>IF(AB155&gt;0,IF((SUMIFS($Q158:AA158,$Q155:AA155,12)+IF(AA155=12,0,AA156)+AB159)&gt;=$K152,$K152-FLOOR(SUMIFS($Q158:AA158,$Q155:AA155,12),1),IF(AB155=1,AB159,AB159+AA156)),0)</f>
        <v>0</v>
      </c>
      <c r="AC156" s="69">
        <f>IF(AC155&gt;0,IF((SUMIFS($Q158:AB158,$Q155:AB155,12)+IF(AB155=12,0,AB156)+AC159)&gt;=$K152,$K152-FLOOR(SUMIFS($Q158:AB158,$Q155:AB155,12),1),IF(AC155=1,AC159,AC159+AB156)),0)</f>
        <v>0</v>
      </c>
      <c r="AD156" s="69">
        <f>IF(AD155&gt;0,IF((SUMIFS($Q158:AC158,$Q155:AC155,12)+IF(AC155=12,0,AC156)+AD159)&gt;=$K152,$K152-FLOOR(SUMIFS($Q158:AC158,$Q155:AC155,12),1),IF(AD155=1,AD159,AD159+AC156)),0)</f>
        <v>0</v>
      </c>
      <c r="AE156" s="69">
        <f>IF(AE155&gt;0,IF((SUMIFS($Q158:AD158,$Q155:AD155,12)+IF(AD155=12,0,AD156)+AE159)&gt;=$K152,$K152-FLOOR(SUMIFS($Q158:AD158,$Q155:AD155,12),1),IF(AE155=1,AE159,AE159+AD156)),0)</f>
        <v>0</v>
      </c>
      <c r="AF156" s="69">
        <f>IF(AF155&gt;0,IF((SUMIFS($Q158:AE158,$Q155:AE155,12)+IF(AE155=12,0,AE156)+AF159)&gt;=$K152,$K152-FLOOR(SUMIFS($Q158:AE158,$Q155:AE155,12),1),IF(AF155=1,AF159,AF159+AE156)),0)</f>
        <v>0</v>
      </c>
      <c r="AG156" s="69">
        <f>IF(AG155&gt;0,IF((SUMIFS($Q158:AF158,$Q155:AF155,12)+IF(AF155=12,0,AF156)+AG159)&gt;=$K152,$K152-FLOOR(SUMIFS($Q158:AF158,$Q155:AF155,12),1),IF(AG155=1,AG159,AG159+AF156)),0)</f>
        <v>0</v>
      </c>
      <c r="AH156" s="69">
        <f>IF(AH155&gt;0,IF((SUMIFS($Q158:AG158,$Q155:AG155,12)+IF(AG155=12,0,AG156)+AH159)&gt;=$K152,$K152-FLOOR(SUMIFS($Q158:AG158,$Q155:AG155,12),1),IF(AH155=1,AH159,AH159+AG156)),0)</f>
        <v>0</v>
      </c>
      <c r="AI156" s="69">
        <f>IF(AI155&gt;0,IF((SUMIFS($Q158:AH158,$Q155:AH155,12)+IF(AH155=12,0,AH156)+AI159)&gt;=$K152,$K152-FLOOR(SUMIFS($Q158:AH158,$Q155:AH155,12),1),IF(AI155=1,AI159,AI159+AH156)),0)</f>
        <v>0</v>
      </c>
      <c r="AJ156" s="69">
        <f>IF(AJ155&gt;0,IF((SUMIFS($Q158:AI158,$Q155:AI155,12)+IF(AI155=12,0,AI156)+AJ159)&gt;=$K152,$K152-FLOOR(SUMIFS($Q158:AI158,$Q155:AI155,12),1),IF(AJ155=1,AJ159,AJ159+AI156)),0)</f>
        <v>0</v>
      </c>
      <c r="AK156" s="69">
        <f>IF(AK155&gt;0,IF((SUMIFS($Q158:AJ158,$Q155:AJ155,12)+IF(AJ155=12,0,AJ156)+AK159)&gt;=$K152,$K152-FLOOR(SUMIFS($Q158:AJ158,$Q155:AJ155,12),1),IF(AK155=1,AK159,AK159+AJ156)),0)</f>
        <v>0</v>
      </c>
      <c r="AL156" s="69">
        <f>IF(AL155&gt;0,IF((SUMIFS($Q158:AK158,$Q155:AK155,12)+IF(AK155=12,0,AK156)+AL159)&gt;=$K152,$K152-FLOOR(SUMIFS($Q158:AK158,$Q155:AK155,12),1),IF(AL155=1,AL159,AL159+AK156)),0)</f>
        <v>0</v>
      </c>
      <c r="AM156" s="69">
        <f>IF(AM155&gt;0,IF((SUMIFS($Q158:AL158,$Q155:AL155,12)+IF(AL155=12,0,AL156)+AM159)&gt;=$K152,$K152-FLOOR(SUMIFS($Q158:AL158,$Q155:AL155,12),1),IF(AM155=1,AM159,AM159+AL156)),0)</f>
        <v>0</v>
      </c>
      <c r="AN156" s="69">
        <f>IF(AN155&gt;0,IF((SUMIFS($Q158:AM158,$Q155:AM155,12)+IF(AM155=12,0,AM156)+AN159)&gt;=$K152,$K152-FLOOR(SUMIFS($Q158:AM158,$Q155:AM155,12),1),IF(AN155=1,AN159,AN159+AM156)),0)</f>
        <v>0</v>
      </c>
      <c r="AO156" s="69">
        <f>IF(AO155&gt;0,IF((SUMIFS($Q158:AN158,$Q155:AN155,12)+IF(AN155=12,0,AN156)+AO159)&gt;=$K152,$K152-FLOOR(SUMIFS($Q158:AN158,$Q155:AN155,12),1),IF(AO155=1,AO159,AO159+AN156)),0)</f>
        <v>0</v>
      </c>
      <c r="AP156" s="69">
        <f>IF(AP155&gt;0,IF((SUMIFS($Q158:AO158,$Q155:AO155,12)+IF(AO155=12,0,AO156)+AP159)&gt;=$K152,$K152-FLOOR(SUMIFS($Q158:AO158,$Q155:AO155,12),1),IF(AP155=1,AP159,AP159+AO156)),0)</f>
        <v>0</v>
      </c>
      <c r="AQ156" s="69">
        <f>IF(AQ155&gt;0,IF((SUMIFS($Q158:AP158,$Q155:AP155,12)+IF(AP155=12,0,AP156)+AQ159)&gt;=$K152,$K152-FLOOR(SUMIFS($Q158:AP158,$Q155:AP155,12),1),IF(AQ155=1,AQ159,AQ159+AP156)),0)</f>
        <v>0</v>
      </c>
      <c r="AR156" s="69">
        <f>IF(AR155&gt;0,IF((SUMIFS($Q158:AQ158,$Q155:AQ155,12)+IF(AQ155=12,0,AQ156)+AR159)&gt;=$K152,$K152-FLOOR(SUMIFS($Q158:AQ158,$Q155:AQ155,12),1),IF(AR155=1,AR159,AR159+AQ156)),0)</f>
        <v>0</v>
      </c>
      <c r="AS156" s="69">
        <f>IF(AS155&gt;0,IF((SUMIFS($Q158:AR158,$Q155:AR155,12)+IF(AR155=12,0,AR156)+AS159)&gt;=$K152,$K152-FLOOR(SUMIFS($Q158:AR158,$Q155:AR155,12),1),IF(AS155=1,AS159,AS159+AR156)),0)</f>
        <v>0</v>
      </c>
      <c r="AT156" s="69">
        <f>IF(AT155&gt;0,IF((SUMIFS($Q158:AS158,$Q155:AS155,12)+IF(AS155=12,0,AS156)+AT159)&gt;=$K152,$K152-FLOOR(SUMIFS($Q158:AS158,$Q155:AS155,12),1),IF(AT155=1,AT159,AT159+AS156)),0)</f>
        <v>0</v>
      </c>
      <c r="AU156" s="69">
        <f>IF(AU155&gt;0,IF((SUMIFS($Q158:AT158,$Q155:AT155,12)+IF(AT155=12,0,AT156)+AU159)&gt;=$K152,$K152-FLOOR(SUMIFS($Q158:AT158,$Q155:AT155,12),1),IF(AU155=1,AU159,AU159+AT156)),0)</f>
        <v>0</v>
      </c>
      <c r="AV156" s="69">
        <f>IF(AV155&gt;0,IF((SUMIFS($Q158:AU158,$Q155:AU155,12)+IF(AU155=12,0,AU156)+AV159)&gt;=$K152,$K152-FLOOR(SUMIFS($Q158:AU158,$Q155:AU155,12),1),IF(AV155=1,AV159,AV159+AU156)),0)</f>
        <v>0</v>
      </c>
      <c r="AW156" s="69">
        <f>IF(AW155&gt;0,IF((SUMIFS($Q158:AV158,$Q155:AV155,12)+IF(AV155=12,0,AV156)+AW159)&gt;=$K152,$K152-FLOOR(SUMIFS($Q158:AV158,$Q155:AV155,12),1),IF(AW155=1,AW159,AW159+AV156)),0)</f>
        <v>0</v>
      </c>
      <c r="AX156" s="69">
        <f>IF(AX155&gt;0,IF((SUMIFS($Q158:AW158,$Q155:AW155,12)+IF(AW155=12,0,AW156)+AX159)&gt;=$K152,$K152-FLOOR(SUMIFS($Q158:AW158,$Q155:AW155,12),1),IF(AX155=1,AX159,AX159+AW156)),0)</f>
        <v>0</v>
      </c>
      <c r="AY156" s="69">
        <f>IF(AY155&gt;0,IF((SUMIFS($Q158:AX158,$Q155:AX155,12)+IF(AX155=12,0,AX156)+AY159)&gt;=$K152,$K152-FLOOR(SUMIFS($Q158:AX158,$Q155:AX155,12),1),IF(AY155=1,AY159,AY159+AX156)),0)</f>
        <v>0</v>
      </c>
      <c r="AZ156" s="69">
        <f>IF(AZ155&gt;0,IF((SUMIFS($Q158:AY158,$Q155:AY155,12)+IF(AY155=12,0,AY156)+AZ159)&gt;=$K152,$K152-FLOOR(SUMIFS($Q158:AY158,$Q155:AY155,12),1),IF(AZ155=1,AZ159,AZ159+AY156)),0)</f>
        <v>0</v>
      </c>
      <c r="BA156" s="69">
        <f>IF(BA155&gt;0,IF((SUMIFS($Q158:AZ158,$Q155:AZ155,12)+IF(AZ155=12,0,AZ156)+BA159)&gt;=$K152,$K152-FLOOR(SUMIFS($Q158:AZ158,$Q155:AZ155,12),1),IF(BA155=1,BA159,BA159+AZ156)),0)</f>
        <v>0</v>
      </c>
      <c r="BB156" s="69">
        <f>IF(BB155&gt;0,IF((SUMIFS($Q158:BA158,$Q155:BA155,12)+IF(BA155=12,0,BA156)+BB159)&gt;=$K152,$K152-FLOOR(SUMIFS($Q158:BA158,$Q155:BA155,12),1),IF(BB155=1,BB159,BB159+BA156)),0)</f>
        <v>0</v>
      </c>
      <c r="BC156" s="69">
        <f>IF(BC155&gt;0,IF((SUMIFS($Q158:BB158,$Q155:BB155,12)+IF(BB155=12,0,BB156)+BC159)&gt;=$K152,$K152-FLOOR(SUMIFS($Q158:BB158,$Q155:BB155,12),1),IF(BC155=1,BC159,BC159+BB156)),0)</f>
        <v>0</v>
      </c>
      <c r="BD156" s="69">
        <f>IF(BD155&gt;0,IF((SUMIFS($Q158:BC158,$Q155:BC155,12)+IF(BC155=12,0,BC156)+BD159)&gt;=$K152,$K152-FLOOR(SUMIFS($Q158:BC158,$Q155:BC155,12),1),IF(BD155=1,BD159,BD159+BC156)),0)</f>
        <v>0</v>
      </c>
      <c r="BE156" s="69">
        <f>IF(BE155&gt;0,IF((SUMIFS($Q158:BD158,$Q155:BD155,12)+IF(BD155=12,0,BD156)+BE159)&gt;=$K152,$K152-FLOOR(SUMIFS($Q158:BD158,$Q155:BD155,12),1),IF(BE155=1,BE159,BE159+BD156)),0)</f>
        <v>0</v>
      </c>
      <c r="BF156" s="69">
        <f>IF(BF155&gt;0,IF((SUMIFS($Q158:BE158,$Q155:BE155,12)+IF(BE155=12,0,BE156)+BF159)&gt;=$K152,$K152-FLOOR(SUMIFS($Q158:BE158,$Q155:BE155,12),1),IF(BF155=1,BF159,BF159+BE156)),0)</f>
        <v>0</v>
      </c>
      <c r="BG156" s="69">
        <f>IF(BG155&gt;0,IF((SUMIFS($Q158:BF158,$Q155:BF155,12)+IF(BF155=12,0,BF156)+BG159)&gt;=$K152,$K152-FLOOR(SUMIFS($Q158:BF158,$Q155:BF155,12),1),IF(BG155=1,BG159,BG159+BF156)),0)</f>
        <v>0</v>
      </c>
      <c r="BH156" s="69">
        <f>IF(BH155&gt;0,IF((SUMIFS($Q158:BG158,$Q155:BG155,12)+IF(BG155=12,0,BG156)+BH159)&gt;=$K152,$K152-FLOOR(SUMIFS($Q158:BG158,$Q155:BG155,12),1),IF(BH155=1,BH159,BH159+BG156)),0)</f>
        <v>0</v>
      </c>
      <c r="BI156" s="69">
        <f>IF(BI155&gt;0,IF((SUMIFS($Q158:BH158,$Q155:BH155,12)+IF(BH155=12,0,BH156)+BI159)&gt;=$K152,$K152-FLOOR(SUMIFS($Q158:BH158,$Q155:BH155,12),1),IF(BI155=1,BI159,BI159+BH156)),0)</f>
        <v>0</v>
      </c>
      <c r="BJ156" s="69">
        <f>IF(BJ155&gt;0,IF((SUMIFS($Q158:BI158,$Q155:BI155,12)+IF(BI155=12,0,BI156)+BJ159)&gt;=$K152,$K152-FLOOR(SUMIFS($Q158:BI158,$Q155:BI155,12),1),IF(BJ155=1,BJ159,BJ159+BI156)),0)</f>
        <v>0</v>
      </c>
      <c r="BK156" s="69">
        <f>IF(BK155&gt;0,IF((SUMIFS($Q158:BJ158,$Q155:BJ155,12)+IF(BJ155=12,0,BJ156)+BK159)&gt;=$K152,$K152-FLOOR(SUMIFS($Q158:BJ158,$Q155:BJ155,12),1),IF(BK155=1,BK159,BK159+BJ156)),0)</f>
        <v>0</v>
      </c>
      <c r="BL156" s="69">
        <f>IF(BL155&gt;0,IF((SUMIFS($Q158:BK158,$Q155:BK155,12)+IF(BK155=12,0,BK156)+BL159)&gt;=$K152,$K152-FLOOR(SUMIFS($Q158:BK158,$Q155:BK155,12),1),IF(BL155=1,BL159,BL159+BK156)),0)</f>
        <v>0</v>
      </c>
      <c r="BM156" s="69">
        <f>IF(BM155&gt;0,IF((SUMIFS($Q158:BL158,$Q155:BL155,12)+IF(BL155=12,0,BL156)+BM159)&gt;=$K152,$K152-FLOOR(SUMIFS($Q158:BL158,$Q155:BL155,12),1),IF(BM155=1,BM159,BM159+BL156)),0)</f>
        <v>0</v>
      </c>
      <c r="BN156" s="69">
        <f>IF(BN155&gt;0,IF((SUMIFS($Q158:BM158,$Q155:BM155,12)+IF(BM155=12,0,BM156)+BN159)&gt;=$K152,$K152-FLOOR(SUMIFS($Q158:BM158,$Q155:BM155,12),1),IF(BN155=1,BN159,BN159+BM156)),0)</f>
        <v>0</v>
      </c>
      <c r="BO156" s="69">
        <f>IF(BO155&gt;0,IF((SUMIFS($Q158:BN158,$Q155:BN155,12)+IF(BN155=12,0,BN156)+BO159)&gt;=$K152,$K152-FLOOR(SUMIFS($Q158:BN158,$Q155:BN155,12),1),IF(BO155=1,BO159,BO159+BN156)),0)</f>
        <v>0</v>
      </c>
      <c r="BP156" s="69">
        <f>IF(BP155&gt;0,IF((SUMIFS($Q158:BO158,$Q155:BO155,12)+IF(BO155=12,0,BO156)+BP159)&gt;=$K152,$K152-FLOOR(SUMIFS($Q158:BO158,$Q155:BO155,12),1),IF(BP155=1,BP159,BP159+BO156)),0)</f>
        <v>0</v>
      </c>
      <c r="BQ156" s="69">
        <f>IF(BQ155&gt;0,IF((SUMIFS($Q158:BP158,$Q155:BP155,12)+IF(BP155=12,0,BP156)+BQ159)&gt;=$K152,$K152-FLOOR(SUMIFS($Q158:BP158,$Q155:BP155,12),1),IF(BQ155=1,BQ159,BQ159+BP156)),0)</f>
        <v>0</v>
      </c>
      <c r="BR156" s="69">
        <f>IF(BR155&gt;0,IF((SUMIFS($Q158:BQ158,$Q155:BQ155,12)+IF(BQ155=12,0,BQ156)+BR159)&gt;=$K152,$K152-FLOOR(SUMIFS($Q158:BQ158,$Q155:BQ155,12),1),IF(BR155=1,BR159,BR159+BQ156)),0)</f>
        <v>0</v>
      </c>
      <c r="BS156" s="69">
        <f>IF(BS155&gt;0,IF((SUMIFS($Q158:BR158,$Q155:BR155,12)+IF(BR155=12,0,BR156)+BS159)&gt;=$K152,$K152-FLOOR(SUMIFS($Q158:BR158,$Q155:BR155,12),1),IF(BS155=1,BS159,BS159+BR156)),0)</f>
        <v>0</v>
      </c>
      <c r="BT156" s="69">
        <f>IF(BT155&gt;0,IF((SUMIFS($Q158:BS158,$Q155:BS155,12)+IF(BS155=12,0,BS156)+BT159)&gt;=$K152,$K152-FLOOR(SUMIFS($Q158:BS158,$Q155:BS155,12),1),IF(BT155=1,BT159,BT159+BS156)),0)</f>
        <v>0</v>
      </c>
      <c r="BU156" s="69">
        <f>IF(BU155&gt;0,IF((SUMIFS($Q158:BT158,$Q155:BT155,12)+IF(BT155=12,0,BT156)+BU159)&gt;=$K152,$K152-FLOOR(SUMIFS($Q158:BT158,$Q155:BT155,12),1),IF(BU155=1,BU159,BU159+BT156)),0)</f>
        <v>0</v>
      </c>
      <c r="BV156" s="69">
        <f>IF(BV155&gt;0,IF((SUMIFS($Q158:BU158,$Q155:BU155,12)+IF(BU155=12,0,BU156)+BV159)&gt;=$K152,$K152-FLOOR(SUMIFS($Q158:BU158,$Q155:BU155,12),1),IF(BV155=1,BV159,BV159+BU156)),0)</f>
        <v>0</v>
      </c>
      <c r="BW156" s="69">
        <f>IF(BW155&gt;0,IF((SUMIFS($Q158:BV158,$Q155:BV155,12)+IF(BV155=12,0,BV156)+BW159)&gt;=$K152,$K152-FLOOR(SUMIFS($Q158:BV158,$Q155:BV155,12),1),IF(BW155=1,BW159,BW159+BV156)),0)</f>
        <v>0</v>
      </c>
      <c r="BX156" s="69">
        <f>IF(BX155&gt;0,IF((SUMIFS($Q158:BW158,$Q155:BW155,12)+IF(BW155=12,0,BW156)+BX159)&gt;=$K152,$K152-FLOOR(SUMIFS($Q158:BW158,$Q155:BW155,12),1),IF(BX155=1,BX159,BX159+BW156)),0)</f>
        <v>0</v>
      </c>
      <c r="BY156" s="69">
        <f>IF(BY155&gt;0,IF((SUMIFS($Q158:BX158,$Q155:BX155,12)+IF(BX155=12,0,BX156)+BY159)&gt;=$K152,$K152-FLOOR(SUMIFS($Q158:BX158,$Q155:BX155,12),1),IF(BY155=1,BY159,BY159+BX156)),0)</f>
        <v>0</v>
      </c>
      <c r="BZ156" s="69">
        <f>IF(BZ155&gt;0,IF((SUMIFS($Q158:BY158,$Q155:BY155,12)+IF(BY155=12,0,BY156)+BZ159)&gt;=$K152,$K152-FLOOR(SUMIFS($Q158:BY158,$Q155:BY155,12),1),IF(BZ155=1,BZ159,BZ159+BY156)),0)</f>
        <v>0</v>
      </c>
      <c r="CA156" s="69">
        <f>IF(CA155&gt;0,IF((SUMIFS($Q158:BZ158,$Q155:BZ155,12)+IF(BZ155=12,0,BZ156)+CA159)&gt;=$K152,$K152-FLOOR(SUMIFS($Q158:BZ158,$Q155:BZ155,12),1),IF(CA155=1,CA159,CA159+BZ156)),0)</f>
        <v>0</v>
      </c>
      <c r="CB156" s="69">
        <f>IF(CB155&gt;0,IF((SUMIFS($Q158:CA158,$Q155:CA155,12)+IF(CA155=12,0,CA156)+CB159)&gt;=$K152,$K152-FLOOR(SUMIFS($Q158:CA158,$Q155:CA155,12),1),IF(CB155=1,CB159,CB159+CA156)),0)</f>
        <v>0</v>
      </c>
      <c r="CC156" s="69">
        <f>IF(CC155&gt;0,IF((SUMIFS($Q158:CB158,$Q155:CB155,12)+IF(CB155=12,0,CB156)+CC159)&gt;=$K152,$K152-FLOOR(SUMIFS($Q158:CB158,$Q155:CB155,12),1),IF(CC155=1,CC159,CC159+CB156)),0)</f>
        <v>0</v>
      </c>
      <c r="CD156" s="69">
        <f>IF(CD155&gt;0,IF((SUMIFS($Q158:CC158,$Q155:CC155,12)+IF(CC155=12,0,CC156)+CD159)&gt;=$K152,$K152-FLOOR(SUMIFS($Q158:CC158,$Q155:CC155,12),1),IF(CD155=1,CD159,CD159+CC156)),0)</f>
        <v>0</v>
      </c>
      <c r="CE156" s="69">
        <f>IF(CE155&gt;0,IF((SUMIFS($Q158:CD158,$Q155:CD155,12)+IF(CD155=12,0,CD156)+CE159)&gt;=$K152,$K152-FLOOR(SUMIFS($Q158:CD158,$Q155:CD155,12),1),IF(CE155=1,CE159,CE159+CD156)),0)</f>
        <v>0</v>
      </c>
      <c r="CF156" s="69">
        <f>IF(CF155&gt;0,IF((SUMIFS($Q158:CE158,$Q155:CE155,12)+IF(CE155=12,0,CE156)+CF159)&gt;=$K152,$K152-FLOOR(SUMIFS($Q158:CE158,$Q155:CE155,12),1),IF(CF155=1,CF159,CF159+CE156)),0)</f>
        <v>0</v>
      </c>
      <c r="CG156" s="69">
        <f>IF(CG155&gt;0,IF((SUMIFS($Q158:CF158,$Q155:CF155,12)+IF(CF155=12,0,CF156)+CG159)&gt;=$K152,$K152-FLOOR(SUMIFS($Q158:CF158,$Q155:CF155,12),1),IF(CG155=1,CG159,CG159+CF156)),0)</f>
        <v>0</v>
      </c>
      <c r="CH156" s="69">
        <f>IF(CH155&gt;0,IF((SUMIFS($Q158:CG158,$Q155:CG155,12)+IF(CG155=12,0,CG156)+CH159)&gt;=$K152,$K152-FLOOR(SUMIFS($Q158:CG158,$Q155:CG155,12),1),IF(CH155=1,CH159,CH159+CG156)),0)</f>
        <v>0</v>
      </c>
      <c r="CI156" s="69">
        <f>IF(CI155&gt;0,IF((SUMIFS($Q158:CH158,$Q155:CH155,12)+IF(CH155=12,0,CH156)+CI159)&gt;=$K152,$K152-FLOOR(SUMIFS($Q158:CH158,$Q155:CH155,12),1),IF(CI155=1,CI159,CI159+CH156)),0)</f>
        <v>0</v>
      </c>
      <c r="CJ156" s="69">
        <f>IF(CJ155&gt;0,IF((SUMIFS($Q158:CI158,$Q155:CI155,12)+IF(CI155=12,0,CI156)+CJ159)&gt;=$K152,$K152-FLOOR(SUMIFS($Q158:CI158,$Q155:CI155,12),1),IF(CJ155=1,CJ159,CJ159+CI156)),0)</f>
        <v>0</v>
      </c>
      <c r="CK156" s="370"/>
      <c r="CL156" s="372"/>
      <c r="CM156" s="364"/>
      <c r="CN156" s="364"/>
      <c r="CO156" s="108"/>
      <c r="CP156" s="108"/>
      <c r="CQ156" s="108"/>
      <c r="CR156" s="108"/>
      <c r="CS156" s="108"/>
      <c r="CT156" s="108"/>
      <c r="CU156" s="108"/>
      <c r="CV156" s="108"/>
      <c r="CW156" s="108"/>
      <c r="CX156" s="108"/>
      <c r="CY156" s="108"/>
      <c r="CZ156" s="108"/>
      <c r="DA156" s="108"/>
      <c r="DB156" s="108"/>
      <c r="DC156" s="108"/>
      <c r="DD156" s="108"/>
    </row>
    <row r="157" spans="1:108" s="266" customFormat="1" ht="41.4" hidden="1" customHeight="1" x14ac:dyDescent="0.3">
      <c r="A157" s="264"/>
      <c r="B157" s="130"/>
      <c r="C157" s="81"/>
      <c r="D157" s="81"/>
      <c r="E157" s="81"/>
      <c r="F157" s="81"/>
      <c r="G157" s="81"/>
      <c r="H157" s="81"/>
      <c r="I157" s="81"/>
      <c r="J157" s="81"/>
      <c r="K157" s="81"/>
      <c r="L157" s="65"/>
      <c r="M157" s="7"/>
      <c r="N157" s="202"/>
      <c r="O157" s="108"/>
      <c r="P157" s="66" t="s">
        <v>183</v>
      </c>
      <c r="Q157" s="68">
        <f>IF(Q152&gt;0,Q153,0)</f>
        <v>0</v>
      </c>
      <c r="R157" s="68">
        <f t="shared" ref="R157" si="3890">IF(R152&gt;0,IF(R155=1,R153,R153+Q157),Q157)</f>
        <v>0</v>
      </c>
      <c r="S157" s="68">
        <f t="shared" ref="S157" si="3891">IF(S152&gt;0,IF(S155=1,S153,S153+R157),R157)</f>
        <v>0</v>
      </c>
      <c r="T157" s="68">
        <f t="shared" ref="T157" si="3892">IF(T152&gt;0,IF(T155=1,T153,T153+S157),S157)</f>
        <v>0</v>
      </c>
      <c r="U157" s="68">
        <f t="shared" ref="U157" si="3893">IF(U152&gt;0,IF(U155=1,U153,U153+T157),T157)</f>
        <v>0</v>
      </c>
      <c r="V157" s="68">
        <f t="shared" ref="V157" si="3894">IF(V152&gt;0,IF(V155=1,V153,V153+U157),U157)</f>
        <v>0</v>
      </c>
      <c r="W157" s="68">
        <f t="shared" ref="W157" si="3895">IF(W152&gt;0,IF(W155=1,W153,W153+V157),V157)</f>
        <v>0</v>
      </c>
      <c r="X157" s="68">
        <f t="shared" ref="X157" si="3896">IF(X152&gt;0,IF(X155=1,X153,X153+W157),W157)</f>
        <v>0</v>
      </c>
      <c r="Y157" s="68">
        <f t="shared" ref="Y157" si="3897">IF(Y152&gt;0,IF(Y155=1,Y153,Y153+X157),X157)</f>
        <v>0</v>
      </c>
      <c r="Z157" s="68">
        <f t="shared" ref="Z157" si="3898">IF(Z152&gt;0,IF(Z155=1,Z153,Z153+Y157),Y157)</f>
        <v>0</v>
      </c>
      <c r="AA157" s="68">
        <f t="shared" ref="AA157" si="3899">IF(AA152&gt;0,IF(AA155=1,AA153,AA153+Z157),Z157)</f>
        <v>0</v>
      </c>
      <c r="AB157" s="68">
        <f t="shared" ref="AB157" si="3900">IF(AB152&gt;0,IF(AB155=1,AB153,AB153+AA157),AA157)</f>
        <v>0</v>
      </c>
      <c r="AC157" s="68">
        <f t="shared" ref="AC157" si="3901">IF(AC152&gt;0,IF(AC155=1,AC153,AC153+AB157),AB157)</f>
        <v>0</v>
      </c>
      <c r="AD157" s="68">
        <f t="shared" ref="AD157" si="3902">IF(AD152&gt;0,IF(AD155=1,AD153,AD153+AC157),AC157)</f>
        <v>0</v>
      </c>
      <c r="AE157" s="68">
        <f t="shared" ref="AE157" si="3903">IF(AE152&gt;0,IF(AE155=1,AE153,AE153+AD157),AD157)</f>
        <v>0</v>
      </c>
      <c r="AF157" s="68">
        <f t="shared" ref="AF157" si="3904">IF(AF152&gt;0,IF(AF155=1,AF153,AF153+AE157),AE157)</f>
        <v>0</v>
      </c>
      <c r="AG157" s="68">
        <f t="shared" ref="AG157" si="3905">IF(AG152&gt;0,IF(AG155=1,AG153,AG153+AF157),AF157)</f>
        <v>0</v>
      </c>
      <c r="AH157" s="68">
        <f t="shared" ref="AH157" si="3906">IF(AH152&gt;0,IF(AH155=1,AH153,AH153+AG157),AG157)</f>
        <v>0</v>
      </c>
      <c r="AI157" s="68">
        <f t="shared" ref="AI157" si="3907">IF(AI152&gt;0,IF(AI155=1,AI153,AI153+AH157),AH157)</f>
        <v>0</v>
      </c>
      <c r="AJ157" s="68">
        <f t="shared" ref="AJ157" si="3908">IF(AJ152&gt;0,IF(AJ155=1,AJ153,AJ153+AI157),AI157)</f>
        <v>0</v>
      </c>
      <c r="AK157" s="68">
        <f t="shared" ref="AK157" si="3909">IF(AK152&gt;0,IF(AK155=1,AK153,AK153+AJ157),AJ157)</f>
        <v>0</v>
      </c>
      <c r="AL157" s="68">
        <f t="shared" ref="AL157" si="3910">IF(AL152&gt;0,IF(AL155=1,AL153,AL153+AK157),AK157)</f>
        <v>0</v>
      </c>
      <c r="AM157" s="68">
        <f t="shared" ref="AM157" si="3911">IF(AM152&gt;0,IF(AM155=1,AM153,AM153+AL157),AL157)</f>
        <v>0</v>
      </c>
      <c r="AN157" s="68">
        <f t="shared" ref="AN157" si="3912">IF(AN152&gt;0,IF(AN155=1,AN153,AN153+AM157),AM157)</f>
        <v>0</v>
      </c>
      <c r="AO157" s="68">
        <f t="shared" ref="AO157" si="3913">IF(AO152&gt;0,IF(AO155=1,AO153,AO153+AN157),AN157)</f>
        <v>0</v>
      </c>
      <c r="AP157" s="68">
        <f t="shared" ref="AP157" si="3914">IF(AP152&gt;0,IF(AP155=1,AP153,AP153+AO157),AO157)</f>
        <v>0</v>
      </c>
      <c r="AQ157" s="68">
        <f t="shared" ref="AQ157" si="3915">IF(AQ152&gt;0,IF(AQ155=1,AQ153,AQ153+AP157),AP157)</f>
        <v>0</v>
      </c>
      <c r="AR157" s="68">
        <f t="shared" ref="AR157" si="3916">IF(AR152&gt;0,IF(AR155=1,AR153,AR153+AQ157),AQ157)</f>
        <v>0</v>
      </c>
      <c r="AS157" s="68">
        <f t="shared" ref="AS157" si="3917">IF(AS152&gt;0,IF(AS155=1,AS153,AS153+AR157),AR157)</f>
        <v>0</v>
      </c>
      <c r="AT157" s="68">
        <f t="shared" ref="AT157" si="3918">IF(AT152&gt;0,IF(AT155=1,AT153,AT153+AS157),AS157)</f>
        <v>0</v>
      </c>
      <c r="AU157" s="68">
        <f t="shared" ref="AU157" si="3919">IF(AU152&gt;0,IF(AU155=1,AU153,AU153+AT157),AT157)</f>
        <v>0</v>
      </c>
      <c r="AV157" s="68">
        <f t="shared" ref="AV157" si="3920">IF(AV152&gt;0,IF(AV155=1,AV153,AV153+AU157),AU157)</f>
        <v>0</v>
      </c>
      <c r="AW157" s="68">
        <f t="shared" ref="AW157" si="3921">IF(AW152&gt;0,IF(AW155=1,AW153,AW153+AV157),AV157)</f>
        <v>0</v>
      </c>
      <c r="AX157" s="68">
        <f t="shared" ref="AX157" si="3922">IF(AX152&gt;0,IF(AX155=1,AX153,AX153+AW157),AW157)</f>
        <v>0</v>
      </c>
      <c r="AY157" s="68">
        <f t="shared" ref="AY157" si="3923">IF(AY152&gt;0,IF(AY155=1,AY153,AY153+AX157),AX157)</f>
        <v>0</v>
      </c>
      <c r="AZ157" s="68">
        <f t="shared" ref="AZ157" si="3924">IF(AZ152&gt;0,IF(AZ155=1,AZ153,AZ153+AY157),AY157)</f>
        <v>0</v>
      </c>
      <c r="BA157" s="68">
        <f t="shared" ref="BA157" si="3925">IF(BA152&gt;0,IF(BA155=1,BA153,BA153+AZ157),AZ157)</f>
        <v>0</v>
      </c>
      <c r="BB157" s="68">
        <f t="shared" ref="BB157" si="3926">IF(BB152&gt;0,IF(BB155=1,BB153,BB153+BA157),BA157)</f>
        <v>0</v>
      </c>
      <c r="BC157" s="68">
        <f t="shared" ref="BC157" si="3927">IF(BC152&gt;0,IF(BC155=1,BC153,BC153+BB157),BB157)</f>
        <v>0</v>
      </c>
      <c r="BD157" s="68">
        <f t="shared" ref="BD157" si="3928">IF(BD152&gt;0,IF(BD155=1,BD153,BD153+BC157),BC157)</f>
        <v>0</v>
      </c>
      <c r="BE157" s="68">
        <f t="shared" ref="BE157" si="3929">IF(BE152&gt;0,IF(BE155=1,BE153,BE153+BD157),BD157)</f>
        <v>0</v>
      </c>
      <c r="BF157" s="68">
        <f t="shared" ref="BF157" si="3930">IF(BF152&gt;0,IF(BF155=1,BF153,BF153+BE157),BE157)</f>
        <v>0</v>
      </c>
      <c r="BG157" s="68">
        <f t="shared" ref="BG157" si="3931">IF(BG152&gt;0,IF(BG155=1,BG153,BG153+BF157),BF157)</f>
        <v>0</v>
      </c>
      <c r="BH157" s="68">
        <f t="shared" ref="BH157" si="3932">IF(BH152&gt;0,IF(BH155=1,BH153,BH153+BG157),BG157)</f>
        <v>0</v>
      </c>
      <c r="BI157" s="68">
        <f t="shared" ref="BI157" si="3933">IF(BI152&gt;0,IF(BI155=1,BI153,BI153+BH157),BH157)</f>
        <v>0</v>
      </c>
      <c r="BJ157" s="68">
        <f t="shared" ref="BJ157" si="3934">IF(BJ152&gt;0,IF(BJ155=1,BJ153,BJ153+BI157),BI157)</f>
        <v>0</v>
      </c>
      <c r="BK157" s="68">
        <f t="shared" ref="BK157" si="3935">IF(BK152&gt;0,IF(BK155=1,BK153,BK153+BJ157),BJ157)</f>
        <v>0</v>
      </c>
      <c r="BL157" s="68">
        <f t="shared" ref="BL157" si="3936">IF(BL152&gt;0,IF(BL155=1,BL153,BL153+BK157),BK157)</f>
        <v>0</v>
      </c>
      <c r="BM157" s="68">
        <f t="shared" ref="BM157" si="3937">IF(BM152&gt;0,IF(BM155=1,BM153,BM153+BL157),BL157)</f>
        <v>0</v>
      </c>
      <c r="BN157" s="68">
        <f t="shared" ref="BN157" si="3938">IF(BN152&gt;0,IF(BN155=1,BN153,BN153+BM157),BM157)</f>
        <v>0</v>
      </c>
      <c r="BO157" s="68">
        <f t="shared" ref="BO157" si="3939">IF(BO152&gt;0,IF(BO155=1,BO153,BO153+BN157),BN157)</f>
        <v>0</v>
      </c>
      <c r="BP157" s="68">
        <f t="shared" ref="BP157" si="3940">IF(BP152&gt;0,IF(BP155=1,BP153,BP153+BO157),BO157)</f>
        <v>0</v>
      </c>
      <c r="BQ157" s="68">
        <f t="shared" ref="BQ157" si="3941">IF(BQ152&gt;0,IF(BQ155=1,BQ153,BQ153+BP157),BP157)</f>
        <v>0</v>
      </c>
      <c r="BR157" s="68">
        <f t="shared" ref="BR157" si="3942">IF(BR152&gt;0,IF(BR155=1,BR153,BR153+BQ157),BQ157)</f>
        <v>0</v>
      </c>
      <c r="BS157" s="68">
        <f t="shared" ref="BS157" si="3943">IF(BS152&gt;0,IF(BS155=1,BS153,BS153+BR157),BR157)</f>
        <v>0</v>
      </c>
      <c r="BT157" s="68">
        <f t="shared" ref="BT157" si="3944">IF(BT152&gt;0,IF(BT155=1,BT153,BT153+BS157),BS157)</f>
        <v>0</v>
      </c>
      <c r="BU157" s="68">
        <f t="shared" ref="BU157" si="3945">IF(BU152&gt;0,IF(BU155=1,BU153,BU153+BT157),BT157)</f>
        <v>0</v>
      </c>
      <c r="BV157" s="68">
        <f t="shared" ref="BV157" si="3946">IF(BV152&gt;0,IF(BV155=1,BV153,BV153+BU157),BU157)</f>
        <v>0</v>
      </c>
      <c r="BW157" s="68">
        <f t="shared" ref="BW157" si="3947">IF(BW152&gt;0,IF(BW155=1,BW153,BW153+BV157),BV157)</f>
        <v>0</v>
      </c>
      <c r="BX157" s="68">
        <f t="shared" ref="BX157" si="3948">IF(BX152&gt;0,IF(BX155=1,BX153,BX153+BW157),BW157)</f>
        <v>0</v>
      </c>
      <c r="BY157" s="68">
        <f t="shared" ref="BY157" si="3949">IF(BY152&gt;0,IF(BY155=1,BY153,BY153+BX157),BX157)</f>
        <v>0</v>
      </c>
      <c r="BZ157" s="68">
        <f t="shared" ref="BZ157" si="3950">IF(BZ152&gt;0,IF(BZ155=1,BZ153,BZ153+BY157),BY157)</f>
        <v>0</v>
      </c>
      <c r="CA157" s="68">
        <f t="shared" ref="CA157" si="3951">IF(CA152&gt;0,IF(CA155=1,CA153,CA153+BZ157),BZ157)</f>
        <v>0</v>
      </c>
      <c r="CB157" s="68">
        <f t="shared" ref="CB157" si="3952">IF(CB152&gt;0,IF(CB155=1,CB153,CB153+CA157),CA157)</f>
        <v>0</v>
      </c>
      <c r="CC157" s="68">
        <f t="shared" ref="CC157" si="3953">IF(CC152&gt;0,IF(CC155=1,CC153,CC153+CB157),CB157)</f>
        <v>0</v>
      </c>
      <c r="CD157" s="68">
        <f t="shared" ref="CD157" si="3954">IF(CD152&gt;0,IF(CD155=1,CD153,CD153+CC157),CC157)</f>
        <v>0</v>
      </c>
      <c r="CE157" s="68">
        <f t="shared" ref="CE157" si="3955">IF(CE152&gt;0,IF(CE155=1,CE153,CE153+CD157),CD157)</f>
        <v>0</v>
      </c>
      <c r="CF157" s="68">
        <f t="shared" ref="CF157" si="3956">IF(CF152&gt;0,IF(CF155=1,CF153,CF153+CE157),CE157)</f>
        <v>0</v>
      </c>
      <c r="CG157" s="68">
        <f t="shared" ref="CG157" si="3957">IF(CG152&gt;0,IF(CG155=1,CG153,CG153+CF157),CF157)</f>
        <v>0</v>
      </c>
      <c r="CH157" s="68">
        <f t="shared" ref="CH157" si="3958">IF(CH152&gt;0,IF(CH155=1,CH153,CH153+CG157),CG157)</f>
        <v>0</v>
      </c>
      <c r="CI157" s="68">
        <f t="shared" ref="CI157" si="3959">IF(CI152&gt;0,IF(CI155=1,CI153,CI153+CH157),CH157)</f>
        <v>0</v>
      </c>
      <c r="CJ157" s="68">
        <f t="shared" ref="CJ157" si="3960">IF(CJ152&gt;0,IF(CJ155=1,CJ153,CJ153+CI157),CI157)</f>
        <v>0</v>
      </c>
      <c r="CK157" s="370"/>
      <c r="CL157" s="372"/>
      <c r="CM157" s="364"/>
      <c r="CN157" s="364"/>
      <c r="CO157" s="108"/>
      <c r="CP157" s="108"/>
      <c r="CQ157" s="108"/>
      <c r="CR157" s="108"/>
      <c r="CS157" s="108"/>
      <c r="CT157" s="108"/>
      <c r="CU157" s="108"/>
      <c r="CV157" s="108"/>
      <c r="CW157" s="108"/>
      <c r="CX157" s="108"/>
      <c r="CY157" s="108"/>
      <c r="CZ157" s="108"/>
      <c r="DA157" s="108"/>
      <c r="DB157" s="108"/>
      <c r="DC157" s="108"/>
      <c r="DD157" s="108"/>
    </row>
    <row r="158" spans="1:108" s="266" customFormat="1" ht="41.4" hidden="1" customHeight="1" x14ac:dyDescent="0.3">
      <c r="A158" s="264"/>
      <c r="B158" s="130"/>
      <c r="C158" s="81"/>
      <c r="D158" s="81"/>
      <c r="E158" s="81"/>
      <c r="F158" s="81"/>
      <c r="G158" s="81"/>
      <c r="H158" s="81"/>
      <c r="I158" s="81"/>
      <c r="J158" s="81"/>
      <c r="K158" s="81"/>
      <c r="L158" s="65"/>
      <c r="M158" s="7"/>
      <c r="N158" s="202"/>
      <c r="O158" s="108"/>
      <c r="P158" s="66" t="s">
        <v>184</v>
      </c>
      <c r="Q158" s="68">
        <f>Q160</f>
        <v>0</v>
      </c>
      <c r="R158" s="68">
        <f t="shared" ref="R158" si="3961">IF(R155=1,R160,R160+Q158)</f>
        <v>0</v>
      </c>
      <c r="S158" s="68">
        <f t="shared" ref="S158" si="3962">IF(S155=1,S160,S160+R158)</f>
        <v>0</v>
      </c>
      <c r="T158" s="68">
        <f t="shared" ref="T158" si="3963">IF(T155=1,T160,T160+S158)</f>
        <v>0</v>
      </c>
      <c r="U158" s="68">
        <f t="shared" ref="U158" si="3964">IF(U155=1,U160,U160+T158)</f>
        <v>0</v>
      </c>
      <c r="V158" s="68">
        <f t="shared" ref="V158" si="3965">IF(V155=1,V160,V160+U158)</f>
        <v>0</v>
      </c>
      <c r="W158" s="68">
        <f t="shared" ref="W158" si="3966">IF(W155=1,W160,W160+V158)</f>
        <v>0</v>
      </c>
      <c r="X158" s="68">
        <f t="shared" ref="X158" si="3967">IF(X155=1,X160,X160+W158)</f>
        <v>0</v>
      </c>
      <c r="Y158" s="68">
        <f t="shared" ref="Y158" si="3968">IF(Y155=1,Y160,Y160+X158)</f>
        <v>0</v>
      </c>
      <c r="Z158" s="68">
        <f t="shared" ref="Z158" si="3969">IF(Z155=1,Z160,Z160+Y158)</f>
        <v>0</v>
      </c>
      <c r="AA158" s="68">
        <f t="shared" ref="AA158" si="3970">IF(AA155=1,AA160,AA160+Z158)</f>
        <v>0</v>
      </c>
      <c r="AB158" s="68">
        <f t="shared" ref="AB158" si="3971">IF(AB155=1,AB160,AB160+AA158)</f>
        <v>0</v>
      </c>
      <c r="AC158" s="68">
        <f t="shared" ref="AC158" si="3972">IF(AC155=1,AC160,AC160+AB158)</f>
        <v>0</v>
      </c>
      <c r="AD158" s="68">
        <f t="shared" ref="AD158" si="3973">IF(AD155=1,AD160,AD160+AC158)</f>
        <v>0</v>
      </c>
      <c r="AE158" s="68">
        <f t="shared" ref="AE158" si="3974">IF(AE155=1,AE160,AE160+AD158)</f>
        <v>0</v>
      </c>
      <c r="AF158" s="68">
        <f t="shared" ref="AF158" si="3975">IF(AF155=1,AF160,AF160+AE158)</f>
        <v>0</v>
      </c>
      <c r="AG158" s="68">
        <f t="shared" ref="AG158" si="3976">IF(AG155=1,AG160,AG160+AF158)</f>
        <v>0</v>
      </c>
      <c r="AH158" s="68">
        <f t="shared" ref="AH158" si="3977">IF(AH155=1,AH160,AH160+AG158)</f>
        <v>0</v>
      </c>
      <c r="AI158" s="68">
        <f t="shared" ref="AI158" si="3978">IF(AI155=1,AI160,AI160+AH158)</f>
        <v>0</v>
      </c>
      <c r="AJ158" s="68">
        <f t="shared" ref="AJ158" si="3979">IF(AJ155=1,AJ160,AJ160+AI158)</f>
        <v>0</v>
      </c>
      <c r="AK158" s="68">
        <f t="shared" ref="AK158" si="3980">IF(AK155=1,AK160,AK160+AJ158)</f>
        <v>0</v>
      </c>
      <c r="AL158" s="68">
        <f t="shared" ref="AL158" si="3981">IF(AL155=1,AL160,AL160+AK158)</f>
        <v>0</v>
      </c>
      <c r="AM158" s="68">
        <f t="shared" ref="AM158" si="3982">IF(AM155=1,AM160,AM160+AL158)</f>
        <v>0</v>
      </c>
      <c r="AN158" s="68">
        <f t="shared" ref="AN158" si="3983">IF(AN155=1,AN160,AN160+AM158)</f>
        <v>0</v>
      </c>
      <c r="AO158" s="68">
        <f t="shared" ref="AO158" si="3984">IF(AO155=1,AO160,AO160+AN158)</f>
        <v>0</v>
      </c>
      <c r="AP158" s="68">
        <f t="shared" ref="AP158" si="3985">IF(AP155=1,AP160,AP160+AO158)</f>
        <v>0</v>
      </c>
      <c r="AQ158" s="68">
        <f t="shared" ref="AQ158" si="3986">IF(AQ155=1,AQ160,AQ160+AP158)</f>
        <v>0</v>
      </c>
      <c r="AR158" s="68">
        <f t="shared" ref="AR158" si="3987">IF(AR155=1,AR160,AR160+AQ158)</f>
        <v>0</v>
      </c>
      <c r="AS158" s="68">
        <f t="shared" ref="AS158" si="3988">IF(AS155=1,AS160,AS160+AR158)</f>
        <v>0</v>
      </c>
      <c r="AT158" s="68">
        <f t="shared" ref="AT158" si="3989">IF(AT155=1,AT160,AT160+AS158)</f>
        <v>0</v>
      </c>
      <c r="AU158" s="68">
        <f t="shared" ref="AU158" si="3990">IF(AU155=1,AU160,AU160+AT158)</f>
        <v>0</v>
      </c>
      <c r="AV158" s="68">
        <f t="shared" ref="AV158" si="3991">IF(AV155=1,AV160,AV160+AU158)</f>
        <v>0</v>
      </c>
      <c r="AW158" s="68">
        <f t="shared" ref="AW158" si="3992">IF(AW155=1,AW160,AW160+AV158)</f>
        <v>0</v>
      </c>
      <c r="AX158" s="68">
        <f t="shared" ref="AX158" si="3993">IF(AX155=1,AX160,AX160+AW158)</f>
        <v>0</v>
      </c>
      <c r="AY158" s="68">
        <f t="shared" ref="AY158" si="3994">IF(AY155=1,AY160,AY160+AX158)</f>
        <v>0</v>
      </c>
      <c r="AZ158" s="68">
        <f t="shared" ref="AZ158" si="3995">IF(AZ155=1,AZ160,AZ160+AY158)</f>
        <v>0</v>
      </c>
      <c r="BA158" s="68">
        <f t="shared" ref="BA158" si="3996">IF(BA155=1,BA160,BA160+AZ158)</f>
        <v>0</v>
      </c>
      <c r="BB158" s="68">
        <f t="shared" ref="BB158" si="3997">IF(BB155=1,BB160,BB160+BA158)</f>
        <v>0</v>
      </c>
      <c r="BC158" s="68">
        <f t="shared" ref="BC158" si="3998">IF(BC155=1,BC160,BC160+BB158)</f>
        <v>0</v>
      </c>
      <c r="BD158" s="68">
        <f t="shared" ref="BD158" si="3999">IF(BD155=1,BD160,BD160+BC158)</f>
        <v>0</v>
      </c>
      <c r="BE158" s="68">
        <f t="shared" ref="BE158" si="4000">IF(BE155=1,BE160,BE160+BD158)</f>
        <v>0</v>
      </c>
      <c r="BF158" s="68">
        <f t="shared" ref="BF158" si="4001">IF(BF155=1,BF160,BF160+BE158)</f>
        <v>0</v>
      </c>
      <c r="BG158" s="68">
        <f t="shared" ref="BG158" si="4002">IF(BG155=1,BG160,BG160+BF158)</f>
        <v>0</v>
      </c>
      <c r="BH158" s="68">
        <f t="shared" ref="BH158" si="4003">IF(BH155=1,BH160,BH160+BG158)</f>
        <v>0</v>
      </c>
      <c r="BI158" s="68">
        <f t="shared" ref="BI158" si="4004">IF(BI155=1,BI160,BI160+BH158)</f>
        <v>0</v>
      </c>
      <c r="BJ158" s="68">
        <f t="shared" ref="BJ158" si="4005">IF(BJ155=1,BJ160,BJ160+BI158)</f>
        <v>0</v>
      </c>
      <c r="BK158" s="68">
        <f t="shared" ref="BK158" si="4006">IF(BK155=1,BK160,BK160+BJ158)</f>
        <v>0</v>
      </c>
      <c r="BL158" s="68">
        <f t="shared" ref="BL158" si="4007">IF(BL155=1,BL160,BL160+BK158)</f>
        <v>0</v>
      </c>
      <c r="BM158" s="68">
        <f t="shared" ref="BM158" si="4008">IF(BM155=1,BM160,BM160+BL158)</f>
        <v>0</v>
      </c>
      <c r="BN158" s="68">
        <f t="shared" ref="BN158" si="4009">IF(BN155=1,BN160,BN160+BM158)</f>
        <v>0</v>
      </c>
      <c r="BO158" s="68">
        <f t="shared" ref="BO158" si="4010">IF(BO155=1,BO160,BO160+BN158)</f>
        <v>0</v>
      </c>
      <c r="BP158" s="68">
        <f t="shared" ref="BP158" si="4011">IF(BP155=1,BP160,BP160+BO158)</f>
        <v>0</v>
      </c>
      <c r="BQ158" s="68">
        <f t="shared" ref="BQ158" si="4012">IF(BQ155=1,BQ160,BQ160+BP158)</f>
        <v>0</v>
      </c>
      <c r="BR158" s="68">
        <f t="shared" ref="BR158" si="4013">IF(BR155=1,BR160,BR160+BQ158)</f>
        <v>0</v>
      </c>
      <c r="BS158" s="68">
        <f t="shared" ref="BS158" si="4014">IF(BS155=1,BS160,BS160+BR158)</f>
        <v>0</v>
      </c>
      <c r="BT158" s="68">
        <f t="shared" ref="BT158" si="4015">IF(BT155=1,BT160,BT160+BS158)</f>
        <v>0</v>
      </c>
      <c r="BU158" s="68">
        <f t="shared" ref="BU158" si="4016">IF(BU155=1,BU160,BU160+BT158)</f>
        <v>0</v>
      </c>
      <c r="BV158" s="68">
        <f t="shared" ref="BV158" si="4017">IF(BV155=1,BV160,BV160+BU158)</f>
        <v>0</v>
      </c>
      <c r="BW158" s="68">
        <f t="shared" ref="BW158" si="4018">IF(BW155=1,BW160,BW160+BV158)</f>
        <v>0</v>
      </c>
      <c r="BX158" s="68">
        <f t="shared" ref="BX158" si="4019">IF(BX155=1,BX160,BX160+BW158)</f>
        <v>0</v>
      </c>
      <c r="BY158" s="68">
        <f t="shared" ref="BY158" si="4020">IF(BY155=1,BY160,BY160+BX158)</f>
        <v>0</v>
      </c>
      <c r="BZ158" s="68">
        <f t="shared" ref="BZ158" si="4021">IF(BZ155=1,BZ160,BZ160+BY158)</f>
        <v>0</v>
      </c>
      <c r="CA158" s="68">
        <f t="shared" ref="CA158" si="4022">IF(CA155=1,CA160,CA160+BZ158)</f>
        <v>0</v>
      </c>
      <c r="CB158" s="68">
        <f t="shared" ref="CB158" si="4023">IF(CB155=1,CB160,CB160+CA158)</f>
        <v>0</v>
      </c>
      <c r="CC158" s="68">
        <f t="shared" ref="CC158" si="4024">IF(CC155=1,CC160,CC160+CB158)</f>
        <v>0</v>
      </c>
      <c r="CD158" s="68">
        <f t="shared" ref="CD158" si="4025">IF(CD155=1,CD160,CD160+CC158)</f>
        <v>0</v>
      </c>
      <c r="CE158" s="68">
        <f t="shared" ref="CE158" si="4026">IF(CE155=1,CE160,CE160+CD158)</f>
        <v>0</v>
      </c>
      <c r="CF158" s="68">
        <f t="shared" ref="CF158" si="4027">IF(CF155=1,CF160,CF160+CE158)</f>
        <v>0</v>
      </c>
      <c r="CG158" s="68">
        <f t="shared" ref="CG158" si="4028">IF(CG155=1,CG160,CG160+CF158)</f>
        <v>0</v>
      </c>
      <c r="CH158" s="68">
        <f t="shared" ref="CH158" si="4029">IF(CH155=1,CH160,CH160+CG158)</f>
        <v>0</v>
      </c>
      <c r="CI158" s="68">
        <f t="shared" ref="CI158" si="4030">IF(CI155=1,CI160,CI160+CH158)</f>
        <v>0</v>
      </c>
      <c r="CJ158" s="68">
        <f t="shared" ref="CJ158" si="4031">IF(CJ155=1,CJ160,CJ160+CI158)</f>
        <v>0</v>
      </c>
      <c r="CK158" s="370"/>
      <c r="CL158" s="372"/>
      <c r="CM158" s="364"/>
      <c r="CN158" s="364"/>
      <c r="CO158" s="108"/>
      <c r="CP158" s="108"/>
      <c r="CQ158" s="108"/>
      <c r="CR158" s="108"/>
      <c r="CS158" s="108"/>
      <c r="CT158" s="108"/>
      <c r="CU158" s="108"/>
      <c r="CV158" s="108"/>
      <c r="CW158" s="108"/>
      <c r="CX158" s="108"/>
      <c r="CY158" s="108"/>
      <c r="CZ158" s="108"/>
      <c r="DA158" s="108"/>
      <c r="DB158" s="108"/>
      <c r="DC158" s="108"/>
      <c r="DD158" s="108"/>
    </row>
    <row r="159" spans="1:108" s="266" customFormat="1" ht="28.8" x14ac:dyDescent="0.3">
      <c r="A159" s="264"/>
      <c r="B159" s="130"/>
      <c r="C159" s="81"/>
      <c r="D159" s="81"/>
      <c r="E159" s="81"/>
      <c r="F159" s="81"/>
      <c r="G159" s="81"/>
      <c r="H159" s="81"/>
      <c r="I159" s="81"/>
      <c r="J159" s="81"/>
      <c r="K159" s="81"/>
      <c r="L159" s="65"/>
      <c r="M159" s="7"/>
      <c r="N159" s="202"/>
      <c r="O159" s="108"/>
      <c r="P159" s="64" t="s">
        <v>182</v>
      </c>
      <c r="Q159" s="69">
        <f t="shared" ref="Q159:CB159" si="4032">1720/12*Q152</f>
        <v>0</v>
      </c>
      <c r="R159" s="69">
        <f t="shared" si="4032"/>
        <v>0</v>
      </c>
      <c r="S159" s="69">
        <f t="shared" si="4032"/>
        <v>0</v>
      </c>
      <c r="T159" s="69">
        <f t="shared" si="4032"/>
        <v>0</v>
      </c>
      <c r="U159" s="69">
        <f t="shared" si="4032"/>
        <v>0</v>
      </c>
      <c r="V159" s="69">
        <f t="shared" si="4032"/>
        <v>0</v>
      </c>
      <c r="W159" s="69">
        <f t="shared" si="4032"/>
        <v>0</v>
      </c>
      <c r="X159" s="69">
        <f t="shared" si="4032"/>
        <v>0</v>
      </c>
      <c r="Y159" s="69">
        <f t="shared" si="4032"/>
        <v>0</v>
      </c>
      <c r="Z159" s="69">
        <f t="shared" si="4032"/>
        <v>0</v>
      </c>
      <c r="AA159" s="69">
        <f t="shared" si="4032"/>
        <v>0</v>
      </c>
      <c r="AB159" s="69">
        <f t="shared" si="4032"/>
        <v>0</v>
      </c>
      <c r="AC159" s="69">
        <f t="shared" si="4032"/>
        <v>0</v>
      </c>
      <c r="AD159" s="69">
        <f t="shared" si="4032"/>
        <v>0</v>
      </c>
      <c r="AE159" s="69">
        <f t="shared" si="4032"/>
        <v>0</v>
      </c>
      <c r="AF159" s="69">
        <f t="shared" si="4032"/>
        <v>0</v>
      </c>
      <c r="AG159" s="69">
        <f t="shared" si="4032"/>
        <v>0</v>
      </c>
      <c r="AH159" s="69">
        <f t="shared" si="4032"/>
        <v>0</v>
      </c>
      <c r="AI159" s="69">
        <f t="shared" si="4032"/>
        <v>0</v>
      </c>
      <c r="AJ159" s="69">
        <f t="shared" si="4032"/>
        <v>0</v>
      </c>
      <c r="AK159" s="69">
        <f t="shared" si="4032"/>
        <v>0</v>
      </c>
      <c r="AL159" s="69">
        <f t="shared" si="4032"/>
        <v>0</v>
      </c>
      <c r="AM159" s="69">
        <f t="shared" si="4032"/>
        <v>0</v>
      </c>
      <c r="AN159" s="69">
        <f t="shared" si="4032"/>
        <v>0</v>
      </c>
      <c r="AO159" s="69">
        <f t="shared" si="4032"/>
        <v>0</v>
      </c>
      <c r="AP159" s="69">
        <f t="shared" si="4032"/>
        <v>0</v>
      </c>
      <c r="AQ159" s="69">
        <f t="shared" si="4032"/>
        <v>0</v>
      </c>
      <c r="AR159" s="69">
        <f t="shared" si="4032"/>
        <v>0</v>
      </c>
      <c r="AS159" s="69">
        <f t="shared" si="4032"/>
        <v>0</v>
      </c>
      <c r="AT159" s="69">
        <f t="shared" si="4032"/>
        <v>0</v>
      </c>
      <c r="AU159" s="69">
        <f t="shared" si="4032"/>
        <v>0</v>
      </c>
      <c r="AV159" s="69">
        <f t="shared" si="4032"/>
        <v>0</v>
      </c>
      <c r="AW159" s="69">
        <f t="shared" si="4032"/>
        <v>0</v>
      </c>
      <c r="AX159" s="69">
        <f t="shared" si="4032"/>
        <v>0</v>
      </c>
      <c r="AY159" s="69">
        <f t="shared" si="4032"/>
        <v>0</v>
      </c>
      <c r="AZ159" s="69">
        <f t="shared" si="4032"/>
        <v>0</v>
      </c>
      <c r="BA159" s="69">
        <f t="shared" si="4032"/>
        <v>0</v>
      </c>
      <c r="BB159" s="69">
        <f t="shared" si="4032"/>
        <v>0</v>
      </c>
      <c r="BC159" s="69">
        <f t="shared" si="4032"/>
        <v>0</v>
      </c>
      <c r="BD159" s="69">
        <f t="shared" si="4032"/>
        <v>0</v>
      </c>
      <c r="BE159" s="69">
        <f t="shared" si="4032"/>
        <v>0</v>
      </c>
      <c r="BF159" s="69">
        <f t="shared" si="4032"/>
        <v>0</v>
      </c>
      <c r="BG159" s="69">
        <f t="shared" si="4032"/>
        <v>0</v>
      </c>
      <c r="BH159" s="69">
        <f t="shared" si="4032"/>
        <v>0</v>
      </c>
      <c r="BI159" s="69">
        <f t="shared" si="4032"/>
        <v>0</v>
      </c>
      <c r="BJ159" s="69">
        <f t="shared" si="4032"/>
        <v>0</v>
      </c>
      <c r="BK159" s="69">
        <f t="shared" si="4032"/>
        <v>0</v>
      </c>
      <c r="BL159" s="69">
        <f t="shared" si="4032"/>
        <v>0</v>
      </c>
      <c r="BM159" s="69">
        <f t="shared" si="4032"/>
        <v>0</v>
      </c>
      <c r="BN159" s="69">
        <f t="shared" si="4032"/>
        <v>0</v>
      </c>
      <c r="BO159" s="69">
        <f t="shared" si="4032"/>
        <v>0</v>
      </c>
      <c r="BP159" s="69">
        <f t="shared" si="4032"/>
        <v>0</v>
      </c>
      <c r="BQ159" s="69">
        <f t="shared" si="4032"/>
        <v>0</v>
      </c>
      <c r="BR159" s="69">
        <f t="shared" si="4032"/>
        <v>0</v>
      </c>
      <c r="BS159" s="69">
        <f t="shared" si="4032"/>
        <v>0</v>
      </c>
      <c r="BT159" s="69">
        <f t="shared" si="4032"/>
        <v>0</v>
      </c>
      <c r="BU159" s="69">
        <f t="shared" si="4032"/>
        <v>0</v>
      </c>
      <c r="BV159" s="69">
        <f t="shared" si="4032"/>
        <v>0</v>
      </c>
      <c r="BW159" s="69">
        <f t="shared" si="4032"/>
        <v>0</v>
      </c>
      <c r="BX159" s="69">
        <f t="shared" si="4032"/>
        <v>0</v>
      </c>
      <c r="BY159" s="69">
        <f t="shared" si="4032"/>
        <v>0</v>
      </c>
      <c r="BZ159" s="69">
        <f t="shared" si="4032"/>
        <v>0</v>
      </c>
      <c r="CA159" s="69">
        <f t="shared" si="4032"/>
        <v>0</v>
      </c>
      <c r="CB159" s="69">
        <f t="shared" si="4032"/>
        <v>0</v>
      </c>
      <c r="CC159" s="69">
        <f t="shared" ref="CC159:CJ159" si="4033">1720/12*CC152</f>
        <v>0</v>
      </c>
      <c r="CD159" s="69">
        <f t="shared" si="4033"/>
        <v>0</v>
      </c>
      <c r="CE159" s="69">
        <f t="shared" si="4033"/>
        <v>0</v>
      </c>
      <c r="CF159" s="69">
        <f t="shared" si="4033"/>
        <v>0</v>
      </c>
      <c r="CG159" s="69">
        <f t="shared" si="4033"/>
        <v>0</v>
      </c>
      <c r="CH159" s="69">
        <f t="shared" si="4033"/>
        <v>0</v>
      </c>
      <c r="CI159" s="69">
        <f t="shared" si="4033"/>
        <v>0</v>
      </c>
      <c r="CJ159" s="69">
        <f t="shared" si="4033"/>
        <v>0</v>
      </c>
      <c r="CK159" s="370"/>
      <c r="CL159" s="372"/>
      <c r="CM159" s="364"/>
      <c r="CN159" s="364"/>
      <c r="CO159" s="108"/>
      <c r="CP159" s="108"/>
      <c r="CQ159" s="108"/>
      <c r="CR159" s="108"/>
      <c r="CS159" s="108"/>
      <c r="CT159" s="108"/>
      <c r="CU159" s="108"/>
      <c r="CV159" s="108"/>
      <c r="CW159" s="108"/>
      <c r="CX159" s="108"/>
      <c r="CY159" s="108"/>
      <c r="CZ159" s="108"/>
      <c r="DA159" s="108"/>
      <c r="DB159" s="108"/>
      <c r="DC159" s="108"/>
      <c r="DD159" s="108"/>
    </row>
    <row r="160" spans="1:108" s="266" customFormat="1" ht="28.8" x14ac:dyDescent="0.3">
      <c r="A160" s="264"/>
      <c r="B160" s="130"/>
      <c r="C160" s="81"/>
      <c r="D160" s="81"/>
      <c r="E160" s="81"/>
      <c r="F160" s="81"/>
      <c r="G160" s="81"/>
      <c r="H160" s="81"/>
      <c r="I160" s="81"/>
      <c r="J160" s="81"/>
      <c r="K160" s="81"/>
      <c r="L160" s="65"/>
      <c r="M160" s="7"/>
      <c r="N160" s="202"/>
      <c r="O160" s="108"/>
      <c r="P160" s="64" t="s">
        <v>166</v>
      </c>
      <c r="Q160" s="69">
        <f>FLOOR(IF(OR(Q155=0,Q155=1),IF(Q153&gt;=Q159,Q159,Q153)+0.00000001,IF(Q157&gt;=Q156,Q156,Q157))+0.00000001,1)</f>
        <v>0</v>
      </c>
      <c r="R160" s="69">
        <f t="shared" ref="R160" si="4034">FLOOR(IF(OR(R155=0,R155=1),IF(R159&gt;R156,R156,IF(R153&gt;=R159,R159,R153)+0.00000001),IF(R157&gt;=R156,R156-Q158,R157-Q158)+0.00000001),1)</f>
        <v>0</v>
      </c>
      <c r="S160" s="69">
        <f t="shared" ref="S160" si="4035">FLOOR(IF(OR(S155=0,S155=1),IF(S159&gt;S156,S156,IF(S153&gt;=S159,S159,S153)+0.00000001),IF(S157&gt;=S156,S156-R158,S157-R158)+0.00000001),1)</f>
        <v>0</v>
      </c>
      <c r="T160" s="69">
        <f t="shared" ref="T160" si="4036">FLOOR(IF(OR(T155=0,T155=1),IF(T159&gt;T156,T156,IF(T153&gt;=T159,T159,T153)+0.00000001),IF(T157&gt;=T156,T156-S158,T157-S158)+0.00000001),1)</f>
        <v>0</v>
      </c>
      <c r="U160" s="69">
        <f t="shared" ref="U160" si="4037">FLOOR(IF(OR(U155=0,U155=1),IF(U159&gt;U156,U156,IF(U153&gt;=U159,U159,U153)+0.00000001),IF(U157&gt;=U156,U156-T158,U157-T158)+0.00000001),1)</f>
        <v>0</v>
      </c>
      <c r="V160" s="69">
        <f t="shared" ref="V160" si="4038">FLOOR(IF(OR(V155=0,V155=1),IF(V159&gt;V156,V156,IF(V153&gt;=V159,V159,V153)+0.00000001),IF(V157&gt;=V156,V156-U158,V157-U158)+0.00000001),1)</f>
        <v>0</v>
      </c>
      <c r="W160" s="69">
        <f t="shared" ref="W160" si="4039">FLOOR(IF(OR(W155=0,W155=1),IF(W159&gt;W156,W156,IF(W153&gt;=W159,W159,W153)+0.00000001),IF(W157&gt;=W156,W156-V158,W157-V158)+0.00000001),1)</f>
        <v>0</v>
      </c>
      <c r="X160" s="69">
        <f t="shared" ref="X160" si="4040">FLOOR(IF(OR(X155=0,X155=1),IF(X159&gt;X156,X156,IF(X153&gt;=X159,X159,X153)+0.00000001),IF(X157&gt;=X156,X156-W158,X157-W158)+0.00000001),1)</f>
        <v>0</v>
      </c>
      <c r="Y160" s="69">
        <f t="shared" ref="Y160" si="4041">FLOOR(IF(OR(Y155=0,Y155=1),IF(Y159&gt;Y156,Y156,IF(Y153&gt;=Y159,Y159,Y153)+0.00000001),IF(Y157&gt;=Y156,Y156-X158,Y157-X158)+0.00000001),1)</f>
        <v>0</v>
      </c>
      <c r="Z160" s="69">
        <f t="shared" ref="Z160" si="4042">FLOOR(IF(OR(Z155=0,Z155=1),IF(Z159&gt;Z156,Z156,IF(Z153&gt;=Z159,Z159,Z153)+0.00000001),IF(Z157&gt;=Z156,Z156-Y158,Z157-Y158)+0.00000001),1)</f>
        <v>0</v>
      </c>
      <c r="AA160" s="69">
        <f t="shared" ref="AA160" si="4043">FLOOR(IF(OR(AA155=0,AA155=1),IF(AA159&gt;AA156,AA156,IF(AA153&gt;=AA159,AA159,AA153)+0.00000001),IF(AA157&gt;=AA156,AA156-Z158,AA157-Z158)+0.00000001),1)</f>
        <v>0</v>
      </c>
      <c r="AB160" s="69">
        <f t="shared" ref="AB160" si="4044">FLOOR(IF(OR(AB155=0,AB155=1),IF(AB159&gt;AB156,AB156,IF(AB153&gt;=AB159,AB159,AB153)+0.00000001),IF(AB157&gt;=AB156,AB156-AA158,AB157-AA158)+0.00000001),1)</f>
        <v>0</v>
      </c>
      <c r="AC160" s="69">
        <f t="shared" ref="AC160" si="4045">FLOOR(IF(OR(AC155=0,AC155=1),IF(AC159&gt;AC156,AC156,IF(AC153&gt;=AC159,AC159,AC153)+0.00000001),IF(AC157&gt;=AC156,AC156-AB158,AC157-AB158)+0.00000001),1)</f>
        <v>0</v>
      </c>
      <c r="AD160" s="69">
        <f t="shared" ref="AD160" si="4046">FLOOR(IF(OR(AD155=0,AD155=1),IF(AD159&gt;AD156,AD156,IF(AD153&gt;=AD159,AD159,AD153)+0.00000001),IF(AD157&gt;=AD156,AD156-AC158,AD157-AC158)+0.00000001),1)</f>
        <v>0</v>
      </c>
      <c r="AE160" s="69">
        <f t="shared" ref="AE160" si="4047">FLOOR(IF(OR(AE155=0,AE155=1),IF(AE159&gt;AE156,AE156,IF(AE153&gt;=AE159,AE159,AE153)+0.00000001),IF(AE157&gt;=AE156,AE156-AD158,AE157-AD158)+0.00000001),1)</f>
        <v>0</v>
      </c>
      <c r="AF160" s="69">
        <f t="shared" ref="AF160" si="4048">FLOOR(IF(OR(AF155=0,AF155=1),IF(AF159&gt;AF156,AF156,IF(AF153&gt;=AF159,AF159,AF153)+0.00000001),IF(AF157&gt;=AF156,AF156-AE158,AF157-AE158)+0.00000001),1)</f>
        <v>0</v>
      </c>
      <c r="AG160" s="69">
        <f t="shared" ref="AG160" si="4049">FLOOR(IF(OR(AG155=0,AG155=1),IF(AG159&gt;AG156,AG156,IF(AG153&gt;=AG159,AG159,AG153)+0.00000001),IF(AG157&gt;=AG156,AG156-AF158,AG157-AF158)+0.00000001),1)</f>
        <v>0</v>
      </c>
      <c r="AH160" s="69">
        <f t="shared" ref="AH160" si="4050">FLOOR(IF(OR(AH155=0,AH155=1),IF(AH159&gt;AH156,AH156,IF(AH153&gt;=AH159,AH159,AH153)+0.00000001),IF(AH157&gt;=AH156,AH156-AG158,AH157-AG158)+0.00000001),1)</f>
        <v>0</v>
      </c>
      <c r="AI160" s="69">
        <f t="shared" ref="AI160" si="4051">FLOOR(IF(OR(AI155=0,AI155=1),IF(AI159&gt;AI156,AI156,IF(AI153&gt;=AI159,AI159,AI153)+0.00000001),IF(AI157&gt;=AI156,AI156-AH158,AI157-AH158)+0.00000001),1)</f>
        <v>0</v>
      </c>
      <c r="AJ160" s="69">
        <f t="shared" ref="AJ160" si="4052">FLOOR(IF(OR(AJ155=0,AJ155=1),IF(AJ159&gt;AJ156,AJ156,IF(AJ153&gt;=AJ159,AJ159,AJ153)+0.00000001),IF(AJ157&gt;=AJ156,AJ156-AI158,AJ157-AI158)+0.00000001),1)</f>
        <v>0</v>
      </c>
      <c r="AK160" s="69">
        <f t="shared" ref="AK160" si="4053">FLOOR(IF(OR(AK155=0,AK155=1),IF(AK159&gt;AK156,AK156,IF(AK153&gt;=AK159,AK159,AK153)+0.00000001),IF(AK157&gt;=AK156,AK156-AJ158,AK157-AJ158)+0.00000001),1)</f>
        <v>0</v>
      </c>
      <c r="AL160" s="69">
        <f t="shared" ref="AL160" si="4054">FLOOR(IF(OR(AL155=0,AL155=1),IF(AL159&gt;AL156,AL156,IF(AL153&gt;=AL159,AL159,AL153)+0.00000001),IF(AL157&gt;=AL156,AL156-AK158,AL157-AK158)+0.00000001),1)</f>
        <v>0</v>
      </c>
      <c r="AM160" s="69">
        <f t="shared" ref="AM160" si="4055">FLOOR(IF(OR(AM155=0,AM155=1),IF(AM159&gt;AM156,AM156,IF(AM153&gt;=AM159,AM159,AM153)+0.00000001),IF(AM157&gt;=AM156,AM156-AL158,AM157-AL158)+0.00000001),1)</f>
        <v>0</v>
      </c>
      <c r="AN160" s="69">
        <f t="shared" ref="AN160" si="4056">FLOOR(IF(OR(AN155=0,AN155=1),IF(AN159&gt;AN156,AN156,IF(AN153&gt;=AN159,AN159,AN153)+0.00000001),IF(AN157&gt;=AN156,AN156-AM158,AN157-AM158)+0.00000001),1)</f>
        <v>0</v>
      </c>
      <c r="AO160" s="69">
        <f t="shared" ref="AO160" si="4057">FLOOR(IF(OR(AO155=0,AO155=1),IF(AO159&gt;AO156,AO156,IF(AO153&gt;=AO159,AO159,AO153)+0.00000001),IF(AO157&gt;=AO156,AO156-AN158,AO157-AN158)+0.00000001),1)</f>
        <v>0</v>
      </c>
      <c r="AP160" s="69">
        <f t="shared" ref="AP160" si="4058">FLOOR(IF(OR(AP155=0,AP155=1),IF(AP159&gt;AP156,AP156,IF(AP153&gt;=AP159,AP159,AP153)+0.00000001),IF(AP157&gt;=AP156,AP156-AO158,AP157-AO158)+0.00000001),1)</f>
        <v>0</v>
      </c>
      <c r="AQ160" s="69">
        <f t="shared" ref="AQ160" si="4059">FLOOR(IF(OR(AQ155=0,AQ155=1),IF(AQ159&gt;AQ156,AQ156,IF(AQ153&gt;=AQ159,AQ159,AQ153)+0.00000001),IF(AQ157&gt;=AQ156,AQ156-AP158,AQ157-AP158)+0.00000001),1)</f>
        <v>0</v>
      </c>
      <c r="AR160" s="69">
        <f t="shared" ref="AR160" si="4060">FLOOR(IF(OR(AR155=0,AR155=1),IF(AR159&gt;AR156,AR156,IF(AR153&gt;=AR159,AR159,AR153)+0.00000001),IF(AR157&gt;=AR156,AR156-AQ158,AR157-AQ158)+0.00000001),1)</f>
        <v>0</v>
      </c>
      <c r="AS160" s="69">
        <f t="shared" ref="AS160" si="4061">FLOOR(IF(OR(AS155=0,AS155=1),IF(AS159&gt;AS156,AS156,IF(AS153&gt;=AS159,AS159,AS153)+0.00000001),IF(AS157&gt;=AS156,AS156-AR158,AS157-AR158)+0.00000001),1)</f>
        <v>0</v>
      </c>
      <c r="AT160" s="69">
        <f t="shared" ref="AT160" si="4062">FLOOR(IF(OR(AT155=0,AT155=1),IF(AT159&gt;AT156,AT156,IF(AT153&gt;=AT159,AT159,AT153)+0.00000001),IF(AT157&gt;=AT156,AT156-AS158,AT157-AS158)+0.00000001),1)</f>
        <v>0</v>
      </c>
      <c r="AU160" s="69">
        <f t="shared" ref="AU160" si="4063">FLOOR(IF(OR(AU155=0,AU155=1),IF(AU159&gt;AU156,AU156,IF(AU153&gt;=AU159,AU159,AU153)+0.00000001),IF(AU157&gt;=AU156,AU156-AT158,AU157-AT158)+0.00000001),1)</f>
        <v>0</v>
      </c>
      <c r="AV160" s="69">
        <f t="shared" ref="AV160" si="4064">FLOOR(IF(OR(AV155=0,AV155=1),IF(AV159&gt;AV156,AV156,IF(AV153&gt;=AV159,AV159,AV153)+0.00000001),IF(AV157&gt;=AV156,AV156-AU158,AV157-AU158)+0.00000001),1)</f>
        <v>0</v>
      </c>
      <c r="AW160" s="69">
        <f t="shared" ref="AW160" si="4065">FLOOR(IF(OR(AW155=0,AW155=1),IF(AW159&gt;AW156,AW156,IF(AW153&gt;=AW159,AW159,AW153)+0.00000001),IF(AW157&gt;=AW156,AW156-AV158,AW157-AV158)+0.00000001),1)</f>
        <v>0</v>
      </c>
      <c r="AX160" s="69">
        <f t="shared" ref="AX160" si="4066">FLOOR(IF(OR(AX155=0,AX155=1),IF(AX159&gt;AX156,AX156,IF(AX153&gt;=AX159,AX159,AX153)+0.00000001),IF(AX157&gt;=AX156,AX156-AW158,AX157-AW158)+0.00000001),1)</f>
        <v>0</v>
      </c>
      <c r="AY160" s="69">
        <f t="shared" ref="AY160" si="4067">FLOOR(IF(OR(AY155=0,AY155=1),IF(AY159&gt;AY156,AY156,IF(AY153&gt;=AY159,AY159,AY153)+0.00000001),IF(AY157&gt;=AY156,AY156-AX158,AY157-AX158)+0.00000001),1)</f>
        <v>0</v>
      </c>
      <c r="AZ160" s="69">
        <f t="shared" ref="AZ160" si="4068">FLOOR(IF(OR(AZ155=0,AZ155=1),IF(AZ159&gt;AZ156,AZ156,IF(AZ153&gt;=AZ159,AZ159,AZ153)+0.00000001),IF(AZ157&gt;=AZ156,AZ156-AY158,AZ157-AY158)+0.00000001),1)</f>
        <v>0</v>
      </c>
      <c r="BA160" s="69">
        <f t="shared" ref="BA160" si="4069">FLOOR(IF(OR(BA155=0,BA155=1),IF(BA159&gt;BA156,BA156,IF(BA153&gt;=BA159,BA159,BA153)+0.00000001),IF(BA157&gt;=BA156,BA156-AZ158,BA157-AZ158)+0.00000001),1)</f>
        <v>0</v>
      </c>
      <c r="BB160" s="69">
        <f t="shared" ref="BB160" si="4070">FLOOR(IF(OR(BB155=0,BB155=1),IF(BB159&gt;BB156,BB156,IF(BB153&gt;=BB159,BB159,BB153)+0.00000001),IF(BB157&gt;=BB156,BB156-BA158,BB157-BA158)+0.00000001),1)</f>
        <v>0</v>
      </c>
      <c r="BC160" s="69">
        <f t="shared" ref="BC160" si="4071">FLOOR(IF(OR(BC155=0,BC155=1),IF(BC159&gt;BC156,BC156,IF(BC153&gt;=BC159,BC159,BC153)+0.00000001),IF(BC157&gt;=BC156,BC156-BB158,BC157-BB158)+0.00000001),1)</f>
        <v>0</v>
      </c>
      <c r="BD160" s="69">
        <f t="shared" ref="BD160" si="4072">FLOOR(IF(OR(BD155=0,BD155=1),IF(BD159&gt;BD156,BD156,IF(BD153&gt;=BD159,BD159,BD153)+0.00000001),IF(BD157&gt;=BD156,BD156-BC158,BD157-BC158)+0.00000001),1)</f>
        <v>0</v>
      </c>
      <c r="BE160" s="69">
        <f t="shared" ref="BE160" si="4073">FLOOR(IF(OR(BE155=0,BE155=1),IF(BE159&gt;BE156,BE156,IF(BE153&gt;=BE159,BE159,BE153)+0.00000001),IF(BE157&gt;=BE156,BE156-BD158,BE157-BD158)+0.00000001),1)</f>
        <v>0</v>
      </c>
      <c r="BF160" s="69">
        <f t="shared" ref="BF160" si="4074">FLOOR(IF(OR(BF155=0,BF155=1),IF(BF159&gt;BF156,BF156,IF(BF153&gt;=BF159,BF159,BF153)+0.00000001),IF(BF157&gt;=BF156,BF156-BE158,BF157-BE158)+0.00000001),1)</f>
        <v>0</v>
      </c>
      <c r="BG160" s="69">
        <f t="shared" ref="BG160" si="4075">FLOOR(IF(OR(BG155=0,BG155=1),IF(BG159&gt;BG156,BG156,IF(BG153&gt;=BG159,BG159,BG153)+0.00000001),IF(BG157&gt;=BG156,BG156-BF158,BG157-BF158)+0.00000001),1)</f>
        <v>0</v>
      </c>
      <c r="BH160" s="69">
        <f t="shared" ref="BH160" si="4076">FLOOR(IF(OR(BH155=0,BH155=1),IF(BH159&gt;BH156,BH156,IF(BH153&gt;=BH159,BH159,BH153)+0.00000001),IF(BH157&gt;=BH156,BH156-BG158,BH157-BG158)+0.00000001),1)</f>
        <v>0</v>
      </c>
      <c r="BI160" s="69">
        <f t="shared" ref="BI160" si="4077">FLOOR(IF(OR(BI155=0,BI155=1),IF(BI159&gt;BI156,BI156,IF(BI153&gt;=BI159,BI159,BI153)+0.00000001),IF(BI157&gt;=BI156,BI156-BH158,BI157-BH158)+0.00000001),1)</f>
        <v>0</v>
      </c>
      <c r="BJ160" s="69">
        <f t="shared" ref="BJ160" si="4078">FLOOR(IF(OR(BJ155=0,BJ155=1),IF(BJ159&gt;BJ156,BJ156,IF(BJ153&gt;=BJ159,BJ159,BJ153)+0.00000001),IF(BJ157&gt;=BJ156,BJ156-BI158,BJ157-BI158)+0.00000001),1)</f>
        <v>0</v>
      </c>
      <c r="BK160" s="69">
        <f t="shared" ref="BK160" si="4079">FLOOR(IF(OR(BK155=0,BK155=1),IF(BK159&gt;BK156,BK156,IF(BK153&gt;=BK159,BK159,BK153)+0.00000001),IF(BK157&gt;=BK156,BK156-BJ158,BK157-BJ158)+0.00000001),1)</f>
        <v>0</v>
      </c>
      <c r="BL160" s="69">
        <f t="shared" ref="BL160" si="4080">FLOOR(IF(OR(BL155=0,BL155=1),IF(BL159&gt;BL156,BL156,IF(BL153&gt;=BL159,BL159,BL153)+0.00000001),IF(BL157&gt;=BL156,BL156-BK158,BL157-BK158)+0.00000001),1)</f>
        <v>0</v>
      </c>
      <c r="BM160" s="69">
        <f t="shared" ref="BM160" si="4081">FLOOR(IF(OR(BM155=0,BM155=1),IF(BM159&gt;BM156,BM156,IF(BM153&gt;=BM159,BM159,BM153)+0.00000001),IF(BM157&gt;=BM156,BM156-BL158,BM157-BL158)+0.00000001),1)</f>
        <v>0</v>
      </c>
      <c r="BN160" s="69">
        <f t="shared" ref="BN160" si="4082">FLOOR(IF(OR(BN155=0,BN155=1),IF(BN159&gt;BN156,BN156,IF(BN153&gt;=BN159,BN159,BN153)+0.00000001),IF(BN157&gt;=BN156,BN156-BM158,BN157-BM158)+0.00000001),1)</f>
        <v>0</v>
      </c>
      <c r="BO160" s="69">
        <f t="shared" ref="BO160" si="4083">FLOOR(IF(OR(BO155=0,BO155=1),IF(BO159&gt;BO156,BO156,IF(BO153&gt;=BO159,BO159,BO153)+0.00000001),IF(BO157&gt;=BO156,BO156-BN158,BO157-BN158)+0.00000001),1)</f>
        <v>0</v>
      </c>
      <c r="BP160" s="69">
        <f t="shared" ref="BP160" si="4084">FLOOR(IF(OR(BP155=0,BP155=1),IF(BP159&gt;BP156,BP156,IF(BP153&gt;=BP159,BP159,BP153)+0.00000001),IF(BP157&gt;=BP156,BP156-BO158,BP157-BO158)+0.00000001),1)</f>
        <v>0</v>
      </c>
      <c r="BQ160" s="69">
        <f t="shared" ref="BQ160" si="4085">FLOOR(IF(OR(BQ155=0,BQ155=1),IF(BQ159&gt;BQ156,BQ156,IF(BQ153&gt;=BQ159,BQ159,BQ153)+0.00000001),IF(BQ157&gt;=BQ156,BQ156-BP158,BQ157-BP158)+0.00000001),1)</f>
        <v>0</v>
      </c>
      <c r="BR160" s="69">
        <f t="shared" ref="BR160" si="4086">FLOOR(IF(OR(BR155=0,BR155=1),IF(BR159&gt;BR156,BR156,IF(BR153&gt;=BR159,BR159,BR153)+0.00000001),IF(BR157&gt;=BR156,BR156-BQ158,BR157-BQ158)+0.00000001),1)</f>
        <v>0</v>
      </c>
      <c r="BS160" s="69">
        <f t="shared" ref="BS160" si="4087">FLOOR(IF(OR(BS155=0,BS155=1),IF(BS159&gt;BS156,BS156,IF(BS153&gt;=BS159,BS159,BS153)+0.00000001),IF(BS157&gt;=BS156,BS156-BR158,BS157-BR158)+0.00000001),1)</f>
        <v>0</v>
      </c>
      <c r="BT160" s="69">
        <f t="shared" ref="BT160" si="4088">FLOOR(IF(OR(BT155=0,BT155=1),IF(BT159&gt;BT156,BT156,IF(BT153&gt;=BT159,BT159,BT153)+0.00000001),IF(BT157&gt;=BT156,BT156-BS158,BT157-BS158)+0.00000001),1)</f>
        <v>0</v>
      </c>
      <c r="BU160" s="69">
        <f t="shared" ref="BU160" si="4089">FLOOR(IF(OR(BU155=0,BU155=1),IF(BU159&gt;BU156,BU156,IF(BU153&gt;=BU159,BU159,BU153)+0.00000001),IF(BU157&gt;=BU156,BU156-BT158,BU157-BT158)+0.00000001),1)</f>
        <v>0</v>
      </c>
      <c r="BV160" s="69">
        <f t="shared" ref="BV160" si="4090">FLOOR(IF(OR(BV155=0,BV155=1),IF(BV159&gt;BV156,BV156,IF(BV153&gt;=BV159,BV159,BV153)+0.00000001),IF(BV157&gt;=BV156,BV156-BU158,BV157-BU158)+0.00000001),1)</f>
        <v>0</v>
      </c>
      <c r="BW160" s="69">
        <f t="shared" ref="BW160" si="4091">FLOOR(IF(OR(BW155=0,BW155=1),IF(BW159&gt;BW156,BW156,IF(BW153&gt;=BW159,BW159,BW153)+0.00000001),IF(BW157&gt;=BW156,BW156-BV158,BW157-BV158)+0.00000001),1)</f>
        <v>0</v>
      </c>
      <c r="BX160" s="69">
        <f t="shared" ref="BX160" si="4092">FLOOR(IF(OR(BX155=0,BX155=1),IF(BX159&gt;BX156,BX156,IF(BX153&gt;=BX159,BX159,BX153)+0.00000001),IF(BX157&gt;=BX156,BX156-BW158,BX157-BW158)+0.00000001),1)</f>
        <v>0</v>
      </c>
      <c r="BY160" s="69">
        <f t="shared" ref="BY160" si="4093">FLOOR(IF(OR(BY155=0,BY155=1),IF(BY159&gt;BY156,BY156,IF(BY153&gt;=BY159,BY159,BY153)+0.00000001),IF(BY157&gt;=BY156,BY156-BX158,BY157-BX158)+0.00000001),1)</f>
        <v>0</v>
      </c>
      <c r="BZ160" s="69">
        <f t="shared" ref="BZ160" si="4094">FLOOR(IF(OR(BZ155=0,BZ155=1),IF(BZ159&gt;BZ156,BZ156,IF(BZ153&gt;=BZ159,BZ159,BZ153)+0.00000001),IF(BZ157&gt;=BZ156,BZ156-BY158,BZ157-BY158)+0.00000001),1)</f>
        <v>0</v>
      </c>
      <c r="CA160" s="69">
        <f t="shared" ref="CA160" si="4095">FLOOR(IF(OR(CA155=0,CA155=1),IF(CA159&gt;CA156,CA156,IF(CA153&gt;=CA159,CA159,CA153)+0.00000001),IF(CA157&gt;=CA156,CA156-BZ158,CA157-BZ158)+0.00000001),1)</f>
        <v>0</v>
      </c>
      <c r="CB160" s="69">
        <f t="shared" ref="CB160" si="4096">FLOOR(IF(OR(CB155=0,CB155=1),IF(CB159&gt;CB156,CB156,IF(CB153&gt;=CB159,CB159,CB153)+0.00000001),IF(CB157&gt;=CB156,CB156-CA158,CB157-CA158)+0.00000001),1)</f>
        <v>0</v>
      </c>
      <c r="CC160" s="69">
        <f t="shared" ref="CC160" si="4097">FLOOR(IF(OR(CC155=0,CC155=1),IF(CC159&gt;CC156,CC156,IF(CC153&gt;=CC159,CC159,CC153)+0.00000001),IF(CC157&gt;=CC156,CC156-CB158,CC157-CB158)+0.00000001),1)</f>
        <v>0</v>
      </c>
      <c r="CD160" s="69">
        <f t="shared" ref="CD160" si="4098">FLOOR(IF(OR(CD155=0,CD155=1),IF(CD159&gt;CD156,CD156,IF(CD153&gt;=CD159,CD159,CD153)+0.00000001),IF(CD157&gt;=CD156,CD156-CC158,CD157-CC158)+0.00000001),1)</f>
        <v>0</v>
      </c>
      <c r="CE160" s="69">
        <f t="shared" ref="CE160" si="4099">FLOOR(IF(OR(CE155=0,CE155=1),IF(CE159&gt;CE156,CE156,IF(CE153&gt;=CE159,CE159,CE153)+0.00000001),IF(CE157&gt;=CE156,CE156-CD158,CE157-CD158)+0.00000001),1)</f>
        <v>0</v>
      </c>
      <c r="CF160" s="69">
        <f t="shared" ref="CF160" si="4100">FLOOR(IF(OR(CF155=0,CF155=1),IF(CF159&gt;CF156,CF156,IF(CF153&gt;=CF159,CF159,CF153)+0.00000001),IF(CF157&gt;=CF156,CF156-CE158,CF157-CE158)+0.00000001),1)</f>
        <v>0</v>
      </c>
      <c r="CG160" s="69">
        <f t="shared" ref="CG160" si="4101">FLOOR(IF(OR(CG155=0,CG155=1),IF(CG159&gt;CG156,CG156,IF(CG153&gt;=CG159,CG159,CG153)+0.00000001),IF(CG157&gt;=CG156,CG156-CF158,CG157-CF158)+0.00000001),1)</f>
        <v>0</v>
      </c>
      <c r="CH160" s="69">
        <f t="shared" ref="CH160" si="4102">FLOOR(IF(OR(CH155=0,CH155=1),IF(CH159&gt;CH156,CH156,IF(CH153&gt;=CH159,CH159,CH153)+0.00000001),IF(CH157&gt;=CH156,CH156-CG158,CH157-CG158)+0.00000001),1)</f>
        <v>0</v>
      </c>
      <c r="CI160" s="69">
        <f t="shared" ref="CI160" si="4103">FLOOR(IF(OR(CI155=0,CI155=1),IF(CI159&gt;CI156,CI156,IF(CI153&gt;=CI159,CI159,CI153)+0.00000001),IF(CI157&gt;=CI156,CI156-CH158,CI157-CH158)+0.00000001),1)</f>
        <v>0</v>
      </c>
      <c r="CJ160" s="69">
        <f t="shared" ref="CJ160" si="4104">FLOOR(IF(OR(CJ155=0,CJ155=1),IF(CJ159&gt;CJ156,CJ156,IF(CJ153&gt;=CJ159,CJ159,CJ153)+0.00000001),IF(CJ157&gt;=CJ156,CJ156-CI158,CJ157-CI158)+0.00000001),1)</f>
        <v>0</v>
      </c>
      <c r="CK160" s="370"/>
      <c r="CL160" s="372"/>
      <c r="CM160" s="364"/>
      <c r="CN160" s="364"/>
      <c r="CO160" s="108"/>
      <c r="CP160" s="108"/>
      <c r="CQ160" s="108"/>
      <c r="CR160" s="108"/>
      <c r="CS160" s="108"/>
      <c r="CT160" s="108"/>
      <c r="CU160" s="108"/>
      <c r="CV160" s="108"/>
      <c r="CW160" s="108"/>
      <c r="CX160" s="108"/>
      <c r="CY160" s="108"/>
      <c r="CZ160" s="108"/>
      <c r="DA160" s="108"/>
      <c r="DB160" s="108"/>
      <c r="DC160" s="108"/>
      <c r="DD160" s="108"/>
    </row>
    <row r="161" spans="1:108" s="266" customFormat="1" ht="25.2" customHeight="1" thickBot="1" x14ac:dyDescent="0.35">
      <c r="A161" s="264"/>
      <c r="B161" s="131"/>
      <c r="C161" s="70"/>
      <c r="D161" s="70"/>
      <c r="E161" s="70"/>
      <c r="F161" s="70"/>
      <c r="G161" s="70"/>
      <c r="H161" s="70"/>
      <c r="I161" s="70"/>
      <c r="J161" s="70"/>
      <c r="K161" s="70"/>
      <c r="L161" s="71"/>
      <c r="M161" s="7"/>
      <c r="N161" s="203"/>
      <c r="O161" s="108"/>
      <c r="P161" s="229" t="s">
        <v>167</v>
      </c>
      <c r="Q161" s="73">
        <f>IF($I152="Ano",Q160*'Podpůrná data'!$B$5,Q160*'Podpůrná data'!$B$3)</f>
        <v>0</v>
      </c>
      <c r="R161" s="73">
        <f>IF($I152="Ano",R160*'Podpůrná data'!$B$5,R160*'Podpůrná data'!$B$3)</f>
        <v>0</v>
      </c>
      <c r="S161" s="73">
        <f>IF($I152="Ano",S160*'Podpůrná data'!$B$5,S160*'Podpůrná data'!$B$3)</f>
        <v>0</v>
      </c>
      <c r="T161" s="73">
        <f>IF($I152="Ano",T160*'Podpůrná data'!$B$5,T160*'Podpůrná data'!$B$3)</f>
        <v>0</v>
      </c>
      <c r="U161" s="73">
        <f>IF($I152="Ano",U160*'Podpůrná data'!$B$5,U160*'Podpůrná data'!$B$3)</f>
        <v>0</v>
      </c>
      <c r="V161" s="73">
        <f>IF($I152="Ano",V160*'Podpůrná data'!$B$5,V160*'Podpůrná data'!$B$3)</f>
        <v>0</v>
      </c>
      <c r="W161" s="73">
        <f>IF($I152="Ano",W160*'Podpůrná data'!$B$5,W160*'Podpůrná data'!$B$3)</f>
        <v>0</v>
      </c>
      <c r="X161" s="73">
        <f>IF($I152="Ano",X160*'Podpůrná data'!$B$5,X160*'Podpůrná data'!$B$3)</f>
        <v>0</v>
      </c>
      <c r="Y161" s="73">
        <f>IF($I152="Ano",Y160*'Podpůrná data'!$B$5,Y160*'Podpůrná data'!$B$3)</f>
        <v>0</v>
      </c>
      <c r="Z161" s="73">
        <f>IF($I152="Ano",Z160*'Podpůrná data'!$B$5,Z160*'Podpůrná data'!$B$3)</f>
        <v>0</v>
      </c>
      <c r="AA161" s="73">
        <f>IF($I152="Ano",AA160*'Podpůrná data'!$B$5,AA160*'Podpůrná data'!$B$3)</f>
        <v>0</v>
      </c>
      <c r="AB161" s="73">
        <f>IF($I152="Ano",AB160*'Podpůrná data'!$B$5,AB160*'Podpůrná data'!$B$3)</f>
        <v>0</v>
      </c>
      <c r="AC161" s="73">
        <f>IF($I152="Ano",AC160*'Podpůrná data'!$B$5,AC160*'Podpůrná data'!$B$3)</f>
        <v>0</v>
      </c>
      <c r="AD161" s="73">
        <f>IF($I152="Ano",AD160*'Podpůrná data'!$B$5,AD160*'Podpůrná data'!$B$3)</f>
        <v>0</v>
      </c>
      <c r="AE161" s="73">
        <f>IF($I152="Ano",AE160*'Podpůrná data'!$B$5,AE160*'Podpůrná data'!$B$3)</f>
        <v>0</v>
      </c>
      <c r="AF161" s="73">
        <f>IF($I152="Ano",AF160*'Podpůrná data'!$B$5,AF160*'Podpůrná data'!$B$3)</f>
        <v>0</v>
      </c>
      <c r="AG161" s="73">
        <f>IF($I152="Ano",AG160*'Podpůrná data'!$B$5,AG160*'Podpůrná data'!$B$3)</f>
        <v>0</v>
      </c>
      <c r="AH161" s="73">
        <f>IF($I152="Ano",AH160*'Podpůrná data'!$B$5,AH160*'Podpůrná data'!$B$3)</f>
        <v>0</v>
      </c>
      <c r="AI161" s="73">
        <f>IF($I152="Ano",AI160*'Podpůrná data'!$B$5,AI160*'Podpůrná data'!$B$3)</f>
        <v>0</v>
      </c>
      <c r="AJ161" s="73">
        <f>IF($I152="Ano",AJ160*'Podpůrná data'!$B$5,AJ160*'Podpůrná data'!$B$3)</f>
        <v>0</v>
      </c>
      <c r="AK161" s="73">
        <f>IF($I152="Ano",AK160*'Podpůrná data'!$B$5,AK160*'Podpůrná data'!$B$3)</f>
        <v>0</v>
      </c>
      <c r="AL161" s="73">
        <f>IF($I152="Ano",AL160*'Podpůrná data'!$B$5,AL160*'Podpůrná data'!$B$3)</f>
        <v>0</v>
      </c>
      <c r="AM161" s="73">
        <f>IF($I152="Ano",AM160*'Podpůrná data'!$B$5,AM160*'Podpůrná data'!$B$3)</f>
        <v>0</v>
      </c>
      <c r="AN161" s="73">
        <f>IF($I152="Ano",AN160*'Podpůrná data'!$B$5,AN160*'Podpůrná data'!$B$3)</f>
        <v>0</v>
      </c>
      <c r="AO161" s="73">
        <f>IF($I152="Ano",AO160*'Podpůrná data'!$B$5,AO160*'Podpůrná data'!$B$3)</f>
        <v>0</v>
      </c>
      <c r="AP161" s="73">
        <f>IF($I152="Ano",AP160*'Podpůrná data'!$B$5,AP160*'Podpůrná data'!$B$3)</f>
        <v>0</v>
      </c>
      <c r="AQ161" s="73">
        <f>IF($I152="Ano",AQ160*'Podpůrná data'!$B$5,AQ160*'Podpůrná data'!$B$3)</f>
        <v>0</v>
      </c>
      <c r="AR161" s="73">
        <f>IF($I152="Ano",AR160*'Podpůrná data'!$B$5,AR160*'Podpůrná data'!$B$3)</f>
        <v>0</v>
      </c>
      <c r="AS161" s="73">
        <f>IF($I152="Ano",AS160*'Podpůrná data'!$B$5,AS160*'Podpůrná data'!$B$3)</f>
        <v>0</v>
      </c>
      <c r="AT161" s="73">
        <f>IF($I152="Ano",AT160*'Podpůrná data'!$B$5,AT160*'Podpůrná data'!$B$3)</f>
        <v>0</v>
      </c>
      <c r="AU161" s="73">
        <f>IF($I152="Ano",AU160*'Podpůrná data'!$B$5,AU160*'Podpůrná data'!$B$3)</f>
        <v>0</v>
      </c>
      <c r="AV161" s="73">
        <f>IF($I152="Ano",AV160*'Podpůrná data'!$B$5,AV160*'Podpůrná data'!$B$3)</f>
        <v>0</v>
      </c>
      <c r="AW161" s="73">
        <f>IF($I152="Ano",AW160*'Podpůrná data'!$B$5,AW160*'Podpůrná data'!$B$3)</f>
        <v>0</v>
      </c>
      <c r="AX161" s="73">
        <f>IF($I152="Ano",AX160*'Podpůrná data'!$B$5,AX160*'Podpůrná data'!$B$3)</f>
        <v>0</v>
      </c>
      <c r="AY161" s="73">
        <f>IF($I152="Ano",AY160*'Podpůrná data'!$B$5,AY160*'Podpůrná data'!$B$3)</f>
        <v>0</v>
      </c>
      <c r="AZ161" s="73">
        <f>IF($I152="Ano",AZ160*'Podpůrná data'!$B$5,AZ160*'Podpůrná data'!$B$3)</f>
        <v>0</v>
      </c>
      <c r="BA161" s="73">
        <f>IF($I152="Ano",BA160*'Podpůrná data'!$B$5,BA160*'Podpůrná data'!$B$3)</f>
        <v>0</v>
      </c>
      <c r="BB161" s="73">
        <f>IF($I152="Ano",BB160*'Podpůrná data'!$B$5,BB160*'Podpůrná data'!$B$3)</f>
        <v>0</v>
      </c>
      <c r="BC161" s="73">
        <f>IF($I152="Ano",BC160*'Podpůrná data'!$B$5,BC160*'Podpůrná data'!$B$3)</f>
        <v>0</v>
      </c>
      <c r="BD161" s="73">
        <f>IF($I152="Ano",BD160*'Podpůrná data'!$B$5,BD160*'Podpůrná data'!$B$3)</f>
        <v>0</v>
      </c>
      <c r="BE161" s="73">
        <f>IF($I152="Ano",BE160*'Podpůrná data'!$B$5,BE160*'Podpůrná data'!$B$3)</f>
        <v>0</v>
      </c>
      <c r="BF161" s="73">
        <f>IF($I152="Ano",BF160*'Podpůrná data'!$B$5,BF160*'Podpůrná data'!$B$3)</f>
        <v>0</v>
      </c>
      <c r="BG161" s="73">
        <f>IF($I152="Ano",BG160*'Podpůrná data'!$B$5,BG160*'Podpůrná data'!$B$3)</f>
        <v>0</v>
      </c>
      <c r="BH161" s="73">
        <f>IF($I152="Ano",BH160*'Podpůrná data'!$B$5,BH160*'Podpůrná data'!$B$3)</f>
        <v>0</v>
      </c>
      <c r="BI161" s="73">
        <f>IF($I152="Ano",BI160*'Podpůrná data'!$B$5,BI160*'Podpůrná data'!$B$3)</f>
        <v>0</v>
      </c>
      <c r="BJ161" s="73">
        <f>IF($I152="Ano",BJ160*'Podpůrná data'!$B$5,BJ160*'Podpůrná data'!$B$3)</f>
        <v>0</v>
      </c>
      <c r="BK161" s="73">
        <f>IF($I152="Ano",BK160*'Podpůrná data'!$B$5,BK160*'Podpůrná data'!$B$3)</f>
        <v>0</v>
      </c>
      <c r="BL161" s="73">
        <f>IF($I152="Ano",BL160*'Podpůrná data'!$B$5,BL160*'Podpůrná data'!$B$3)</f>
        <v>0</v>
      </c>
      <c r="BM161" s="73">
        <f>IF($I152="Ano",BM160*'Podpůrná data'!$B$5,BM160*'Podpůrná data'!$B$3)</f>
        <v>0</v>
      </c>
      <c r="BN161" s="73">
        <f>IF($I152="Ano",BN160*'Podpůrná data'!$B$5,BN160*'Podpůrná data'!$B$3)</f>
        <v>0</v>
      </c>
      <c r="BO161" s="73">
        <f>IF($I152="Ano",BO160*'Podpůrná data'!$B$5,BO160*'Podpůrná data'!$B$3)</f>
        <v>0</v>
      </c>
      <c r="BP161" s="73">
        <f>IF($I152="Ano",BP160*'Podpůrná data'!$B$5,BP160*'Podpůrná data'!$B$3)</f>
        <v>0</v>
      </c>
      <c r="BQ161" s="73">
        <f>IF($I152="Ano",BQ160*'Podpůrná data'!$B$5,BQ160*'Podpůrná data'!$B$3)</f>
        <v>0</v>
      </c>
      <c r="BR161" s="73">
        <f>IF($I152="Ano",BR160*'Podpůrná data'!$B$5,BR160*'Podpůrná data'!$B$3)</f>
        <v>0</v>
      </c>
      <c r="BS161" s="73">
        <f>IF($I152="Ano",BS160*'Podpůrná data'!$B$5,BS160*'Podpůrná data'!$B$3)</f>
        <v>0</v>
      </c>
      <c r="BT161" s="73">
        <f>IF($I152="Ano",BT160*'Podpůrná data'!$B$5,BT160*'Podpůrná data'!$B$3)</f>
        <v>0</v>
      </c>
      <c r="BU161" s="73">
        <f>IF($I152="Ano",BU160*'Podpůrná data'!$B$5,BU160*'Podpůrná data'!$B$3)</f>
        <v>0</v>
      </c>
      <c r="BV161" s="73">
        <f>IF($I152="Ano",BV160*'Podpůrná data'!$B$5,BV160*'Podpůrná data'!$B$3)</f>
        <v>0</v>
      </c>
      <c r="BW161" s="73">
        <f>IF($I152="Ano",BW160*'Podpůrná data'!$B$5,BW160*'Podpůrná data'!$B$3)</f>
        <v>0</v>
      </c>
      <c r="BX161" s="73">
        <f>IF($I152="Ano",BX160*'Podpůrná data'!$B$5,BX160*'Podpůrná data'!$B$3)</f>
        <v>0</v>
      </c>
      <c r="BY161" s="73">
        <f>IF($I152="Ano",BY160*'Podpůrná data'!$B$5,BY160*'Podpůrná data'!$B$3)</f>
        <v>0</v>
      </c>
      <c r="BZ161" s="73">
        <f>IF($I152="Ano",BZ160*'Podpůrná data'!$B$5,BZ160*'Podpůrná data'!$B$3)</f>
        <v>0</v>
      </c>
      <c r="CA161" s="73">
        <f>IF($I152="Ano",CA160*'Podpůrná data'!$B$5,CA160*'Podpůrná data'!$B$3)</f>
        <v>0</v>
      </c>
      <c r="CB161" s="73">
        <f>IF($I152="Ano",CB160*'Podpůrná data'!$B$5,CB160*'Podpůrná data'!$B$3)</f>
        <v>0</v>
      </c>
      <c r="CC161" s="73">
        <f>IF($I152="Ano",CC160*'Podpůrná data'!$B$5,CC160*'Podpůrná data'!$B$3)</f>
        <v>0</v>
      </c>
      <c r="CD161" s="73">
        <f>IF($I152="Ano",CD160*'Podpůrná data'!$B$5,CD160*'Podpůrná data'!$B$3)</f>
        <v>0</v>
      </c>
      <c r="CE161" s="73">
        <f>IF($I152="Ano",CE160*'Podpůrná data'!$B$5,CE160*'Podpůrná data'!$B$3)</f>
        <v>0</v>
      </c>
      <c r="CF161" s="73">
        <f>IF($I152="Ano",CF160*'Podpůrná data'!$B$5,CF160*'Podpůrná data'!$B$3)</f>
        <v>0</v>
      </c>
      <c r="CG161" s="73">
        <f>IF($I152="Ano",CG160*'Podpůrná data'!$B$5,CG160*'Podpůrná data'!$B$3)</f>
        <v>0</v>
      </c>
      <c r="CH161" s="73">
        <f>IF($I152="Ano",CH160*'Podpůrná data'!$B$5,CH160*'Podpůrná data'!$B$3)</f>
        <v>0</v>
      </c>
      <c r="CI161" s="73">
        <f>IF($I152="Ano",CI160*'Podpůrná data'!$B$5,CI160*'Podpůrná data'!$B$3)</f>
        <v>0</v>
      </c>
      <c r="CJ161" s="73">
        <f>IF($I152="Ano",CJ160*'Podpůrná data'!$B$5,CJ160*'Podpůrná data'!$B$3)</f>
        <v>0</v>
      </c>
      <c r="CK161" s="371"/>
      <c r="CL161" s="373"/>
      <c r="CM161" s="365"/>
      <c r="CN161" s="365"/>
      <c r="CO161" s="108"/>
      <c r="CP161" s="182">
        <f>SUMIFS($Q161:$CJ161,$Q151:$CJ151,"1. ZoR")</f>
        <v>0</v>
      </c>
      <c r="CQ161" s="182">
        <f>SUMIFS($Q161:$CJ161,$Q151:$CJ151,"2. ZoR")</f>
        <v>0</v>
      </c>
      <c r="CR161" s="182">
        <f>SUMIFS($Q161:$CJ161,$Q151:$CJ151,"3. ZoR")</f>
        <v>0</v>
      </c>
      <c r="CS161" s="182">
        <f>SUMIFS($Q161:$CJ161,$Q151:$CJ151,"4. ZoR")</f>
        <v>0</v>
      </c>
      <c r="CT161" s="182">
        <f>SUMIFS($Q161:$CJ161,$Q151:$CJ151,"5. ZoR")</f>
        <v>0</v>
      </c>
      <c r="CU161" s="182">
        <f>SUMIFS($Q161:$CJ161,$Q151:$CJ151,"6. ZoR")</f>
        <v>0</v>
      </c>
      <c r="CV161" s="182">
        <f>SUMIFS($Q161:$CJ161,$Q151:$CJ151,"7. ZoR")</f>
        <v>0</v>
      </c>
      <c r="CW161" s="182">
        <f>SUMIFS($Q161:$CJ161,$Q151:$CJ151,"8. ZoR")</f>
        <v>0</v>
      </c>
      <c r="CX161" s="182">
        <f>SUMIFS($Q161:$CJ161,$Q151:$CJ151,"9. ZoR")</f>
        <v>0</v>
      </c>
      <c r="CY161" s="182">
        <f>SUMIFS($Q161:$CJ161,$Q151:$CJ151,"10. ZoR")</f>
        <v>0</v>
      </c>
      <c r="CZ161" s="182">
        <f>SUMIFS($Q161:$CJ161,$Q151:$CJ151,"11. ZoR")</f>
        <v>0</v>
      </c>
      <c r="DA161" s="182">
        <f>SUMIFS($Q161:$CJ161,$Q151:$CJ151,"12. ZoR")</f>
        <v>0</v>
      </c>
      <c r="DB161" s="182">
        <f>SUMIFS($Q161:$CJ161,$Q151:$CJ151,"13. ZoR")</f>
        <v>0</v>
      </c>
      <c r="DC161" s="182">
        <f>SUMIFS($Q161:$CJ161,$Q151:$CJ151,"14. ZoR")</f>
        <v>0</v>
      </c>
      <c r="DD161" s="182">
        <f>SUMIFS($Q161:$CJ161,$Q151:$CJ151,"15. ZoR")</f>
        <v>0</v>
      </c>
    </row>
    <row r="162" spans="1:108" ht="15" hidden="1" thickBot="1" x14ac:dyDescent="0.35">
      <c r="B162" s="107"/>
      <c r="C162" s="132"/>
      <c r="D162" s="132"/>
      <c r="E162" s="132"/>
      <c r="F162" s="132"/>
      <c r="G162" s="107"/>
      <c r="H162" s="107"/>
      <c r="I162" s="107"/>
      <c r="J162" s="107"/>
      <c r="K162" s="107"/>
      <c r="L162" s="107"/>
      <c r="M162" s="7"/>
      <c r="N162" s="107"/>
      <c r="O162" s="107"/>
      <c r="P162" s="107"/>
      <c r="Q162" s="107"/>
      <c r="R162" s="107"/>
      <c r="S162" s="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row>
    <row r="163" spans="1:108" s="266" customFormat="1" ht="69.599999999999994" customHeight="1" thickBot="1" x14ac:dyDescent="0.35">
      <c r="A163" s="271"/>
      <c r="B163" s="122"/>
      <c r="C163" s="353" t="s">
        <v>2</v>
      </c>
      <c r="D163" s="123"/>
      <c r="E163" s="133" t="s">
        <v>375</v>
      </c>
      <c r="F163" s="133" t="s">
        <v>377</v>
      </c>
      <c r="G163" s="124" t="s">
        <v>96</v>
      </c>
      <c r="H163" s="124" t="s">
        <v>97</v>
      </c>
      <c r="I163" s="124" t="s">
        <v>99</v>
      </c>
      <c r="J163" s="124" t="s">
        <v>389</v>
      </c>
      <c r="K163" s="124" t="s">
        <v>391</v>
      </c>
      <c r="L163" s="140" t="s">
        <v>1</v>
      </c>
      <c r="M163" s="7"/>
      <c r="N163" s="126">
        <v>208002</v>
      </c>
      <c r="O163" s="108"/>
      <c r="P163" s="204" t="s">
        <v>134</v>
      </c>
      <c r="Q163" s="84" t="s">
        <v>4</v>
      </c>
      <c r="R163" s="84" t="s">
        <v>5</v>
      </c>
      <c r="S163" s="84" t="s">
        <v>6</v>
      </c>
      <c r="T163" s="84" t="s">
        <v>7</v>
      </c>
      <c r="U163" s="84" t="s">
        <v>8</v>
      </c>
      <c r="V163" s="84" t="s">
        <v>9</v>
      </c>
      <c r="W163" s="84" t="s">
        <v>10</v>
      </c>
      <c r="X163" s="84" t="s">
        <v>11</v>
      </c>
      <c r="Y163" s="84" t="s">
        <v>12</v>
      </c>
      <c r="Z163" s="84" t="s">
        <v>13</v>
      </c>
      <c r="AA163" s="84" t="s">
        <v>14</v>
      </c>
      <c r="AB163" s="84" t="s">
        <v>15</v>
      </c>
      <c r="AC163" s="84" t="s">
        <v>16</v>
      </c>
      <c r="AD163" s="84" t="s">
        <v>17</v>
      </c>
      <c r="AE163" s="84" t="s">
        <v>18</v>
      </c>
      <c r="AF163" s="84" t="s">
        <v>19</v>
      </c>
      <c r="AG163" s="84" t="s">
        <v>20</v>
      </c>
      <c r="AH163" s="84" t="s">
        <v>21</v>
      </c>
      <c r="AI163" s="84" t="s">
        <v>22</v>
      </c>
      <c r="AJ163" s="84" t="s">
        <v>23</v>
      </c>
      <c r="AK163" s="84" t="s">
        <v>24</v>
      </c>
      <c r="AL163" s="84" t="s">
        <v>25</v>
      </c>
      <c r="AM163" s="84" t="s">
        <v>26</v>
      </c>
      <c r="AN163" s="84" t="s">
        <v>27</v>
      </c>
      <c r="AO163" s="84" t="s">
        <v>28</v>
      </c>
      <c r="AP163" s="84" t="s">
        <v>29</v>
      </c>
      <c r="AQ163" s="84" t="s">
        <v>30</v>
      </c>
      <c r="AR163" s="84" t="s">
        <v>31</v>
      </c>
      <c r="AS163" s="84" t="s">
        <v>32</v>
      </c>
      <c r="AT163" s="84" t="s">
        <v>33</v>
      </c>
      <c r="AU163" s="84" t="s">
        <v>34</v>
      </c>
      <c r="AV163" s="84" t="s">
        <v>35</v>
      </c>
      <c r="AW163" s="84" t="s">
        <v>36</v>
      </c>
      <c r="AX163" s="84" t="s">
        <v>37</v>
      </c>
      <c r="AY163" s="84" t="s">
        <v>38</v>
      </c>
      <c r="AZ163" s="84" t="s">
        <v>39</v>
      </c>
      <c r="BA163" s="84" t="s">
        <v>40</v>
      </c>
      <c r="BB163" s="84" t="s">
        <v>41</v>
      </c>
      <c r="BC163" s="84" t="s">
        <v>42</v>
      </c>
      <c r="BD163" s="84" t="s">
        <v>43</v>
      </c>
      <c r="BE163" s="84" t="s">
        <v>44</v>
      </c>
      <c r="BF163" s="84" t="s">
        <v>45</v>
      </c>
      <c r="BG163" s="84" t="s">
        <v>46</v>
      </c>
      <c r="BH163" s="84" t="s">
        <v>47</v>
      </c>
      <c r="BI163" s="84" t="s">
        <v>48</v>
      </c>
      <c r="BJ163" s="84" t="s">
        <v>49</v>
      </c>
      <c r="BK163" s="84" t="s">
        <v>50</v>
      </c>
      <c r="BL163" s="84" t="s">
        <v>51</v>
      </c>
      <c r="BM163" s="84" t="s">
        <v>52</v>
      </c>
      <c r="BN163" s="84" t="s">
        <v>53</v>
      </c>
      <c r="BO163" s="84" t="s">
        <v>135</v>
      </c>
      <c r="BP163" s="84" t="s">
        <v>136</v>
      </c>
      <c r="BQ163" s="84" t="s">
        <v>137</v>
      </c>
      <c r="BR163" s="84" t="s">
        <v>138</v>
      </c>
      <c r="BS163" s="84" t="s">
        <v>139</v>
      </c>
      <c r="BT163" s="84" t="s">
        <v>140</v>
      </c>
      <c r="BU163" s="84" t="s">
        <v>141</v>
      </c>
      <c r="BV163" s="84" t="s">
        <v>142</v>
      </c>
      <c r="BW163" s="84" t="s">
        <v>143</v>
      </c>
      <c r="BX163" s="84" t="s">
        <v>144</v>
      </c>
      <c r="BY163" s="84" t="s">
        <v>145</v>
      </c>
      <c r="BZ163" s="84" t="s">
        <v>146</v>
      </c>
      <c r="CA163" s="84" t="s">
        <v>147</v>
      </c>
      <c r="CB163" s="84" t="s">
        <v>148</v>
      </c>
      <c r="CC163" s="84" t="s">
        <v>149</v>
      </c>
      <c r="CD163" s="84" t="s">
        <v>150</v>
      </c>
      <c r="CE163" s="84" t="s">
        <v>362</v>
      </c>
      <c r="CF163" s="84" t="s">
        <v>363</v>
      </c>
      <c r="CG163" s="84" t="s">
        <v>364</v>
      </c>
      <c r="CH163" s="84" t="s">
        <v>365</v>
      </c>
      <c r="CI163" s="84" t="s">
        <v>366</v>
      </c>
      <c r="CJ163" s="84" t="s">
        <v>367</v>
      </c>
      <c r="CK163" s="136" t="s">
        <v>185</v>
      </c>
      <c r="CL163" s="137" t="s">
        <v>186</v>
      </c>
      <c r="CM163" s="137" t="s">
        <v>168</v>
      </c>
      <c r="CN163" s="137" t="s">
        <v>383</v>
      </c>
      <c r="CO163" s="108"/>
      <c r="CP163" s="366" t="s">
        <v>411</v>
      </c>
      <c r="CQ163" s="367"/>
      <c r="CR163" s="367"/>
      <c r="CS163" s="367"/>
      <c r="CT163" s="367"/>
      <c r="CU163" s="367"/>
      <c r="CV163" s="367"/>
      <c r="CW163" s="367"/>
      <c r="CX163" s="367"/>
      <c r="CY163" s="367"/>
      <c r="CZ163" s="367"/>
      <c r="DA163" s="367"/>
      <c r="DB163" s="367"/>
      <c r="DC163" s="367"/>
      <c r="DD163" s="367"/>
    </row>
    <row r="164" spans="1:108" s="266" customFormat="1" ht="21" hidden="1" customHeight="1" x14ac:dyDescent="0.3">
      <c r="A164" s="272"/>
      <c r="B164" s="115"/>
      <c r="C164" s="354"/>
      <c r="D164" s="127"/>
      <c r="E164" s="127"/>
      <c r="F164" s="127"/>
      <c r="G164" s="359" t="s">
        <v>374</v>
      </c>
      <c r="H164" s="359" t="s">
        <v>98</v>
      </c>
      <c r="I164" s="360" t="s">
        <v>100</v>
      </c>
      <c r="J164" s="360" t="s">
        <v>390</v>
      </c>
      <c r="K164" s="139"/>
      <c r="L164" s="361" t="s">
        <v>95</v>
      </c>
      <c r="M164" s="7"/>
      <c r="N164" s="356" t="s">
        <v>3</v>
      </c>
      <c r="O164" s="108"/>
      <c r="P164" s="85"/>
      <c r="Q164" s="75">
        <f>MONTH(Úvod!$F$10)</f>
        <v>1</v>
      </c>
      <c r="R164" s="76">
        <f t="shared" ref="R164" si="4105">IF(Q164=12,1,Q164+1)</f>
        <v>2</v>
      </c>
      <c r="S164" s="76">
        <f t="shared" ref="S164" si="4106">IF(R164=12,1,R164+1)</f>
        <v>3</v>
      </c>
      <c r="T164" s="77">
        <f t="shared" ref="T164" si="4107">IF(S164=12,1,S164+1)</f>
        <v>4</v>
      </c>
      <c r="U164" s="77">
        <f t="shared" ref="U164" si="4108">IF(T164=12,1,T164+1)</f>
        <v>5</v>
      </c>
      <c r="V164" s="77">
        <f t="shared" ref="V164" si="4109">IF(U164=12,1,U164+1)</f>
        <v>6</v>
      </c>
      <c r="W164" s="77">
        <f t="shared" ref="W164" si="4110">IF(V164=12,1,V164+1)</f>
        <v>7</v>
      </c>
      <c r="X164" s="77">
        <f t="shared" ref="X164" si="4111">IF(W164=12,1,W164+1)</f>
        <v>8</v>
      </c>
      <c r="Y164" s="77">
        <f t="shared" ref="Y164" si="4112">IF(X164=12,1,X164+1)</f>
        <v>9</v>
      </c>
      <c r="Z164" s="77">
        <f>IF(Y164=12,1,Y164+1)</f>
        <v>10</v>
      </c>
      <c r="AA164" s="77">
        <f t="shared" ref="AA164" si="4113">IF(Z164=12,1,Z164+1)</f>
        <v>11</v>
      </c>
      <c r="AB164" s="77">
        <f t="shared" ref="AB164" si="4114">IF(AA164=12,1,AA164+1)</f>
        <v>12</v>
      </c>
      <c r="AC164" s="77">
        <f t="shared" ref="AC164" si="4115">IF(AB164=12,1,AB164+1)</f>
        <v>1</v>
      </c>
      <c r="AD164" s="77">
        <f t="shared" ref="AD164" si="4116">IF(AC164=12,1,AC164+1)</f>
        <v>2</v>
      </c>
      <c r="AE164" s="77">
        <f t="shared" ref="AE164" si="4117">IF(AD164=12,1,AD164+1)</f>
        <v>3</v>
      </c>
      <c r="AF164" s="77">
        <f t="shared" ref="AF164" si="4118">IF(AE164=12,1,AE164+1)</f>
        <v>4</v>
      </c>
      <c r="AG164" s="77">
        <f t="shared" ref="AG164" si="4119">IF(AF164=12,1,AF164+1)</f>
        <v>5</v>
      </c>
      <c r="AH164" s="77">
        <f t="shared" ref="AH164" si="4120">IF(AG164=12,1,AG164+1)</f>
        <v>6</v>
      </c>
      <c r="AI164" s="77">
        <f>IF(AH164=12,1,AH164+1)</f>
        <v>7</v>
      </c>
      <c r="AJ164" s="77">
        <f t="shared" ref="AJ164" si="4121">IF(AI164=12,1,AI164+1)</f>
        <v>8</v>
      </c>
      <c r="AK164" s="77">
        <f t="shared" ref="AK164" si="4122">IF(AJ164=12,1,AJ164+1)</f>
        <v>9</v>
      </c>
      <c r="AL164" s="77">
        <f t="shared" ref="AL164" si="4123">IF(AK164=12,1,AK164+1)</f>
        <v>10</v>
      </c>
      <c r="AM164" s="77">
        <f t="shared" ref="AM164" si="4124">IF(AL164=12,1,AL164+1)</f>
        <v>11</v>
      </c>
      <c r="AN164" s="77">
        <f t="shared" ref="AN164" si="4125">IF(AM164=12,1,AM164+1)</f>
        <v>12</v>
      </c>
      <c r="AO164" s="77">
        <f t="shared" ref="AO164" si="4126">IF(AN164=12,1,AN164+1)</f>
        <v>1</v>
      </c>
      <c r="AP164" s="77">
        <f t="shared" ref="AP164" si="4127">IF(AO164=12,1,AO164+1)</f>
        <v>2</v>
      </c>
      <c r="AQ164" s="77">
        <f t="shared" ref="AQ164" si="4128">IF(AP164=12,1,AP164+1)</f>
        <v>3</v>
      </c>
      <c r="AR164" s="77">
        <f t="shared" ref="AR164" si="4129">IF(AQ164=12,1,AQ164+1)</f>
        <v>4</v>
      </c>
      <c r="AS164" s="77">
        <f t="shared" ref="AS164" si="4130">IF(AR164=12,1,AR164+1)</f>
        <v>5</v>
      </c>
      <c r="AT164" s="77">
        <f t="shared" ref="AT164" si="4131">IF(AS164=12,1,AS164+1)</f>
        <v>6</v>
      </c>
      <c r="AU164" s="77">
        <f t="shared" ref="AU164" si="4132">IF(AT164=12,1,AT164+1)</f>
        <v>7</v>
      </c>
      <c r="AV164" s="77">
        <f t="shared" ref="AV164" si="4133">IF(AU164=12,1,AU164+1)</f>
        <v>8</v>
      </c>
      <c r="AW164" s="77">
        <f t="shared" ref="AW164" si="4134">IF(AV164=12,1,AV164+1)</f>
        <v>9</v>
      </c>
      <c r="AX164" s="77">
        <f t="shared" ref="AX164" si="4135">IF(AW164=12,1,AW164+1)</f>
        <v>10</v>
      </c>
      <c r="AY164" s="77">
        <f t="shared" ref="AY164" si="4136">IF(AX164=12,1,AX164+1)</f>
        <v>11</v>
      </c>
      <c r="AZ164" s="77">
        <f t="shared" ref="AZ164" si="4137">IF(AY164=12,1,AY164+1)</f>
        <v>12</v>
      </c>
      <c r="BA164" s="77">
        <f t="shared" ref="BA164" si="4138">IF(AZ164=12,1,AZ164+1)</f>
        <v>1</v>
      </c>
      <c r="BB164" s="77">
        <f t="shared" ref="BB164" si="4139">IF(BA164=12,1,BA164+1)</f>
        <v>2</v>
      </c>
      <c r="BC164" s="77">
        <f t="shared" ref="BC164" si="4140">IF(BB164=12,1,BB164+1)</f>
        <v>3</v>
      </c>
      <c r="BD164" s="77">
        <f t="shared" ref="BD164" si="4141">IF(BC164=12,1,BC164+1)</f>
        <v>4</v>
      </c>
      <c r="BE164" s="77">
        <f t="shared" ref="BE164" si="4142">IF(BD164=12,1,BD164+1)</f>
        <v>5</v>
      </c>
      <c r="BF164" s="77">
        <f t="shared" ref="BF164" si="4143">IF(BE164=12,1,BE164+1)</f>
        <v>6</v>
      </c>
      <c r="BG164" s="77">
        <f t="shared" ref="BG164" si="4144">IF(BF164=12,1,BF164+1)</f>
        <v>7</v>
      </c>
      <c r="BH164" s="77">
        <f t="shared" ref="BH164" si="4145">IF(BG164=12,1,BG164+1)</f>
        <v>8</v>
      </c>
      <c r="BI164" s="77">
        <f t="shared" ref="BI164" si="4146">IF(BH164=12,1,BH164+1)</f>
        <v>9</v>
      </c>
      <c r="BJ164" s="77">
        <f t="shared" ref="BJ164" si="4147">IF(BI164=12,1,BI164+1)</f>
        <v>10</v>
      </c>
      <c r="BK164" s="77">
        <f t="shared" ref="BK164" si="4148">IF(BJ164=12,1,BJ164+1)</f>
        <v>11</v>
      </c>
      <c r="BL164" s="77">
        <f t="shared" ref="BL164" si="4149">IF(BK164=12,1,BK164+1)</f>
        <v>12</v>
      </c>
      <c r="BM164" s="77">
        <f t="shared" ref="BM164" si="4150">IF(BL164=12,1,BL164+1)</f>
        <v>1</v>
      </c>
      <c r="BN164" s="77">
        <f t="shared" ref="BN164" si="4151">IF(BM164=12,1,BM164+1)</f>
        <v>2</v>
      </c>
      <c r="BO164" s="77">
        <f t="shared" ref="BO164" si="4152">IF(BN164=12,1,BN164+1)</f>
        <v>3</v>
      </c>
      <c r="BP164" s="77">
        <f t="shared" ref="BP164" si="4153">IF(BO164=12,1,BO164+1)</f>
        <v>4</v>
      </c>
      <c r="BQ164" s="77">
        <f t="shared" ref="BQ164" si="4154">IF(BP164=12,1,BP164+1)</f>
        <v>5</v>
      </c>
      <c r="BR164" s="77">
        <f t="shared" ref="BR164" si="4155">IF(BQ164=12,1,BQ164+1)</f>
        <v>6</v>
      </c>
      <c r="BS164" s="77">
        <f t="shared" ref="BS164" si="4156">IF(BR164=12,1,BR164+1)</f>
        <v>7</v>
      </c>
      <c r="BT164" s="77">
        <f t="shared" ref="BT164" si="4157">IF(BS164=12,1,BS164+1)</f>
        <v>8</v>
      </c>
      <c r="BU164" s="77">
        <f t="shared" ref="BU164" si="4158">IF(BT164=12,1,BT164+1)</f>
        <v>9</v>
      </c>
      <c r="BV164" s="77">
        <f t="shared" ref="BV164" si="4159">IF(BU164=12,1,BU164+1)</f>
        <v>10</v>
      </c>
      <c r="BW164" s="77">
        <f t="shared" ref="BW164" si="4160">IF(BV164=12,1,BV164+1)</f>
        <v>11</v>
      </c>
      <c r="BX164" s="77">
        <f t="shared" ref="BX164" si="4161">IF(BW164=12,1,BW164+1)</f>
        <v>12</v>
      </c>
      <c r="BY164" s="77">
        <f t="shared" ref="BY164" si="4162">IF(BX164=12,1,BX164+1)</f>
        <v>1</v>
      </c>
      <c r="BZ164" s="77">
        <f t="shared" ref="BZ164" si="4163">IF(BY164=12,1,BY164+1)</f>
        <v>2</v>
      </c>
      <c r="CA164" s="77">
        <f t="shared" ref="CA164" si="4164">IF(BZ164=12,1,BZ164+1)</f>
        <v>3</v>
      </c>
      <c r="CB164" s="77">
        <f t="shared" ref="CB164" si="4165">IF(CA164=12,1,CA164+1)</f>
        <v>4</v>
      </c>
      <c r="CC164" s="77">
        <f t="shared" ref="CC164" si="4166">IF(CB164=12,1,CB164+1)</f>
        <v>5</v>
      </c>
      <c r="CD164" s="77">
        <f t="shared" ref="CD164" si="4167">IF(CC164=12,1,CC164+1)</f>
        <v>6</v>
      </c>
      <c r="CE164" s="77">
        <f t="shared" ref="CE164" si="4168">IF(CD164=12,1,CD164+1)</f>
        <v>7</v>
      </c>
      <c r="CF164" s="77">
        <f t="shared" ref="CF164" si="4169">IF(CE164=12,1,CE164+1)</f>
        <v>8</v>
      </c>
      <c r="CG164" s="77">
        <f t="shared" ref="CG164" si="4170">IF(CF164=12,1,CF164+1)</f>
        <v>9</v>
      </c>
      <c r="CH164" s="77">
        <f t="shared" ref="CH164" si="4171">IF(CG164=12,1,CG164+1)</f>
        <v>10</v>
      </c>
      <c r="CI164" s="77">
        <f t="shared" ref="CI164" si="4172">IF(CH164=12,1,CH164+1)</f>
        <v>11</v>
      </c>
      <c r="CJ164" s="77">
        <f t="shared" ref="CJ164" si="4173">IF(CI164=12,1,CI164+1)</f>
        <v>12</v>
      </c>
      <c r="CK164" s="82"/>
      <c r="CL164" s="79"/>
      <c r="CM164" s="79"/>
      <c r="CN164" s="79"/>
      <c r="CO164" s="108"/>
      <c r="CP164" s="108"/>
      <c r="CQ164" s="108"/>
      <c r="CR164" s="108"/>
      <c r="CS164" s="108"/>
      <c r="CT164" s="108"/>
      <c r="CU164" s="108"/>
      <c r="CV164" s="108"/>
      <c r="CW164" s="108"/>
      <c r="CX164" s="108"/>
      <c r="CY164" s="108"/>
      <c r="CZ164" s="108"/>
      <c r="DA164" s="108"/>
      <c r="DB164" s="108"/>
      <c r="DC164" s="108"/>
      <c r="DD164" s="108"/>
    </row>
    <row r="165" spans="1:108" s="266" customFormat="1" ht="18" hidden="1" customHeight="1" x14ac:dyDescent="0.3">
      <c r="A165" s="272"/>
      <c r="B165" s="115"/>
      <c r="C165" s="354"/>
      <c r="D165" s="127"/>
      <c r="E165" s="127"/>
      <c r="F165" s="127"/>
      <c r="G165" s="359"/>
      <c r="H165" s="359"/>
      <c r="I165" s="360"/>
      <c r="J165" s="360"/>
      <c r="K165" s="139"/>
      <c r="L165" s="361"/>
      <c r="M165" s="7"/>
      <c r="N165" s="357"/>
      <c r="O165" s="108"/>
      <c r="P165" s="78"/>
      <c r="Q165" s="60">
        <f t="shared" ref="Q165:CB165" si="4174">VALUE(_xlfn.CONCAT(Q164,".",Q167))</f>
        <v>1</v>
      </c>
      <c r="R165" s="74">
        <f t="shared" si="4174"/>
        <v>32</v>
      </c>
      <c r="S165" s="74">
        <f t="shared" si="4174"/>
        <v>61</v>
      </c>
      <c r="T165" s="74">
        <f t="shared" si="4174"/>
        <v>92</v>
      </c>
      <c r="U165" s="74">
        <f t="shared" si="4174"/>
        <v>122</v>
      </c>
      <c r="V165" s="74">
        <f t="shared" si="4174"/>
        <v>153</v>
      </c>
      <c r="W165" s="74">
        <f t="shared" si="4174"/>
        <v>183</v>
      </c>
      <c r="X165" s="74">
        <f t="shared" si="4174"/>
        <v>214</v>
      </c>
      <c r="Y165" s="74">
        <f t="shared" si="4174"/>
        <v>245</v>
      </c>
      <c r="Z165" s="74">
        <f t="shared" si="4174"/>
        <v>275</v>
      </c>
      <c r="AA165" s="74">
        <f t="shared" si="4174"/>
        <v>306</v>
      </c>
      <c r="AB165" s="74">
        <f t="shared" si="4174"/>
        <v>336</v>
      </c>
      <c r="AC165" s="74">
        <f t="shared" si="4174"/>
        <v>367</v>
      </c>
      <c r="AD165" s="74">
        <f t="shared" si="4174"/>
        <v>398</v>
      </c>
      <c r="AE165" s="74">
        <f t="shared" si="4174"/>
        <v>426</v>
      </c>
      <c r="AF165" s="74">
        <f t="shared" si="4174"/>
        <v>457</v>
      </c>
      <c r="AG165" s="74">
        <f t="shared" si="4174"/>
        <v>487</v>
      </c>
      <c r="AH165" s="74">
        <f t="shared" si="4174"/>
        <v>518</v>
      </c>
      <c r="AI165" s="74">
        <f t="shared" si="4174"/>
        <v>548</v>
      </c>
      <c r="AJ165" s="74">
        <f t="shared" si="4174"/>
        <v>579</v>
      </c>
      <c r="AK165" s="74">
        <f t="shared" si="4174"/>
        <v>610</v>
      </c>
      <c r="AL165" s="74">
        <f t="shared" si="4174"/>
        <v>640</v>
      </c>
      <c r="AM165" s="74">
        <f t="shared" si="4174"/>
        <v>671</v>
      </c>
      <c r="AN165" s="74">
        <f t="shared" si="4174"/>
        <v>701</v>
      </c>
      <c r="AO165" s="74">
        <f t="shared" si="4174"/>
        <v>732</v>
      </c>
      <c r="AP165" s="74">
        <f t="shared" si="4174"/>
        <v>763</v>
      </c>
      <c r="AQ165" s="74">
        <f t="shared" si="4174"/>
        <v>791</v>
      </c>
      <c r="AR165" s="74">
        <f t="shared" si="4174"/>
        <v>822</v>
      </c>
      <c r="AS165" s="74">
        <f t="shared" si="4174"/>
        <v>852</v>
      </c>
      <c r="AT165" s="74">
        <f t="shared" si="4174"/>
        <v>883</v>
      </c>
      <c r="AU165" s="74">
        <f t="shared" si="4174"/>
        <v>913</v>
      </c>
      <c r="AV165" s="74">
        <f t="shared" si="4174"/>
        <v>944</v>
      </c>
      <c r="AW165" s="74">
        <f t="shared" si="4174"/>
        <v>975</v>
      </c>
      <c r="AX165" s="74">
        <f t="shared" si="4174"/>
        <v>1005</v>
      </c>
      <c r="AY165" s="74">
        <f t="shared" si="4174"/>
        <v>1036</v>
      </c>
      <c r="AZ165" s="74">
        <f t="shared" si="4174"/>
        <v>1066</v>
      </c>
      <c r="BA165" s="74">
        <f t="shared" si="4174"/>
        <v>1097</v>
      </c>
      <c r="BB165" s="74">
        <f t="shared" si="4174"/>
        <v>1128</v>
      </c>
      <c r="BC165" s="74">
        <f t="shared" si="4174"/>
        <v>1156</v>
      </c>
      <c r="BD165" s="74">
        <f t="shared" si="4174"/>
        <v>1187</v>
      </c>
      <c r="BE165" s="74">
        <f t="shared" si="4174"/>
        <v>1217</v>
      </c>
      <c r="BF165" s="74">
        <f t="shared" si="4174"/>
        <v>1248</v>
      </c>
      <c r="BG165" s="74">
        <f t="shared" si="4174"/>
        <v>1278</v>
      </c>
      <c r="BH165" s="74">
        <f t="shared" si="4174"/>
        <v>1309</v>
      </c>
      <c r="BI165" s="74">
        <f t="shared" si="4174"/>
        <v>1340</v>
      </c>
      <c r="BJ165" s="74">
        <f t="shared" si="4174"/>
        <v>1370</v>
      </c>
      <c r="BK165" s="74">
        <f t="shared" si="4174"/>
        <v>1401</v>
      </c>
      <c r="BL165" s="74">
        <f t="shared" si="4174"/>
        <v>1431</v>
      </c>
      <c r="BM165" s="74">
        <f t="shared" si="4174"/>
        <v>1462</v>
      </c>
      <c r="BN165" s="74">
        <f t="shared" si="4174"/>
        <v>1493</v>
      </c>
      <c r="BO165" s="74">
        <f t="shared" si="4174"/>
        <v>1522</v>
      </c>
      <c r="BP165" s="74">
        <f t="shared" si="4174"/>
        <v>1553</v>
      </c>
      <c r="BQ165" s="74">
        <f t="shared" si="4174"/>
        <v>1583</v>
      </c>
      <c r="BR165" s="74">
        <f t="shared" si="4174"/>
        <v>1614</v>
      </c>
      <c r="BS165" s="74">
        <f t="shared" si="4174"/>
        <v>1644</v>
      </c>
      <c r="BT165" s="74">
        <f t="shared" si="4174"/>
        <v>1675</v>
      </c>
      <c r="BU165" s="74">
        <f t="shared" si="4174"/>
        <v>1706</v>
      </c>
      <c r="BV165" s="74">
        <f t="shared" si="4174"/>
        <v>1736</v>
      </c>
      <c r="BW165" s="74">
        <f t="shared" si="4174"/>
        <v>1767</v>
      </c>
      <c r="BX165" s="74">
        <f t="shared" si="4174"/>
        <v>1797</v>
      </c>
      <c r="BY165" s="74">
        <f t="shared" si="4174"/>
        <v>1828</v>
      </c>
      <c r="BZ165" s="74">
        <f t="shared" si="4174"/>
        <v>1859</v>
      </c>
      <c r="CA165" s="74">
        <f t="shared" si="4174"/>
        <v>1887</v>
      </c>
      <c r="CB165" s="74">
        <f t="shared" si="4174"/>
        <v>1918</v>
      </c>
      <c r="CC165" s="74">
        <f t="shared" ref="CC165:CJ165" si="4175">VALUE(_xlfn.CONCAT(CC164,".",CC167))</f>
        <v>1948</v>
      </c>
      <c r="CD165" s="74">
        <f t="shared" si="4175"/>
        <v>1979</v>
      </c>
      <c r="CE165" s="74">
        <f t="shared" si="4175"/>
        <v>2009</v>
      </c>
      <c r="CF165" s="74">
        <f t="shared" si="4175"/>
        <v>2040</v>
      </c>
      <c r="CG165" s="74">
        <f t="shared" si="4175"/>
        <v>2071</v>
      </c>
      <c r="CH165" s="74">
        <f t="shared" si="4175"/>
        <v>2101</v>
      </c>
      <c r="CI165" s="74">
        <f t="shared" si="4175"/>
        <v>2132</v>
      </c>
      <c r="CJ165" s="74">
        <f t="shared" si="4175"/>
        <v>2162</v>
      </c>
      <c r="CK165" s="83"/>
      <c r="CL165" s="80"/>
      <c r="CM165" s="80"/>
      <c r="CN165" s="80"/>
      <c r="CO165" s="108"/>
      <c r="CP165" s="108"/>
      <c r="CQ165" s="108"/>
      <c r="CR165" s="108"/>
      <c r="CS165" s="108"/>
      <c r="CT165" s="108"/>
      <c r="CU165" s="108"/>
      <c r="CV165" s="108"/>
      <c r="CW165" s="108"/>
      <c r="CX165" s="108"/>
      <c r="CY165" s="108"/>
      <c r="CZ165" s="108"/>
      <c r="DA165" s="108"/>
      <c r="DB165" s="108"/>
      <c r="DC165" s="108"/>
      <c r="DD165" s="108"/>
    </row>
    <row r="166" spans="1:108" s="266" customFormat="1" ht="18" customHeight="1" x14ac:dyDescent="0.3">
      <c r="A166" s="272"/>
      <c r="B166" s="115"/>
      <c r="C166" s="354"/>
      <c r="D166" s="127"/>
      <c r="E166" s="360" t="s">
        <v>376</v>
      </c>
      <c r="F166" s="360" t="s">
        <v>376</v>
      </c>
      <c r="G166" s="359"/>
      <c r="H166" s="359"/>
      <c r="I166" s="360"/>
      <c r="J166" s="360"/>
      <c r="K166" s="360" t="s">
        <v>392</v>
      </c>
      <c r="L166" s="361"/>
      <c r="M166" s="7"/>
      <c r="N166" s="357"/>
      <c r="O166" s="108"/>
      <c r="P166" s="78"/>
      <c r="Q166" s="61" t="str">
        <f>VLOOKUP(Q164,'Podpůrná data'!$J$186:$K$197,2)</f>
        <v>leden</v>
      </c>
      <c r="R166" s="61" t="str">
        <f>VLOOKUP(R164,'Podpůrná data'!$J$186:$K$197,2)</f>
        <v>únor</v>
      </c>
      <c r="S166" s="61" t="str">
        <f>VLOOKUP(S164,'Podpůrná data'!$J$186:$K$197,2)</f>
        <v>březen</v>
      </c>
      <c r="T166" s="61" t="str">
        <f>VLOOKUP(T164,'Podpůrná data'!$J$186:$K$197,2)</f>
        <v>duben</v>
      </c>
      <c r="U166" s="61" t="str">
        <f>VLOOKUP(U164,'Podpůrná data'!$J$186:$K$197,2)</f>
        <v>květen</v>
      </c>
      <c r="V166" s="61" t="str">
        <f>VLOOKUP(V164,'Podpůrná data'!$J$186:$K$197,2)</f>
        <v>červen</v>
      </c>
      <c r="W166" s="61" t="str">
        <f>VLOOKUP(W164,'Podpůrná data'!$J$186:$K$197,2)</f>
        <v>červenec</v>
      </c>
      <c r="X166" s="61" t="str">
        <f>VLOOKUP(X164,'Podpůrná data'!$J$186:$K$197,2)</f>
        <v>srpen</v>
      </c>
      <c r="Y166" s="61" t="str">
        <f>VLOOKUP(Y164,'Podpůrná data'!$J$186:$K$197,2)</f>
        <v>září</v>
      </c>
      <c r="Z166" s="61" t="str">
        <f>VLOOKUP(Z164,'Podpůrná data'!$J$186:$K$197,2)</f>
        <v>říjen</v>
      </c>
      <c r="AA166" s="61" t="str">
        <f>VLOOKUP(AA164,'Podpůrná data'!$J$186:$K$197,2)</f>
        <v>listopad</v>
      </c>
      <c r="AB166" s="61" t="str">
        <f>VLOOKUP(AB164,'Podpůrná data'!$J$186:$K$197,2)</f>
        <v>prosinec</v>
      </c>
      <c r="AC166" s="61" t="str">
        <f>VLOOKUP(AC164,'Podpůrná data'!$J$186:$K$197,2)</f>
        <v>leden</v>
      </c>
      <c r="AD166" s="61" t="str">
        <f>VLOOKUP(AD164,'Podpůrná data'!$J$186:$K$197,2)</f>
        <v>únor</v>
      </c>
      <c r="AE166" s="61" t="str">
        <f>VLOOKUP(AE164,'Podpůrná data'!$J$186:$K$197,2)</f>
        <v>březen</v>
      </c>
      <c r="AF166" s="61" t="str">
        <f>VLOOKUP(AF164,'Podpůrná data'!$J$186:$K$197,2)</f>
        <v>duben</v>
      </c>
      <c r="AG166" s="61" t="str">
        <f>VLOOKUP(AG164,'Podpůrná data'!$J$186:$K$197,2)</f>
        <v>květen</v>
      </c>
      <c r="AH166" s="61" t="str">
        <f>VLOOKUP(AH164,'Podpůrná data'!$J$186:$K$197,2)</f>
        <v>červen</v>
      </c>
      <c r="AI166" s="61" t="str">
        <f>VLOOKUP(AI164,'Podpůrná data'!$J$186:$K$197,2)</f>
        <v>červenec</v>
      </c>
      <c r="AJ166" s="61" t="str">
        <f>VLOOKUP(AJ164,'Podpůrná data'!$J$186:$K$197,2)</f>
        <v>srpen</v>
      </c>
      <c r="AK166" s="61" t="str">
        <f>VLOOKUP(AK164,'Podpůrná data'!$J$186:$K$197,2)</f>
        <v>září</v>
      </c>
      <c r="AL166" s="61" t="str">
        <f>VLOOKUP(AL164,'Podpůrná data'!$J$186:$K$197,2)</f>
        <v>říjen</v>
      </c>
      <c r="AM166" s="61" t="str">
        <f>VLOOKUP(AM164,'Podpůrná data'!$J$186:$K$197,2)</f>
        <v>listopad</v>
      </c>
      <c r="AN166" s="61" t="str">
        <f>VLOOKUP(AN164,'Podpůrná data'!$J$186:$K$197,2)</f>
        <v>prosinec</v>
      </c>
      <c r="AO166" s="61" t="str">
        <f>VLOOKUP(AO164,'Podpůrná data'!$J$186:$K$197,2)</f>
        <v>leden</v>
      </c>
      <c r="AP166" s="61" t="str">
        <f>VLOOKUP(AP164,'Podpůrná data'!$J$186:$K$197,2)</f>
        <v>únor</v>
      </c>
      <c r="AQ166" s="61" t="str">
        <f>VLOOKUP(AQ164,'Podpůrná data'!$J$186:$K$197,2)</f>
        <v>březen</v>
      </c>
      <c r="AR166" s="61" t="str">
        <f>VLOOKUP(AR164,'Podpůrná data'!$J$186:$K$197,2)</f>
        <v>duben</v>
      </c>
      <c r="AS166" s="61" t="str">
        <f>VLOOKUP(AS164,'Podpůrná data'!$J$186:$K$197,2)</f>
        <v>květen</v>
      </c>
      <c r="AT166" s="61" t="str">
        <f>VLOOKUP(AT164,'Podpůrná data'!$J$186:$K$197,2)</f>
        <v>červen</v>
      </c>
      <c r="AU166" s="61" t="str">
        <f>VLOOKUP(AU164,'Podpůrná data'!$J$186:$K$197,2)</f>
        <v>červenec</v>
      </c>
      <c r="AV166" s="61" t="str">
        <f>VLOOKUP(AV164,'Podpůrná data'!$J$186:$K$197,2)</f>
        <v>srpen</v>
      </c>
      <c r="AW166" s="61" t="str">
        <f>VLOOKUP(AW164,'Podpůrná data'!$J$186:$K$197,2)</f>
        <v>září</v>
      </c>
      <c r="AX166" s="61" t="str">
        <f>VLOOKUP(AX164,'Podpůrná data'!$J$186:$K$197,2)</f>
        <v>říjen</v>
      </c>
      <c r="AY166" s="61" t="str">
        <f>VLOOKUP(AY164,'Podpůrná data'!$J$186:$K$197,2)</f>
        <v>listopad</v>
      </c>
      <c r="AZ166" s="61" t="str">
        <f>VLOOKUP(AZ164,'Podpůrná data'!$J$186:$K$197,2)</f>
        <v>prosinec</v>
      </c>
      <c r="BA166" s="61" t="str">
        <f>VLOOKUP(BA164,'Podpůrná data'!$J$186:$K$197,2)</f>
        <v>leden</v>
      </c>
      <c r="BB166" s="61" t="str">
        <f>VLOOKUP(BB164,'Podpůrná data'!$J$186:$K$197,2)</f>
        <v>únor</v>
      </c>
      <c r="BC166" s="61" t="str">
        <f>VLOOKUP(BC164,'Podpůrná data'!$J$186:$K$197,2)</f>
        <v>březen</v>
      </c>
      <c r="BD166" s="61" t="str">
        <f>VLOOKUP(BD164,'Podpůrná data'!$J$186:$K$197,2)</f>
        <v>duben</v>
      </c>
      <c r="BE166" s="61" t="str">
        <f>VLOOKUP(BE164,'Podpůrná data'!$J$186:$K$197,2)</f>
        <v>květen</v>
      </c>
      <c r="BF166" s="61" t="str">
        <f>VLOOKUP(BF164,'Podpůrná data'!$J$186:$K$197,2)</f>
        <v>červen</v>
      </c>
      <c r="BG166" s="61" t="str">
        <f>VLOOKUP(BG164,'Podpůrná data'!$J$186:$K$197,2)</f>
        <v>červenec</v>
      </c>
      <c r="BH166" s="61" t="str">
        <f>VLOOKUP(BH164,'Podpůrná data'!$J$186:$K$197,2)</f>
        <v>srpen</v>
      </c>
      <c r="BI166" s="61" t="str">
        <f>VLOOKUP(BI164,'Podpůrná data'!$J$186:$K$197,2)</f>
        <v>září</v>
      </c>
      <c r="BJ166" s="61" t="str">
        <f>VLOOKUP(BJ164,'Podpůrná data'!$J$186:$K$197,2)</f>
        <v>říjen</v>
      </c>
      <c r="BK166" s="61" t="str">
        <f>VLOOKUP(BK164,'Podpůrná data'!$J$186:$K$197,2)</f>
        <v>listopad</v>
      </c>
      <c r="BL166" s="61" t="str">
        <f>VLOOKUP(BL164,'Podpůrná data'!$J$186:$K$197,2)</f>
        <v>prosinec</v>
      </c>
      <c r="BM166" s="61" t="str">
        <f>VLOOKUP(BM164,'Podpůrná data'!$J$186:$K$197,2)</f>
        <v>leden</v>
      </c>
      <c r="BN166" s="61" t="str">
        <f>VLOOKUP(BN164,'Podpůrná data'!$J$186:$K$197,2)</f>
        <v>únor</v>
      </c>
      <c r="BO166" s="61" t="str">
        <f>VLOOKUP(BO164,'Podpůrná data'!$J$186:$K$197,2)</f>
        <v>březen</v>
      </c>
      <c r="BP166" s="61" t="str">
        <f>VLOOKUP(BP164,'Podpůrná data'!$J$186:$K$197,2)</f>
        <v>duben</v>
      </c>
      <c r="BQ166" s="61" t="str">
        <f>VLOOKUP(BQ164,'Podpůrná data'!$J$186:$K$197,2)</f>
        <v>květen</v>
      </c>
      <c r="BR166" s="61" t="str">
        <f>VLOOKUP(BR164,'Podpůrná data'!$J$186:$K$197,2)</f>
        <v>červen</v>
      </c>
      <c r="BS166" s="61" t="str">
        <f>VLOOKUP(BS164,'Podpůrná data'!$J$186:$K$197,2)</f>
        <v>červenec</v>
      </c>
      <c r="BT166" s="61" t="str">
        <f>VLOOKUP(BT164,'Podpůrná data'!$J$186:$K$197,2)</f>
        <v>srpen</v>
      </c>
      <c r="BU166" s="61" t="str">
        <f>VLOOKUP(BU164,'Podpůrná data'!$J$186:$K$197,2)</f>
        <v>září</v>
      </c>
      <c r="BV166" s="61" t="str">
        <f>VLOOKUP(BV164,'Podpůrná data'!$J$186:$K$197,2)</f>
        <v>říjen</v>
      </c>
      <c r="BW166" s="61" t="str">
        <f>VLOOKUP(BW164,'Podpůrná data'!$J$186:$K$197,2)</f>
        <v>listopad</v>
      </c>
      <c r="BX166" s="61" t="str">
        <f>VLOOKUP(BX164,'Podpůrná data'!$J$186:$K$197,2)</f>
        <v>prosinec</v>
      </c>
      <c r="BY166" s="61" t="str">
        <f>VLOOKUP(BY164,'Podpůrná data'!$J$186:$K$197,2)</f>
        <v>leden</v>
      </c>
      <c r="BZ166" s="61" t="str">
        <f>VLOOKUP(BZ164,'Podpůrná data'!$J$186:$K$197,2)</f>
        <v>únor</v>
      </c>
      <c r="CA166" s="61" t="str">
        <f>VLOOKUP(CA164,'Podpůrná data'!$J$186:$K$197,2)</f>
        <v>březen</v>
      </c>
      <c r="CB166" s="61" t="str">
        <f>VLOOKUP(CB164,'Podpůrná data'!$J$186:$K$197,2)</f>
        <v>duben</v>
      </c>
      <c r="CC166" s="61" t="str">
        <f>VLOOKUP(CC164,'Podpůrná data'!$J$186:$K$197,2)</f>
        <v>květen</v>
      </c>
      <c r="CD166" s="61" t="str">
        <f>VLOOKUP(CD164,'Podpůrná data'!$J$186:$K$197,2)</f>
        <v>červen</v>
      </c>
      <c r="CE166" s="61" t="str">
        <f>VLOOKUP(CE164,'Podpůrná data'!$J$186:$K$197,2)</f>
        <v>červenec</v>
      </c>
      <c r="CF166" s="61" t="str">
        <f>VLOOKUP(CF164,'Podpůrná data'!$J$186:$K$197,2)</f>
        <v>srpen</v>
      </c>
      <c r="CG166" s="61" t="str">
        <f>VLOOKUP(CG164,'Podpůrná data'!$J$186:$K$197,2)</f>
        <v>září</v>
      </c>
      <c r="CH166" s="61" t="str">
        <f>VLOOKUP(CH164,'Podpůrná data'!$J$186:$K$197,2)</f>
        <v>říjen</v>
      </c>
      <c r="CI166" s="61" t="str">
        <f>VLOOKUP(CI164,'Podpůrná data'!$J$186:$K$197,2)</f>
        <v>listopad</v>
      </c>
      <c r="CJ166" s="61" t="str">
        <f>VLOOKUP(CJ164,'Podpůrná data'!$J$186:$K$197,2)</f>
        <v>prosinec</v>
      </c>
      <c r="CK166" s="175"/>
      <c r="CL166" s="179"/>
      <c r="CM166" s="207"/>
      <c r="CN166" s="207"/>
      <c r="CO166" s="108"/>
      <c r="CP166" s="183" t="s">
        <v>109</v>
      </c>
      <c r="CQ166" s="183" t="s">
        <v>110</v>
      </c>
      <c r="CR166" s="183" t="s">
        <v>111</v>
      </c>
      <c r="CS166" s="183" t="s">
        <v>112</v>
      </c>
      <c r="CT166" s="183" t="s">
        <v>113</v>
      </c>
      <c r="CU166" s="183" t="s">
        <v>114</v>
      </c>
      <c r="CV166" s="183" t="s">
        <v>115</v>
      </c>
      <c r="CW166" s="183" t="s">
        <v>116</v>
      </c>
      <c r="CX166" s="183" t="s">
        <v>117</v>
      </c>
      <c r="CY166" s="183" t="s">
        <v>177</v>
      </c>
      <c r="CZ166" s="183" t="s">
        <v>178</v>
      </c>
      <c r="DA166" s="183" t="s">
        <v>179</v>
      </c>
      <c r="DB166" s="183" t="s">
        <v>368</v>
      </c>
      <c r="DC166" s="183" t="s">
        <v>369</v>
      </c>
      <c r="DD166" s="183" t="s">
        <v>370</v>
      </c>
    </row>
    <row r="167" spans="1:108" s="266" customFormat="1" ht="16.2" customHeight="1" x14ac:dyDescent="0.3">
      <c r="A167" s="272"/>
      <c r="B167" s="115"/>
      <c r="C167" s="354"/>
      <c r="D167" s="127"/>
      <c r="E167" s="360"/>
      <c r="F167" s="360"/>
      <c r="G167" s="359"/>
      <c r="H167" s="359"/>
      <c r="I167" s="360"/>
      <c r="J167" s="360"/>
      <c r="K167" s="360"/>
      <c r="L167" s="361"/>
      <c r="M167" s="7"/>
      <c r="N167" s="357"/>
      <c r="O167" s="108"/>
      <c r="P167" s="78"/>
      <c r="Q167" s="61">
        <f>YEAR(Úvod!$F$10)</f>
        <v>1900</v>
      </c>
      <c r="R167" s="61">
        <f t="shared" ref="R167" si="4176">IF(R164=1,Q167+1,Q167)</f>
        <v>1900</v>
      </c>
      <c r="S167" s="61">
        <f t="shared" ref="S167" si="4177">IF(S164=1,R167+1,R167)</f>
        <v>1900</v>
      </c>
      <c r="T167" s="61">
        <f t="shared" ref="T167" si="4178">IF(T164=1,S167+1,S167)</f>
        <v>1900</v>
      </c>
      <c r="U167" s="61">
        <f t="shared" ref="U167" si="4179">IF(U164=1,T167+1,T167)</f>
        <v>1900</v>
      </c>
      <c r="V167" s="61">
        <f t="shared" ref="V167" si="4180">IF(V164=1,U167+1,U167)</f>
        <v>1900</v>
      </c>
      <c r="W167" s="61">
        <f t="shared" ref="W167" si="4181">IF(W164=1,V167+1,V167)</f>
        <v>1900</v>
      </c>
      <c r="X167" s="61">
        <f t="shared" ref="X167" si="4182">IF(X164=1,W167+1,W167)</f>
        <v>1900</v>
      </c>
      <c r="Y167" s="61">
        <f t="shared" ref="Y167" si="4183">IF(Y164=1,X167+1,X167)</f>
        <v>1900</v>
      </c>
      <c r="Z167" s="61">
        <f t="shared" ref="Z167" si="4184">IF(Z164=1,Y167+1,Y167)</f>
        <v>1900</v>
      </c>
      <c r="AA167" s="61">
        <f t="shared" ref="AA167" si="4185">IF(AA164=1,Z167+1,Z167)</f>
        <v>1900</v>
      </c>
      <c r="AB167" s="61">
        <f t="shared" ref="AB167" si="4186">IF(AB164=1,AA167+1,AA167)</f>
        <v>1900</v>
      </c>
      <c r="AC167" s="61">
        <f t="shared" ref="AC167" si="4187">IF(AC164=1,AB167+1,AB167)</f>
        <v>1901</v>
      </c>
      <c r="AD167" s="61">
        <f t="shared" ref="AD167" si="4188">IF(AD164=1,AC167+1,AC167)</f>
        <v>1901</v>
      </c>
      <c r="AE167" s="61">
        <f t="shared" ref="AE167" si="4189">IF(AE164=1,AD167+1,AD167)</f>
        <v>1901</v>
      </c>
      <c r="AF167" s="61">
        <f t="shared" ref="AF167" si="4190">IF(AF164=1,AE167+1,AE167)</f>
        <v>1901</v>
      </c>
      <c r="AG167" s="61">
        <f t="shared" ref="AG167" si="4191">IF(AG164=1,AF167+1,AF167)</f>
        <v>1901</v>
      </c>
      <c r="AH167" s="61">
        <f t="shared" ref="AH167" si="4192">IF(AH164=1,AG167+1,AG167)</f>
        <v>1901</v>
      </c>
      <c r="AI167" s="61">
        <f t="shared" ref="AI167" si="4193">IF(AI164=1,AH167+1,AH167)</f>
        <v>1901</v>
      </c>
      <c r="AJ167" s="61">
        <f t="shared" ref="AJ167" si="4194">IF(AJ164=1,AI167+1,AI167)</f>
        <v>1901</v>
      </c>
      <c r="AK167" s="61">
        <f t="shared" ref="AK167" si="4195">IF(AK164=1,AJ167+1,AJ167)</f>
        <v>1901</v>
      </c>
      <c r="AL167" s="61">
        <f t="shared" ref="AL167" si="4196">IF(AL164=1,AK167+1,AK167)</f>
        <v>1901</v>
      </c>
      <c r="AM167" s="61">
        <f t="shared" ref="AM167" si="4197">IF(AM164=1,AL167+1,AL167)</f>
        <v>1901</v>
      </c>
      <c r="AN167" s="61">
        <f t="shared" ref="AN167" si="4198">IF(AN164=1,AM167+1,AM167)</f>
        <v>1901</v>
      </c>
      <c r="AO167" s="61">
        <f t="shared" ref="AO167" si="4199">IF(AO164=1,AN167+1,AN167)</f>
        <v>1902</v>
      </c>
      <c r="AP167" s="61">
        <f t="shared" ref="AP167" si="4200">IF(AP164=1,AO167+1,AO167)</f>
        <v>1902</v>
      </c>
      <c r="AQ167" s="61">
        <f t="shared" ref="AQ167" si="4201">IF(AQ164=1,AP167+1,AP167)</f>
        <v>1902</v>
      </c>
      <c r="AR167" s="61">
        <f t="shared" ref="AR167" si="4202">IF(AR164=1,AQ167+1,AQ167)</f>
        <v>1902</v>
      </c>
      <c r="AS167" s="61">
        <f t="shared" ref="AS167" si="4203">IF(AS164=1,AR167+1,AR167)</f>
        <v>1902</v>
      </c>
      <c r="AT167" s="61">
        <f t="shared" ref="AT167" si="4204">IF(AT164=1,AS167+1,AS167)</f>
        <v>1902</v>
      </c>
      <c r="AU167" s="61">
        <f t="shared" ref="AU167" si="4205">IF(AU164=1,AT167+1,AT167)</f>
        <v>1902</v>
      </c>
      <c r="AV167" s="61">
        <f t="shared" ref="AV167" si="4206">IF(AV164=1,AU167+1,AU167)</f>
        <v>1902</v>
      </c>
      <c r="AW167" s="61">
        <f t="shared" ref="AW167" si="4207">IF(AW164=1,AV167+1,AV167)</f>
        <v>1902</v>
      </c>
      <c r="AX167" s="61">
        <f t="shared" ref="AX167" si="4208">IF(AX164=1,AW167+1,AW167)</f>
        <v>1902</v>
      </c>
      <c r="AY167" s="61">
        <f t="shared" ref="AY167" si="4209">IF(AY164=1,AX167+1,AX167)</f>
        <v>1902</v>
      </c>
      <c r="AZ167" s="61">
        <f t="shared" ref="AZ167" si="4210">IF(AZ164=1,AY167+1,AY167)</f>
        <v>1902</v>
      </c>
      <c r="BA167" s="61">
        <f t="shared" ref="BA167" si="4211">IF(BA164=1,AZ167+1,AZ167)</f>
        <v>1903</v>
      </c>
      <c r="BB167" s="61">
        <f t="shared" ref="BB167" si="4212">IF(BB164=1,BA167+1,BA167)</f>
        <v>1903</v>
      </c>
      <c r="BC167" s="61">
        <f t="shared" ref="BC167" si="4213">IF(BC164=1,BB167+1,BB167)</f>
        <v>1903</v>
      </c>
      <c r="BD167" s="61">
        <f t="shared" ref="BD167" si="4214">IF(BD164=1,BC167+1,BC167)</f>
        <v>1903</v>
      </c>
      <c r="BE167" s="61">
        <f t="shared" ref="BE167" si="4215">IF(BE164=1,BD167+1,BD167)</f>
        <v>1903</v>
      </c>
      <c r="BF167" s="61">
        <f t="shared" ref="BF167" si="4216">IF(BF164=1,BE167+1,BE167)</f>
        <v>1903</v>
      </c>
      <c r="BG167" s="61">
        <f t="shared" ref="BG167" si="4217">IF(BG164=1,BF167+1,BF167)</f>
        <v>1903</v>
      </c>
      <c r="BH167" s="61">
        <f t="shared" ref="BH167" si="4218">IF(BH164=1,BG167+1,BG167)</f>
        <v>1903</v>
      </c>
      <c r="BI167" s="61">
        <f t="shared" ref="BI167" si="4219">IF(BI164=1,BH167+1,BH167)</f>
        <v>1903</v>
      </c>
      <c r="BJ167" s="61">
        <f t="shared" ref="BJ167" si="4220">IF(BJ164=1,BI167+1,BI167)</f>
        <v>1903</v>
      </c>
      <c r="BK167" s="61">
        <f t="shared" ref="BK167" si="4221">IF(BK164=1,BJ167+1,BJ167)</f>
        <v>1903</v>
      </c>
      <c r="BL167" s="61">
        <f t="shared" ref="BL167" si="4222">IF(BL164=1,BK167+1,BK167)</f>
        <v>1903</v>
      </c>
      <c r="BM167" s="61">
        <f t="shared" ref="BM167" si="4223">IF(BM164=1,BL167+1,BL167)</f>
        <v>1904</v>
      </c>
      <c r="BN167" s="61">
        <f t="shared" ref="BN167" si="4224">IF(BN164=1,BM167+1,BM167)</f>
        <v>1904</v>
      </c>
      <c r="BO167" s="61">
        <f t="shared" ref="BO167" si="4225">IF(BO164=1,BN167+1,BN167)</f>
        <v>1904</v>
      </c>
      <c r="BP167" s="61">
        <f t="shared" ref="BP167" si="4226">IF(BP164=1,BO167+1,BO167)</f>
        <v>1904</v>
      </c>
      <c r="BQ167" s="61">
        <f t="shared" ref="BQ167" si="4227">IF(BQ164=1,BP167+1,BP167)</f>
        <v>1904</v>
      </c>
      <c r="BR167" s="61">
        <f t="shared" ref="BR167" si="4228">IF(BR164=1,BQ167+1,BQ167)</f>
        <v>1904</v>
      </c>
      <c r="BS167" s="61">
        <f t="shared" ref="BS167" si="4229">IF(BS164=1,BR167+1,BR167)</f>
        <v>1904</v>
      </c>
      <c r="BT167" s="61">
        <f t="shared" ref="BT167" si="4230">IF(BT164=1,BS167+1,BS167)</f>
        <v>1904</v>
      </c>
      <c r="BU167" s="61">
        <f t="shared" ref="BU167" si="4231">IF(BU164=1,BT167+1,BT167)</f>
        <v>1904</v>
      </c>
      <c r="BV167" s="61">
        <f t="shared" ref="BV167" si="4232">IF(BV164=1,BU167+1,BU167)</f>
        <v>1904</v>
      </c>
      <c r="BW167" s="61">
        <f t="shared" ref="BW167" si="4233">IF(BW164=1,BV167+1,BV167)</f>
        <v>1904</v>
      </c>
      <c r="BX167" s="61">
        <f t="shared" ref="BX167" si="4234">IF(BX164=1,BW167+1,BW167)</f>
        <v>1904</v>
      </c>
      <c r="BY167" s="61">
        <f t="shared" ref="BY167" si="4235">IF(BY164=1,BX167+1,BX167)</f>
        <v>1905</v>
      </c>
      <c r="BZ167" s="61">
        <f t="shared" ref="BZ167" si="4236">IF(BZ164=1,BY167+1,BY167)</f>
        <v>1905</v>
      </c>
      <c r="CA167" s="61">
        <f t="shared" ref="CA167" si="4237">IF(CA164=1,BZ167+1,BZ167)</f>
        <v>1905</v>
      </c>
      <c r="CB167" s="61">
        <f t="shared" ref="CB167" si="4238">IF(CB164=1,CA167+1,CA167)</f>
        <v>1905</v>
      </c>
      <c r="CC167" s="61">
        <f t="shared" ref="CC167" si="4239">IF(CC164=1,CB167+1,CB167)</f>
        <v>1905</v>
      </c>
      <c r="CD167" s="61">
        <f t="shared" ref="CD167" si="4240">IF(CD164=1,CC167+1,CC167)</f>
        <v>1905</v>
      </c>
      <c r="CE167" s="61">
        <f t="shared" ref="CE167" si="4241">IF(CE164=1,CD167+1,CD167)</f>
        <v>1905</v>
      </c>
      <c r="CF167" s="61">
        <f t="shared" ref="CF167" si="4242">IF(CF164=1,CE167+1,CE167)</f>
        <v>1905</v>
      </c>
      <c r="CG167" s="61">
        <f t="shared" ref="CG167" si="4243">IF(CG164=1,CF167+1,CF167)</f>
        <v>1905</v>
      </c>
      <c r="CH167" s="61">
        <f t="shared" ref="CH167" si="4244">IF(CH164=1,CG167+1,CG167)</f>
        <v>1905</v>
      </c>
      <c r="CI167" s="61">
        <f t="shared" ref="CI167" si="4245">IF(CI164=1,CH167+1,CH167)</f>
        <v>1905</v>
      </c>
      <c r="CJ167" s="61">
        <f t="shared" ref="CJ167" si="4246">IF(CJ164=1,CI167+1,CI167)</f>
        <v>1905</v>
      </c>
      <c r="CK167" s="205"/>
      <c r="CL167" s="206"/>
      <c r="CM167" s="207"/>
      <c r="CN167" s="207"/>
      <c r="CO167" s="108"/>
      <c r="CP167" s="108"/>
      <c r="CQ167" s="108"/>
      <c r="CR167" s="108"/>
      <c r="CS167" s="108"/>
      <c r="CT167" s="108"/>
      <c r="CU167" s="108"/>
      <c r="CV167" s="108"/>
      <c r="CW167" s="108"/>
      <c r="CX167" s="108"/>
      <c r="CY167" s="108"/>
      <c r="CZ167" s="108"/>
      <c r="DA167" s="108"/>
      <c r="DB167" s="108"/>
      <c r="DC167" s="108"/>
      <c r="DD167" s="108"/>
    </row>
    <row r="168" spans="1:108" s="266" customFormat="1" ht="16.2" customHeight="1" x14ac:dyDescent="0.3">
      <c r="A168" s="272"/>
      <c r="B168" s="115"/>
      <c r="C168" s="127"/>
      <c r="D168" s="127"/>
      <c r="E168" s="360"/>
      <c r="F168" s="360"/>
      <c r="G168" s="359"/>
      <c r="H168" s="359"/>
      <c r="I168" s="360"/>
      <c r="J168" s="363"/>
      <c r="K168" s="360"/>
      <c r="L168" s="362"/>
      <c r="M168" s="7"/>
      <c r="N168" s="358"/>
      <c r="O168" s="108"/>
      <c r="P168" s="64" t="s">
        <v>181</v>
      </c>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05"/>
      <c r="CL168" s="206"/>
      <c r="CM168" s="207"/>
      <c r="CN168" s="207"/>
      <c r="CO168" s="108"/>
      <c r="CP168" s="108"/>
      <c r="CQ168" s="108"/>
      <c r="CR168" s="108"/>
      <c r="CS168" s="108"/>
      <c r="CT168" s="108"/>
      <c r="CU168" s="108"/>
      <c r="CV168" s="108"/>
      <c r="CW168" s="108"/>
      <c r="CX168" s="108"/>
      <c r="CY168" s="108"/>
      <c r="CZ168" s="108"/>
      <c r="DA168" s="108"/>
      <c r="DB168" s="108"/>
      <c r="DC168" s="108"/>
      <c r="DD168" s="108"/>
    </row>
    <row r="169" spans="1:108" s="266" customFormat="1" ht="23.4" customHeight="1" x14ac:dyDescent="0.3">
      <c r="A169" s="264"/>
      <c r="B169" s="128" t="s">
        <v>13</v>
      </c>
      <c r="C169" s="355"/>
      <c r="D169" s="355"/>
      <c r="E169" s="274"/>
      <c r="F169" s="257"/>
      <c r="G169" s="275"/>
      <c r="H169" s="276"/>
      <c r="I169" s="275"/>
      <c r="J169" s="215">
        <f>IF(I169="",0,IF(I169="ANO",'Podpůrná data'!$B$5,'Podpůrná data'!$B$3))</f>
        <v>0</v>
      </c>
      <c r="K169" s="213">
        <f>IFERROR(INT(ROUND(H169,2)*(VLOOKUP(INT(G169),'Podpůrná data'!$L$16:$M$60,2,FALSE))*(G169/(INT(G169)))),0)</f>
        <v>0</v>
      </c>
      <c r="L169" s="62">
        <f>J169*K169</f>
        <v>0</v>
      </c>
      <c r="M169" s="63">
        <f>IF(L169&gt;0,IF(ISTEXT(C169)=TRUE,0,1),0)</f>
        <v>0</v>
      </c>
      <c r="N169" s="170">
        <f>IF(L169&gt;0,1,0)</f>
        <v>0</v>
      </c>
      <c r="O169" s="129"/>
      <c r="P169" s="64" t="s">
        <v>97</v>
      </c>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277"/>
      <c r="BP169" s="277"/>
      <c r="BQ169" s="277"/>
      <c r="BR169" s="277"/>
      <c r="BS169" s="277"/>
      <c r="BT169" s="277"/>
      <c r="BU169" s="277"/>
      <c r="BV169" s="277"/>
      <c r="BW169" s="277"/>
      <c r="BX169" s="277"/>
      <c r="BY169" s="277"/>
      <c r="BZ169" s="277"/>
      <c r="CA169" s="277"/>
      <c r="CB169" s="277"/>
      <c r="CC169" s="277"/>
      <c r="CD169" s="277"/>
      <c r="CE169" s="277"/>
      <c r="CF169" s="277"/>
      <c r="CG169" s="277"/>
      <c r="CH169" s="277"/>
      <c r="CI169" s="277"/>
      <c r="CJ169" s="277"/>
      <c r="CK169" s="370">
        <f>SUM(Q177:CJ177)</f>
        <v>0</v>
      </c>
      <c r="CL169" s="372">
        <f>SUM(Q178:CJ178)</f>
        <v>0</v>
      </c>
      <c r="CM169" s="364">
        <f>IF($N169=0,0,IF($CK169&gt;=143*$H169,1,0))</f>
        <v>0</v>
      </c>
      <c r="CN169" s="364">
        <f>IF($CK169&gt;=143*$H169,0,(CEILING(143*$H169,1)-$CK169))</f>
        <v>0</v>
      </c>
      <c r="CO169" s="108"/>
      <c r="CP169" s="108"/>
      <c r="CQ169" s="108"/>
      <c r="CR169" s="108"/>
      <c r="CS169" s="108"/>
      <c r="CT169" s="108"/>
      <c r="CU169" s="108"/>
      <c r="CV169" s="108"/>
      <c r="CW169" s="108"/>
      <c r="CX169" s="108"/>
      <c r="CY169" s="108"/>
      <c r="CZ169" s="108"/>
      <c r="DA169" s="108"/>
      <c r="DB169" s="108"/>
      <c r="DC169" s="108"/>
      <c r="DD169" s="108"/>
    </row>
    <row r="170" spans="1:108" s="266" customFormat="1" ht="28.8" x14ac:dyDescent="0.3">
      <c r="A170" s="264"/>
      <c r="B170" s="130"/>
      <c r="C170" s="81"/>
      <c r="D170" s="81"/>
      <c r="E170" s="81"/>
      <c r="F170" s="81"/>
      <c r="G170" s="81"/>
      <c r="H170" s="81"/>
      <c r="I170" s="81"/>
      <c r="J170" s="81"/>
      <c r="K170" s="81"/>
      <c r="L170" s="65"/>
      <c r="M170" s="7"/>
      <c r="N170" s="202"/>
      <c r="O170" s="108"/>
      <c r="P170" s="64" t="s">
        <v>151</v>
      </c>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8"/>
      <c r="AL170" s="278"/>
      <c r="AM170" s="278"/>
      <c r="AN170" s="278"/>
      <c r="AO170" s="278"/>
      <c r="AP170" s="278"/>
      <c r="AQ170" s="278"/>
      <c r="AR170" s="278"/>
      <c r="AS170" s="278"/>
      <c r="AT170" s="278"/>
      <c r="AU170" s="278"/>
      <c r="AV170" s="278"/>
      <c r="AW170" s="278"/>
      <c r="AX170" s="278"/>
      <c r="AY170" s="278"/>
      <c r="AZ170" s="278"/>
      <c r="BA170" s="278"/>
      <c r="BB170" s="278"/>
      <c r="BC170" s="278"/>
      <c r="BD170" s="278"/>
      <c r="BE170" s="278"/>
      <c r="BF170" s="278"/>
      <c r="BG170" s="278"/>
      <c r="BH170" s="278"/>
      <c r="BI170" s="278"/>
      <c r="BJ170" s="278"/>
      <c r="BK170" s="278"/>
      <c r="BL170" s="278"/>
      <c r="BM170" s="278"/>
      <c r="BN170" s="278"/>
      <c r="BO170" s="278"/>
      <c r="BP170" s="278"/>
      <c r="BQ170" s="278"/>
      <c r="BR170" s="278"/>
      <c r="BS170" s="278"/>
      <c r="BT170" s="278"/>
      <c r="BU170" s="278"/>
      <c r="BV170" s="278"/>
      <c r="BW170" s="278"/>
      <c r="BX170" s="278"/>
      <c r="BY170" s="278"/>
      <c r="BZ170" s="278"/>
      <c r="CA170" s="278"/>
      <c r="CB170" s="278"/>
      <c r="CC170" s="278"/>
      <c r="CD170" s="278"/>
      <c r="CE170" s="278"/>
      <c r="CF170" s="278"/>
      <c r="CG170" s="278"/>
      <c r="CH170" s="278"/>
      <c r="CI170" s="278"/>
      <c r="CJ170" s="278"/>
      <c r="CK170" s="370"/>
      <c r="CL170" s="372"/>
      <c r="CM170" s="364"/>
      <c r="CN170" s="364"/>
      <c r="CO170" s="108"/>
      <c r="CP170" s="108"/>
      <c r="CQ170" s="108"/>
      <c r="CR170" s="108"/>
      <c r="CS170" s="108"/>
      <c r="CT170" s="108"/>
      <c r="CU170" s="108"/>
      <c r="CV170" s="108"/>
      <c r="CW170" s="108"/>
      <c r="CX170" s="108"/>
      <c r="CY170" s="108"/>
      <c r="CZ170" s="108"/>
      <c r="DA170" s="108"/>
      <c r="DB170" s="108"/>
      <c r="DC170" s="108"/>
      <c r="DD170" s="108"/>
    </row>
    <row r="171" spans="1:108" s="266" customFormat="1" ht="14.4" hidden="1" customHeight="1" x14ac:dyDescent="0.3">
      <c r="A171" s="264"/>
      <c r="B171" s="130"/>
      <c r="C171" s="81"/>
      <c r="D171" s="81"/>
      <c r="E171" s="81"/>
      <c r="F171" s="81"/>
      <c r="G171" s="81"/>
      <c r="H171" s="81"/>
      <c r="I171" s="81"/>
      <c r="J171" s="81"/>
      <c r="K171" s="81"/>
      <c r="L171" s="65"/>
      <c r="M171" s="7"/>
      <c r="N171" s="202"/>
      <c r="O171" s="108"/>
      <c r="P171" s="66" t="s">
        <v>152</v>
      </c>
      <c r="Q171" s="67">
        <f>IF(Q169&lt;&gt;0,1,0)</f>
        <v>0</v>
      </c>
      <c r="R171" s="67">
        <f t="shared" ref="R171" si="4247">IF(Q171&gt;0,Q171+1,IF(R169&lt;&gt;0,1,0))</f>
        <v>0</v>
      </c>
      <c r="S171" s="67">
        <f t="shared" ref="S171" si="4248">IF(R171&gt;0,R171+1,IF(S169&lt;&gt;0,1,0))</f>
        <v>0</v>
      </c>
      <c r="T171" s="67">
        <f t="shared" ref="T171" si="4249">IF(S171&gt;0,S171+1,IF(T169&lt;&gt;0,1,0))</f>
        <v>0</v>
      </c>
      <c r="U171" s="67">
        <f t="shared" ref="U171" si="4250">IF(T171&gt;0,T171+1,IF(U169&lt;&gt;0,1,0))</f>
        <v>0</v>
      </c>
      <c r="V171" s="67">
        <f t="shared" ref="V171" si="4251">IF(U171&gt;0,U171+1,IF(V169&lt;&gt;0,1,0))</f>
        <v>0</v>
      </c>
      <c r="W171" s="67">
        <f t="shared" ref="W171" si="4252">IF(V171&gt;0,V171+1,IF(W169&lt;&gt;0,1,0))</f>
        <v>0</v>
      </c>
      <c r="X171" s="67">
        <f t="shared" ref="X171" si="4253">IF(W171&gt;0,W171+1,IF(X169&lt;&gt;0,1,0))</f>
        <v>0</v>
      </c>
      <c r="Y171" s="67">
        <f t="shared" ref="Y171" si="4254">IF(X171&gt;0,X171+1,IF(Y169&lt;&gt;0,1,0))</f>
        <v>0</v>
      </c>
      <c r="Z171" s="67">
        <f t="shared" ref="Z171" si="4255">IF(Y171&gt;0,Y171+1,IF(Z169&lt;&gt;0,1,0))</f>
        <v>0</v>
      </c>
      <c r="AA171" s="67">
        <f t="shared" ref="AA171" si="4256">IF(Z171&gt;0,Z171+1,IF(AA169&lt;&gt;0,1,0))</f>
        <v>0</v>
      </c>
      <c r="AB171" s="67">
        <f t="shared" ref="AB171" si="4257">IF(AA171&gt;0,AA171+1,IF(AB169&lt;&gt;0,1,0))</f>
        <v>0</v>
      </c>
      <c r="AC171" s="67">
        <f t="shared" ref="AC171" si="4258">IF(AB171&gt;0,AB171+1,IF(AC169&lt;&gt;0,1,0))</f>
        <v>0</v>
      </c>
      <c r="AD171" s="67">
        <f t="shared" ref="AD171" si="4259">IF(AC171&gt;0,AC171+1,IF(AD169&lt;&gt;0,1,0))</f>
        <v>0</v>
      </c>
      <c r="AE171" s="67">
        <f t="shared" ref="AE171" si="4260">IF(AD171&gt;0,AD171+1,IF(AE169&lt;&gt;0,1,0))</f>
        <v>0</v>
      </c>
      <c r="AF171" s="67">
        <f t="shared" ref="AF171" si="4261">IF(AE171&gt;0,AE171+1,IF(AF169&lt;&gt;0,1,0))</f>
        <v>0</v>
      </c>
      <c r="AG171" s="67">
        <f t="shared" ref="AG171" si="4262">IF(AF171&gt;0,AF171+1,IF(AG169&lt;&gt;0,1,0))</f>
        <v>0</v>
      </c>
      <c r="AH171" s="67">
        <f t="shared" ref="AH171" si="4263">IF(AG171&gt;0,AG171+1,IF(AH169&lt;&gt;0,1,0))</f>
        <v>0</v>
      </c>
      <c r="AI171" s="67">
        <f t="shared" ref="AI171" si="4264">IF(AH171&gt;0,AH171+1,IF(AI169&lt;&gt;0,1,0))</f>
        <v>0</v>
      </c>
      <c r="AJ171" s="67">
        <f t="shared" ref="AJ171" si="4265">IF(AI171&gt;0,AI171+1,IF(AJ169&lt;&gt;0,1,0))</f>
        <v>0</v>
      </c>
      <c r="AK171" s="67">
        <f t="shared" ref="AK171" si="4266">IF(AJ171&gt;0,AJ171+1,IF(AK169&lt;&gt;0,1,0))</f>
        <v>0</v>
      </c>
      <c r="AL171" s="67">
        <f t="shared" ref="AL171" si="4267">IF(AK171&gt;0,AK171+1,IF(AL169&lt;&gt;0,1,0))</f>
        <v>0</v>
      </c>
      <c r="AM171" s="67">
        <f t="shared" ref="AM171" si="4268">IF(AL171&gt;0,AL171+1,IF(AM169&lt;&gt;0,1,0))</f>
        <v>0</v>
      </c>
      <c r="AN171" s="67">
        <f t="shared" ref="AN171" si="4269">IF(AM171&gt;0,AM171+1,IF(AN169&lt;&gt;0,1,0))</f>
        <v>0</v>
      </c>
      <c r="AO171" s="67">
        <f t="shared" ref="AO171" si="4270">IF(AN171&gt;0,AN171+1,IF(AO169&lt;&gt;0,1,0))</f>
        <v>0</v>
      </c>
      <c r="AP171" s="67">
        <f t="shared" ref="AP171" si="4271">IF(AO171&gt;0,AO171+1,IF(AP169&lt;&gt;0,1,0))</f>
        <v>0</v>
      </c>
      <c r="AQ171" s="67">
        <f t="shared" ref="AQ171" si="4272">IF(AP171&gt;0,AP171+1,IF(AQ169&lt;&gt;0,1,0))</f>
        <v>0</v>
      </c>
      <c r="AR171" s="67">
        <f t="shared" ref="AR171" si="4273">IF(AQ171&gt;0,AQ171+1,IF(AR169&lt;&gt;0,1,0))</f>
        <v>0</v>
      </c>
      <c r="AS171" s="67">
        <f t="shared" ref="AS171" si="4274">IF(AR171&gt;0,AR171+1,IF(AS169&lt;&gt;0,1,0))</f>
        <v>0</v>
      </c>
      <c r="AT171" s="67">
        <f t="shared" ref="AT171" si="4275">IF(AS171&gt;0,AS171+1,IF(AT169&lt;&gt;0,1,0))</f>
        <v>0</v>
      </c>
      <c r="AU171" s="67">
        <f t="shared" ref="AU171" si="4276">IF(AT171&gt;0,AT171+1,IF(AU169&lt;&gt;0,1,0))</f>
        <v>0</v>
      </c>
      <c r="AV171" s="67">
        <f t="shared" ref="AV171" si="4277">IF(AU171&gt;0,AU171+1,IF(AV169&lt;&gt;0,1,0))</f>
        <v>0</v>
      </c>
      <c r="AW171" s="67">
        <f t="shared" ref="AW171" si="4278">IF(AV171&gt;0,AV171+1,IF(AW169&lt;&gt;0,1,0))</f>
        <v>0</v>
      </c>
      <c r="AX171" s="67">
        <f t="shared" ref="AX171" si="4279">IF(AW171&gt;0,AW171+1,IF(AX169&lt;&gt;0,1,0))</f>
        <v>0</v>
      </c>
      <c r="AY171" s="67">
        <f t="shared" ref="AY171" si="4280">IF(AX171&gt;0,AX171+1,IF(AY169&lt;&gt;0,1,0))</f>
        <v>0</v>
      </c>
      <c r="AZ171" s="67">
        <f t="shared" ref="AZ171" si="4281">IF(AY171&gt;0,AY171+1,IF(AZ169&lt;&gt;0,1,0))</f>
        <v>0</v>
      </c>
      <c r="BA171" s="67">
        <f t="shared" ref="BA171" si="4282">IF(AZ171&gt;0,AZ171+1,IF(BA169&lt;&gt;0,1,0))</f>
        <v>0</v>
      </c>
      <c r="BB171" s="67">
        <f t="shared" ref="BB171" si="4283">IF(BA171&gt;0,BA171+1,IF(BB169&lt;&gt;0,1,0))</f>
        <v>0</v>
      </c>
      <c r="BC171" s="67">
        <f t="shared" ref="BC171" si="4284">IF(BB171&gt;0,BB171+1,IF(BC169&lt;&gt;0,1,0))</f>
        <v>0</v>
      </c>
      <c r="BD171" s="67">
        <f t="shared" ref="BD171" si="4285">IF(BC171&gt;0,BC171+1,IF(BD169&lt;&gt;0,1,0))</f>
        <v>0</v>
      </c>
      <c r="BE171" s="67">
        <f t="shared" ref="BE171" si="4286">IF(BD171&gt;0,BD171+1,IF(BE169&lt;&gt;0,1,0))</f>
        <v>0</v>
      </c>
      <c r="BF171" s="67">
        <f t="shared" ref="BF171" si="4287">IF(BE171&gt;0,BE171+1,IF(BF169&lt;&gt;0,1,0))</f>
        <v>0</v>
      </c>
      <c r="BG171" s="67">
        <f t="shared" ref="BG171" si="4288">IF(BF171&gt;0,BF171+1,IF(BG169&lt;&gt;0,1,0))</f>
        <v>0</v>
      </c>
      <c r="BH171" s="67">
        <f t="shared" ref="BH171" si="4289">IF(BG171&gt;0,BG171+1,IF(BH169&lt;&gt;0,1,0))</f>
        <v>0</v>
      </c>
      <c r="BI171" s="67">
        <f t="shared" ref="BI171" si="4290">IF(BH171&gt;0,BH171+1,IF(BI169&lt;&gt;0,1,0))</f>
        <v>0</v>
      </c>
      <c r="BJ171" s="67">
        <f t="shared" ref="BJ171" si="4291">IF(BI171&gt;0,BI171+1,IF(BJ169&lt;&gt;0,1,0))</f>
        <v>0</v>
      </c>
      <c r="BK171" s="67">
        <f t="shared" ref="BK171" si="4292">IF(BJ171&gt;0,BJ171+1,IF(BK169&lt;&gt;0,1,0))</f>
        <v>0</v>
      </c>
      <c r="BL171" s="67">
        <f t="shared" ref="BL171" si="4293">IF(BK171&gt;0,BK171+1,IF(BL169&lt;&gt;0,1,0))</f>
        <v>0</v>
      </c>
      <c r="BM171" s="67">
        <f t="shared" ref="BM171" si="4294">IF(BL171&gt;0,BL171+1,IF(BM169&lt;&gt;0,1,0))</f>
        <v>0</v>
      </c>
      <c r="BN171" s="67">
        <f t="shared" ref="BN171" si="4295">IF(BM171&gt;0,BM171+1,IF(BN169&lt;&gt;0,1,0))</f>
        <v>0</v>
      </c>
      <c r="BO171" s="67">
        <f t="shared" ref="BO171" si="4296">IF(BN171&gt;0,BN171+1,IF(BO169&lt;&gt;0,1,0))</f>
        <v>0</v>
      </c>
      <c r="BP171" s="67">
        <f t="shared" ref="BP171" si="4297">IF(BO171&gt;0,BO171+1,IF(BP169&lt;&gt;0,1,0))</f>
        <v>0</v>
      </c>
      <c r="BQ171" s="67">
        <f t="shared" ref="BQ171" si="4298">IF(BP171&gt;0,BP171+1,IF(BQ169&lt;&gt;0,1,0))</f>
        <v>0</v>
      </c>
      <c r="BR171" s="67">
        <f t="shared" ref="BR171" si="4299">IF(BQ171&gt;0,BQ171+1,IF(BR169&lt;&gt;0,1,0))</f>
        <v>0</v>
      </c>
      <c r="BS171" s="67">
        <f t="shared" ref="BS171" si="4300">IF(BR171&gt;0,BR171+1,IF(BS169&lt;&gt;0,1,0))</f>
        <v>0</v>
      </c>
      <c r="BT171" s="67">
        <f t="shared" ref="BT171" si="4301">IF(BS171&gt;0,BS171+1,IF(BT169&lt;&gt;0,1,0))</f>
        <v>0</v>
      </c>
      <c r="BU171" s="67">
        <f t="shared" ref="BU171" si="4302">IF(BT171&gt;0,BT171+1,IF(BU169&lt;&gt;0,1,0))</f>
        <v>0</v>
      </c>
      <c r="BV171" s="67">
        <f t="shared" ref="BV171" si="4303">IF(BU171&gt;0,BU171+1,IF(BV169&lt;&gt;0,1,0))</f>
        <v>0</v>
      </c>
      <c r="BW171" s="67">
        <f t="shared" ref="BW171" si="4304">IF(BV171&gt;0,BV171+1,IF(BW169&lt;&gt;0,1,0))</f>
        <v>0</v>
      </c>
      <c r="BX171" s="67">
        <f t="shared" ref="BX171" si="4305">IF(BW171&gt;0,BW171+1,IF(BX169&lt;&gt;0,1,0))</f>
        <v>0</v>
      </c>
      <c r="BY171" s="67">
        <f t="shared" ref="BY171" si="4306">IF(BX171&gt;0,BX171+1,IF(BY169&lt;&gt;0,1,0))</f>
        <v>0</v>
      </c>
      <c r="BZ171" s="67">
        <f t="shared" ref="BZ171" si="4307">IF(BY171&gt;0,BY171+1,IF(BZ169&lt;&gt;0,1,0))</f>
        <v>0</v>
      </c>
      <c r="CA171" s="67">
        <f t="shared" ref="CA171" si="4308">IF(BZ171&gt;0,BZ171+1,IF(CA169&lt;&gt;0,1,0))</f>
        <v>0</v>
      </c>
      <c r="CB171" s="67">
        <f t="shared" ref="CB171" si="4309">IF(CA171&gt;0,CA171+1,IF(CB169&lt;&gt;0,1,0))</f>
        <v>0</v>
      </c>
      <c r="CC171" s="67">
        <f t="shared" ref="CC171" si="4310">IF(CB171&gt;0,CB171+1,IF(CC169&lt;&gt;0,1,0))</f>
        <v>0</v>
      </c>
      <c r="CD171" s="67">
        <f t="shared" ref="CD171" si="4311">IF(CC171&gt;0,CC171+1,IF(CD169&lt;&gt;0,1,0))</f>
        <v>0</v>
      </c>
      <c r="CE171" s="67">
        <f t="shared" ref="CE171" si="4312">IF(CD171&gt;0,CD171+1,IF(CE169&lt;&gt;0,1,0))</f>
        <v>0</v>
      </c>
      <c r="CF171" s="67">
        <f t="shared" ref="CF171" si="4313">IF(CE171&gt;0,CE171+1,IF(CF169&lt;&gt;0,1,0))</f>
        <v>0</v>
      </c>
      <c r="CG171" s="67">
        <f t="shared" ref="CG171" si="4314">IF(CF171&gt;0,CF171+1,IF(CG169&lt;&gt;0,1,0))</f>
        <v>0</v>
      </c>
      <c r="CH171" s="67">
        <f t="shared" ref="CH171" si="4315">IF(CG171&gt;0,CG171+1,IF(CH169&lt;&gt;0,1,0))</f>
        <v>0</v>
      </c>
      <c r="CI171" s="67">
        <f t="shared" ref="CI171" si="4316">IF(CH171&gt;0,CH171+1,IF(CI169&lt;&gt;0,1,0))</f>
        <v>0</v>
      </c>
      <c r="CJ171" s="67">
        <f t="shared" ref="CJ171" si="4317">IF(CI171&gt;0,CI171+1,IF(CJ169&lt;&gt;0,1,0))</f>
        <v>0</v>
      </c>
      <c r="CK171" s="370"/>
      <c r="CL171" s="372"/>
      <c r="CM171" s="364"/>
      <c r="CN171" s="364"/>
      <c r="CO171" s="108"/>
      <c r="CP171" s="108"/>
      <c r="CQ171" s="108"/>
      <c r="CR171" s="108"/>
      <c r="CS171" s="108"/>
      <c r="CT171" s="108"/>
      <c r="CU171" s="108"/>
      <c r="CV171" s="108"/>
      <c r="CW171" s="108"/>
      <c r="CX171" s="108"/>
      <c r="CY171" s="108"/>
      <c r="CZ171" s="108"/>
      <c r="DA171" s="108"/>
      <c r="DB171" s="108"/>
      <c r="DC171" s="108"/>
      <c r="DD171" s="108"/>
    </row>
    <row r="172" spans="1:108" s="266" customFormat="1" ht="14.4" hidden="1" customHeight="1" x14ac:dyDescent="0.3">
      <c r="A172" s="264"/>
      <c r="B172" s="130"/>
      <c r="C172" s="81"/>
      <c r="D172" s="81"/>
      <c r="E172" s="81"/>
      <c r="F172" s="81"/>
      <c r="G172" s="81"/>
      <c r="H172" s="81"/>
      <c r="I172" s="81"/>
      <c r="J172" s="81"/>
      <c r="K172" s="81"/>
      <c r="L172" s="65"/>
      <c r="M172" s="7"/>
      <c r="N172" s="202"/>
      <c r="O172" s="108"/>
      <c r="P172" s="66" t="s">
        <v>153</v>
      </c>
      <c r="Q172" s="67">
        <f>Q171</f>
        <v>0</v>
      </c>
      <c r="R172" s="67">
        <f>IF(R171=0,0,IF(OR(Q172=0,Q172=12),1,Q172+1))</f>
        <v>0</v>
      </c>
      <c r="S172" s="67">
        <f t="shared" ref="S172" si="4318">IF(S171=0,0,IF(OR(R172=0,R172=12),1,R172+1))</f>
        <v>0</v>
      </c>
      <c r="T172" s="67">
        <f t="shared" ref="T172" si="4319">IF(T171=0,0,IF(OR(S172=0,S172=12),1,S172+1))</f>
        <v>0</v>
      </c>
      <c r="U172" s="67">
        <f t="shared" ref="U172" si="4320">IF(U171=0,0,IF(OR(T172=0,T172=12),1,T172+1))</f>
        <v>0</v>
      </c>
      <c r="V172" s="67">
        <f t="shared" ref="V172" si="4321">IF(V171=0,0,IF(OR(U172=0,U172=12),1,U172+1))</f>
        <v>0</v>
      </c>
      <c r="W172" s="67">
        <f t="shared" ref="W172" si="4322">IF(W171=0,0,IF(OR(V172=0,V172=12),1,V172+1))</f>
        <v>0</v>
      </c>
      <c r="X172" s="67">
        <f t="shared" ref="X172" si="4323">IF(X171=0,0,IF(OR(W172=0,W172=12),1,W172+1))</f>
        <v>0</v>
      </c>
      <c r="Y172" s="67">
        <f t="shared" ref="Y172" si="4324">IF(Y171=0,0,IF(OR(X172=0,X172=12),1,X172+1))</f>
        <v>0</v>
      </c>
      <c r="Z172" s="67">
        <f t="shared" ref="Z172" si="4325">IF(Z171=0,0,IF(OR(Y172=0,Y172=12),1,Y172+1))</f>
        <v>0</v>
      </c>
      <c r="AA172" s="67">
        <f t="shared" ref="AA172" si="4326">IF(AA171=0,0,IF(OR(Z172=0,Z172=12),1,Z172+1))</f>
        <v>0</v>
      </c>
      <c r="AB172" s="67">
        <f t="shared" ref="AB172" si="4327">IF(AB171=0,0,IF(OR(AA172=0,AA172=12),1,AA172+1))</f>
        <v>0</v>
      </c>
      <c r="AC172" s="67">
        <f t="shared" ref="AC172" si="4328">IF(AC171=0,0,IF(OR(AB172=0,AB172=12),1,AB172+1))</f>
        <v>0</v>
      </c>
      <c r="AD172" s="67">
        <f t="shared" ref="AD172" si="4329">IF(AD171=0,0,IF(OR(AC172=0,AC172=12),1,AC172+1))</f>
        <v>0</v>
      </c>
      <c r="AE172" s="67">
        <f t="shared" ref="AE172" si="4330">IF(AE171=0,0,IF(OR(AD172=0,AD172=12),1,AD172+1))</f>
        <v>0</v>
      </c>
      <c r="AF172" s="67">
        <f t="shared" ref="AF172" si="4331">IF(AF171=0,0,IF(OR(AE172=0,AE172=12),1,AE172+1))</f>
        <v>0</v>
      </c>
      <c r="AG172" s="67">
        <f t="shared" ref="AG172" si="4332">IF(AG171=0,0,IF(OR(AF172=0,AF172=12),1,AF172+1))</f>
        <v>0</v>
      </c>
      <c r="AH172" s="67">
        <f t="shared" ref="AH172" si="4333">IF(AH171=0,0,IF(OR(AG172=0,AG172=12),1,AG172+1))</f>
        <v>0</v>
      </c>
      <c r="AI172" s="67">
        <f t="shared" ref="AI172" si="4334">IF(AI171=0,0,IF(OR(AH172=0,AH172=12),1,AH172+1))</f>
        <v>0</v>
      </c>
      <c r="AJ172" s="67">
        <f t="shared" ref="AJ172" si="4335">IF(AJ171=0,0,IF(OR(AI172=0,AI172=12),1,AI172+1))</f>
        <v>0</v>
      </c>
      <c r="AK172" s="67">
        <f t="shared" ref="AK172" si="4336">IF(AK171=0,0,IF(OR(AJ172=0,AJ172=12),1,AJ172+1))</f>
        <v>0</v>
      </c>
      <c r="AL172" s="67">
        <f t="shared" ref="AL172" si="4337">IF(AL171=0,0,IF(OR(AK172=0,AK172=12),1,AK172+1))</f>
        <v>0</v>
      </c>
      <c r="AM172" s="67">
        <f t="shared" ref="AM172" si="4338">IF(AM171=0,0,IF(OR(AL172=0,AL172=12),1,AL172+1))</f>
        <v>0</v>
      </c>
      <c r="AN172" s="67">
        <f t="shared" ref="AN172" si="4339">IF(AN171=0,0,IF(OR(AM172=0,AM172=12),1,AM172+1))</f>
        <v>0</v>
      </c>
      <c r="AO172" s="67">
        <f t="shared" ref="AO172" si="4340">IF(AO171=0,0,IF(OR(AN172=0,AN172=12),1,AN172+1))</f>
        <v>0</v>
      </c>
      <c r="AP172" s="67">
        <f t="shared" ref="AP172" si="4341">IF(AP171=0,0,IF(OR(AO172=0,AO172=12),1,AO172+1))</f>
        <v>0</v>
      </c>
      <c r="AQ172" s="67">
        <f t="shared" ref="AQ172" si="4342">IF(AQ171=0,0,IF(OR(AP172=0,AP172=12),1,AP172+1))</f>
        <v>0</v>
      </c>
      <c r="AR172" s="67">
        <f t="shared" ref="AR172" si="4343">IF(AR171=0,0,IF(OR(AQ172=0,AQ172=12),1,AQ172+1))</f>
        <v>0</v>
      </c>
      <c r="AS172" s="67">
        <f t="shared" ref="AS172" si="4344">IF(AS171=0,0,IF(OR(AR172=0,AR172=12),1,AR172+1))</f>
        <v>0</v>
      </c>
      <c r="AT172" s="67">
        <f t="shared" ref="AT172" si="4345">IF(AT171=0,0,IF(OR(AS172=0,AS172=12),1,AS172+1))</f>
        <v>0</v>
      </c>
      <c r="AU172" s="67">
        <f t="shared" ref="AU172" si="4346">IF(AU171=0,0,IF(OR(AT172=0,AT172=12),1,AT172+1))</f>
        <v>0</v>
      </c>
      <c r="AV172" s="67">
        <f t="shared" ref="AV172" si="4347">IF(AV171=0,0,IF(OR(AU172=0,AU172=12),1,AU172+1))</f>
        <v>0</v>
      </c>
      <c r="AW172" s="67">
        <f t="shared" ref="AW172" si="4348">IF(AW171=0,0,IF(OR(AV172=0,AV172=12),1,AV172+1))</f>
        <v>0</v>
      </c>
      <c r="AX172" s="67">
        <f t="shared" ref="AX172" si="4349">IF(AX171=0,0,IF(OR(AW172=0,AW172=12),1,AW172+1))</f>
        <v>0</v>
      </c>
      <c r="AY172" s="67">
        <f t="shared" ref="AY172" si="4350">IF(AY171=0,0,IF(OR(AX172=0,AX172=12),1,AX172+1))</f>
        <v>0</v>
      </c>
      <c r="AZ172" s="67">
        <f t="shared" ref="AZ172" si="4351">IF(AZ171=0,0,IF(OR(AY172=0,AY172=12),1,AY172+1))</f>
        <v>0</v>
      </c>
      <c r="BA172" s="67">
        <f t="shared" ref="BA172" si="4352">IF(BA171=0,0,IF(OR(AZ172=0,AZ172=12),1,AZ172+1))</f>
        <v>0</v>
      </c>
      <c r="BB172" s="67">
        <f t="shared" ref="BB172" si="4353">IF(BB171=0,0,IF(OR(BA172=0,BA172=12),1,BA172+1))</f>
        <v>0</v>
      </c>
      <c r="BC172" s="67">
        <f t="shared" ref="BC172" si="4354">IF(BC171=0,0,IF(OR(BB172=0,BB172=12),1,BB172+1))</f>
        <v>0</v>
      </c>
      <c r="BD172" s="67">
        <f t="shared" ref="BD172" si="4355">IF(BD171=0,0,IF(OR(BC172=0,BC172=12),1,BC172+1))</f>
        <v>0</v>
      </c>
      <c r="BE172" s="67">
        <f t="shared" ref="BE172" si="4356">IF(BE171=0,0,IF(OR(BD172=0,BD172=12),1,BD172+1))</f>
        <v>0</v>
      </c>
      <c r="BF172" s="67">
        <f t="shared" ref="BF172" si="4357">IF(BF171=0,0,IF(OR(BE172=0,BE172=12),1,BE172+1))</f>
        <v>0</v>
      </c>
      <c r="BG172" s="67">
        <f t="shared" ref="BG172" si="4358">IF(BG171=0,0,IF(OR(BF172=0,BF172=12),1,BF172+1))</f>
        <v>0</v>
      </c>
      <c r="BH172" s="67">
        <f t="shared" ref="BH172" si="4359">IF(BH171=0,0,IF(OR(BG172=0,BG172=12),1,BG172+1))</f>
        <v>0</v>
      </c>
      <c r="BI172" s="67">
        <f t="shared" ref="BI172" si="4360">IF(BI171=0,0,IF(OR(BH172=0,BH172=12),1,BH172+1))</f>
        <v>0</v>
      </c>
      <c r="BJ172" s="67">
        <f t="shared" ref="BJ172" si="4361">IF(BJ171=0,0,IF(OR(BI172=0,BI172=12),1,BI172+1))</f>
        <v>0</v>
      </c>
      <c r="BK172" s="67">
        <f t="shared" ref="BK172" si="4362">IF(BK171=0,0,IF(OR(BJ172=0,BJ172=12),1,BJ172+1))</f>
        <v>0</v>
      </c>
      <c r="BL172" s="67">
        <f t="shared" ref="BL172" si="4363">IF(BL171=0,0,IF(OR(BK172=0,BK172=12),1,BK172+1))</f>
        <v>0</v>
      </c>
      <c r="BM172" s="67">
        <f t="shared" ref="BM172" si="4364">IF(BM171=0,0,IF(OR(BL172=0,BL172=12),1,BL172+1))</f>
        <v>0</v>
      </c>
      <c r="BN172" s="67">
        <f t="shared" ref="BN172" si="4365">IF(BN171=0,0,IF(OR(BM172=0,BM172=12),1,BM172+1))</f>
        <v>0</v>
      </c>
      <c r="BO172" s="67">
        <f t="shared" ref="BO172" si="4366">IF(BO171=0,0,IF(OR(BN172=0,BN172=12),1,BN172+1))</f>
        <v>0</v>
      </c>
      <c r="BP172" s="67">
        <f t="shared" ref="BP172" si="4367">IF(BP171=0,0,IF(OR(BO172=0,BO172=12),1,BO172+1))</f>
        <v>0</v>
      </c>
      <c r="BQ172" s="67">
        <f t="shared" ref="BQ172" si="4368">IF(BQ171=0,0,IF(OR(BP172=0,BP172=12),1,BP172+1))</f>
        <v>0</v>
      </c>
      <c r="BR172" s="67">
        <f t="shared" ref="BR172" si="4369">IF(BR171=0,0,IF(OR(BQ172=0,BQ172=12),1,BQ172+1))</f>
        <v>0</v>
      </c>
      <c r="BS172" s="67">
        <f t="shared" ref="BS172" si="4370">IF(BS171=0,0,IF(OR(BR172=0,BR172=12),1,BR172+1))</f>
        <v>0</v>
      </c>
      <c r="BT172" s="67">
        <f t="shared" ref="BT172" si="4371">IF(BT171=0,0,IF(OR(BS172=0,BS172=12),1,BS172+1))</f>
        <v>0</v>
      </c>
      <c r="BU172" s="67">
        <f t="shared" ref="BU172" si="4372">IF(BU171=0,0,IF(OR(BT172=0,BT172=12),1,BT172+1))</f>
        <v>0</v>
      </c>
      <c r="BV172" s="67">
        <f t="shared" ref="BV172" si="4373">IF(BV171=0,0,IF(OR(BU172=0,BU172=12),1,BU172+1))</f>
        <v>0</v>
      </c>
      <c r="BW172" s="67">
        <f t="shared" ref="BW172" si="4374">IF(BW171=0,0,IF(OR(BV172=0,BV172=12),1,BV172+1))</f>
        <v>0</v>
      </c>
      <c r="BX172" s="67">
        <f t="shared" ref="BX172" si="4375">IF(BX171=0,0,IF(OR(BW172=0,BW172=12),1,BW172+1))</f>
        <v>0</v>
      </c>
      <c r="BY172" s="67">
        <f t="shared" ref="BY172" si="4376">IF(BY171=0,0,IF(OR(BX172=0,BX172=12),1,BX172+1))</f>
        <v>0</v>
      </c>
      <c r="BZ172" s="67">
        <f t="shared" ref="BZ172" si="4377">IF(BZ171=0,0,IF(OR(BY172=0,BY172=12),1,BY172+1))</f>
        <v>0</v>
      </c>
      <c r="CA172" s="67">
        <f t="shared" ref="CA172" si="4378">IF(CA171=0,0,IF(OR(BZ172=0,BZ172=12),1,BZ172+1))</f>
        <v>0</v>
      </c>
      <c r="CB172" s="67">
        <f t="shared" ref="CB172" si="4379">IF(CB171=0,0,IF(OR(CA172=0,CA172=12),1,CA172+1))</f>
        <v>0</v>
      </c>
      <c r="CC172" s="67">
        <f t="shared" ref="CC172" si="4380">IF(CC171=0,0,IF(OR(CB172=0,CB172=12),1,CB172+1))</f>
        <v>0</v>
      </c>
      <c r="CD172" s="67">
        <f t="shared" ref="CD172" si="4381">IF(CD171=0,0,IF(OR(CC172=0,CC172=12),1,CC172+1))</f>
        <v>0</v>
      </c>
      <c r="CE172" s="67">
        <f t="shared" ref="CE172" si="4382">IF(CE171=0,0,IF(OR(CD172=0,CD172=12),1,CD172+1))</f>
        <v>0</v>
      </c>
      <c r="CF172" s="67">
        <f t="shared" ref="CF172" si="4383">IF(CF171=0,0,IF(OR(CE172=0,CE172=12),1,CE172+1))</f>
        <v>0</v>
      </c>
      <c r="CG172" s="67">
        <f t="shared" ref="CG172" si="4384">IF(CG171=0,0,IF(OR(CF172=0,CF172=12),1,CF172+1))</f>
        <v>0</v>
      </c>
      <c r="CH172" s="67">
        <f t="shared" ref="CH172" si="4385">IF(CH171=0,0,IF(OR(CG172=0,CG172=12),1,CG172+1))</f>
        <v>0</v>
      </c>
      <c r="CI172" s="67">
        <f t="shared" ref="CI172" si="4386">IF(CI171=0,0,IF(OR(CH172=0,CH172=12),1,CH172+1))</f>
        <v>0</v>
      </c>
      <c r="CJ172" s="67">
        <f t="shared" ref="CJ172" si="4387">IF(CJ171=0,0,IF(OR(CI172=0,CI172=12),1,CI172+1))</f>
        <v>0</v>
      </c>
      <c r="CK172" s="370"/>
      <c r="CL172" s="372"/>
      <c r="CM172" s="364"/>
      <c r="CN172" s="364"/>
      <c r="CO172" s="108"/>
      <c r="CP172" s="108"/>
      <c r="CQ172" s="108"/>
      <c r="CR172" s="108"/>
      <c r="CS172" s="108"/>
      <c r="CT172" s="108"/>
      <c r="CU172" s="108"/>
      <c r="CV172" s="108"/>
      <c r="CW172" s="108"/>
      <c r="CX172" s="108"/>
      <c r="CY172" s="108"/>
      <c r="CZ172" s="108"/>
      <c r="DA172" s="108"/>
      <c r="DB172" s="108"/>
      <c r="DC172" s="108"/>
      <c r="DD172" s="108"/>
    </row>
    <row r="173" spans="1:108" s="266" customFormat="1" ht="43.2" x14ac:dyDescent="0.3">
      <c r="A173" s="264"/>
      <c r="B173" s="130"/>
      <c r="C173" s="81"/>
      <c r="D173" s="81"/>
      <c r="E173" s="81"/>
      <c r="F173" s="81"/>
      <c r="G173" s="81"/>
      <c r="H173" s="81"/>
      <c r="I173" s="81"/>
      <c r="J173" s="81"/>
      <c r="K173" s="81"/>
      <c r="L173" s="65"/>
      <c r="M173" s="7"/>
      <c r="N173" s="202"/>
      <c r="O173" s="108"/>
      <c r="P173" s="64" t="s">
        <v>410</v>
      </c>
      <c r="Q173" s="69">
        <f>IF(Q172&gt;0,IF(Q176&gt;$K169,$K169,Q176),0)</f>
        <v>0</v>
      </c>
      <c r="R173" s="69">
        <f>IF(R172&gt;0,IF((SUMIFS($Q175:Q175,$Q172:Q172,12)+IF(Q172=12,0,Q173)+R176)&gt;=$K169,$K169-FLOOR(SUMIFS($Q175:Q175,$Q172:Q172,12),1),IF(R172=1,R176,R176+Q173)),0)</f>
        <v>0</v>
      </c>
      <c r="S173" s="69">
        <f>IF(S172&gt;0,IF((SUMIFS($Q175:R175,$Q172:R172,12)+IF(R172=12,0,R173)+S176)&gt;=$K169,$K169-FLOOR(SUMIFS($Q175:R175,$Q172:R172,12),1),IF(S172=1,S176,S176+R173)),0)</f>
        <v>0</v>
      </c>
      <c r="T173" s="69">
        <f>IF(T172&gt;0,IF((SUMIFS($Q175:S175,$Q172:S172,12)+IF(S172=12,0,S173)+T176)&gt;=$K169,$K169-FLOOR(SUMIFS($Q175:S175,$Q172:S172,12),1),IF(T172=1,T176,T176+S173)),0)</f>
        <v>0</v>
      </c>
      <c r="U173" s="69">
        <f>IF(U172&gt;0,IF((SUMIFS($Q175:T175,$Q172:T172,12)+IF(T172=12,0,T173)+U176)&gt;=$K169,$K169-FLOOR(SUMIFS($Q175:T175,$Q172:T172,12),1),IF(U172=1,U176,U176+T173)),0)</f>
        <v>0</v>
      </c>
      <c r="V173" s="69">
        <f>IF(V172&gt;0,IF((SUMIFS($Q175:U175,$Q172:U172,12)+IF(U172=12,0,U173)+V176)&gt;=$K169,$K169-FLOOR(SUMIFS($Q175:U175,$Q172:U172,12),1),IF(V172=1,V176,V176+U173)),0)</f>
        <v>0</v>
      </c>
      <c r="W173" s="69">
        <f>IF(W172&gt;0,IF((SUMIFS($Q175:V175,$Q172:V172,12)+IF(V172=12,0,V173)+W176)&gt;=$K169,$K169-FLOOR(SUMIFS($Q175:V175,$Q172:V172,12),1),IF(W172=1,W176,W176+V173)),0)</f>
        <v>0</v>
      </c>
      <c r="X173" s="69">
        <f>IF(X172&gt;0,IF((SUMIFS($Q175:W175,$Q172:W172,12)+IF(W172=12,0,W173)+X176)&gt;=$K169,$K169-FLOOR(SUMIFS($Q175:W175,$Q172:W172,12),1),IF(X172=1,X176,X176+W173)),0)</f>
        <v>0</v>
      </c>
      <c r="Y173" s="69">
        <f>IF(Y172&gt;0,IF((SUMIFS($Q175:X175,$Q172:X172,12)+IF(X172=12,0,X173)+Y176)&gt;=$K169,$K169-FLOOR(SUMIFS($Q175:X175,$Q172:X172,12),1),IF(Y172=1,Y176,Y176+X173)),0)</f>
        <v>0</v>
      </c>
      <c r="Z173" s="69">
        <f>IF(Z172&gt;0,IF((SUMIFS($Q175:Y175,$Q172:Y172,12)+IF(Y172=12,0,Y173)+Z176)&gt;=$K169,$K169-FLOOR(SUMIFS($Q175:Y175,$Q172:Y172,12),1),IF(Z172=1,Z176,Z176+Y173)),0)</f>
        <v>0</v>
      </c>
      <c r="AA173" s="69">
        <f>IF(AA172&gt;0,IF((SUMIFS($Q175:Z175,$Q172:Z172,12)+IF(Z172=12,0,Z173)+AA176)&gt;=$K169,$K169-FLOOR(SUMIFS($Q175:Z175,$Q172:Z172,12),1),IF(AA172=1,AA176,AA176+Z173)),0)</f>
        <v>0</v>
      </c>
      <c r="AB173" s="69">
        <f>IF(AB172&gt;0,IF((SUMIFS($Q175:AA175,$Q172:AA172,12)+IF(AA172=12,0,AA173)+AB176)&gt;=$K169,$K169-FLOOR(SUMIFS($Q175:AA175,$Q172:AA172,12),1),IF(AB172=1,AB176,AB176+AA173)),0)</f>
        <v>0</v>
      </c>
      <c r="AC173" s="69">
        <f>IF(AC172&gt;0,IF((SUMIFS($Q175:AB175,$Q172:AB172,12)+IF(AB172=12,0,AB173)+AC176)&gt;=$K169,$K169-FLOOR(SUMIFS($Q175:AB175,$Q172:AB172,12),1),IF(AC172=1,AC176,AC176+AB173)),0)</f>
        <v>0</v>
      </c>
      <c r="AD173" s="69">
        <f>IF(AD172&gt;0,IF((SUMIFS($Q175:AC175,$Q172:AC172,12)+IF(AC172=12,0,AC173)+AD176)&gt;=$K169,$K169-FLOOR(SUMIFS($Q175:AC175,$Q172:AC172,12),1),IF(AD172=1,AD176,AD176+AC173)),0)</f>
        <v>0</v>
      </c>
      <c r="AE173" s="69">
        <f>IF(AE172&gt;0,IF((SUMIFS($Q175:AD175,$Q172:AD172,12)+IF(AD172=12,0,AD173)+AE176)&gt;=$K169,$K169-FLOOR(SUMIFS($Q175:AD175,$Q172:AD172,12),1),IF(AE172=1,AE176,AE176+AD173)),0)</f>
        <v>0</v>
      </c>
      <c r="AF173" s="69">
        <f>IF(AF172&gt;0,IF((SUMIFS($Q175:AE175,$Q172:AE172,12)+IF(AE172=12,0,AE173)+AF176)&gt;=$K169,$K169-FLOOR(SUMIFS($Q175:AE175,$Q172:AE172,12),1),IF(AF172=1,AF176,AF176+AE173)),0)</f>
        <v>0</v>
      </c>
      <c r="AG173" s="69">
        <f>IF(AG172&gt;0,IF((SUMIFS($Q175:AF175,$Q172:AF172,12)+IF(AF172=12,0,AF173)+AG176)&gt;=$K169,$K169-FLOOR(SUMIFS($Q175:AF175,$Q172:AF172,12),1),IF(AG172=1,AG176,AG176+AF173)),0)</f>
        <v>0</v>
      </c>
      <c r="AH173" s="69">
        <f>IF(AH172&gt;0,IF((SUMIFS($Q175:AG175,$Q172:AG172,12)+IF(AG172=12,0,AG173)+AH176)&gt;=$K169,$K169-FLOOR(SUMIFS($Q175:AG175,$Q172:AG172,12),1),IF(AH172=1,AH176,AH176+AG173)),0)</f>
        <v>0</v>
      </c>
      <c r="AI173" s="69">
        <f>IF(AI172&gt;0,IF((SUMIFS($Q175:AH175,$Q172:AH172,12)+IF(AH172=12,0,AH173)+AI176)&gt;=$K169,$K169-FLOOR(SUMIFS($Q175:AH175,$Q172:AH172,12),1),IF(AI172=1,AI176,AI176+AH173)),0)</f>
        <v>0</v>
      </c>
      <c r="AJ173" s="69">
        <f>IF(AJ172&gt;0,IF((SUMIFS($Q175:AI175,$Q172:AI172,12)+IF(AI172=12,0,AI173)+AJ176)&gt;=$K169,$K169-FLOOR(SUMIFS($Q175:AI175,$Q172:AI172,12),1),IF(AJ172=1,AJ176,AJ176+AI173)),0)</f>
        <v>0</v>
      </c>
      <c r="AK173" s="69">
        <f>IF(AK172&gt;0,IF((SUMIFS($Q175:AJ175,$Q172:AJ172,12)+IF(AJ172=12,0,AJ173)+AK176)&gt;=$K169,$K169-FLOOR(SUMIFS($Q175:AJ175,$Q172:AJ172,12),1),IF(AK172=1,AK176,AK176+AJ173)),0)</f>
        <v>0</v>
      </c>
      <c r="AL173" s="69">
        <f>IF(AL172&gt;0,IF((SUMIFS($Q175:AK175,$Q172:AK172,12)+IF(AK172=12,0,AK173)+AL176)&gt;=$K169,$K169-FLOOR(SUMIFS($Q175:AK175,$Q172:AK172,12),1),IF(AL172=1,AL176,AL176+AK173)),0)</f>
        <v>0</v>
      </c>
      <c r="AM173" s="69">
        <f>IF(AM172&gt;0,IF((SUMIFS($Q175:AL175,$Q172:AL172,12)+IF(AL172=12,0,AL173)+AM176)&gt;=$K169,$K169-FLOOR(SUMIFS($Q175:AL175,$Q172:AL172,12),1),IF(AM172=1,AM176,AM176+AL173)),0)</f>
        <v>0</v>
      </c>
      <c r="AN173" s="69">
        <f>IF(AN172&gt;0,IF((SUMIFS($Q175:AM175,$Q172:AM172,12)+IF(AM172=12,0,AM173)+AN176)&gt;=$K169,$K169-FLOOR(SUMIFS($Q175:AM175,$Q172:AM172,12),1),IF(AN172=1,AN176,AN176+AM173)),0)</f>
        <v>0</v>
      </c>
      <c r="AO173" s="69">
        <f>IF(AO172&gt;0,IF((SUMIFS($Q175:AN175,$Q172:AN172,12)+IF(AN172=12,0,AN173)+AO176)&gt;=$K169,$K169-FLOOR(SUMIFS($Q175:AN175,$Q172:AN172,12),1),IF(AO172=1,AO176,AO176+AN173)),0)</f>
        <v>0</v>
      </c>
      <c r="AP173" s="69">
        <f>IF(AP172&gt;0,IF((SUMIFS($Q175:AO175,$Q172:AO172,12)+IF(AO172=12,0,AO173)+AP176)&gt;=$K169,$K169-FLOOR(SUMIFS($Q175:AO175,$Q172:AO172,12),1),IF(AP172=1,AP176,AP176+AO173)),0)</f>
        <v>0</v>
      </c>
      <c r="AQ173" s="69">
        <f>IF(AQ172&gt;0,IF((SUMIFS($Q175:AP175,$Q172:AP172,12)+IF(AP172=12,0,AP173)+AQ176)&gt;=$K169,$K169-FLOOR(SUMIFS($Q175:AP175,$Q172:AP172,12),1),IF(AQ172=1,AQ176,AQ176+AP173)),0)</f>
        <v>0</v>
      </c>
      <c r="AR173" s="69">
        <f>IF(AR172&gt;0,IF((SUMIFS($Q175:AQ175,$Q172:AQ172,12)+IF(AQ172=12,0,AQ173)+AR176)&gt;=$K169,$K169-FLOOR(SUMIFS($Q175:AQ175,$Q172:AQ172,12),1),IF(AR172=1,AR176,AR176+AQ173)),0)</f>
        <v>0</v>
      </c>
      <c r="AS173" s="69">
        <f>IF(AS172&gt;0,IF((SUMIFS($Q175:AR175,$Q172:AR172,12)+IF(AR172=12,0,AR173)+AS176)&gt;=$K169,$K169-FLOOR(SUMIFS($Q175:AR175,$Q172:AR172,12),1),IF(AS172=1,AS176,AS176+AR173)),0)</f>
        <v>0</v>
      </c>
      <c r="AT173" s="69">
        <f>IF(AT172&gt;0,IF((SUMIFS($Q175:AS175,$Q172:AS172,12)+IF(AS172=12,0,AS173)+AT176)&gt;=$K169,$K169-FLOOR(SUMIFS($Q175:AS175,$Q172:AS172,12),1),IF(AT172=1,AT176,AT176+AS173)),0)</f>
        <v>0</v>
      </c>
      <c r="AU173" s="69">
        <f>IF(AU172&gt;0,IF((SUMIFS($Q175:AT175,$Q172:AT172,12)+IF(AT172=12,0,AT173)+AU176)&gt;=$K169,$K169-FLOOR(SUMIFS($Q175:AT175,$Q172:AT172,12),1),IF(AU172=1,AU176,AU176+AT173)),0)</f>
        <v>0</v>
      </c>
      <c r="AV173" s="69">
        <f>IF(AV172&gt;0,IF((SUMIFS($Q175:AU175,$Q172:AU172,12)+IF(AU172=12,0,AU173)+AV176)&gt;=$K169,$K169-FLOOR(SUMIFS($Q175:AU175,$Q172:AU172,12),1),IF(AV172=1,AV176,AV176+AU173)),0)</f>
        <v>0</v>
      </c>
      <c r="AW173" s="69">
        <f>IF(AW172&gt;0,IF((SUMIFS($Q175:AV175,$Q172:AV172,12)+IF(AV172=12,0,AV173)+AW176)&gt;=$K169,$K169-FLOOR(SUMIFS($Q175:AV175,$Q172:AV172,12),1),IF(AW172=1,AW176,AW176+AV173)),0)</f>
        <v>0</v>
      </c>
      <c r="AX173" s="69">
        <f>IF(AX172&gt;0,IF((SUMIFS($Q175:AW175,$Q172:AW172,12)+IF(AW172=12,0,AW173)+AX176)&gt;=$K169,$K169-FLOOR(SUMIFS($Q175:AW175,$Q172:AW172,12),1),IF(AX172=1,AX176,AX176+AW173)),0)</f>
        <v>0</v>
      </c>
      <c r="AY173" s="69">
        <f>IF(AY172&gt;0,IF((SUMIFS($Q175:AX175,$Q172:AX172,12)+IF(AX172=12,0,AX173)+AY176)&gt;=$K169,$K169-FLOOR(SUMIFS($Q175:AX175,$Q172:AX172,12),1),IF(AY172=1,AY176,AY176+AX173)),0)</f>
        <v>0</v>
      </c>
      <c r="AZ173" s="69">
        <f>IF(AZ172&gt;0,IF((SUMIFS($Q175:AY175,$Q172:AY172,12)+IF(AY172=12,0,AY173)+AZ176)&gt;=$K169,$K169-FLOOR(SUMIFS($Q175:AY175,$Q172:AY172,12),1),IF(AZ172=1,AZ176,AZ176+AY173)),0)</f>
        <v>0</v>
      </c>
      <c r="BA173" s="69">
        <f>IF(BA172&gt;0,IF((SUMIFS($Q175:AZ175,$Q172:AZ172,12)+IF(AZ172=12,0,AZ173)+BA176)&gt;=$K169,$K169-FLOOR(SUMIFS($Q175:AZ175,$Q172:AZ172,12),1),IF(BA172=1,BA176,BA176+AZ173)),0)</f>
        <v>0</v>
      </c>
      <c r="BB173" s="69">
        <f>IF(BB172&gt;0,IF((SUMIFS($Q175:BA175,$Q172:BA172,12)+IF(BA172=12,0,BA173)+BB176)&gt;=$K169,$K169-FLOOR(SUMIFS($Q175:BA175,$Q172:BA172,12),1),IF(BB172=1,BB176,BB176+BA173)),0)</f>
        <v>0</v>
      </c>
      <c r="BC173" s="69">
        <f>IF(BC172&gt;0,IF((SUMIFS($Q175:BB175,$Q172:BB172,12)+IF(BB172=12,0,BB173)+BC176)&gt;=$K169,$K169-FLOOR(SUMIFS($Q175:BB175,$Q172:BB172,12),1),IF(BC172=1,BC176,BC176+BB173)),0)</f>
        <v>0</v>
      </c>
      <c r="BD173" s="69">
        <f>IF(BD172&gt;0,IF((SUMIFS($Q175:BC175,$Q172:BC172,12)+IF(BC172=12,0,BC173)+BD176)&gt;=$K169,$K169-FLOOR(SUMIFS($Q175:BC175,$Q172:BC172,12),1),IF(BD172=1,BD176,BD176+BC173)),0)</f>
        <v>0</v>
      </c>
      <c r="BE173" s="69">
        <f>IF(BE172&gt;0,IF((SUMIFS($Q175:BD175,$Q172:BD172,12)+IF(BD172=12,0,BD173)+BE176)&gt;=$K169,$K169-FLOOR(SUMIFS($Q175:BD175,$Q172:BD172,12),1),IF(BE172=1,BE176,BE176+BD173)),0)</f>
        <v>0</v>
      </c>
      <c r="BF173" s="69">
        <f>IF(BF172&gt;0,IF((SUMIFS($Q175:BE175,$Q172:BE172,12)+IF(BE172=12,0,BE173)+BF176)&gt;=$K169,$K169-FLOOR(SUMIFS($Q175:BE175,$Q172:BE172,12),1),IF(BF172=1,BF176,BF176+BE173)),0)</f>
        <v>0</v>
      </c>
      <c r="BG173" s="69">
        <f>IF(BG172&gt;0,IF((SUMIFS($Q175:BF175,$Q172:BF172,12)+IF(BF172=12,0,BF173)+BG176)&gt;=$K169,$K169-FLOOR(SUMIFS($Q175:BF175,$Q172:BF172,12),1),IF(BG172=1,BG176,BG176+BF173)),0)</f>
        <v>0</v>
      </c>
      <c r="BH173" s="69">
        <f>IF(BH172&gt;0,IF((SUMIFS($Q175:BG175,$Q172:BG172,12)+IF(BG172=12,0,BG173)+BH176)&gt;=$K169,$K169-FLOOR(SUMIFS($Q175:BG175,$Q172:BG172,12),1),IF(BH172=1,BH176,BH176+BG173)),0)</f>
        <v>0</v>
      </c>
      <c r="BI173" s="69">
        <f>IF(BI172&gt;0,IF((SUMIFS($Q175:BH175,$Q172:BH172,12)+IF(BH172=12,0,BH173)+BI176)&gt;=$K169,$K169-FLOOR(SUMIFS($Q175:BH175,$Q172:BH172,12),1),IF(BI172=1,BI176,BI176+BH173)),0)</f>
        <v>0</v>
      </c>
      <c r="BJ173" s="69">
        <f>IF(BJ172&gt;0,IF((SUMIFS($Q175:BI175,$Q172:BI172,12)+IF(BI172=12,0,BI173)+BJ176)&gt;=$K169,$K169-FLOOR(SUMIFS($Q175:BI175,$Q172:BI172,12),1),IF(BJ172=1,BJ176,BJ176+BI173)),0)</f>
        <v>0</v>
      </c>
      <c r="BK173" s="69">
        <f>IF(BK172&gt;0,IF((SUMIFS($Q175:BJ175,$Q172:BJ172,12)+IF(BJ172=12,0,BJ173)+BK176)&gt;=$K169,$K169-FLOOR(SUMIFS($Q175:BJ175,$Q172:BJ172,12),1),IF(BK172=1,BK176,BK176+BJ173)),0)</f>
        <v>0</v>
      </c>
      <c r="BL173" s="69">
        <f>IF(BL172&gt;0,IF((SUMIFS($Q175:BK175,$Q172:BK172,12)+IF(BK172=12,0,BK173)+BL176)&gt;=$K169,$K169-FLOOR(SUMIFS($Q175:BK175,$Q172:BK172,12),1),IF(BL172=1,BL176,BL176+BK173)),0)</f>
        <v>0</v>
      </c>
      <c r="BM173" s="69">
        <f>IF(BM172&gt;0,IF((SUMIFS($Q175:BL175,$Q172:BL172,12)+IF(BL172=12,0,BL173)+BM176)&gt;=$K169,$K169-FLOOR(SUMIFS($Q175:BL175,$Q172:BL172,12),1),IF(BM172=1,BM176,BM176+BL173)),0)</f>
        <v>0</v>
      </c>
      <c r="BN173" s="69">
        <f>IF(BN172&gt;0,IF((SUMIFS($Q175:BM175,$Q172:BM172,12)+IF(BM172=12,0,BM173)+BN176)&gt;=$K169,$K169-FLOOR(SUMIFS($Q175:BM175,$Q172:BM172,12),1),IF(BN172=1,BN176,BN176+BM173)),0)</f>
        <v>0</v>
      </c>
      <c r="BO173" s="69">
        <f>IF(BO172&gt;0,IF((SUMIFS($Q175:BN175,$Q172:BN172,12)+IF(BN172=12,0,BN173)+BO176)&gt;=$K169,$K169-FLOOR(SUMIFS($Q175:BN175,$Q172:BN172,12),1),IF(BO172=1,BO176,BO176+BN173)),0)</f>
        <v>0</v>
      </c>
      <c r="BP173" s="69">
        <f>IF(BP172&gt;0,IF((SUMIFS($Q175:BO175,$Q172:BO172,12)+IF(BO172=12,0,BO173)+BP176)&gt;=$K169,$K169-FLOOR(SUMIFS($Q175:BO175,$Q172:BO172,12),1),IF(BP172=1,BP176,BP176+BO173)),0)</f>
        <v>0</v>
      </c>
      <c r="BQ173" s="69">
        <f>IF(BQ172&gt;0,IF((SUMIFS($Q175:BP175,$Q172:BP172,12)+IF(BP172=12,0,BP173)+BQ176)&gt;=$K169,$K169-FLOOR(SUMIFS($Q175:BP175,$Q172:BP172,12),1),IF(BQ172=1,BQ176,BQ176+BP173)),0)</f>
        <v>0</v>
      </c>
      <c r="BR173" s="69">
        <f>IF(BR172&gt;0,IF((SUMIFS($Q175:BQ175,$Q172:BQ172,12)+IF(BQ172=12,0,BQ173)+BR176)&gt;=$K169,$K169-FLOOR(SUMIFS($Q175:BQ175,$Q172:BQ172,12),1),IF(BR172=1,BR176,BR176+BQ173)),0)</f>
        <v>0</v>
      </c>
      <c r="BS173" s="69">
        <f>IF(BS172&gt;0,IF((SUMIFS($Q175:BR175,$Q172:BR172,12)+IF(BR172=12,0,BR173)+BS176)&gt;=$K169,$K169-FLOOR(SUMIFS($Q175:BR175,$Q172:BR172,12),1),IF(BS172=1,BS176,BS176+BR173)),0)</f>
        <v>0</v>
      </c>
      <c r="BT173" s="69">
        <f>IF(BT172&gt;0,IF((SUMIFS($Q175:BS175,$Q172:BS172,12)+IF(BS172=12,0,BS173)+BT176)&gt;=$K169,$K169-FLOOR(SUMIFS($Q175:BS175,$Q172:BS172,12),1),IF(BT172=1,BT176,BT176+BS173)),0)</f>
        <v>0</v>
      </c>
      <c r="BU173" s="69">
        <f>IF(BU172&gt;0,IF((SUMIFS($Q175:BT175,$Q172:BT172,12)+IF(BT172=12,0,BT173)+BU176)&gt;=$K169,$K169-FLOOR(SUMIFS($Q175:BT175,$Q172:BT172,12),1),IF(BU172=1,BU176,BU176+BT173)),0)</f>
        <v>0</v>
      </c>
      <c r="BV173" s="69">
        <f>IF(BV172&gt;0,IF((SUMIFS($Q175:BU175,$Q172:BU172,12)+IF(BU172=12,0,BU173)+BV176)&gt;=$K169,$K169-FLOOR(SUMIFS($Q175:BU175,$Q172:BU172,12),1),IF(BV172=1,BV176,BV176+BU173)),0)</f>
        <v>0</v>
      </c>
      <c r="BW173" s="69">
        <f>IF(BW172&gt;0,IF((SUMIFS($Q175:BV175,$Q172:BV172,12)+IF(BV172=12,0,BV173)+BW176)&gt;=$K169,$K169-FLOOR(SUMIFS($Q175:BV175,$Q172:BV172,12),1),IF(BW172=1,BW176,BW176+BV173)),0)</f>
        <v>0</v>
      </c>
      <c r="BX173" s="69">
        <f>IF(BX172&gt;0,IF((SUMIFS($Q175:BW175,$Q172:BW172,12)+IF(BW172=12,0,BW173)+BX176)&gt;=$K169,$K169-FLOOR(SUMIFS($Q175:BW175,$Q172:BW172,12),1),IF(BX172=1,BX176,BX176+BW173)),0)</f>
        <v>0</v>
      </c>
      <c r="BY173" s="69">
        <f>IF(BY172&gt;0,IF((SUMIFS($Q175:BX175,$Q172:BX172,12)+IF(BX172=12,0,BX173)+BY176)&gt;=$K169,$K169-FLOOR(SUMIFS($Q175:BX175,$Q172:BX172,12),1),IF(BY172=1,BY176,BY176+BX173)),0)</f>
        <v>0</v>
      </c>
      <c r="BZ173" s="69">
        <f>IF(BZ172&gt;0,IF((SUMIFS($Q175:BY175,$Q172:BY172,12)+IF(BY172=12,0,BY173)+BZ176)&gt;=$K169,$K169-FLOOR(SUMIFS($Q175:BY175,$Q172:BY172,12),1),IF(BZ172=1,BZ176,BZ176+BY173)),0)</f>
        <v>0</v>
      </c>
      <c r="CA173" s="69">
        <f>IF(CA172&gt;0,IF((SUMIFS($Q175:BZ175,$Q172:BZ172,12)+IF(BZ172=12,0,BZ173)+CA176)&gt;=$K169,$K169-FLOOR(SUMIFS($Q175:BZ175,$Q172:BZ172,12),1),IF(CA172=1,CA176,CA176+BZ173)),0)</f>
        <v>0</v>
      </c>
      <c r="CB173" s="69">
        <f>IF(CB172&gt;0,IF((SUMIFS($Q175:CA175,$Q172:CA172,12)+IF(CA172=12,0,CA173)+CB176)&gt;=$K169,$K169-FLOOR(SUMIFS($Q175:CA175,$Q172:CA172,12),1),IF(CB172=1,CB176,CB176+CA173)),0)</f>
        <v>0</v>
      </c>
      <c r="CC173" s="69">
        <f>IF(CC172&gt;0,IF((SUMIFS($Q175:CB175,$Q172:CB172,12)+IF(CB172=12,0,CB173)+CC176)&gt;=$K169,$K169-FLOOR(SUMIFS($Q175:CB175,$Q172:CB172,12),1),IF(CC172=1,CC176,CC176+CB173)),0)</f>
        <v>0</v>
      </c>
      <c r="CD173" s="69">
        <f>IF(CD172&gt;0,IF((SUMIFS($Q175:CC175,$Q172:CC172,12)+IF(CC172=12,0,CC173)+CD176)&gt;=$K169,$K169-FLOOR(SUMIFS($Q175:CC175,$Q172:CC172,12),1),IF(CD172=1,CD176,CD176+CC173)),0)</f>
        <v>0</v>
      </c>
      <c r="CE173" s="69">
        <f>IF(CE172&gt;0,IF((SUMIFS($Q175:CD175,$Q172:CD172,12)+IF(CD172=12,0,CD173)+CE176)&gt;=$K169,$K169-FLOOR(SUMIFS($Q175:CD175,$Q172:CD172,12),1),IF(CE172=1,CE176,CE176+CD173)),0)</f>
        <v>0</v>
      </c>
      <c r="CF173" s="69">
        <f>IF(CF172&gt;0,IF((SUMIFS($Q175:CE175,$Q172:CE172,12)+IF(CE172=12,0,CE173)+CF176)&gt;=$K169,$K169-FLOOR(SUMIFS($Q175:CE175,$Q172:CE172,12),1),IF(CF172=1,CF176,CF176+CE173)),0)</f>
        <v>0</v>
      </c>
      <c r="CG173" s="69">
        <f>IF(CG172&gt;0,IF((SUMIFS($Q175:CF175,$Q172:CF172,12)+IF(CF172=12,0,CF173)+CG176)&gt;=$K169,$K169-FLOOR(SUMIFS($Q175:CF175,$Q172:CF172,12),1),IF(CG172=1,CG176,CG176+CF173)),0)</f>
        <v>0</v>
      </c>
      <c r="CH173" s="69">
        <f>IF(CH172&gt;0,IF((SUMIFS($Q175:CG175,$Q172:CG172,12)+IF(CG172=12,0,CG173)+CH176)&gt;=$K169,$K169-FLOOR(SUMIFS($Q175:CG175,$Q172:CG172,12),1),IF(CH172=1,CH176,CH176+CG173)),0)</f>
        <v>0</v>
      </c>
      <c r="CI173" s="69">
        <f>IF(CI172&gt;0,IF((SUMIFS($Q175:CH175,$Q172:CH172,12)+IF(CH172=12,0,CH173)+CI176)&gt;=$K169,$K169-FLOOR(SUMIFS($Q175:CH175,$Q172:CH172,12),1),IF(CI172=1,CI176,CI176+CH173)),0)</f>
        <v>0</v>
      </c>
      <c r="CJ173" s="69">
        <f>IF(CJ172&gt;0,IF((SUMIFS($Q175:CI175,$Q172:CI172,12)+IF(CI172=12,0,CI173)+CJ176)&gt;=$K169,$K169-FLOOR(SUMIFS($Q175:CI175,$Q172:CI172,12),1),IF(CJ172=1,CJ176,CJ176+CI173)),0)</f>
        <v>0</v>
      </c>
      <c r="CK173" s="370"/>
      <c r="CL173" s="372"/>
      <c r="CM173" s="364"/>
      <c r="CN173" s="364"/>
      <c r="CO173" s="108"/>
      <c r="CP173" s="108"/>
      <c r="CQ173" s="108"/>
      <c r="CR173" s="108"/>
      <c r="CS173" s="108"/>
      <c r="CT173" s="108"/>
      <c r="CU173" s="108"/>
      <c r="CV173" s="108"/>
      <c r="CW173" s="108"/>
      <c r="CX173" s="108"/>
      <c r="CY173" s="108"/>
      <c r="CZ173" s="108"/>
      <c r="DA173" s="108"/>
      <c r="DB173" s="108"/>
      <c r="DC173" s="108"/>
      <c r="DD173" s="108"/>
    </row>
    <row r="174" spans="1:108" s="266" customFormat="1" ht="41.4" hidden="1" customHeight="1" x14ac:dyDescent="0.3">
      <c r="A174" s="264"/>
      <c r="B174" s="130"/>
      <c r="C174" s="81"/>
      <c r="D174" s="81"/>
      <c r="E174" s="81"/>
      <c r="F174" s="81"/>
      <c r="G174" s="81"/>
      <c r="H174" s="81"/>
      <c r="I174" s="81"/>
      <c r="J174" s="81"/>
      <c r="K174" s="81"/>
      <c r="L174" s="65"/>
      <c r="M174" s="7"/>
      <c r="N174" s="202"/>
      <c r="O174" s="108"/>
      <c r="P174" s="66" t="s">
        <v>183</v>
      </c>
      <c r="Q174" s="68">
        <f>IF(Q169&gt;0,Q170,0)</f>
        <v>0</v>
      </c>
      <c r="R174" s="68">
        <f t="shared" ref="R174" si="4388">IF(R169&gt;0,IF(R172=1,R170,R170+Q174),Q174)</f>
        <v>0</v>
      </c>
      <c r="S174" s="68">
        <f t="shared" ref="S174" si="4389">IF(S169&gt;0,IF(S172=1,S170,S170+R174),R174)</f>
        <v>0</v>
      </c>
      <c r="T174" s="68">
        <f t="shared" ref="T174" si="4390">IF(T169&gt;0,IF(T172=1,T170,T170+S174),S174)</f>
        <v>0</v>
      </c>
      <c r="U174" s="68">
        <f t="shared" ref="U174" si="4391">IF(U169&gt;0,IF(U172=1,U170,U170+T174),T174)</f>
        <v>0</v>
      </c>
      <c r="V174" s="68">
        <f t="shared" ref="V174" si="4392">IF(V169&gt;0,IF(V172=1,V170,V170+U174),U174)</f>
        <v>0</v>
      </c>
      <c r="W174" s="68">
        <f t="shared" ref="W174" si="4393">IF(W169&gt;0,IF(W172=1,W170,W170+V174),V174)</f>
        <v>0</v>
      </c>
      <c r="X174" s="68">
        <f t="shared" ref="X174" si="4394">IF(X169&gt;0,IF(X172=1,X170,X170+W174),W174)</f>
        <v>0</v>
      </c>
      <c r="Y174" s="68">
        <f t="shared" ref="Y174" si="4395">IF(Y169&gt;0,IF(Y172=1,Y170,Y170+X174),X174)</f>
        <v>0</v>
      </c>
      <c r="Z174" s="68">
        <f t="shared" ref="Z174" si="4396">IF(Z169&gt;0,IF(Z172=1,Z170,Z170+Y174),Y174)</f>
        <v>0</v>
      </c>
      <c r="AA174" s="68">
        <f t="shared" ref="AA174" si="4397">IF(AA169&gt;0,IF(AA172=1,AA170,AA170+Z174),Z174)</f>
        <v>0</v>
      </c>
      <c r="AB174" s="68">
        <f t="shared" ref="AB174" si="4398">IF(AB169&gt;0,IF(AB172=1,AB170,AB170+AA174),AA174)</f>
        <v>0</v>
      </c>
      <c r="AC174" s="68">
        <f t="shared" ref="AC174" si="4399">IF(AC169&gt;0,IF(AC172=1,AC170,AC170+AB174),AB174)</f>
        <v>0</v>
      </c>
      <c r="AD174" s="68">
        <f t="shared" ref="AD174" si="4400">IF(AD169&gt;0,IF(AD172=1,AD170,AD170+AC174),AC174)</f>
        <v>0</v>
      </c>
      <c r="AE174" s="68">
        <f t="shared" ref="AE174" si="4401">IF(AE169&gt;0,IF(AE172=1,AE170,AE170+AD174),AD174)</f>
        <v>0</v>
      </c>
      <c r="AF174" s="68">
        <f t="shared" ref="AF174" si="4402">IF(AF169&gt;0,IF(AF172=1,AF170,AF170+AE174),AE174)</f>
        <v>0</v>
      </c>
      <c r="AG174" s="68">
        <f t="shared" ref="AG174" si="4403">IF(AG169&gt;0,IF(AG172=1,AG170,AG170+AF174),AF174)</f>
        <v>0</v>
      </c>
      <c r="AH174" s="68">
        <f t="shared" ref="AH174" si="4404">IF(AH169&gt;0,IF(AH172=1,AH170,AH170+AG174),AG174)</f>
        <v>0</v>
      </c>
      <c r="AI174" s="68">
        <f t="shared" ref="AI174" si="4405">IF(AI169&gt;0,IF(AI172=1,AI170,AI170+AH174),AH174)</f>
        <v>0</v>
      </c>
      <c r="AJ174" s="68">
        <f t="shared" ref="AJ174" si="4406">IF(AJ169&gt;0,IF(AJ172=1,AJ170,AJ170+AI174),AI174)</f>
        <v>0</v>
      </c>
      <c r="AK174" s="68">
        <f t="shared" ref="AK174" si="4407">IF(AK169&gt;0,IF(AK172=1,AK170,AK170+AJ174),AJ174)</f>
        <v>0</v>
      </c>
      <c r="AL174" s="68">
        <f t="shared" ref="AL174" si="4408">IF(AL169&gt;0,IF(AL172=1,AL170,AL170+AK174),AK174)</f>
        <v>0</v>
      </c>
      <c r="AM174" s="68">
        <f t="shared" ref="AM174" si="4409">IF(AM169&gt;0,IF(AM172=1,AM170,AM170+AL174),AL174)</f>
        <v>0</v>
      </c>
      <c r="AN174" s="68">
        <f t="shared" ref="AN174" si="4410">IF(AN169&gt;0,IF(AN172=1,AN170,AN170+AM174),AM174)</f>
        <v>0</v>
      </c>
      <c r="AO174" s="68">
        <f t="shared" ref="AO174" si="4411">IF(AO169&gt;0,IF(AO172=1,AO170,AO170+AN174),AN174)</f>
        <v>0</v>
      </c>
      <c r="AP174" s="68">
        <f t="shared" ref="AP174" si="4412">IF(AP169&gt;0,IF(AP172=1,AP170,AP170+AO174),AO174)</f>
        <v>0</v>
      </c>
      <c r="AQ174" s="68">
        <f t="shared" ref="AQ174" si="4413">IF(AQ169&gt;0,IF(AQ172=1,AQ170,AQ170+AP174),AP174)</f>
        <v>0</v>
      </c>
      <c r="AR174" s="68">
        <f t="shared" ref="AR174" si="4414">IF(AR169&gt;0,IF(AR172=1,AR170,AR170+AQ174),AQ174)</f>
        <v>0</v>
      </c>
      <c r="AS174" s="68">
        <f t="shared" ref="AS174" si="4415">IF(AS169&gt;0,IF(AS172=1,AS170,AS170+AR174),AR174)</f>
        <v>0</v>
      </c>
      <c r="AT174" s="68">
        <f t="shared" ref="AT174" si="4416">IF(AT169&gt;0,IF(AT172=1,AT170,AT170+AS174),AS174)</f>
        <v>0</v>
      </c>
      <c r="AU174" s="68">
        <f t="shared" ref="AU174" si="4417">IF(AU169&gt;0,IF(AU172=1,AU170,AU170+AT174),AT174)</f>
        <v>0</v>
      </c>
      <c r="AV174" s="68">
        <f t="shared" ref="AV174" si="4418">IF(AV169&gt;0,IF(AV172=1,AV170,AV170+AU174),AU174)</f>
        <v>0</v>
      </c>
      <c r="AW174" s="68">
        <f t="shared" ref="AW174" si="4419">IF(AW169&gt;0,IF(AW172=1,AW170,AW170+AV174),AV174)</f>
        <v>0</v>
      </c>
      <c r="AX174" s="68">
        <f t="shared" ref="AX174" si="4420">IF(AX169&gt;0,IF(AX172=1,AX170,AX170+AW174),AW174)</f>
        <v>0</v>
      </c>
      <c r="AY174" s="68">
        <f t="shared" ref="AY174" si="4421">IF(AY169&gt;0,IF(AY172=1,AY170,AY170+AX174),AX174)</f>
        <v>0</v>
      </c>
      <c r="AZ174" s="68">
        <f t="shared" ref="AZ174" si="4422">IF(AZ169&gt;0,IF(AZ172=1,AZ170,AZ170+AY174),AY174)</f>
        <v>0</v>
      </c>
      <c r="BA174" s="68">
        <f t="shared" ref="BA174" si="4423">IF(BA169&gt;0,IF(BA172=1,BA170,BA170+AZ174),AZ174)</f>
        <v>0</v>
      </c>
      <c r="BB174" s="68">
        <f t="shared" ref="BB174" si="4424">IF(BB169&gt;0,IF(BB172=1,BB170,BB170+BA174),BA174)</f>
        <v>0</v>
      </c>
      <c r="BC174" s="68">
        <f t="shared" ref="BC174" si="4425">IF(BC169&gt;0,IF(BC172=1,BC170,BC170+BB174),BB174)</f>
        <v>0</v>
      </c>
      <c r="BD174" s="68">
        <f t="shared" ref="BD174" si="4426">IF(BD169&gt;0,IF(BD172=1,BD170,BD170+BC174),BC174)</f>
        <v>0</v>
      </c>
      <c r="BE174" s="68">
        <f t="shared" ref="BE174" si="4427">IF(BE169&gt;0,IF(BE172=1,BE170,BE170+BD174),BD174)</f>
        <v>0</v>
      </c>
      <c r="BF174" s="68">
        <f t="shared" ref="BF174" si="4428">IF(BF169&gt;0,IF(BF172=1,BF170,BF170+BE174),BE174)</f>
        <v>0</v>
      </c>
      <c r="BG174" s="68">
        <f t="shared" ref="BG174" si="4429">IF(BG169&gt;0,IF(BG172=1,BG170,BG170+BF174),BF174)</f>
        <v>0</v>
      </c>
      <c r="BH174" s="68">
        <f t="shared" ref="BH174" si="4430">IF(BH169&gt;0,IF(BH172=1,BH170,BH170+BG174),BG174)</f>
        <v>0</v>
      </c>
      <c r="BI174" s="68">
        <f t="shared" ref="BI174" si="4431">IF(BI169&gt;0,IF(BI172=1,BI170,BI170+BH174),BH174)</f>
        <v>0</v>
      </c>
      <c r="BJ174" s="68">
        <f t="shared" ref="BJ174" si="4432">IF(BJ169&gt;0,IF(BJ172=1,BJ170,BJ170+BI174),BI174)</f>
        <v>0</v>
      </c>
      <c r="BK174" s="68">
        <f t="shared" ref="BK174" si="4433">IF(BK169&gt;0,IF(BK172=1,BK170,BK170+BJ174),BJ174)</f>
        <v>0</v>
      </c>
      <c r="BL174" s="68">
        <f t="shared" ref="BL174" si="4434">IF(BL169&gt;0,IF(BL172=1,BL170,BL170+BK174),BK174)</f>
        <v>0</v>
      </c>
      <c r="BM174" s="68">
        <f t="shared" ref="BM174" si="4435">IF(BM169&gt;0,IF(BM172=1,BM170,BM170+BL174),BL174)</f>
        <v>0</v>
      </c>
      <c r="BN174" s="68">
        <f t="shared" ref="BN174" si="4436">IF(BN169&gt;0,IF(BN172=1,BN170,BN170+BM174),BM174)</f>
        <v>0</v>
      </c>
      <c r="BO174" s="68">
        <f t="shared" ref="BO174" si="4437">IF(BO169&gt;0,IF(BO172=1,BO170,BO170+BN174),BN174)</f>
        <v>0</v>
      </c>
      <c r="BP174" s="68">
        <f t="shared" ref="BP174" si="4438">IF(BP169&gt;0,IF(BP172=1,BP170,BP170+BO174),BO174)</f>
        <v>0</v>
      </c>
      <c r="BQ174" s="68">
        <f t="shared" ref="BQ174" si="4439">IF(BQ169&gt;0,IF(BQ172=1,BQ170,BQ170+BP174),BP174)</f>
        <v>0</v>
      </c>
      <c r="BR174" s="68">
        <f t="shared" ref="BR174" si="4440">IF(BR169&gt;0,IF(BR172=1,BR170,BR170+BQ174),BQ174)</f>
        <v>0</v>
      </c>
      <c r="BS174" s="68">
        <f t="shared" ref="BS174" si="4441">IF(BS169&gt;0,IF(BS172=1,BS170,BS170+BR174),BR174)</f>
        <v>0</v>
      </c>
      <c r="BT174" s="68">
        <f t="shared" ref="BT174" si="4442">IF(BT169&gt;0,IF(BT172=1,BT170,BT170+BS174),BS174)</f>
        <v>0</v>
      </c>
      <c r="BU174" s="68">
        <f t="shared" ref="BU174" si="4443">IF(BU169&gt;0,IF(BU172=1,BU170,BU170+BT174),BT174)</f>
        <v>0</v>
      </c>
      <c r="BV174" s="68">
        <f t="shared" ref="BV174" si="4444">IF(BV169&gt;0,IF(BV172=1,BV170,BV170+BU174),BU174)</f>
        <v>0</v>
      </c>
      <c r="BW174" s="68">
        <f t="shared" ref="BW174" si="4445">IF(BW169&gt;0,IF(BW172=1,BW170,BW170+BV174),BV174)</f>
        <v>0</v>
      </c>
      <c r="BX174" s="68">
        <f t="shared" ref="BX174" si="4446">IF(BX169&gt;0,IF(BX172=1,BX170,BX170+BW174),BW174)</f>
        <v>0</v>
      </c>
      <c r="BY174" s="68">
        <f t="shared" ref="BY174" si="4447">IF(BY169&gt;0,IF(BY172=1,BY170,BY170+BX174),BX174)</f>
        <v>0</v>
      </c>
      <c r="BZ174" s="68">
        <f t="shared" ref="BZ174" si="4448">IF(BZ169&gt;0,IF(BZ172=1,BZ170,BZ170+BY174),BY174)</f>
        <v>0</v>
      </c>
      <c r="CA174" s="68">
        <f t="shared" ref="CA174" si="4449">IF(CA169&gt;0,IF(CA172=1,CA170,CA170+BZ174),BZ174)</f>
        <v>0</v>
      </c>
      <c r="CB174" s="68">
        <f t="shared" ref="CB174" si="4450">IF(CB169&gt;0,IF(CB172=1,CB170,CB170+CA174),CA174)</f>
        <v>0</v>
      </c>
      <c r="CC174" s="68">
        <f t="shared" ref="CC174" si="4451">IF(CC169&gt;0,IF(CC172=1,CC170,CC170+CB174),CB174)</f>
        <v>0</v>
      </c>
      <c r="CD174" s="68">
        <f t="shared" ref="CD174" si="4452">IF(CD169&gt;0,IF(CD172=1,CD170,CD170+CC174),CC174)</f>
        <v>0</v>
      </c>
      <c r="CE174" s="68">
        <f t="shared" ref="CE174" si="4453">IF(CE169&gt;0,IF(CE172=1,CE170,CE170+CD174),CD174)</f>
        <v>0</v>
      </c>
      <c r="CF174" s="68">
        <f t="shared" ref="CF174" si="4454">IF(CF169&gt;0,IF(CF172=1,CF170,CF170+CE174),CE174)</f>
        <v>0</v>
      </c>
      <c r="CG174" s="68">
        <f t="shared" ref="CG174" si="4455">IF(CG169&gt;0,IF(CG172=1,CG170,CG170+CF174),CF174)</f>
        <v>0</v>
      </c>
      <c r="CH174" s="68">
        <f t="shared" ref="CH174" si="4456">IF(CH169&gt;0,IF(CH172=1,CH170,CH170+CG174),CG174)</f>
        <v>0</v>
      </c>
      <c r="CI174" s="68">
        <f t="shared" ref="CI174" si="4457">IF(CI169&gt;0,IF(CI172=1,CI170,CI170+CH174),CH174)</f>
        <v>0</v>
      </c>
      <c r="CJ174" s="68">
        <f t="shared" ref="CJ174" si="4458">IF(CJ169&gt;0,IF(CJ172=1,CJ170,CJ170+CI174),CI174)</f>
        <v>0</v>
      </c>
      <c r="CK174" s="370"/>
      <c r="CL174" s="372"/>
      <c r="CM174" s="364"/>
      <c r="CN174" s="364"/>
      <c r="CO174" s="108"/>
      <c r="CP174" s="108"/>
      <c r="CQ174" s="108"/>
      <c r="CR174" s="108"/>
      <c r="CS174" s="108"/>
      <c r="CT174" s="108"/>
      <c r="CU174" s="108"/>
      <c r="CV174" s="108"/>
      <c r="CW174" s="108"/>
      <c r="CX174" s="108"/>
      <c r="CY174" s="108"/>
      <c r="CZ174" s="108"/>
      <c r="DA174" s="108"/>
      <c r="DB174" s="108"/>
      <c r="DC174" s="108"/>
      <c r="DD174" s="108"/>
    </row>
    <row r="175" spans="1:108" s="266" customFormat="1" ht="41.4" hidden="1" customHeight="1" x14ac:dyDescent="0.3">
      <c r="A175" s="264"/>
      <c r="B175" s="130"/>
      <c r="C175" s="81"/>
      <c r="D175" s="81"/>
      <c r="E175" s="81"/>
      <c r="F175" s="81"/>
      <c r="G175" s="81"/>
      <c r="H175" s="81"/>
      <c r="I175" s="81"/>
      <c r="J175" s="81"/>
      <c r="K175" s="81"/>
      <c r="L175" s="65"/>
      <c r="M175" s="7"/>
      <c r="N175" s="202"/>
      <c r="O175" s="108"/>
      <c r="P175" s="66" t="s">
        <v>184</v>
      </c>
      <c r="Q175" s="68">
        <f>Q177</f>
        <v>0</v>
      </c>
      <c r="R175" s="68">
        <f t="shared" ref="R175" si="4459">IF(R172=1,R177,R177+Q175)</f>
        <v>0</v>
      </c>
      <c r="S175" s="68">
        <f t="shared" ref="S175" si="4460">IF(S172=1,S177,S177+R175)</f>
        <v>0</v>
      </c>
      <c r="T175" s="68">
        <f t="shared" ref="T175" si="4461">IF(T172=1,T177,T177+S175)</f>
        <v>0</v>
      </c>
      <c r="U175" s="68">
        <f t="shared" ref="U175" si="4462">IF(U172=1,U177,U177+T175)</f>
        <v>0</v>
      </c>
      <c r="V175" s="68">
        <f t="shared" ref="V175" si="4463">IF(V172=1,V177,V177+U175)</f>
        <v>0</v>
      </c>
      <c r="W175" s="68">
        <f t="shared" ref="W175" si="4464">IF(W172=1,W177,W177+V175)</f>
        <v>0</v>
      </c>
      <c r="X175" s="68">
        <f t="shared" ref="X175" si="4465">IF(X172=1,X177,X177+W175)</f>
        <v>0</v>
      </c>
      <c r="Y175" s="68">
        <f t="shared" ref="Y175" si="4466">IF(Y172=1,Y177,Y177+X175)</f>
        <v>0</v>
      </c>
      <c r="Z175" s="68">
        <f t="shared" ref="Z175" si="4467">IF(Z172=1,Z177,Z177+Y175)</f>
        <v>0</v>
      </c>
      <c r="AA175" s="68">
        <f t="shared" ref="AA175" si="4468">IF(AA172=1,AA177,AA177+Z175)</f>
        <v>0</v>
      </c>
      <c r="AB175" s="68">
        <f t="shared" ref="AB175" si="4469">IF(AB172=1,AB177,AB177+AA175)</f>
        <v>0</v>
      </c>
      <c r="AC175" s="68">
        <f t="shared" ref="AC175" si="4470">IF(AC172=1,AC177,AC177+AB175)</f>
        <v>0</v>
      </c>
      <c r="AD175" s="68">
        <f t="shared" ref="AD175" si="4471">IF(AD172=1,AD177,AD177+AC175)</f>
        <v>0</v>
      </c>
      <c r="AE175" s="68">
        <f t="shared" ref="AE175" si="4472">IF(AE172=1,AE177,AE177+AD175)</f>
        <v>0</v>
      </c>
      <c r="AF175" s="68">
        <f t="shared" ref="AF175" si="4473">IF(AF172=1,AF177,AF177+AE175)</f>
        <v>0</v>
      </c>
      <c r="AG175" s="68">
        <f t="shared" ref="AG175" si="4474">IF(AG172=1,AG177,AG177+AF175)</f>
        <v>0</v>
      </c>
      <c r="AH175" s="68">
        <f t="shared" ref="AH175" si="4475">IF(AH172=1,AH177,AH177+AG175)</f>
        <v>0</v>
      </c>
      <c r="AI175" s="68">
        <f t="shared" ref="AI175" si="4476">IF(AI172=1,AI177,AI177+AH175)</f>
        <v>0</v>
      </c>
      <c r="AJ175" s="68">
        <f t="shared" ref="AJ175" si="4477">IF(AJ172=1,AJ177,AJ177+AI175)</f>
        <v>0</v>
      </c>
      <c r="AK175" s="68">
        <f t="shared" ref="AK175" si="4478">IF(AK172=1,AK177,AK177+AJ175)</f>
        <v>0</v>
      </c>
      <c r="AL175" s="68">
        <f t="shared" ref="AL175" si="4479">IF(AL172=1,AL177,AL177+AK175)</f>
        <v>0</v>
      </c>
      <c r="AM175" s="68">
        <f t="shared" ref="AM175" si="4480">IF(AM172=1,AM177,AM177+AL175)</f>
        <v>0</v>
      </c>
      <c r="AN175" s="68">
        <f t="shared" ref="AN175" si="4481">IF(AN172=1,AN177,AN177+AM175)</f>
        <v>0</v>
      </c>
      <c r="AO175" s="68">
        <f t="shared" ref="AO175" si="4482">IF(AO172=1,AO177,AO177+AN175)</f>
        <v>0</v>
      </c>
      <c r="AP175" s="68">
        <f t="shared" ref="AP175" si="4483">IF(AP172=1,AP177,AP177+AO175)</f>
        <v>0</v>
      </c>
      <c r="AQ175" s="68">
        <f t="shared" ref="AQ175" si="4484">IF(AQ172=1,AQ177,AQ177+AP175)</f>
        <v>0</v>
      </c>
      <c r="AR175" s="68">
        <f t="shared" ref="AR175" si="4485">IF(AR172=1,AR177,AR177+AQ175)</f>
        <v>0</v>
      </c>
      <c r="AS175" s="68">
        <f t="shared" ref="AS175" si="4486">IF(AS172=1,AS177,AS177+AR175)</f>
        <v>0</v>
      </c>
      <c r="AT175" s="68">
        <f t="shared" ref="AT175" si="4487">IF(AT172=1,AT177,AT177+AS175)</f>
        <v>0</v>
      </c>
      <c r="AU175" s="68">
        <f t="shared" ref="AU175" si="4488">IF(AU172=1,AU177,AU177+AT175)</f>
        <v>0</v>
      </c>
      <c r="AV175" s="68">
        <f t="shared" ref="AV175" si="4489">IF(AV172=1,AV177,AV177+AU175)</f>
        <v>0</v>
      </c>
      <c r="AW175" s="68">
        <f t="shared" ref="AW175" si="4490">IF(AW172=1,AW177,AW177+AV175)</f>
        <v>0</v>
      </c>
      <c r="AX175" s="68">
        <f t="shared" ref="AX175" si="4491">IF(AX172=1,AX177,AX177+AW175)</f>
        <v>0</v>
      </c>
      <c r="AY175" s="68">
        <f t="shared" ref="AY175" si="4492">IF(AY172=1,AY177,AY177+AX175)</f>
        <v>0</v>
      </c>
      <c r="AZ175" s="68">
        <f t="shared" ref="AZ175" si="4493">IF(AZ172=1,AZ177,AZ177+AY175)</f>
        <v>0</v>
      </c>
      <c r="BA175" s="68">
        <f t="shared" ref="BA175" si="4494">IF(BA172=1,BA177,BA177+AZ175)</f>
        <v>0</v>
      </c>
      <c r="BB175" s="68">
        <f t="shared" ref="BB175" si="4495">IF(BB172=1,BB177,BB177+BA175)</f>
        <v>0</v>
      </c>
      <c r="BC175" s="68">
        <f t="shared" ref="BC175" si="4496">IF(BC172=1,BC177,BC177+BB175)</f>
        <v>0</v>
      </c>
      <c r="BD175" s="68">
        <f t="shared" ref="BD175" si="4497">IF(BD172=1,BD177,BD177+BC175)</f>
        <v>0</v>
      </c>
      <c r="BE175" s="68">
        <f t="shared" ref="BE175" si="4498">IF(BE172=1,BE177,BE177+BD175)</f>
        <v>0</v>
      </c>
      <c r="BF175" s="68">
        <f t="shared" ref="BF175" si="4499">IF(BF172=1,BF177,BF177+BE175)</f>
        <v>0</v>
      </c>
      <c r="BG175" s="68">
        <f t="shared" ref="BG175" si="4500">IF(BG172=1,BG177,BG177+BF175)</f>
        <v>0</v>
      </c>
      <c r="BH175" s="68">
        <f t="shared" ref="BH175" si="4501">IF(BH172=1,BH177,BH177+BG175)</f>
        <v>0</v>
      </c>
      <c r="BI175" s="68">
        <f t="shared" ref="BI175" si="4502">IF(BI172=1,BI177,BI177+BH175)</f>
        <v>0</v>
      </c>
      <c r="BJ175" s="68">
        <f t="shared" ref="BJ175" si="4503">IF(BJ172=1,BJ177,BJ177+BI175)</f>
        <v>0</v>
      </c>
      <c r="BK175" s="68">
        <f t="shared" ref="BK175" si="4504">IF(BK172=1,BK177,BK177+BJ175)</f>
        <v>0</v>
      </c>
      <c r="BL175" s="68">
        <f t="shared" ref="BL175" si="4505">IF(BL172=1,BL177,BL177+BK175)</f>
        <v>0</v>
      </c>
      <c r="BM175" s="68">
        <f t="shared" ref="BM175" si="4506">IF(BM172=1,BM177,BM177+BL175)</f>
        <v>0</v>
      </c>
      <c r="BN175" s="68">
        <f t="shared" ref="BN175" si="4507">IF(BN172=1,BN177,BN177+BM175)</f>
        <v>0</v>
      </c>
      <c r="BO175" s="68">
        <f t="shared" ref="BO175" si="4508">IF(BO172=1,BO177,BO177+BN175)</f>
        <v>0</v>
      </c>
      <c r="BP175" s="68">
        <f t="shared" ref="BP175" si="4509">IF(BP172=1,BP177,BP177+BO175)</f>
        <v>0</v>
      </c>
      <c r="BQ175" s="68">
        <f t="shared" ref="BQ175" si="4510">IF(BQ172=1,BQ177,BQ177+BP175)</f>
        <v>0</v>
      </c>
      <c r="BR175" s="68">
        <f t="shared" ref="BR175" si="4511">IF(BR172=1,BR177,BR177+BQ175)</f>
        <v>0</v>
      </c>
      <c r="BS175" s="68">
        <f t="shared" ref="BS175" si="4512">IF(BS172=1,BS177,BS177+BR175)</f>
        <v>0</v>
      </c>
      <c r="BT175" s="68">
        <f t="shared" ref="BT175" si="4513">IF(BT172=1,BT177,BT177+BS175)</f>
        <v>0</v>
      </c>
      <c r="BU175" s="68">
        <f t="shared" ref="BU175" si="4514">IF(BU172=1,BU177,BU177+BT175)</f>
        <v>0</v>
      </c>
      <c r="BV175" s="68">
        <f t="shared" ref="BV175" si="4515">IF(BV172=1,BV177,BV177+BU175)</f>
        <v>0</v>
      </c>
      <c r="BW175" s="68">
        <f t="shared" ref="BW175" si="4516">IF(BW172=1,BW177,BW177+BV175)</f>
        <v>0</v>
      </c>
      <c r="BX175" s="68">
        <f t="shared" ref="BX175" si="4517">IF(BX172=1,BX177,BX177+BW175)</f>
        <v>0</v>
      </c>
      <c r="BY175" s="68">
        <f t="shared" ref="BY175" si="4518">IF(BY172=1,BY177,BY177+BX175)</f>
        <v>0</v>
      </c>
      <c r="BZ175" s="68">
        <f t="shared" ref="BZ175" si="4519">IF(BZ172=1,BZ177,BZ177+BY175)</f>
        <v>0</v>
      </c>
      <c r="CA175" s="68">
        <f t="shared" ref="CA175" si="4520">IF(CA172=1,CA177,CA177+BZ175)</f>
        <v>0</v>
      </c>
      <c r="CB175" s="68">
        <f t="shared" ref="CB175" si="4521">IF(CB172=1,CB177,CB177+CA175)</f>
        <v>0</v>
      </c>
      <c r="CC175" s="68">
        <f t="shared" ref="CC175" si="4522">IF(CC172=1,CC177,CC177+CB175)</f>
        <v>0</v>
      </c>
      <c r="CD175" s="68">
        <f t="shared" ref="CD175" si="4523">IF(CD172=1,CD177,CD177+CC175)</f>
        <v>0</v>
      </c>
      <c r="CE175" s="68">
        <f t="shared" ref="CE175" si="4524">IF(CE172=1,CE177,CE177+CD175)</f>
        <v>0</v>
      </c>
      <c r="CF175" s="68">
        <f t="shared" ref="CF175" si="4525">IF(CF172=1,CF177,CF177+CE175)</f>
        <v>0</v>
      </c>
      <c r="CG175" s="68">
        <f t="shared" ref="CG175" si="4526">IF(CG172=1,CG177,CG177+CF175)</f>
        <v>0</v>
      </c>
      <c r="CH175" s="68">
        <f t="shared" ref="CH175" si="4527">IF(CH172=1,CH177,CH177+CG175)</f>
        <v>0</v>
      </c>
      <c r="CI175" s="68">
        <f t="shared" ref="CI175" si="4528">IF(CI172=1,CI177,CI177+CH175)</f>
        <v>0</v>
      </c>
      <c r="CJ175" s="68">
        <f t="shared" ref="CJ175" si="4529">IF(CJ172=1,CJ177,CJ177+CI175)</f>
        <v>0</v>
      </c>
      <c r="CK175" s="370"/>
      <c r="CL175" s="372"/>
      <c r="CM175" s="364"/>
      <c r="CN175" s="364"/>
      <c r="CO175" s="108"/>
      <c r="CP175" s="108"/>
      <c r="CQ175" s="108"/>
      <c r="CR175" s="108"/>
      <c r="CS175" s="108"/>
      <c r="CT175" s="108"/>
      <c r="CU175" s="108"/>
      <c r="CV175" s="108"/>
      <c r="CW175" s="108"/>
      <c r="CX175" s="108"/>
      <c r="CY175" s="108"/>
      <c r="CZ175" s="108"/>
      <c r="DA175" s="108"/>
      <c r="DB175" s="108"/>
      <c r="DC175" s="108"/>
      <c r="DD175" s="108"/>
    </row>
    <row r="176" spans="1:108" s="266" customFormat="1" ht="28.8" x14ac:dyDescent="0.3">
      <c r="A176" s="264"/>
      <c r="B176" s="130"/>
      <c r="C176" s="81"/>
      <c r="D176" s="81"/>
      <c r="E176" s="81"/>
      <c r="F176" s="81"/>
      <c r="G176" s="81"/>
      <c r="H176" s="81"/>
      <c r="I176" s="81"/>
      <c r="J176" s="81"/>
      <c r="K176" s="81"/>
      <c r="L176" s="65"/>
      <c r="M176" s="7"/>
      <c r="N176" s="202"/>
      <c r="O176" s="108"/>
      <c r="P176" s="64" t="s">
        <v>182</v>
      </c>
      <c r="Q176" s="69">
        <f t="shared" ref="Q176:CB176" si="4530">1720/12*Q169</f>
        <v>0</v>
      </c>
      <c r="R176" s="69">
        <f t="shared" si="4530"/>
        <v>0</v>
      </c>
      <c r="S176" s="69">
        <f t="shared" si="4530"/>
        <v>0</v>
      </c>
      <c r="T176" s="69">
        <f t="shared" si="4530"/>
        <v>0</v>
      </c>
      <c r="U176" s="69">
        <f t="shared" si="4530"/>
        <v>0</v>
      </c>
      <c r="V176" s="69">
        <f t="shared" si="4530"/>
        <v>0</v>
      </c>
      <c r="W176" s="69">
        <f t="shared" si="4530"/>
        <v>0</v>
      </c>
      <c r="X176" s="69">
        <f t="shared" si="4530"/>
        <v>0</v>
      </c>
      <c r="Y176" s="69">
        <f t="shared" si="4530"/>
        <v>0</v>
      </c>
      <c r="Z176" s="69">
        <f t="shared" si="4530"/>
        <v>0</v>
      </c>
      <c r="AA176" s="69">
        <f t="shared" si="4530"/>
        <v>0</v>
      </c>
      <c r="AB176" s="69">
        <f t="shared" si="4530"/>
        <v>0</v>
      </c>
      <c r="AC176" s="69">
        <f t="shared" si="4530"/>
        <v>0</v>
      </c>
      <c r="AD176" s="69">
        <f t="shared" si="4530"/>
        <v>0</v>
      </c>
      <c r="AE176" s="69">
        <f t="shared" si="4530"/>
        <v>0</v>
      </c>
      <c r="AF176" s="69">
        <f t="shared" si="4530"/>
        <v>0</v>
      </c>
      <c r="AG176" s="69">
        <f t="shared" si="4530"/>
        <v>0</v>
      </c>
      <c r="AH176" s="69">
        <f t="shared" si="4530"/>
        <v>0</v>
      </c>
      <c r="AI176" s="69">
        <f t="shared" si="4530"/>
        <v>0</v>
      </c>
      <c r="AJ176" s="69">
        <f t="shared" si="4530"/>
        <v>0</v>
      </c>
      <c r="AK176" s="69">
        <f t="shared" si="4530"/>
        <v>0</v>
      </c>
      <c r="AL176" s="69">
        <f t="shared" si="4530"/>
        <v>0</v>
      </c>
      <c r="AM176" s="69">
        <f t="shared" si="4530"/>
        <v>0</v>
      </c>
      <c r="AN176" s="69">
        <f t="shared" si="4530"/>
        <v>0</v>
      </c>
      <c r="AO176" s="69">
        <f t="shared" si="4530"/>
        <v>0</v>
      </c>
      <c r="AP176" s="69">
        <f t="shared" si="4530"/>
        <v>0</v>
      </c>
      <c r="AQ176" s="69">
        <f t="shared" si="4530"/>
        <v>0</v>
      </c>
      <c r="AR176" s="69">
        <f t="shared" si="4530"/>
        <v>0</v>
      </c>
      <c r="AS176" s="69">
        <f t="shared" si="4530"/>
        <v>0</v>
      </c>
      <c r="AT176" s="69">
        <f t="shared" si="4530"/>
        <v>0</v>
      </c>
      <c r="AU176" s="69">
        <f t="shared" si="4530"/>
        <v>0</v>
      </c>
      <c r="AV176" s="69">
        <f t="shared" si="4530"/>
        <v>0</v>
      </c>
      <c r="AW176" s="69">
        <f t="shared" si="4530"/>
        <v>0</v>
      </c>
      <c r="AX176" s="69">
        <f t="shared" si="4530"/>
        <v>0</v>
      </c>
      <c r="AY176" s="69">
        <f t="shared" si="4530"/>
        <v>0</v>
      </c>
      <c r="AZ176" s="69">
        <f t="shared" si="4530"/>
        <v>0</v>
      </c>
      <c r="BA176" s="69">
        <f t="shared" si="4530"/>
        <v>0</v>
      </c>
      <c r="BB176" s="69">
        <f t="shared" si="4530"/>
        <v>0</v>
      </c>
      <c r="BC176" s="69">
        <f t="shared" si="4530"/>
        <v>0</v>
      </c>
      <c r="BD176" s="69">
        <f t="shared" si="4530"/>
        <v>0</v>
      </c>
      <c r="BE176" s="69">
        <f t="shared" si="4530"/>
        <v>0</v>
      </c>
      <c r="BF176" s="69">
        <f t="shared" si="4530"/>
        <v>0</v>
      </c>
      <c r="BG176" s="69">
        <f t="shared" si="4530"/>
        <v>0</v>
      </c>
      <c r="BH176" s="69">
        <f t="shared" si="4530"/>
        <v>0</v>
      </c>
      <c r="BI176" s="69">
        <f t="shared" si="4530"/>
        <v>0</v>
      </c>
      <c r="BJ176" s="69">
        <f t="shared" si="4530"/>
        <v>0</v>
      </c>
      <c r="BK176" s="69">
        <f t="shared" si="4530"/>
        <v>0</v>
      </c>
      <c r="BL176" s="69">
        <f t="shared" si="4530"/>
        <v>0</v>
      </c>
      <c r="BM176" s="69">
        <f t="shared" si="4530"/>
        <v>0</v>
      </c>
      <c r="BN176" s="69">
        <f t="shared" si="4530"/>
        <v>0</v>
      </c>
      <c r="BO176" s="69">
        <f t="shared" si="4530"/>
        <v>0</v>
      </c>
      <c r="BP176" s="69">
        <f t="shared" si="4530"/>
        <v>0</v>
      </c>
      <c r="BQ176" s="69">
        <f t="shared" si="4530"/>
        <v>0</v>
      </c>
      <c r="BR176" s="69">
        <f t="shared" si="4530"/>
        <v>0</v>
      </c>
      <c r="BS176" s="69">
        <f t="shared" si="4530"/>
        <v>0</v>
      </c>
      <c r="BT176" s="69">
        <f t="shared" si="4530"/>
        <v>0</v>
      </c>
      <c r="BU176" s="69">
        <f t="shared" si="4530"/>
        <v>0</v>
      </c>
      <c r="BV176" s="69">
        <f t="shared" si="4530"/>
        <v>0</v>
      </c>
      <c r="BW176" s="69">
        <f t="shared" si="4530"/>
        <v>0</v>
      </c>
      <c r="BX176" s="69">
        <f t="shared" si="4530"/>
        <v>0</v>
      </c>
      <c r="BY176" s="69">
        <f t="shared" si="4530"/>
        <v>0</v>
      </c>
      <c r="BZ176" s="69">
        <f t="shared" si="4530"/>
        <v>0</v>
      </c>
      <c r="CA176" s="69">
        <f t="shared" si="4530"/>
        <v>0</v>
      </c>
      <c r="CB176" s="69">
        <f t="shared" si="4530"/>
        <v>0</v>
      </c>
      <c r="CC176" s="69">
        <f t="shared" ref="CC176:CJ176" si="4531">1720/12*CC169</f>
        <v>0</v>
      </c>
      <c r="CD176" s="69">
        <f t="shared" si="4531"/>
        <v>0</v>
      </c>
      <c r="CE176" s="69">
        <f t="shared" si="4531"/>
        <v>0</v>
      </c>
      <c r="CF176" s="69">
        <f t="shared" si="4531"/>
        <v>0</v>
      </c>
      <c r="CG176" s="69">
        <f t="shared" si="4531"/>
        <v>0</v>
      </c>
      <c r="CH176" s="69">
        <f t="shared" si="4531"/>
        <v>0</v>
      </c>
      <c r="CI176" s="69">
        <f t="shared" si="4531"/>
        <v>0</v>
      </c>
      <c r="CJ176" s="69">
        <f t="shared" si="4531"/>
        <v>0</v>
      </c>
      <c r="CK176" s="370"/>
      <c r="CL176" s="372"/>
      <c r="CM176" s="364"/>
      <c r="CN176" s="364"/>
      <c r="CO176" s="108"/>
      <c r="CP176" s="108"/>
      <c r="CQ176" s="108"/>
      <c r="CR176" s="108"/>
      <c r="CS176" s="108"/>
      <c r="CT176" s="108"/>
      <c r="CU176" s="108"/>
      <c r="CV176" s="108"/>
      <c r="CW176" s="108"/>
      <c r="CX176" s="108"/>
      <c r="CY176" s="108"/>
      <c r="CZ176" s="108"/>
      <c r="DA176" s="108"/>
      <c r="DB176" s="108"/>
      <c r="DC176" s="108"/>
      <c r="DD176" s="108"/>
    </row>
    <row r="177" spans="1:108" s="266" customFormat="1" ht="28.8" x14ac:dyDescent="0.3">
      <c r="A177" s="264"/>
      <c r="B177" s="130"/>
      <c r="C177" s="81"/>
      <c r="D177" s="81"/>
      <c r="E177" s="81"/>
      <c r="F177" s="81"/>
      <c r="G177" s="81"/>
      <c r="H177" s="81"/>
      <c r="I177" s="81"/>
      <c r="J177" s="81"/>
      <c r="K177" s="81"/>
      <c r="L177" s="65"/>
      <c r="M177" s="7"/>
      <c r="N177" s="202"/>
      <c r="O177" s="108"/>
      <c r="P177" s="64" t="s">
        <v>166</v>
      </c>
      <c r="Q177" s="69">
        <f>FLOOR(IF(OR(Q172=0,Q172=1),IF(Q170&gt;=Q176,Q176,Q170)+0.00000001,IF(Q174&gt;=Q173,Q173,Q174))+0.00000001,1)</f>
        <v>0</v>
      </c>
      <c r="R177" s="69">
        <f t="shared" ref="R177" si="4532">FLOOR(IF(OR(R172=0,R172=1),IF(R176&gt;R173,R173,IF(R170&gt;=R176,R176,R170)+0.00000001),IF(R174&gt;=R173,R173-Q175,R174-Q175)+0.00000001),1)</f>
        <v>0</v>
      </c>
      <c r="S177" s="69">
        <f t="shared" ref="S177" si="4533">FLOOR(IF(OR(S172=0,S172=1),IF(S176&gt;S173,S173,IF(S170&gt;=S176,S176,S170)+0.00000001),IF(S174&gt;=S173,S173-R175,S174-R175)+0.00000001),1)</f>
        <v>0</v>
      </c>
      <c r="T177" s="69">
        <f t="shared" ref="T177" si="4534">FLOOR(IF(OR(T172=0,T172=1),IF(T176&gt;T173,T173,IF(T170&gt;=T176,T176,T170)+0.00000001),IF(T174&gt;=T173,T173-S175,T174-S175)+0.00000001),1)</f>
        <v>0</v>
      </c>
      <c r="U177" s="69">
        <f t="shared" ref="U177" si="4535">FLOOR(IF(OR(U172=0,U172=1),IF(U176&gt;U173,U173,IF(U170&gt;=U176,U176,U170)+0.00000001),IF(U174&gt;=U173,U173-T175,U174-T175)+0.00000001),1)</f>
        <v>0</v>
      </c>
      <c r="V177" s="69">
        <f t="shared" ref="V177" si="4536">FLOOR(IF(OR(V172=0,V172=1),IF(V176&gt;V173,V173,IF(V170&gt;=V176,V176,V170)+0.00000001),IF(V174&gt;=V173,V173-U175,V174-U175)+0.00000001),1)</f>
        <v>0</v>
      </c>
      <c r="W177" s="69">
        <f t="shared" ref="W177" si="4537">FLOOR(IF(OR(W172=0,W172=1),IF(W176&gt;W173,W173,IF(W170&gt;=W176,W176,W170)+0.00000001),IF(W174&gt;=W173,W173-V175,W174-V175)+0.00000001),1)</f>
        <v>0</v>
      </c>
      <c r="X177" s="69">
        <f t="shared" ref="X177" si="4538">FLOOR(IF(OR(X172=0,X172=1),IF(X176&gt;X173,X173,IF(X170&gt;=X176,X176,X170)+0.00000001),IF(X174&gt;=X173,X173-W175,X174-W175)+0.00000001),1)</f>
        <v>0</v>
      </c>
      <c r="Y177" s="69">
        <f t="shared" ref="Y177" si="4539">FLOOR(IF(OR(Y172=0,Y172=1),IF(Y176&gt;Y173,Y173,IF(Y170&gt;=Y176,Y176,Y170)+0.00000001),IF(Y174&gt;=Y173,Y173-X175,Y174-X175)+0.00000001),1)</f>
        <v>0</v>
      </c>
      <c r="Z177" s="69">
        <f t="shared" ref="Z177" si="4540">FLOOR(IF(OR(Z172=0,Z172=1),IF(Z176&gt;Z173,Z173,IF(Z170&gt;=Z176,Z176,Z170)+0.00000001),IF(Z174&gt;=Z173,Z173-Y175,Z174-Y175)+0.00000001),1)</f>
        <v>0</v>
      </c>
      <c r="AA177" s="69">
        <f t="shared" ref="AA177" si="4541">FLOOR(IF(OR(AA172=0,AA172=1),IF(AA176&gt;AA173,AA173,IF(AA170&gt;=AA176,AA176,AA170)+0.00000001),IF(AA174&gt;=AA173,AA173-Z175,AA174-Z175)+0.00000001),1)</f>
        <v>0</v>
      </c>
      <c r="AB177" s="69">
        <f t="shared" ref="AB177" si="4542">FLOOR(IF(OR(AB172=0,AB172=1),IF(AB176&gt;AB173,AB173,IF(AB170&gt;=AB176,AB176,AB170)+0.00000001),IF(AB174&gt;=AB173,AB173-AA175,AB174-AA175)+0.00000001),1)</f>
        <v>0</v>
      </c>
      <c r="AC177" s="69">
        <f t="shared" ref="AC177" si="4543">FLOOR(IF(OR(AC172=0,AC172=1),IF(AC176&gt;AC173,AC173,IF(AC170&gt;=AC176,AC176,AC170)+0.00000001),IF(AC174&gt;=AC173,AC173-AB175,AC174-AB175)+0.00000001),1)</f>
        <v>0</v>
      </c>
      <c r="AD177" s="69">
        <f t="shared" ref="AD177" si="4544">FLOOR(IF(OR(AD172=0,AD172=1),IF(AD176&gt;AD173,AD173,IF(AD170&gt;=AD176,AD176,AD170)+0.00000001),IF(AD174&gt;=AD173,AD173-AC175,AD174-AC175)+0.00000001),1)</f>
        <v>0</v>
      </c>
      <c r="AE177" s="69">
        <f t="shared" ref="AE177" si="4545">FLOOR(IF(OR(AE172=0,AE172=1),IF(AE176&gt;AE173,AE173,IF(AE170&gt;=AE176,AE176,AE170)+0.00000001),IF(AE174&gt;=AE173,AE173-AD175,AE174-AD175)+0.00000001),1)</f>
        <v>0</v>
      </c>
      <c r="AF177" s="69">
        <f t="shared" ref="AF177" si="4546">FLOOR(IF(OR(AF172=0,AF172=1),IF(AF176&gt;AF173,AF173,IF(AF170&gt;=AF176,AF176,AF170)+0.00000001),IF(AF174&gt;=AF173,AF173-AE175,AF174-AE175)+0.00000001),1)</f>
        <v>0</v>
      </c>
      <c r="AG177" s="69">
        <f t="shared" ref="AG177" si="4547">FLOOR(IF(OR(AG172=0,AG172=1),IF(AG176&gt;AG173,AG173,IF(AG170&gt;=AG176,AG176,AG170)+0.00000001),IF(AG174&gt;=AG173,AG173-AF175,AG174-AF175)+0.00000001),1)</f>
        <v>0</v>
      </c>
      <c r="AH177" s="69">
        <f t="shared" ref="AH177" si="4548">FLOOR(IF(OR(AH172=0,AH172=1),IF(AH176&gt;AH173,AH173,IF(AH170&gt;=AH176,AH176,AH170)+0.00000001),IF(AH174&gt;=AH173,AH173-AG175,AH174-AG175)+0.00000001),1)</f>
        <v>0</v>
      </c>
      <c r="AI177" s="69">
        <f t="shared" ref="AI177" si="4549">FLOOR(IF(OR(AI172=0,AI172=1),IF(AI176&gt;AI173,AI173,IF(AI170&gt;=AI176,AI176,AI170)+0.00000001),IF(AI174&gt;=AI173,AI173-AH175,AI174-AH175)+0.00000001),1)</f>
        <v>0</v>
      </c>
      <c r="AJ177" s="69">
        <f t="shared" ref="AJ177" si="4550">FLOOR(IF(OR(AJ172=0,AJ172=1),IF(AJ176&gt;AJ173,AJ173,IF(AJ170&gt;=AJ176,AJ176,AJ170)+0.00000001),IF(AJ174&gt;=AJ173,AJ173-AI175,AJ174-AI175)+0.00000001),1)</f>
        <v>0</v>
      </c>
      <c r="AK177" s="69">
        <f t="shared" ref="AK177" si="4551">FLOOR(IF(OR(AK172=0,AK172=1),IF(AK176&gt;AK173,AK173,IF(AK170&gt;=AK176,AK176,AK170)+0.00000001),IF(AK174&gt;=AK173,AK173-AJ175,AK174-AJ175)+0.00000001),1)</f>
        <v>0</v>
      </c>
      <c r="AL177" s="69">
        <f t="shared" ref="AL177" si="4552">FLOOR(IF(OR(AL172=0,AL172=1),IF(AL176&gt;AL173,AL173,IF(AL170&gt;=AL176,AL176,AL170)+0.00000001),IF(AL174&gt;=AL173,AL173-AK175,AL174-AK175)+0.00000001),1)</f>
        <v>0</v>
      </c>
      <c r="AM177" s="69">
        <f t="shared" ref="AM177" si="4553">FLOOR(IF(OR(AM172=0,AM172=1),IF(AM176&gt;AM173,AM173,IF(AM170&gt;=AM176,AM176,AM170)+0.00000001),IF(AM174&gt;=AM173,AM173-AL175,AM174-AL175)+0.00000001),1)</f>
        <v>0</v>
      </c>
      <c r="AN177" s="69">
        <f t="shared" ref="AN177" si="4554">FLOOR(IF(OR(AN172=0,AN172=1),IF(AN176&gt;AN173,AN173,IF(AN170&gt;=AN176,AN176,AN170)+0.00000001),IF(AN174&gt;=AN173,AN173-AM175,AN174-AM175)+0.00000001),1)</f>
        <v>0</v>
      </c>
      <c r="AO177" s="69">
        <f t="shared" ref="AO177" si="4555">FLOOR(IF(OR(AO172=0,AO172=1),IF(AO176&gt;AO173,AO173,IF(AO170&gt;=AO176,AO176,AO170)+0.00000001),IF(AO174&gt;=AO173,AO173-AN175,AO174-AN175)+0.00000001),1)</f>
        <v>0</v>
      </c>
      <c r="AP177" s="69">
        <f t="shared" ref="AP177" si="4556">FLOOR(IF(OR(AP172=0,AP172=1),IF(AP176&gt;AP173,AP173,IF(AP170&gt;=AP176,AP176,AP170)+0.00000001),IF(AP174&gt;=AP173,AP173-AO175,AP174-AO175)+0.00000001),1)</f>
        <v>0</v>
      </c>
      <c r="AQ177" s="69">
        <f t="shared" ref="AQ177" si="4557">FLOOR(IF(OR(AQ172=0,AQ172=1),IF(AQ176&gt;AQ173,AQ173,IF(AQ170&gt;=AQ176,AQ176,AQ170)+0.00000001),IF(AQ174&gt;=AQ173,AQ173-AP175,AQ174-AP175)+0.00000001),1)</f>
        <v>0</v>
      </c>
      <c r="AR177" s="69">
        <f t="shared" ref="AR177" si="4558">FLOOR(IF(OR(AR172=0,AR172=1),IF(AR176&gt;AR173,AR173,IF(AR170&gt;=AR176,AR176,AR170)+0.00000001),IF(AR174&gt;=AR173,AR173-AQ175,AR174-AQ175)+0.00000001),1)</f>
        <v>0</v>
      </c>
      <c r="AS177" s="69">
        <f t="shared" ref="AS177" si="4559">FLOOR(IF(OR(AS172=0,AS172=1),IF(AS176&gt;AS173,AS173,IF(AS170&gt;=AS176,AS176,AS170)+0.00000001),IF(AS174&gt;=AS173,AS173-AR175,AS174-AR175)+0.00000001),1)</f>
        <v>0</v>
      </c>
      <c r="AT177" s="69">
        <f t="shared" ref="AT177" si="4560">FLOOR(IF(OR(AT172=0,AT172=1),IF(AT176&gt;AT173,AT173,IF(AT170&gt;=AT176,AT176,AT170)+0.00000001),IF(AT174&gt;=AT173,AT173-AS175,AT174-AS175)+0.00000001),1)</f>
        <v>0</v>
      </c>
      <c r="AU177" s="69">
        <f t="shared" ref="AU177" si="4561">FLOOR(IF(OR(AU172=0,AU172=1),IF(AU176&gt;AU173,AU173,IF(AU170&gt;=AU176,AU176,AU170)+0.00000001),IF(AU174&gt;=AU173,AU173-AT175,AU174-AT175)+0.00000001),1)</f>
        <v>0</v>
      </c>
      <c r="AV177" s="69">
        <f t="shared" ref="AV177" si="4562">FLOOR(IF(OR(AV172=0,AV172=1),IF(AV176&gt;AV173,AV173,IF(AV170&gt;=AV176,AV176,AV170)+0.00000001),IF(AV174&gt;=AV173,AV173-AU175,AV174-AU175)+0.00000001),1)</f>
        <v>0</v>
      </c>
      <c r="AW177" s="69">
        <f t="shared" ref="AW177" si="4563">FLOOR(IF(OR(AW172=0,AW172=1),IF(AW176&gt;AW173,AW173,IF(AW170&gt;=AW176,AW176,AW170)+0.00000001),IF(AW174&gt;=AW173,AW173-AV175,AW174-AV175)+0.00000001),1)</f>
        <v>0</v>
      </c>
      <c r="AX177" s="69">
        <f t="shared" ref="AX177" si="4564">FLOOR(IF(OR(AX172=0,AX172=1),IF(AX176&gt;AX173,AX173,IF(AX170&gt;=AX176,AX176,AX170)+0.00000001),IF(AX174&gt;=AX173,AX173-AW175,AX174-AW175)+0.00000001),1)</f>
        <v>0</v>
      </c>
      <c r="AY177" s="69">
        <f t="shared" ref="AY177" si="4565">FLOOR(IF(OR(AY172=0,AY172=1),IF(AY176&gt;AY173,AY173,IF(AY170&gt;=AY176,AY176,AY170)+0.00000001),IF(AY174&gt;=AY173,AY173-AX175,AY174-AX175)+0.00000001),1)</f>
        <v>0</v>
      </c>
      <c r="AZ177" s="69">
        <f t="shared" ref="AZ177" si="4566">FLOOR(IF(OR(AZ172=0,AZ172=1),IF(AZ176&gt;AZ173,AZ173,IF(AZ170&gt;=AZ176,AZ176,AZ170)+0.00000001),IF(AZ174&gt;=AZ173,AZ173-AY175,AZ174-AY175)+0.00000001),1)</f>
        <v>0</v>
      </c>
      <c r="BA177" s="69">
        <f t="shared" ref="BA177" si="4567">FLOOR(IF(OR(BA172=0,BA172=1),IF(BA176&gt;BA173,BA173,IF(BA170&gt;=BA176,BA176,BA170)+0.00000001),IF(BA174&gt;=BA173,BA173-AZ175,BA174-AZ175)+0.00000001),1)</f>
        <v>0</v>
      </c>
      <c r="BB177" s="69">
        <f t="shared" ref="BB177" si="4568">FLOOR(IF(OR(BB172=0,BB172=1),IF(BB176&gt;BB173,BB173,IF(BB170&gt;=BB176,BB176,BB170)+0.00000001),IF(BB174&gt;=BB173,BB173-BA175,BB174-BA175)+0.00000001),1)</f>
        <v>0</v>
      </c>
      <c r="BC177" s="69">
        <f t="shared" ref="BC177" si="4569">FLOOR(IF(OR(BC172=0,BC172=1),IF(BC176&gt;BC173,BC173,IF(BC170&gt;=BC176,BC176,BC170)+0.00000001),IF(BC174&gt;=BC173,BC173-BB175,BC174-BB175)+0.00000001),1)</f>
        <v>0</v>
      </c>
      <c r="BD177" s="69">
        <f t="shared" ref="BD177" si="4570">FLOOR(IF(OR(BD172=0,BD172=1),IF(BD176&gt;BD173,BD173,IF(BD170&gt;=BD176,BD176,BD170)+0.00000001),IF(BD174&gt;=BD173,BD173-BC175,BD174-BC175)+0.00000001),1)</f>
        <v>0</v>
      </c>
      <c r="BE177" s="69">
        <f t="shared" ref="BE177" si="4571">FLOOR(IF(OR(BE172=0,BE172=1),IF(BE176&gt;BE173,BE173,IF(BE170&gt;=BE176,BE176,BE170)+0.00000001),IF(BE174&gt;=BE173,BE173-BD175,BE174-BD175)+0.00000001),1)</f>
        <v>0</v>
      </c>
      <c r="BF177" s="69">
        <f t="shared" ref="BF177" si="4572">FLOOR(IF(OR(BF172=0,BF172=1),IF(BF176&gt;BF173,BF173,IF(BF170&gt;=BF176,BF176,BF170)+0.00000001),IF(BF174&gt;=BF173,BF173-BE175,BF174-BE175)+0.00000001),1)</f>
        <v>0</v>
      </c>
      <c r="BG177" s="69">
        <f t="shared" ref="BG177" si="4573">FLOOR(IF(OR(BG172=0,BG172=1),IF(BG176&gt;BG173,BG173,IF(BG170&gt;=BG176,BG176,BG170)+0.00000001),IF(BG174&gt;=BG173,BG173-BF175,BG174-BF175)+0.00000001),1)</f>
        <v>0</v>
      </c>
      <c r="BH177" s="69">
        <f t="shared" ref="BH177" si="4574">FLOOR(IF(OR(BH172=0,BH172=1),IF(BH176&gt;BH173,BH173,IF(BH170&gt;=BH176,BH176,BH170)+0.00000001),IF(BH174&gt;=BH173,BH173-BG175,BH174-BG175)+0.00000001),1)</f>
        <v>0</v>
      </c>
      <c r="BI177" s="69">
        <f t="shared" ref="BI177" si="4575">FLOOR(IF(OR(BI172=0,BI172=1),IF(BI176&gt;BI173,BI173,IF(BI170&gt;=BI176,BI176,BI170)+0.00000001),IF(BI174&gt;=BI173,BI173-BH175,BI174-BH175)+0.00000001),1)</f>
        <v>0</v>
      </c>
      <c r="BJ177" s="69">
        <f t="shared" ref="BJ177" si="4576">FLOOR(IF(OR(BJ172=0,BJ172=1),IF(BJ176&gt;BJ173,BJ173,IF(BJ170&gt;=BJ176,BJ176,BJ170)+0.00000001),IF(BJ174&gt;=BJ173,BJ173-BI175,BJ174-BI175)+0.00000001),1)</f>
        <v>0</v>
      </c>
      <c r="BK177" s="69">
        <f t="shared" ref="BK177" si="4577">FLOOR(IF(OR(BK172=0,BK172=1),IF(BK176&gt;BK173,BK173,IF(BK170&gt;=BK176,BK176,BK170)+0.00000001),IF(BK174&gt;=BK173,BK173-BJ175,BK174-BJ175)+0.00000001),1)</f>
        <v>0</v>
      </c>
      <c r="BL177" s="69">
        <f t="shared" ref="BL177" si="4578">FLOOR(IF(OR(BL172=0,BL172=1),IF(BL176&gt;BL173,BL173,IF(BL170&gt;=BL176,BL176,BL170)+0.00000001),IF(BL174&gt;=BL173,BL173-BK175,BL174-BK175)+0.00000001),1)</f>
        <v>0</v>
      </c>
      <c r="BM177" s="69">
        <f t="shared" ref="BM177" si="4579">FLOOR(IF(OR(BM172=0,BM172=1),IF(BM176&gt;BM173,BM173,IF(BM170&gt;=BM176,BM176,BM170)+0.00000001),IF(BM174&gt;=BM173,BM173-BL175,BM174-BL175)+0.00000001),1)</f>
        <v>0</v>
      </c>
      <c r="BN177" s="69">
        <f t="shared" ref="BN177" si="4580">FLOOR(IF(OR(BN172=0,BN172=1),IF(BN176&gt;BN173,BN173,IF(BN170&gt;=BN176,BN176,BN170)+0.00000001),IF(BN174&gt;=BN173,BN173-BM175,BN174-BM175)+0.00000001),1)</f>
        <v>0</v>
      </c>
      <c r="BO177" s="69">
        <f t="shared" ref="BO177" si="4581">FLOOR(IF(OR(BO172=0,BO172=1),IF(BO176&gt;BO173,BO173,IF(BO170&gt;=BO176,BO176,BO170)+0.00000001),IF(BO174&gt;=BO173,BO173-BN175,BO174-BN175)+0.00000001),1)</f>
        <v>0</v>
      </c>
      <c r="BP177" s="69">
        <f t="shared" ref="BP177" si="4582">FLOOR(IF(OR(BP172=0,BP172=1),IF(BP176&gt;BP173,BP173,IF(BP170&gt;=BP176,BP176,BP170)+0.00000001),IF(BP174&gt;=BP173,BP173-BO175,BP174-BO175)+0.00000001),1)</f>
        <v>0</v>
      </c>
      <c r="BQ177" s="69">
        <f t="shared" ref="BQ177" si="4583">FLOOR(IF(OR(BQ172=0,BQ172=1),IF(BQ176&gt;BQ173,BQ173,IF(BQ170&gt;=BQ176,BQ176,BQ170)+0.00000001),IF(BQ174&gt;=BQ173,BQ173-BP175,BQ174-BP175)+0.00000001),1)</f>
        <v>0</v>
      </c>
      <c r="BR177" s="69">
        <f t="shared" ref="BR177" si="4584">FLOOR(IF(OR(BR172=0,BR172=1),IF(BR176&gt;BR173,BR173,IF(BR170&gt;=BR176,BR176,BR170)+0.00000001),IF(BR174&gt;=BR173,BR173-BQ175,BR174-BQ175)+0.00000001),1)</f>
        <v>0</v>
      </c>
      <c r="BS177" s="69">
        <f t="shared" ref="BS177" si="4585">FLOOR(IF(OR(BS172=0,BS172=1),IF(BS176&gt;BS173,BS173,IF(BS170&gt;=BS176,BS176,BS170)+0.00000001),IF(BS174&gt;=BS173,BS173-BR175,BS174-BR175)+0.00000001),1)</f>
        <v>0</v>
      </c>
      <c r="BT177" s="69">
        <f t="shared" ref="BT177" si="4586">FLOOR(IF(OR(BT172=0,BT172=1),IF(BT176&gt;BT173,BT173,IF(BT170&gt;=BT176,BT176,BT170)+0.00000001),IF(BT174&gt;=BT173,BT173-BS175,BT174-BS175)+0.00000001),1)</f>
        <v>0</v>
      </c>
      <c r="BU177" s="69">
        <f t="shared" ref="BU177" si="4587">FLOOR(IF(OR(BU172=0,BU172=1),IF(BU176&gt;BU173,BU173,IF(BU170&gt;=BU176,BU176,BU170)+0.00000001),IF(BU174&gt;=BU173,BU173-BT175,BU174-BT175)+0.00000001),1)</f>
        <v>0</v>
      </c>
      <c r="BV177" s="69">
        <f t="shared" ref="BV177" si="4588">FLOOR(IF(OR(BV172=0,BV172=1),IF(BV176&gt;BV173,BV173,IF(BV170&gt;=BV176,BV176,BV170)+0.00000001),IF(BV174&gt;=BV173,BV173-BU175,BV174-BU175)+0.00000001),1)</f>
        <v>0</v>
      </c>
      <c r="BW177" s="69">
        <f t="shared" ref="BW177" si="4589">FLOOR(IF(OR(BW172=0,BW172=1),IF(BW176&gt;BW173,BW173,IF(BW170&gt;=BW176,BW176,BW170)+0.00000001),IF(BW174&gt;=BW173,BW173-BV175,BW174-BV175)+0.00000001),1)</f>
        <v>0</v>
      </c>
      <c r="BX177" s="69">
        <f t="shared" ref="BX177" si="4590">FLOOR(IF(OR(BX172=0,BX172=1),IF(BX176&gt;BX173,BX173,IF(BX170&gt;=BX176,BX176,BX170)+0.00000001),IF(BX174&gt;=BX173,BX173-BW175,BX174-BW175)+0.00000001),1)</f>
        <v>0</v>
      </c>
      <c r="BY177" s="69">
        <f t="shared" ref="BY177" si="4591">FLOOR(IF(OR(BY172=0,BY172=1),IF(BY176&gt;BY173,BY173,IF(BY170&gt;=BY176,BY176,BY170)+0.00000001),IF(BY174&gt;=BY173,BY173-BX175,BY174-BX175)+0.00000001),1)</f>
        <v>0</v>
      </c>
      <c r="BZ177" s="69">
        <f t="shared" ref="BZ177" si="4592">FLOOR(IF(OR(BZ172=0,BZ172=1),IF(BZ176&gt;BZ173,BZ173,IF(BZ170&gt;=BZ176,BZ176,BZ170)+0.00000001),IF(BZ174&gt;=BZ173,BZ173-BY175,BZ174-BY175)+0.00000001),1)</f>
        <v>0</v>
      </c>
      <c r="CA177" s="69">
        <f t="shared" ref="CA177" si="4593">FLOOR(IF(OR(CA172=0,CA172=1),IF(CA176&gt;CA173,CA173,IF(CA170&gt;=CA176,CA176,CA170)+0.00000001),IF(CA174&gt;=CA173,CA173-BZ175,CA174-BZ175)+0.00000001),1)</f>
        <v>0</v>
      </c>
      <c r="CB177" s="69">
        <f t="shared" ref="CB177" si="4594">FLOOR(IF(OR(CB172=0,CB172=1),IF(CB176&gt;CB173,CB173,IF(CB170&gt;=CB176,CB176,CB170)+0.00000001),IF(CB174&gt;=CB173,CB173-CA175,CB174-CA175)+0.00000001),1)</f>
        <v>0</v>
      </c>
      <c r="CC177" s="69">
        <f t="shared" ref="CC177" si="4595">FLOOR(IF(OR(CC172=0,CC172=1),IF(CC176&gt;CC173,CC173,IF(CC170&gt;=CC176,CC176,CC170)+0.00000001),IF(CC174&gt;=CC173,CC173-CB175,CC174-CB175)+0.00000001),1)</f>
        <v>0</v>
      </c>
      <c r="CD177" s="69">
        <f t="shared" ref="CD177" si="4596">FLOOR(IF(OR(CD172=0,CD172=1),IF(CD176&gt;CD173,CD173,IF(CD170&gt;=CD176,CD176,CD170)+0.00000001),IF(CD174&gt;=CD173,CD173-CC175,CD174-CC175)+0.00000001),1)</f>
        <v>0</v>
      </c>
      <c r="CE177" s="69">
        <f t="shared" ref="CE177" si="4597">FLOOR(IF(OR(CE172=0,CE172=1),IF(CE176&gt;CE173,CE173,IF(CE170&gt;=CE176,CE176,CE170)+0.00000001),IF(CE174&gt;=CE173,CE173-CD175,CE174-CD175)+0.00000001),1)</f>
        <v>0</v>
      </c>
      <c r="CF177" s="69">
        <f t="shared" ref="CF177" si="4598">FLOOR(IF(OR(CF172=0,CF172=1),IF(CF176&gt;CF173,CF173,IF(CF170&gt;=CF176,CF176,CF170)+0.00000001),IF(CF174&gt;=CF173,CF173-CE175,CF174-CE175)+0.00000001),1)</f>
        <v>0</v>
      </c>
      <c r="CG177" s="69">
        <f t="shared" ref="CG177" si="4599">FLOOR(IF(OR(CG172=0,CG172=1),IF(CG176&gt;CG173,CG173,IF(CG170&gt;=CG176,CG176,CG170)+0.00000001),IF(CG174&gt;=CG173,CG173-CF175,CG174-CF175)+0.00000001),1)</f>
        <v>0</v>
      </c>
      <c r="CH177" s="69">
        <f t="shared" ref="CH177" si="4600">FLOOR(IF(OR(CH172=0,CH172=1),IF(CH176&gt;CH173,CH173,IF(CH170&gt;=CH176,CH176,CH170)+0.00000001),IF(CH174&gt;=CH173,CH173-CG175,CH174-CG175)+0.00000001),1)</f>
        <v>0</v>
      </c>
      <c r="CI177" s="69">
        <f t="shared" ref="CI177" si="4601">FLOOR(IF(OR(CI172=0,CI172=1),IF(CI176&gt;CI173,CI173,IF(CI170&gt;=CI176,CI176,CI170)+0.00000001),IF(CI174&gt;=CI173,CI173-CH175,CI174-CH175)+0.00000001),1)</f>
        <v>0</v>
      </c>
      <c r="CJ177" s="69">
        <f t="shared" ref="CJ177" si="4602">FLOOR(IF(OR(CJ172=0,CJ172=1),IF(CJ176&gt;CJ173,CJ173,IF(CJ170&gt;=CJ176,CJ176,CJ170)+0.00000001),IF(CJ174&gt;=CJ173,CJ173-CI175,CJ174-CI175)+0.00000001),1)</f>
        <v>0</v>
      </c>
      <c r="CK177" s="370"/>
      <c r="CL177" s="372"/>
      <c r="CM177" s="364"/>
      <c r="CN177" s="364"/>
      <c r="CO177" s="108"/>
      <c r="CP177" s="108"/>
      <c r="CQ177" s="108"/>
      <c r="CR177" s="108"/>
      <c r="CS177" s="108"/>
      <c r="CT177" s="108"/>
      <c r="CU177" s="108"/>
      <c r="CV177" s="108"/>
      <c r="CW177" s="108"/>
      <c r="CX177" s="108"/>
      <c r="CY177" s="108"/>
      <c r="CZ177" s="108"/>
      <c r="DA177" s="108"/>
      <c r="DB177" s="108"/>
      <c r="DC177" s="108"/>
      <c r="DD177" s="108"/>
    </row>
    <row r="178" spans="1:108" s="266" customFormat="1" ht="25.2" customHeight="1" thickBot="1" x14ac:dyDescent="0.35">
      <c r="A178" s="264"/>
      <c r="B178" s="131"/>
      <c r="C178" s="70"/>
      <c r="D178" s="70"/>
      <c r="E178" s="70"/>
      <c r="F178" s="70"/>
      <c r="G178" s="70"/>
      <c r="H178" s="70"/>
      <c r="I178" s="70"/>
      <c r="J178" s="70"/>
      <c r="K178" s="70"/>
      <c r="L178" s="71"/>
      <c r="M178" s="7"/>
      <c r="N178" s="203"/>
      <c r="O178" s="108"/>
      <c r="P178" s="229" t="s">
        <v>167</v>
      </c>
      <c r="Q178" s="73">
        <f>IF($I169="Ano",Q177*'Podpůrná data'!$B$5,Q177*'Podpůrná data'!$B$3)</f>
        <v>0</v>
      </c>
      <c r="R178" s="73">
        <f>IF($I169="Ano",R177*'Podpůrná data'!$B$5,R177*'Podpůrná data'!$B$3)</f>
        <v>0</v>
      </c>
      <c r="S178" s="73">
        <f>IF($I169="Ano",S177*'Podpůrná data'!$B$5,S177*'Podpůrná data'!$B$3)</f>
        <v>0</v>
      </c>
      <c r="T178" s="73">
        <f>IF($I169="Ano",T177*'Podpůrná data'!$B$5,T177*'Podpůrná data'!$B$3)</f>
        <v>0</v>
      </c>
      <c r="U178" s="73">
        <f>IF($I169="Ano",U177*'Podpůrná data'!$B$5,U177*'Podpůrná data'!$B$3)</f>
        <v>0</v>
      </c>
      <c r="V178" s="73">
        <f>IF($I169="Ano",V177*'Podpůrná data'!$B$5,V177*'Podpůrná data'!$B$3)</f>
        <v>0</v>
      </c>
      <c r="W178" s="73">
        <f>IF($I169="Ano",W177*'Podpůrná data'!$B$5,W177*'Podpůrná data'!$B$3)</f>
        <v>0</v>
      </c>
      <c r="X178" s="73">
        <f>IF($I169="Ano",X177*'Podpůrná data'!$B$5,X177*'Podpůrná data'!$B$3)</f>
        <v>0</v>
      </c>
      <c r="Y178" s="73">
        <f>IF($I169="Ano",Y177*'Podpůrná data'!$B$5,Y177*'Podpůrná data'!$B$3)</f>
        <v>0</v>
      </c>
      <c r="Z178" s="73">
        <f>IF($I169="Ano",Z177*'Podpůrná data'!$B$5,Z177*'Podpůrná data'!$B$3)</f>
        <v>0</v>
      </c>
      <c r="AA178" s="73">
        <f>IF($I169="Ano",AA177*'Podpůrná data'!$B$5,AA177*'Podpůrná data'!$B$3)</f>
        <v>0</v>
      </c>
      <c r="AB178" s="73">
        <f>IF($I169="Ano",AB177*'Podpůrná data'!$B$5,AB177*'Podpůrná data'!$B$3)</f>
        <v>0</v>
      </c>
      <c r="AC178" s="73">
        <f>IF($I169="Ano",AC177*'Podpůrná data'!$B$5,AC177*'Podpůrná data'!$B$3)</f>
        <v>0</v>
      </c>
      <c r="AD178" s="73">
        <f>IF($I169="Ano",AD177*'Podpůrná data'!$B$5,AD177*'Podpůrná data'!$B$3)</f>
        <v>0</v>
      </c>
      <c r="AE178" s="73">
        <f>IF($I169="Ano",AE177*'Podpůrná data'!$B$5,AE177*'Podpůrná data'!$B$3)</f>
        <v>0</v>
      </c>
      <c r="AF178" s="73">
        <f>IF($I169="Ano",AF177*'Podpůrná data'!$B$5,AF177*'Podpůrná data'!$B$3)</f>
        <v>0</v>
      </c>
      <c r="AG178" s="73">
        <f>IF($I169="Ano",AG177*'Podpůrná data'!$B$5,AG177*'Podpůrná data'!$B$3)</f>
        <v>0</v>
      </c>
      <c r="AH178" s="73">
        <f>IF($I169="Ano",AH177*'Podpůrná data'!$B$5,AH177*'Podpůrná data'!$B$3)</f>
        <v>0</v>
      </c>
      <c r="AI178" s="73">
        <f>IF($I169="Ano",AI177*'Podpůrná data'!$B$5,AI177*'Podpůrná data'!$B$3)</f>
        <v>0</v>
      </c>
      <c r="AJ178" s="73">
        <f>IF($I169="Ano",AJ177*'Podpůrná data'!$B$5,AJ177*'Podpůrná data'!$B$3)</f>
        <v>0</v>
      </c>
      <c r="AK178" s="73">
        <f>IF($I169="Ano",AK177*'Podpůrná data'!$B$5,AK177*'Podpůrná data'!$B$3)</f>
        <v>0</v>
      </c>
      <c r="AL178" s="73">
        <f>IF($I169="Ano",AL177*'Podpůrná data'!$B$5,AL177*'Podpůrná data'!$B$3)</f>
        <v>0</v>
      </c>
      <c r="AM178" s="73">
        <f>IF($I169="Ano",AM177*'Podpůrná data'!$B$5,AM177*'Podpůrná data'!$B$3)</f>
        <v>0</v>
      </c>
      <c r="AN178" s="73">
        <f>IF($I169="Ano",AN177*'Podpůrná data'!$B$5,AN177*'Podpůrná data'!$B$3)</f>
        <v>0</v>
      </c>
      <c r="AO178" s="73">
        <f>IF($I169="Ano",AO177*'Podpůrná data'!$B$5,AO177*'Podpůrná data'!$B$3)</f>
        <v>0</v>
      </c>
      <c r="AP178" s="73">
        <f>IF($I169="Ano",AP177*'Podpůrná data'!$B$5,AP177*'Podpůrná data'!$B$3)</f>
        <v>0</v>
      </c>
      <c r="AQ178" s="73">
        <f>IF($I169="Ano",AQ177*'Podpůrná data'!$B$5,AQ177*'Podpůrná data'!$B$3)</f>
        <v>0</v>
      </c>
      <c r="AR178" s="73">
        <f>IF($I169="Ano",AR177*'Podpůrná data'!$B$5,AR177*'Podpůrná data'!$B$3)</f>
        <v>0</v>
      </c>
      <c r="AS178" s="73">
        <f>IF($I169="Ano",AS177*'Podpůrná data'!$B$5,AS177*'Podpůrná data'!$B$3)</f>
        <v>0</v>
      </c>
      <c r="AT178" s="73">
        <f>IF($I169="Ano",AT177*'Podpůrná data'!$B$5,AT177*'Podpůrná data'!$B$3)</f>
        <v>0</v>
      </c>
      <c r="AU178" s="73">
        <f>IF($I169="Ano",AU177*'Podpůrná data'!$B$5,AU177*'Podpůrná data'!$B$3)</f>
        <v>0</v>
      </c>
      <c r="AV178" s="73">
        <f>IF($I169="Ano",AV177*'Podpůrná data'!$B$5,AV177*'Podpůrná data'!$B$3)</f>
        <v>0</v>
      </c>
      <c r="AW178" s="73">
        <f>IF($I169="Ano",AW177*'Podpůrná data'!$B$5,AW177*'Podpůrná data'!$B$3)</f>
        <v>0</v>
      </c>
      <c r="AX178" s="73">
        <f>IF($I169="Ano",AX177*'Podpůrná data'!$B$5,AX177*'Podpůrná data'!$B$3)</f>
        <v>0</v>
      </c>
      <c r="AY178" s="73">
        <f>IF($I169="Ano",AY177*'Podpůrná data'!$B$5,AY177*'Podpůrná data'!$B$3)</f>
        <v>0</v>
      </c>
      <c r="AZ178" s="73">
        <f>IF($I169="Ano",AZ177*'Podpůrná data'!$B$5,AZ177*'Podpůrná data'!$B$3)</f>
        <v>0</v>
      </c>
      <c r="BA178" s="73">
        <f>IF($I169="Ano",BA177*'Podpůrná data'!$B$5,BA177*'Podpůrná data'!$B$3)</f>
        <v>0</v>
      </c>
      <c r="BB178" s="73">
        <f>IF($I169="Ano",BB177*'Podpůrná data'!$B$5,BB177*'Podpůrná data'!$B$3)</f>
        <v>0</v>
      </c>
      <c r="BC178" s="73">
        <f>IF($I169="Ano",BC177*'Podpůrná data'!$B$5,BC177*'Podpůrná data'!$B$3)</f>
        <v>0</v>
      </c>
      <c r="BD178" s="73">
        <f>IF($I169="Ano",BD177*'Podpůrná data'!$B$5,BD177*'Podpůrná data'!$B$3)</f>
        <v>0</v>
      </c>
      <c r="BE178" s="73">
        <f>IF($I169="Ano",BE177*'Podpůrná data'!$B$5,BE177*'Podpůrná data'!$B$3)</f>
        <v>0</v>
      </c>
      <c r="BF178" s="73">
        <f>IF($I169="Ano",BF177*'Podpůrná data'!$B$5,BF177*'Podpůrná data'!$B$3)</f>
        <v>0</v>
      </c>
      <c r="BG178" s="73">
        <f>IF($I169="Ano",BG177*'Podpůrná data'!$B$5,BG177*'Podpůrná data'!$B$3)</f>
        <v>0</v>
      </c>
      <c r="BH178" s="73">
        <f>IF($I169="Ano",BH177*'Podpůrná data'!$B$5,BH177*'Podpůrná data'!$B$3)</f>
        <v>0</v>
      </c>
      <c r="BI178" s="73">
        <f>IF($I169="Ano",BI177*'Podpůrná data'!$B$5,BI177*'Podpůrná data'!$B$3)</f>
        <v>0</v>
      </c>
      <c r="BJ178" s="73">
        <f>IF($I169="Ano",BJ177*'Podpůrná data'!$B$5,BJ177*'Podpůrná data'!$B$3)</f>
        <v>0</v>
      </c>
      <c r="BK178" s="73">
        <f>IF($I169="Ano",BK177*'Podpůrná data'!$B$5,BK177*'Podpůrná data'!$B$3)</f>
        <v>0</v>
      </c>
      <c r="BL178" s="73">
        <f>IF($I169="Ano",BL177*'Podpůrná data'!$B$5,BL177*'Podpůrná data'!$B$3)</f>
        <v>0</v>
      </c>
      <c r="BM178" s="73">
        <f>IF($I169="Ano",BM177*'Podpůrná data'!$B$5,BM177*'Podpůrná data'!$B$3)</f>
        <v>0</v>
      </c>
      <c r="BN178" s="73">
        <f>IF($I169="Ano",BN177*'Podpůrná data'!$B$5,BN177*'Podpůrná data'!$B$3)</f>
        <v>0</v>
      </c>
      <c r="BO178" s="73">
        <f>IF($I169="Ano",BO177*'Podpůrná data'!$B$5,BO177*'Podpůrná data'!$B$3)</f>
        <v>0</v>
      </c>
      <c r="BP178" s="73">
        <f>IF($I169="Ano",BP177*'Podpůrná data'!$B$5,BP177*'Podpůrná data'!$B$3)</f>
        <v>0</v>
      </c>
      <c r="BQ178" s="73">
        <f>IF($I169="Ano",BQ177*'Podpůrná data'!$B$5,BQ177*'Podpůrná data'!$B$3)</f>
        <v>0</v>
      </c>
      <c r="BR178" s="73">
        <f>IF($I169="Ano",BR177*'Podpůrná data'!$B$5,BR177*'Podpůrná data'!$B$3)</f>
        <v>0</v>
      </c>
      <c r="BS178" s="73">
        <f>IF($I169="Ano",BS177*'Podpůrná data'!$B$5,BS177*'Podpůrná data'!$B$3)</f>
        <v>0</v>
      </c>
      <c r="BT178" s="73">
        <f>IF($I169="Ano",BT177*'Podpůrná data'!$B$5,BT177*'Podpůrná data'!$B$3)</f>
        <v>0</v>
      </c>
      <c r="BU178" s="73">
        <f>IF($I169="Ano",BU177*'Podpůrná data'!$B$5,BU177*'Podpůrná data'!$B$3)</f>
        <v>0</v>
      </c>
      <c r="BV178" s="73">
        <f>IF($I169="Ano",BV177*'Podpůrná data'!$B$5,BV177*'Podpůrná data'!$B$3)</f>
        <v>0</v>
      </c>
      <c r="BW178" s="73">
        <f>IF($I169="Ano",BW177*'Podpůrná data'!$B$5,BW177*'Podpůrná data'!$B$3)</f>
        <v>0</v>
      </c>
      <c r="BX178" s="73">
        <f>IF($I169="Ano",BX177*'Podpůrná data'!$B$5,BX177*'Podpůrná data'!$B$3)</f>
        <v>0</v>
      </c>
      <c r="BY178" s="73">
        <f>IF($I169="Ano",BY177*'Podpůrná data'!$B$5,BY177*'Podpůrná data'!$B$3)</f>
        <v>0</v>
      </c>
      <c r="BZ178" s="73">
        <f>IF($I169="Ano",BZ177*'Podpůrná data'!$B$5,BZ177*'Podpůrná data'!$B$3)</f>
        <v>0</v>
      </c>
      <c r="CA178" s="73">
        <f>IF($I169="Ano",CA177*'Podpůrná data'!$B$5,CA177*'Podpůrná data'!$B$3)</f>
        <v>0</v>
      </c>
      <c r="CB178" s="73">
        <f>IF($I169="Ano",CB177*'Podpůrná data'!$B$5,CB177*'Podpůrná data'!$B$3)</f>
        <v>0</v>
      </c>
      <c r="CC178" s="73">
        <f>IF($I169="Ano",CC177*'Podpůrná data'!$B$5,CC177*'Podpůrná data'!$B$3)</f>
        <v>0</v>
      </c>
      <c r="CD178" s="73">
        <f>IF($I169="Ano",CD177*'Podpůrná data'!$B$5,CD177*'Podpůrná data'!$B$3)</f>
        <v>0</v>
      </c>
      <c r="CE178" s="73">
        <f>IF($I169="Ano",CE177*'Podpůrná data'!$B$5,CE177*'Podpůrná data'!$B$3)</f>
        <v>0</v>
      </c>
      <c r="CF178" s="73">
        <f>IF($I169="Ano",CF177*'Podpůrná data'!$B$5,CF177*'Podpůrná data'!$B$3)</f>
        <v>0</v>
      </c>
      <c r="CG178" s="73">
        <f>IF($I169="Ano",CG177*'Podpůrná data'!$B$5,CG177*'Podpůrná data'!$B$3)</f>
        <v>0</v>
      </c>
      <c r="CH178" s="73">
        <f>IF($I169="Ano",CH177*'Podpůrná data'!$B$5,CH177*'Podpůrná data'!$B$3)</f>
        <v>0</v>
      </c>
      <c r="CI178" s="73">
        <f>IF($I169="Ano",CI177*'Podpůrná data'!$B$5,CI177*'Podpůrná data'!$B$3)</f>
        <v>0</v>
      </c>
      <c r="CJ178" s="73">
        <f>IF($I169="Ano",CJ177*'Podpůrná data'!$B$5,CJ177*'Podpůrná data'!$B$3)</f>
        <v>0</v>
      </c>
      <c r="CK178" s="371"/>
      <c r="CL178" s="373"/>
      <c r="CM178" s="365"/>
      <c r="CN178" s="365"/>
      <c r="CO178" s="108"/>
      <c r="CP178" s="182">
        <f>SUMIFS($Q178:$CJ178,$Q168:$CJ168,"1. ZoR")</f>
        <v>0</v>
      </c>
      <c r="CQ178" s="182">
        <f>SUMIFS($Q178:$CJ178,$Q168:$CJ168,"2. ZoR")</f>
        <v>0</v>
      </c>
      <c r="CR178" s="182">
        <f>SUMIFS($Q178:$CJ178,$Q168:$CJ168,"3. ZoR")</f>
        <v>0</v>
      </c>
      <c r="CS178" s="182">
        <f>SUMIFS($Q178:$CJ178,$Q168:$CJ168,"4. ZoR")</f>
        <v>0</v>
      </c>
      <c r="CT178" s="182">
        <f>SUMIFS($Q178:$CJ178,$Q168:$CJ168,"5. ZoR")</f>
        <v>0</v>
      </c>
      <c r="CU178" s="182">
        <f>SUMIFS($Q178:$CJ178,$Q168:$CJ168,"6. ZoR")</f>
        <v>0</v>
      </c>
      <c r="CV178" s="182">
        <f>SUMIFS($Q178:$CJ178,$Q168:$CJ168,"7. ZoR")</f>
        <v>0</v>
      </c>
      <c r="CW178" s="182">
        <f>SUMIFS($Q178:$CJ178,$Q168:$CJ168,"8. ZoR")</f>
        <v>0</v>
      </c>
      <c r="CX178" s="182">
        <f>SUMIFS($Q178:$CJ178,$Q168:$CJ168,"9. ZoR")</f>
        <v>0</v>
      </c>
      <c r="CY178" s="182">
        <f>SUMIFS($Q178:$CJ178,$Q168:$CJ168,"10. ZoR")</f>
        <v>0</v>
      </c>
      <c r="CZ178" s="182">
        <f>SUMIFS($Q178:$CJ178,$Q168:$CJ168,"11. ZoR")</f>
        <v>0</v>
      </c>
      <c r="DA178" s="182">
        <f>SUMIFS($Q178:$CJ178,$Q168:$CJ168,"12. ZoR")</f>
        <v>0</v>
      </c>
      <c r="DB178" s="182">
        <f>SUMIFS($Q178:$CJ178,$Q168:$CJ168,"13. ZoR")</f>
        <v>0</v>
      </c>
      <c r="DC178" s="182">
        <f>SUMIFS($Q178:$CJ178,$Q168:$CJ168,"14. ZoR")</f>
        <v>0</v>
      </c>
      <c r="DD178" s="182">
        <f>SUMIFS($Q178:$CJ178,$Q168:$CJ168,"15. ZoR")</f>
        <v>0</v>
      </c>
    </row>
    <row r="179" spans="1:108" ht="15" hidden="1" thickBot="1" x14ac:dyDescent="0.35">
      <c r="B179" s="107"/>
      <c r="C179" s="132"/>
      <c r="D179" s="132"/>
      <c r="E179" s="132"/>
      <c r="F179" s="132"/>
      <c r="G179" s="107"/>
      <c r="H179" s="107"/>
      <c r="I179" s="107"/>
      <c r="J179" s="107"/>
      <c r="K179" s="107"/>
      <c r="L179" s="107"/>
      <c r="M179" s="7"/>
      <c r="N179" s="107"/>
      <c r="O179" s="107"/>
      <c r="P179" s="107"/>
      <c r="Q179" s="107"/>
      <c r="R179" s="107"/>
      <c r="S179" s="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row>
    <row r="180" spans="1:108" s="266" customFormat="1" ht="69.599999999999994" customHeight="1" thickBot="1" x14ac:dyDescent="0.35">
      <c r="A180" s="271"/>
      <c r="B180" s="122"/>
      <c r="C180" s="353" t="s">
        <v>2</v>
      </c>
      <c r="D180" s="123"/>
      <c r="E180" s="133" t="s">
        <v>375</v>
      </c>
      <c r="F180" s="133" t="s">
        <v>377</v>
      </c>
      <c r="G180" s="124" t="s">
        <v>96</v>
      </c>
      <c r="H180" s="124" t="s">
        <v>97</v>
      </c>
      <c r="I180" s="124" t="s">
        <v>99</v>
      </c>
      <c r="J180" s="124" t="s">
        <v>389</v>
      </c>
      <c r="K180" s="124" t="s">
        <v>391</v>
      </c>
      <c r="L180" s="140" t="s">
        <v>1</v>
      </c>
      <c r="M180" s="7"/>
      <c r="N180" s="126">
        <v>208002</v>
      </c>
      <c r="O180" s="108"/>
      <c r="P180" s="204" t="s">
        <v>134</v>
      </c>
      <c r="Q180" s="84" t="s">
        <v>4</v>
      </c>
      <c r="R180" s="84" t="s">
        <v>5</v>
      </c>
      <c r="S180" s="84" t="s">
        <v>6</v>
      </c>
      <c r="T180" s="84" t="s">
        <v>7</v>
      </c>
      <c r="U180" s="84" t="s">
        <v>8</v>
      </c>
      <c r="V180" s="84" t="s">
        <v>9</v>
      </c>
      <c r="W180" s="84" t="s">
        <v>10</v>
      </c>
      <c r="X180" s="84" t="s">
        <v>11</v>
      </c>
      <c r="Y180" s="84" t="s">
        <v>12</v>
      </c>
      <c r="Z180" s="84" t="s">
        <v>13</v>
      </c>
      <c r="AA180" s="84" t="s">
        <v>14</v>
      </c>
      <c r="AB180" s="84" t="s">
        <v>15</v>
      </c>
      <c r="AC180" s="84" t="s">
        <v>16</v>
      </c>
      <c r="AD180" s="84" t="s">
        <v>17</v>
      </c>
      <c r="AE180" s="84" t="s">
        <v>18</v>
      </c>
      <c r="AF180" s="84" t="s">
        <v>19</v>
      </c>
      <c r="AG180" s="84" t="s">
        <v>20</v>
      </c>
      <c r="AH180" s="84" t="s">
        <v>21</v>
      </c>
      <c r="AI180" s="84" t="s">
        <v>22</v>
      </c>
      <c r="AJ180" s="84" t="s">
        <v>23</v>
      </c>
      <c r="AK180" s="84" t="s">
        <v>24</v>
      </c>
      <c r="AL180" s="84" t="s">
        <v>25</v>
      </c>
      <c r="AM180" s="84" t="s">
        <v>26</v>
      </c>
      <c r="AN180" s="84" t="s">
        <v>27</v>
      </c>
      <c r="AO180" s="84" t="s">
        <v>28</v>
      </c>
      <c r="AP180" s="84" t="s">
        <v>29</v>
      </c>
      <c r="AQ180" s="84" t="s">
        <v>30</v>
      </c>
      <c r="AR180" s="84" t="s">
        <v>31</v>
      </c>
      <c r="AS180" s="84" t="s">
        <v>32</v>
      </c>
      <c r="AT180" s="84" t="s">
        <v>33</v>
      </c>
      <c r="AU180" s="84" t="s">
        <v>34</v>
      </c>
      <c r="AV180" s="84" t="s">
        <v>35</v>
      </c>
      <c r="AW180" s="84" t="s">
        <v>36</v>
      </c>
      <c r="AX180" s="84" t="s">
        <v>37</v>
      </c>
      <c r="AY180" s="84" t="s">
        <v>38</v>
      </c>
      <c r="AZ180" s="84" t="s">
        <v>39</v>
      </c>
      <c r="BA180" s="84" t="s">
        <v>40</v>
      </c>
      <c r="BB180" s="84" t="s">
        <v>41</v>
      </c>
      <c r="BC180" s="84" t="s">
        <v>42</v>
      </c>
      <c r="BD180" s="84" t="s">
        <v>43</v>
      </c>
      <c r="BE180" s="84" t="s">
        <v>44</v>
      </c>
      <c r="BF180" s="84" t="s">
        <v>45</v>
      </c>
      <c r="BG180" s="84" t="s">
        <v>46</v>
      </c>
      <c r="BH180" s="84" t="s">
        <v>47</v>
      </c>
      <c r="BI180" s="84" t="s">
        <v>48</v>
      </c>
      <c r="BJ180" s="84" t="s">
        <v>49</v>
      </c>
      <c r="BK180" s="84" t="s">
        <v>50</v>
      </c>
      <c r="BL180" s="84" t="s">
        <v>51</v>
      </c>
      <c r="BM180" s="84" t="s">
        <v>52</v>
      </c>
      <c r="BN180" s="84" t="s">
        <v>53</v>
      </c>
      <c r="BO180" s="84" t="s">
        <v>135</v>
      </c>
      <c r="BP180" s="84" t="s">
        <v>136</v>
      </c>
      <c r="BQ180" s="84" t="s">
        <v>137</v>
      </c>
      <c r="BR180" s="84" t="s">
        <v>138</v>
      </c>
      <c r="BS180" s="84" t="s">
        <v>139</v>
      </c>
      <c r="BT180" s="84" t="s">
        <v>140</v>
      </c>
      <c r="BU180" s="84" t="s">
        <v>141</v>
      </c>
      <c r="BV180" s="84" t="s">
        <v>142</v>
      </c>
      <c r="BW180" s="84" t="s">
        <v>143</v>
      </c>
      <c r="BX180" s="84" t="s">
        <v>144</v>
      </c>
      <c r="BY180" s="84" t="s">
        <v>145</v>
      </c>
      <c r="BZ180" s="84" t="s">
        <v>146</v>
      </c>
      <c r="CA180" s="84" t="s">
        <v>147</v>
      </c>
      <c r="CB180" s="84" t="s">
        <v>148</v>
      </c>
      <c r="CC180" s="84" t="s">
        <v>149</v>
      </c>
      <c r="CD180" s="84" t="s">
        <v>150</v>
      </c>
      <c r="CE180" s="84" t="s">
        <v>362</v>
      </c>
      <c r="CF180" s="84" t="s">
        <v>363</v>
      </c>
      <c r="CG180" s="84" t="s">
        <v>364</v>
      </c>
      <c r="CH180" s="84" t="s">
        <v>365</v>
      </c>
      <c r="CI180" s="84" t="s">
        <v>366</v>
      </c>
      <c r="CJ180" s="84" t="s">
        <v>367</v>
      </c>
      <c r="CK180" s="136" t="s">
        <v>185</v>
      </c>
      <c r="CL180" s="137" t="s">
        <v>186</v>
      </c>
      <c r="CM180" s="137" t="s">
        <v>168</v>
      </c>
      <c r="CN180" s="137" t="s">
        <v>383</v>
      </c>
      <c r="CO180" s="108"/>
      <c r="CP180" s="366" t="s">
        <v>411</v>
      </c>
      <c r="CQ180" s="367"/>
      <c r="CR180" s="367"/>
      <c r="CS180" s="367"/>
      <c r="CT180" s="367"/>
      <c r="CU180" s="367"/>
      <c r="CV180" s="367"/>
      <c r="CW180" s="367"/>
      <c r="CX180" s="367"/>
      <c r="CY180" s="367"/>
      <c r="CZ180" s="367"/>
      <c r="DA180" s="367"/>
      <c r="DB180" s="367"/>
      <c r="DC180" s="367"/>
      <c r="DD180" s="367"/>
    </row>
    <row r="181" spans="1:108" s="266" customFormat="1" ht="21" hidden="1" customHeight="1" x14ac:dyDescent="0.3">
      <c r="A181" s="272"/>
      <c r="B181" s="115"/>
      <c r="C181" s="354"/>
      <c r="D181" s="127"/>
      <c r="E181" s="127"/>
      <c r="F181" s="127"/>
      <c r="G181" s="359" t="s">
        <v>374</v>
      </c>
      <c r="H181" s="359" t="s">
        <v>98</v>
      </c>
      <c r="I181" s="360" t="s">
        <v>100</v>
      </c>
      <c r="J181" s="360" t="s">
        <v>390</v>
      </c>
      <c r="K181" s="139"/>
      <c r="L181" s="361" t="s">
        <v>95</v>
      </c>
      <c r="M181" s="7"/>
      <c r="N181" s="356" t="s">
        <v>3</v>
      </c>
      <c r="O181" s="108"/>
      <c r="P181" s="85"/>
      <c r="Q181" s="75">
        <f>MONTH(Úvod!$F$10)</f>
        <v>1</v>
      </c>
      <c r="R181" s="76">
        <f t="shared" ref="R181" si="4603">IF(Q181=12,1,Q181+1)</f>
        <v>2</v>
      </c>
      <c r="S181" s="76">
        <f t="shared" ref="S181" si="4604">IF(R181=12,1,R181+1)</f>
        <v>3</v>
      </c>
      <c r="T181" s="77">
        <f t="shared" ref="T181" si="4605">IF(S181=12,1,S181+1)</f>
        <v>4</v>
      </c>
      <c r="U181" s="77">
        <f t="shared" ref="U181" si="4606">IF(T181=12,1,T181+1)</f>
        <v>5</v>
      </c>
      <c r="V181" s="77">
        <f t="shared" ref="V181" si="4607">IF(U181=12,1,U181+1)</f>
        <v>6</v>
      </c>
      <c r="W181" s="77">
        <f t="shared" ref="W181" si="4608">IF(V181=12,1,V181+1)</f>
        <v>7</v>
      </c>
      <c r="X181" s="77">
        <f t="shared" ref="X181" si="4609">IF(W181=12,1,W181+1)</f>
        <v>8</v>
      </c>
      <c r="Y181" s="77">
        <f t="shared" ref="Y181" si="4610">IF(X181=12,1,X181+1)</f>
        <v>9</v>
      </c>
      <c r="Z181" s="77">
        <f>IF(Y181=12,1,Y181+1)</f>
        <v>10</v>
      </c>
      <c r="AA181" s="77">
        <f t="shared" ref="AA181" si="4611">IF(Z181=12,1,Z181+1)</f>
        <v>11</v>
      </c>
      <c r="AB181" s="77">
        <f t="shared" ref="AB181" si="4612">IF(AA181=12,1,AA181+1)</f>
        <v>12</v>
      </c>
      <c r="AC181" s="77">
        <f t="shared" ref="AC181" si="4613">IF(AB181=12,1,AB181+1)</f>
        <v>1</v>
      </c>
      <c r="AD181" s="77">
        <f t="shared" ref="AD181" si="4614">IF(AC181=12,1,AC181+1)</f>
        <v>2</v>
      </c>
      <c r="AE181" s="77">
        <f t="shared" ref="AE181" si="4615">IF(AD181=12,1,AD181+1)</f>
        <v>3</v>
      </c>
      <c r="AF181" s="77">
        <f t="shared" ref="AF181" si="4616">IF(AE181=12,1,AE181+1)</f>
        <v>4</v>
      </c>
      <c r="AG181" s="77">
        <f t="shared" ref="AG181" si="4617">IF(AF181=12,1,AF181+1)</f>
        <v>5</v>
      </c>
      <c r="AH181" s="77">
        <f t="shared" ref="AH181" si="4618">IF(AG181=12,1,AG181+1)</f>
        <v>6</v>
      </c>
      <c r="AI181" s="77">
        <f>IF(AH181=12,1,AH181+1)</f>
        <v>7</v>
      </c>
      <c r="AJ181" s="77">
        <f t="shared" ref="AJ181" si="4619">IF(AI181=12,1,AI181+1)</f>
        <v>8</v>
      </c>
      <c r="AK181" s="77">
        <f t="shared" ref="AK181" si="4620">IF(AJ181=12,1,AJ181+1)</f>
        <v>9</v>
      </c>
      <c r="AL181" s="77">
        <f t="shared" ref="AL181" si="4621">IF(AK181=12,1,AK181+1)</f>
        <v>10</v>
      </c>
      <c r="AM181" s="77">
        <f t="shared" ref="AM181" si="4622">IF(AL181=12,1,AL181+1)</f>
        <v>11</v>
      </c>
      <c r="AN181" s="77">
        <f t="shared" ref="AN181" si="4623">IF(AM181=12,1,AM181+1)</f>
        <v>12</v>
      </c>
      <c r="AO181" s="77">
        <f t="shared" ref="AO181" si="4624">IF(AN181=12,1,AN181+1)</f>
        <v>1</v>
      </c>
      <c r="AP181" s="77">
        <f t="shared" ref="AP181" si="4625">IF(AO181=12,1,AO181+1)</f>
        <v>2</v>
      </c>
      <c r="AQ181" s="77">
        <f t="shared" ref="AQ181" si="4626">IF(AP181=12,1,AP181+1)</f>
        <v>3</v>
      </c>
      <c r="AR181" s="77">
        <f t="shared" ref="AR181" si="4627">IF(AQ181=12,1,AQ181+1)</f>
        <v>4</v>
      </c>
      <c r="AS181" s="77">
        <f t="shared" ref="AS181" si="4628">IF(AR181=12,1,AR181+1)</f>
        <v>5</v>
      </c>
      <c r="AT181" s="77">
        <f t="shared" ref="AT181" si="4629">IF(AS181=12,1,AS181+1)</f>
        <v>6</v>
      </c>
      <c r="AU181" s="77">
        <f t="shared" ref="AU181" si="4630">IF(AT181=12,1,AT181+1)</f>
        <v>7</v>
      </c>
      <c r="AV181" s="77">
        <f t="shared" ref="AV181" si="4631">IF(AU181=12,1,AU181+1)</f>
        <v>8</v>
      </c>
      <c r="AW181" s="77">
        <f t="shared" ref="AW181" si="4632">IF(AV181=12,1,AV181+1)</f>
        <v>9</v>
      </c>
      <c r="AX181" s="77">
        <f t="shared" ref="AX181" si="4633">IF(AW181=12,1,AW181+1)</f>
        <v>10</v>
      </c>
      <c r="AY181" s="77">
        <f t="shared" ref="AY181" si="4634">IF(AX181=12,1,AX181+1)</f>
        <v>11</v>
      </c>
      <c r="AZ181" s="77">
        <f t="shared" ref="AZ181" si="4635">IF(AY181=12,1,AY181+1)</f>
        <v>12</v>
      </c>
      <c r="BA181" s="77">
        <f t="shared" ref="BA181" si="4636">IF(AZ181=12,1,AZ181+1)</f>
        <v>1</v>
      </c>
      <c r="BB181" s="77">
        <f t="shared" ref="BB181" si="4637">IF(BA181=12,1,BA181+1)</f>
        <v>2</v>
      </c>
      <c r="BC181" s="77">
        <f t="shared" ref="BC181" si="4638">IF(BB181=12,1,BB181+1)</f>
        <v>3</v>
      </c>
      <c r="BD181" s="77">
        <f t="shared" ref="BD181" si="4639">IF(BC181=12,1,BC181+1)</f>
        <v>4</v>
      </c>
      <c r="BE181" s="77">
        <f t="shared" ref="BE181" si="4640">IF(BD181=12,1,BD181+1)</f>
        <v>5</v>
      </c>
      <c r="BF181" s="77">
        <f t="shared" ref="BF181" si="4641">IF(BE181=12,1,BE181+1)</f>
        <v>6</v>
      </c>
      <c r="BG181" s="77">
        <f t="shared" ref="BG181" si="4642">IF(BF181=12,1,BF181+1)</f>
        <v>7</v>
      </c>
      <c r="BH181" s="77">
        <f t="shared" ref="BH181" si="4643">IF(BG181=12,1,BG181+1)</f>
        <v>8</v>
      </c>
      <c r="BI181" s="77">
        <f t="shared" ref="BI181" si="4644">IF(BH181=12,1,BH181+1)</f>
        <v>9</v>
      </c>
      <c r="BJ181" s="77">
        <f t="shared" ref="BJ181" si="4645">IF(BI181=12,1,BI181+1)</f>
        <v>10</v>
      </c>
      <c r="BK181" s="77">
        <f t="shared" ref="BK181" si="4646">IF(BJ181=12,1,BJ181+1)</f>
        <v>11</v>
      </c>
      <c r="BL181" s="77">
        <f t="shared" ref="BL181" si="4647">IF(BK181=12,1,BK181+1)</f>
        <v>12</v>
      </c>
      <c r="BM181" s="77">
        <f t="shared" ref="BM181" si="4648">IF(BL181=12,1,BL181+1)</f>
        <v>1</v>
      </c>
      <c r="BN181" s="77">
        <f t="shared" ref="BN181" si="4649">IF(BM181=12,1,BM181+1)</f>
        <v>2</v>
      </c>
      <c r="BO181" s="77">
        <f t="shared" ref="BO181" si="4650">IF(BN181=12,1,BN181+1)</f>
        <v>3</v>
      </c>
      <c r="BP181" s="77">
        <f t="shared" ref="BP181" si="4651">IF(BO181=12,1,BO181+1)</f>
        <v>4</v>
      </c>
      <c r="BQ181" s="77">
        <f t="shared" ref="BQ181" si="4652">IF(BP181=12,1,BP181+1)</f>
        <v>5</v>
      </c>
      <c r="BR181" s="77">
        <f t="shared" ref="BR181" si="4653">IF(BQ181=12,1,BQ181+1)</f>
        <v>6</v>
      </c>
      <c r="BS181" s="77">
        <f t="shared" ref="BS181" si="4654">IF(BR181=12,1,BR181+1)</f>
        <v>7</v>
      </c>
      <c r="BT181" s="77">
        <f t="shared" ref="BT181" si="4655">IF(BS181=12,1,BS181+1)</f>
        <v>8</v>
      </c>
      <c r="BU181" s="77">
        <f t="shared" ref="BU181" si="4656">IF(BT181=12,1,BT181+1)</f>
        <v>9</v>
      </c>
      <c r="BV181" s="77">
        <f t="shared" ref="BV181" si="4657">IF(BU181=12,1,BU181+1)</f>
        <v>10</v>
      </c>
      <c r="BW181" s="77">
        <f t="shared" ref="BW181" si="4658">IF(BV181=12,1,BV181+1)</f>
        <v>11</v>
      </c>
      <c r="BX181" s="77">
        <f t="shared" ref="BX181" si="4659">IF(BW181=12,1,BW181+1)</f>
        <v>12</v>
      </c>
      <c r="BY181" s="77">
        <f t="shared" ref="BY181" si="4660">IF(BX181=12,1,BX181+1)</f>
        <v>1</v>
      </c>
      <c r="BZ181" s="77">
        <f t="shared" ref="BZ181" si="4661">IF(BY181=12,1,BY181+1)</f>
        <v>2</v>
      </c>
      <c r="CA181" s="77">
        <f t="shared" ref="CA181" si="4662">IF(BZ181=12,1,BZ181+1)</f>
        <v>3</v>
      </c>
      <c r="CB181" s="77">
        <f t="shared" ref="CB181" si="4663">IF(CA181=12,1,CA181+1)</f>
        <v>4</v>
      </c>
      <c r="CC181" s="77">
        <f t="shared" ref="CC181" si="4664">IF(CB181=12,1,CB181+1)</f>
        <v>5</v>
      </c>
      <c r="CD181" s="77">
        <f t="shared" ref="CD181" si="4665">IF(CC181=12,1,CC181+1)</f>
        <v>6</v>
      </c>
      <c r="CE181" s="77">
        <f t="shared" ref="CE181" si="4666">IF(CD181=12,1,CD181+1)</f>
        <v>7</v>
      </c>
      <c r="CF181" s="77">
        <f t="shared" ref="CF181" si="4667">IF(CE181=12,1,CE181+1)</f>
        <v>8</v>
      </c>
      <c r="CG181" s="77">
        <f t="shared" ref="CG181" si="4668">IF(CF181=12,1,CF181+1)</f>
        <v>9</v>
      </c>
      <c r="CH181" s="77">
        <f t="shared" ref="CH181" si="4669">IF(CG181=12,1,CG181+1)</f>
        <v>10</v>
      </c>
      <c r="CI181" s="77">
        <f t="shared" ref="CI181" si="4670">IF(CH181=12,1,CH181+1)</f>
        <v>11</v>
      </c>
      <c r="CJ181" s="77">
        <f t="shared" ref="CJ181" si="4671">IF(CI181=12,1,CI181+1)</f>
        <v>12</v>
      </c>
      <c r="CK181" s="82"/>
      <c r="CL181" s="79"/>
      <c r="CM181" s="79"/>
      <c r="CN181" s="79"/>
      <c r="CO181" s="108"/>
      <c r="CP181" s="108"/>
      <c r="CQ181" s="108"/>
      <c r="CR181" s="108"/>
      <c r="CS181" s="108"/>
      <c r="CT181" s="108"/>
      <c r="CU181" s="108"/>
      <c r="CV181" s="108"/>
      <c r="CW181" s="108"/>
      <c r="CX181" s="108"/>
      <c r="CY181" s="108"/>
      <c r="CZ181" s="108"/>
      <c r="DA181" s="108"/>
      <c r="DB181" s="108"/>
      <c r="DC181" s="108"/>
      <c r="DD181" s="108"/>
    </row>
    <row r="182" spans="1:108" s="266" customFormat="1" ht="18" hidden="1" customHeight="1" x14ac:dyDescent="0.3">
      <c r="A182" s="272"/>
      <c r="B182" s="115"/>
      <c r="C182" s="354"/>
      <c r="D182" s="127"/>
      <c r="E182" s="127"/>
      <c r="F182" s="127"/>
      <c r="G182" s="359"/>
      <c r="H182" s="359"/>
      <c r="I182" s="360"/>
      <c r="J182" s="360"/>
      <c r="K182" s="139"/>
      <c r="L182" s="361"/>
      <c r="M182" s="7"/>
      <c r="N182" s="357"/>
      <c r="O182" s="108"/>
      <c r="P182" s="78"/>
      <c r="Q182" s="60">
        <f t="shared" ref="Q182:CB182" si="4672">VALUE(_xlfn.CONCAT(Q181,".",Q184))</f>
        <v>1</v>
      </c>
      <c r="R182" s="74">
        <f t="shared" si="4672"/>
        <v>32</v>
      </c>
      <c r="S182" s="74">
        <f t="shared" si="4672"/>
        <v>61</v>
      </c>
      <c r="T182" s="74">
        <f t="shared" si="4672"/>
        <v>92</v>
      </c>
      <c r="U182" s="74">
        <f t="shared" si="4672"/>
        <v>122</v>
      </c>
      <c r="V182" s="74">
        <f t="shared" si="4672"/>
        <v>153</v>
      </c>
      <c r="W182" s="74">
        <f t="shared" si="4672"/>
        <v>183</v>
      </c>
      <c r="X182" s="74">
        <f t="shared" si="4672"/>
        <v>214</v>
      </c>
      <c r="Y182" s="74">
        <f t="shared" si="4672"/>
        <v>245</v>
      </c>
      <c r="Z182" s="74">
        <f t="shared" si="4672"/>
        <v>275</v>
      </c>
      <c r="AA182" s="74">
        <f t="shared" si="4672"/>
        <v>306</v>
      </c>
      <c r="AB182" s="74">
        <f t="shared" si="4672"/>
        <v>336</v>
      </c>
      <c r="AC182" s="74">
        <f t="shared" si="4672"/>
        <v>367</v>
      </c>
      <c r="AD182" s="74">
        <f t="shared" si="4672"/>
        <v>398</v>
      </c>
      <c r="AE182" s="74">
        <f t="shared" si="4672"/>
        <v>426</v>
      </c>
      <c r="AF182" s="74">
        <f t="shared" si="4672"/>
        <v>457</v>
      </c>
      <c r="AG182" s="74">
        <f t="shared" si="4672"/>
        <v>487</v>
      </c>
      <c r="AH182" s="74">
        <f t="shared" si="4672"/>
        <v>518</v>
      </c>
      <c r="AI182" s="74">
        <f t="shared" si="4672"/>
        <v>548</v>
      </c>
      <c r="AJ182" s="74">
        <f t="shared" si="4672"/>
        <v>579</v>
      </c>
      <c r="AK182" s="74">
        <f t="shared" si="4672"/>
        <v>610</v>
      </c>
      <c r="AL182" s="74">
        <f t="shared" si="4672"/>
        <v>640</v>
      </c>
      <c r="AM182" s="74">
        <f t="shared" si="4672"/>
        <v>671</v>
      </c>
      <c r="AN182" s="74">
        <f t="shared" si="4672"/>
        <v>701</v>
      </c>
      <c r="AO182" s="74">
        <f t="shared" si="4672"/>
        <v>732</v>
      </c>
      <c r="AP182" s="74">
        <f t="shared" si="4672"/>
        <v>763</v>
      </c>
      <c r="AQ182" s="74">
        <f t="shared" si="4672"/>
        <v>791</v>
      </c>
      <c r="AR182" s="74">
        <f t="shared" si="4672"/>
        <v>822</v>
      </c>
      <c r="AS182" s="74">
        <f t="shared" si="4672"/>
        <v>852</v>
      </c>
      <c r="AT182" s="74">
        <f t="shared" si="4672"/>
        <v>883</v>
      </c>
      <c r="AU182" s="74">
        <f t="shared" si="4672"/>
        <v>913</v>
      </c>
      <c r="AV182" s="74">
        <f t="shared" si="4672"/>
        <v>944</v>
      </c>
      <c r="AW182" s="74">
        <f t="shared" si="4672"/>
        <v>975</v>
      </c>
      <c r="AX182" s="74">
        <f t="shared" si="4672"/>
        <v>1005</v>
      </c>
      <c r="AY182" s="74">
        <f t="shared" si="4672"/>
        <v>1036</v>
      </c>
      <c r="AZ182" s="74">
        <f t="shared" si="4672"/>
        <v>1066</v>
      </c>
      <c r="BA182" s="74">
        <f t="shared" si="4672"/>
        <v>1097</v>
      </c>
      <c r="BB182" s="74">
        <f t="shared" si="4672"/>
        <v>1128</v>
      </c>
      <c r="BC182" s="74">
        <f t="shared" si="4672"/>
        <v>1156</v>
      </c>
      <c r="BD182" s="74">
        <f t="shared" si="4672"/>
        <v>1187</v>
      </c>
      <c r="BE182" s="74">
        <f t="shared" si="4672"/>
        <v>1217</v>
      </c>
      <c r="BF182" s="74">
        <f t="shared" si="4672"/>
        <v>1248</v>
      </c>
      <c r="BG182" s="74">
        <f t="shared" si="4672"/>
        <v>1278</v>
      </c>
      <c r="BH182" s="74">
        <f t="shared" si="4672"/>
        <v>1309</v>
      </c>
      <c r="BI182" s="74">
        <f t="shared" si="4672"/>
        <v>1340</v>
      </c>
      <c r="BJ182" s="74">
        <f t="shared" si="4672"/>
        <v>1370</v>
      </c>
      <c r="BK182" s="74">
        <f t="shared" si="4672"/>
        <v>1401</v>
      </c>
      <c r="BL182" s="74">
        <f t="shared" si="4672"/>
        <v>1431</v>
      </c>
      <c r="BM182" s="74">
        <f t="shared" si="4672"/>
        <v>1462</v>
      </c>
      <c r="BN182" s="74">
        <f t="shared" si="4672"/>
        <v>1493</v>
      </c>
      <c r="BO182" s="74">
        <f t="shared" si="4672"/>
        <v>1522</v>
      </c>
      <c r="BP182" s="74">
        <f t="shared" si="4672"/>
        <v>1553</v>
      </c>
      <c r="BQ182" s="74">
        <f t="shared" si="4672"/>
        <v>1583</v>
      </c>
      <c r="BR182" s="74">
        <f t="shared" si="4672"/>
        <v>1614</v>
      </c>
      <c r="BS182" s="74">
        <f t="shared" si="4672"/>
        <v>1644</v>
      </c>
      <c r="BT182" s="74">
        <f t="shared" si="4672"/>
        <v>1675</v>
      </c>
      <c r="BU182" s="74">
        <f t="shared" si="4672"/>
        <v>1706</v>
      </c>
      <c r="BV182" s="74">
        <f t="shared" si="4672"/>
        <v>1736</v>
      </c>
      <c r="BW182" s="74">
        <f t="shared" si="4672"/>
        <v>1767</v>
      </c>
      <c r="BX182" s="74">
        <f t="shared" si="4672"/>
        <v>1797</v>
      </c>
      <c r="BY182" s="74">
        <f t="shared" si="4672"/>
        <v>1828</v>
      </c>
      <c r="BZ182" s="74">
        <f t="shared" si="4672"/>
        <v>1859</v>
      </c>
      <c r="CA182" s="74">
        <f t="shared" si="4672"/>
        <v>1887</v>
      </c>
      <c r="CB182" s="74">
        <f t="shared" si="4672"/>
        <v>1918</v>
      </c>
      <c r="CC182" s="74">
        <f t="shared" ref="CC182:CJ182" si="4673">VALUE(_xlfn.CONCAT(CC181,".",CC184))</f>
        <v>1948</v>
      </c>
      <c r="CD182" s="74">
        <f t="shared" si="4673"/>
        <v>1979</v>
      </c>
      <c r="CE182" s="74">
        <f t="shared" si="4673"/>
        <v>2009</v>
      </c>
      <c r="CF182" s="74">
        <f t="shared" si="4673"/>
        <v>2040</v>
      </c>
      <c r="CG182" s="74">
        <f t="shared" si="4673"/>
        <v>2071</v>
      </c>
      <c r="CH182" s="74">
        <f t="shared" si="4673"/>
        <v>2101</v>
      </c>
      <c r="CI182" s="74">
        <f t="shared" si="4673"/>
        <v>2132</v>
      </c>
      <c r="CJ182" s="74">
        <f t="shared" si="4673"/>
        <v>2162</v>
      </c>
      <c r="CK182" s="83"/>
      <c r="CL182" s="80"/>
      <c r="CM182" s="80"/>
      <c r="CN182" s="80"/>
      <c r="CO182" s="108"/>
      <c r="CP182" s="108"/>
      <c r="CQ182" s="108"/>
      <c r="CR182" s="108"/>
      <c r="CS182" s="108"/>
      <c r="CT182" s="108"/>
      <c r="CU182" s="108"/>
      <c r="CV182" s="108"/>
      <c r="CW182" s="108"/>
      <c r="CX182" s="108"/>
      <c r="CY182" s="108"/>
      <c r="CZ182" s="108"/>
      <c r="DA182" s="108"/>
      <c r="DB182" s="108"/>
      <c r="DC182" s="108"/>
      <c r="DD182" s="108"/>
    </row>
    <row r="183" spans="1:108" s="266" customFormat="1" ht="18" customHeight="1" x14ac:dyDescent="0.3">
      <c r="A183" s="272"/>
      <c r="B183" s="115"/>
      <c r="C183" s="354"/>
      <c r="D183" s="127"/>
      <c r="E183" s="360" t="s">
        <v>376</v>
      </c>
      <c r="F183" s="360" t="s">
        <v>376</v>
      </c>
      <c r="G183" s="359"/>
      <c r="H183" s="359"/>
      <c r="I183" s="360"/>
      <c r="J183" s="360"/>
      <c r="K183" s="360" t="s">
        <v>392</v>
      </c>
      <c r="L183" s="361"/>
      <c r="M183" s="7"/>
      <c r="N183" s="357"/>
      <c r="O183" s="108"/>
      <c r="P183" s="78"/>
      <c r="Q183" s="61" t="str">
        <f>VLOOKUP(Q181,'Podpůrná data'!$J$186:$K$197,2)</f>
        <v>leden</v>
      </c>
      <c r="R183" s="61" t="str">
        <f>VLOOKUP(R181,'Podpůrná data'!$J$186:$K$197,2)</f>
        <v>únor</v>
      </c>
      <c r="S183" s="61" t="str">
        <f>VLOOKUP(S181,'Podpůrná data'!$J$186:$K$197,2)</f>
        <v>březen</v>
      </c>
      <c r="T183" s="61" t="str">
        <f>VLOOKUP(T181,'Podpůrná data'!$J$186:$K$197,2)</f>
        <v>duben</v>
      </c>
      <c r="U183" s="61" t="str">
        <f>VLOOKUP(U181,'Podpůrná data'!$J$186:$K$197,2)</f>
        <v>květen</v>
      </c>
      <c r="V183" s="61" t="str">
        <f>VLOOKUP(V181,'Podpůrná data'!$J$186:$K$197,2)</f>
        <v>červen</v>
      </c>
      <c r="W183" s="61" t="str">
        <f>VLOOKUP(W181,'Podpůrná data'!$J$186:$K$197,2)</f>
        <v>červenec</v>
      </c>
      <c r="X183" s="61" t="str">
        <f>VLOOKUP(X181,'Podpůrná data'!$J$186:$K$197,2)</f>
        <v>srpen</v>
      </c>
      <c r="Y183" s="61" t="str">
        <f>VLOOKUP(Y181,'Podpůrná data'!$J$186:$K$197,2)</f>
        <v>září</v>
      </c>
      <c r="Z183" s="61" t="str">
        <f>VLOOKUP(Z181,'Podpůrná data'!$J$186:$K$197,2)</f>
        <v>říjen</v>
      </c>
      <c r="AA183" s="61" t="str">
        <f>VLOOKUP(AA181,'Podpůrná data'!$J$186:$K$197,2)</f>
        <v>listopad</v>
      </c>
      <c r="AB183" s="61" t="str">
        <f>VLOOKUP(AB181,'Podpůrná data'!$J$186:$K$197,2)</f>
        <v>prosinec</v>
      </c>
      <c r="AC183" s="61" t="str">
        <f>VLOOKUP(AC181,'Podpůrná data'!$J$186:$K$197,2)</f>
        <v>leden</v>
      </c>
      <c r="AD183" s="61" t="str">
        <f>VLOOKUP(AD181,'Podpůrná data'!$J$186:$K$197,2)</f>
        <v>únor</v>
      </c>
      <c r="AE183" s="61" t="str">
        <f>VLOOKUP(AE181,'Podpůrná data'!$J$186:$K$197,2)</f>
        <v>březen</v>
      </c>
      <c r="AF183" s="61" t="str">
        <f>VLOOKUP(AF181,'Podpůrná data'!$J$186:$K$197,2)</f>
        <v>duben</v>
      </c>
      <c r="AG183" s="61" t="str">
        <f>VLOOKUP(AG181,'Podpůrná data'!$J$186:$K$197,2)</f>
        <v>květen</v>
      </c>
      <c r="AH183" s="61" t="str">
        <f>VLOOKUP(AH181,'Podpůrná data'!$J$186:$K$197,2)</f>
        <v>červen</v>
      </c>
      <c r="AI183" s="61" t="str">
        <f>VLOOKUP(AI181,'Podpůrná data'!$J$186:$K$197,2)</f>
        <v>červenec</v>
      </c>
      <c r="AJ183" s="61" t="str">
        <f>VLOOKUP(AJ181,'Podpůrná data'!$J$186:$K$197,2)</f>
        <v>srpen</v>
      </c>
      <c r="AK183" s="61" t="str">
        <f>VLOOKUP(AK181,'Podpůrná data'!$J$186:$K$197,2)</f>
        <v>září</v>
      </c>
      <c r="AL183" s="61" t="str">
        <f>VLOOKUP(AL181,'Podpůrná data'!$J$186:$K$197,2)</f>
        <v>říjen</v>
      </c>
      <c r="AM183" s="61" t="str">
        <f>VLOOKUP(AM181,'Podpůrná data'!$J$186:$K$197,2)</f>
        <v>listopad</v>
      </c>
      <c r="AN183" s="61" t="str">
        <f>VLOOKUP(AN181,'Podpůrná data'!$J$186:$K$197,2)</f>
        <v>prosinec</v>
      </c>
      <c r="AO183" s="61" t="str">
        <f>VLOOKUP(AO181,'Podpůrná data'!$J$186:$K$197,2)</f>
        <v>leden</v>
      </c>
      <c r="AP183" s="61" t="str">
        <f>VLOOKUP(AP181,'Podpůrná data'!$J$186:$K$197,2)</f>
        <v>únor</v>
      </c>
      <c r="AQ183" s="61" t="str">
        <f>VLOOKUP(AQ181,'Podpůrná data'!$J$186:$K$197,2)</f>
        <v>březen</v>
      </c>
      <c r="AR183" s="61" t="str">
        <f>VLOOKUP(AR181,'Podpůrná data'!$J$186:$K$197,2)</f>
        <v>duben</v>
      </c>
      <c r="AS183" s="61" t="str">
        <f>VLOOKUP(AS181,'Podpůrná data'!$J$186:$K$197,2)</f>
        <v>květen</v>
      </c>
      <c r="AT183" s="61" t="str">
        <f>VLOOKUP(AT181,'Podpůrná data'!$J$186:$K$197,2)</f>
        <v>červen</v>
      </c>
      <c r="AU183" s="61" t="str">
        <f>VLOOKUP(AU181,'Podpůrná data'!$J$186:$K$197,2)</f>
        <v>červenec</v>
      </c>
      <c r="AV183" s="61" t="str">
        <f>VLOOKUP(AV181,'Podpůrná data'!$J$186:$K$197,2)</f>
        <v>srpen</v>
      </c>
      <c r="AW183" s="61" t="str">
        <f>VLOOKUP(AW181,'Podpůrná data'!$J$186:$K$197,2)</f>
        <v>září</v>
      </c>
      <c r="AX183" s="61" t="str">
        <f>VLOOKUP(AX181,'Podpůrná data'!$J$186:$K$197,2)</f>
        <v>říjen</v>
      </c>
      <c r="AY183" s="61" t="str">
        <f>VLOOKUP(AY181,'Podpůrná data'!$J$186:$K$197,2)</f>
        <v>listopad</v>
      </c>
      <c r="AZ183" s="61" t="str">
        <f>VLOOKUP(AZ181,'Podpůrná data'!$J$186:$K$197,2)</f>
        <v>prosinec</v>
      </c>
      <c r="BA183" s="61" t="str">
        <f>VLOOKUP(BA181,'Podpůrná data'!$J$186:$K$197,2)</f>
        <v>leden</v>
      </c>
      <c r="BB183" s="61" t="str">
        <f>VLOOKUP(BB181,'Podpůrná data'!$J$186:$K$197,2)</f>
        <v>únor</v>
      </c>
      <c r="BC183" s="61" t="str">
        <f>VLOOKUP(BC181,'Podpůrná data'!$J$186:$K$197,2)</f>
        <v>březen</v>
      </c>
      <c r="BD183" s="61" t="str">
        <f>VLOOKUP(BD181,'Podpůrná data'!$J$186:$K$197,2)</f>
        <v>duben</v>
      </c>
      <c r="BE183" s="61" t="str">
        <f>VLOOKUP(BE181,'Podpůrná data'!$J$186:$K$197,2)</f>
        <v>květen</v>
      </c>
      <c r="BF183" s="61" t="str">
        <f>VLOOKUP(BF181,'Podpůrná data'!$J$186:$K$197,2)</f>
        <v>červen</v>
      </c>
      <c r="BG183" s="61" t="str">
        <f>VLOOKUP(BG181,'Podpůrná data'!$J$186:$K$197,2)</f>
        <v>červenec</v>
      </c>
      <c r="BH183" s="61" t="str">
        <f>VLOOKUP(BH181,'Podpůrná data'!$J$186:$K$197,2)</f>
        <v>srpen</v>
      </c>
      <c r="BI183" s="61" t="str">
        <f>VLOOKUP(BI181,'Podpůrná data'!$J$186:$K$197,2)</f>
        <v>září</v>
      </c>
      <c r="BJ183" s="61" t="str">
        <f>VLOOKUP(BJ181,'Podpůrná data'!$J$186:$K$197,2)</f>
        <v>říjen</v>
      </c>
      <c r="BK183" s="61" t="str">
        <f>VLOOKUP(BK181,'Podpůrná data'!$J$186:$K$197,2)</f>
        <v>listopad</v>
      </c>
      <c r="BL183" s="61" t="str">
        <f>VLOOKUP(BL181,'Podpůrná data'!$J$186:$K$197,2)</f>
        <v>prosinec</v>
      </c>
      <c r="BM183" s="61" t="str">
        <f>VLOOKUP(BM181,'Podpůrná data'!$J$186:$K$197,2)</f>
        <v>leden</v>
      </c>
      <c r="BN183" s="61" t="str">
        <f>VLOOKUP(BN181,'Podpůrná data'!$J$186:$K$197,2)</f>
        <v>únor</v>
      </c>
      <c r="BO183" s="61" t="str">
        <f>VLOOKUP(BO181,'Podpůrná data'!$J$186:$K$197,2)</f>
        <v>březen</v>
      </c>
      <c r="BP183" s="61" t="str">
        <f>VLOOKUP(BP181,'Podpůrná data'!$J$186:$K$197,2)</f>
        <v>duben</v>
      </c>
      <c r="BQ183" s="61" t="str">
        <f>VLOOKUP(BQ181,'Podpůrná data'!$J$186:$K$197,2)</f>
        <v>květen</v>
      </c>
      <c r="BR183" s="61" t="str">
        <f>VLOOKUP(BR181,'Podpůrná data'!$J$186:$K$197,2)</f>
        <v>červen</v>
      </c>
      <c r="BS183" s="61" t="str">
        <f>VLOOKUP(BS181,'Podpůrná data'!$J$186:$K$197,2)</f>
        <v>červenec</v>
      </c>
      <c r="BT183" s="61" t="str">
        <f>VLOOKUP(BT181,'Podpůrná data'!$J$186:$K$197,2)</f>
        <v>srpen</v>
      </c>
      <c r="BU183" s="61" t="str">
        <f>VLOOKUP(BU181,'Podpůrná data'!$J$186:$K$197,2)</f>
        <v>září</v>
      </c>
      <c r="BV183" s="61" t="str">
        <f>VLOOKUP(BV181,'Podpůrná data'!$J$186:$K$197,2)</f>
        <v>říjen</v>
      </c>
      <c r="BW183" s="61" t="str">
        <f>VLOOKUP(BW181,'Podpůrná data'!$J$186:$K$197,2)</f>
        <v>listopad</v>
      </c>
      <c r="BX183" s="61" t="str">
        <f>VLOOKUP(BX181,'Podpůrná data'!$J$186:$K$197,2)</f>
        <v>prosinec</v>
      </c>
      <c r="BY183" s="61" t="str">
        <f>VLOOKUP(BY181,'Podpůrná data'!$J$186:$K$197,2)</f>
        <v>leden</v>
      </c>
      <c r="BZ183" s="61" t="str">
        <f>VLOOKUP(BZ181,'Podpůrná data'!$J$186:$K$197,2)</f>
        <v>únor</v>
      </c>
      <c r="CA183" s="61" t="str">
        <f>VLOOKUP(CA181,'Podpůrná data'!$J$186:$K$197,2)</f>
        <v>březen</v>
      </c>
      <c r="CB183" s="61" t="str">
        <f>VLOOKUP(CB181,'Podpůrná data'!$J$186:$K$197,2)</f>
        <v>duben</v>
      </c>
      <c r="CC183" s="61" t="str">
        <f>VLOOKUP(CC181,'Podpůrná data'!$J$186:$K$197,2)</f>
        <v>květen</v>
      </c>
      <c r="CD183" s="61" t="str">
        <f>VLOOKUP(CD181,'Podpůrná data'!$J$186:$K$197,2)</f>
        <v>červen</v>
      </c>
      <c r="CE183" s="61" t="str">
        <f>VLOOKUP(CE181,'Podpůrná data'!$J$186:$K$197,2)</f>
        <v>červenec</v>
      </c>
      <c r="CF183" s="61" t="str">
        <f>VLOOKUP(CF181,'Podpůrná data'!$J$186:$K$197,2)</f>
        <v>srpen</v>
      </c>
      <c r="CG183" s="61" t="str">
        <f>VLOOKUP(CG181,'Podpůrná data'!$J$186:$K$197,2)</f>
        <v>září</v>
      </c>
      <c r="CH183" s="61" t="str">
        <f>VLOOKUP(CH181,'Podpůrná data'!$J$186:$K$197,2)</f>
        <v>říjen</v>
      </c>
      <c r="CI183" s="61" t="str">
        <f>VLOOKUP(CI181,'Podpůrná data'!$J$186:$K$197,2)</f>
        <v>listopad</v>
      </c>
      <c r="CJ183" s="61" t="str">
        <f>VLOOKUP(CJ181,'Podpůrná data'!$J$186:$K$197,2)</f>
        <v>prosinec</v>
      </c>
      <c r="CK183" s="175"/>
      <c r="CL183" s="179"/>
      <c r="CM183" s="207"/>
      <c r="CN183" s="207"/>
      <c r="CO183" s="108"/>
      <c r="CP183" s="183" t="s">
        <v>109</v>
      </c>
      <c r="CQ183" s="183" t="s">
        <v>110</v>
      </c>
      <c r="CR183" s="183" t="s">
        <v>111</v>
      </c>
      <c r="CS183" s="183" t="s">
        <v>112</v>
      </c>
      <c r="CT183" s="183" t="s">
        <v>113</v>
      </c>
      <c r="CU183" s="183" t="s">
        <v>114</v>
      </c>
      <c r="CV183" s="183" t="s">
        <v>115</v>
      </c>
      <c r="CW183" s="183" t="s">
        <v>116</v>
      </c>
      <c r="CX183" s="183" t="s">
        <v>117</v>
      </c>
      <c r="CY183" s="183" t="s">
        <v>177</v>
      </c>
      <c r="CZ183" s="183" t="s">
        <v>178</v>
      </c>
      <c r="DA183" s="183" t="s">
        <v>179</v>
      </c>
      <c r="DB183" s="183" t="s">
        <v>368</v>
      </c>
      <c r="DC183" s="183" t="s">
        <v>369</v>
      </c>
      <c r="DD183" s="183" t="s">
        <v>370</v>
      </c>
    </row>
    <row r="184" spans="1:108" s="266" customFormat="1" ht="16.2" customHeight="1" x14ac:dyDescent="0.3">
      <c r="A184" s="272"/>
      <c r="B184" s="115"/>
      <c r="C184" s="354"/>
      <c r="D184" s="127"/>
      <c r="E184" s="360"/>
      <c r="F184" s="360"/>
      <c r="G184" s="359"/>
      <c r="H184" s="359"/>
      <c r="I184" s="360"/>
      <c r="J184" s="360"/>
      <c r="K184" s="360"/>
      <c r="L184" s="361"/>
      <c r="M184" s="7"/>
      <c r="N184" s="357"/>
      <c r="O184" s="108"/>
      <c r="P184" s="78"/>
      <c r="Q184" s="61">
        <f>YEAR(Úvod!$F$10)</f>
        <v>1900</v>
      </c>
      <c r="R184" s="61">
        <f t="shared" ref="R184" si="4674">IF(R181=1,Q184+1,Q184)</f>
        <v>1900</v>
      </c>
      <c r="S184" s="61">
        <f t="shared" ref="S184" si="4675">IF(S181=1,R184+1,R184)</f>
        <v>1900</v>
      </c>
      <c r="T184" s="61">
        <f t="shared" ref="T184" si="4676">IF(T181=1,S184+1,S184)</f>
        <v>1900</v>
      </c>
      <c r="U184" s="61">
        <f t="shared" ref="U184" si="4677">IF(U181=1,T184+1,T184)</f>
        <v>1900</v>
      </c>
      <c r="V184" s="61">
        <f t="shared" ref="V184" si="4678">IF(V181=1,U184+1,U184)</f>
        <v>1900</v>
      </c>
      <c r="W184" s="61">
        <f t="shared" ref="W184" si="4679">IF(W181=1,V184+1,V184)</f>
        <v>1900</v>
      </c>
      <c r="X184" s="61">
        <f t="shared" ref="X184" si="4680">IF(X181=1,W184+1,W184)</f>
        <v>1900</v>
      </c>
      <c r="Y184" s="61">
        <f t="shared" ref="Y184" si="4681">IF(Y181=1,X184+1,X184)</f>
        <v>1900</v>
      </c>
      <c r="Z184" s="61">
        <f t="shared" ref="Z184" si="4682">IF(Z181=1,Y184+1,Y184)</f>
        <v>1900</v>
      </c>
      <c r="AA184" s="61">
        <f t="shared" ref="AA184" si="4683">IF(AA181=1,Z184+1,Z184)</f>
        <v>1900</v>
      </c>
      <c r="AB184" s="61">
        <f t="shared" ref="AB184" si="4684">IF(AB181=1,AA184+1,AA184)</f>
        <v>1900</v>
      </c>
      <c r="AC184" s="61">
        <f t="shared" ref="AC184" si="4685">IF(AC181=1,AB184+1,AB184)</f>
        <v>1901</v>
      </c>
      <c r="AD184" s="61">
        <f t="shared" ref="AD184" si="4686">IF(AD181=1,AC184+1,AC184)</f>
        <v>1901</v>
      </c>
      <c r="AE184" s="61">
        <f t="shared" ref="AE184" si="4687">IF(AE181=1,AD184+1,AD184)</f>
        <v>1901</v>
      </c>
      <c r="AF184" s="61">
        <f t="shared" ref="AF184" si="4688">IF(AF181=1,AE184+1,AE184)</f>
        <v>1901</v>
      </c>
      <c r="AG184" s="61">
        <f t="shared" ref="AG184" si="4689">IF(AG181=1,AF184+1,AF184)</f>
        <v>1901</v>
      </c>
      <c r="AH184" s="61">
        <f t="shared" ref="AH184" si="4690">IF(AH181=1,AG184+1,AG184)</f>
        <v>1901</v>
      </c>
      <c r="AI184" s="61">
        <f t="shared" ref="AI184" si="4691">IF(AI181=1,AH184+1,AH184)</f>
        <v>1901</v>
      </c>
      <c r="AJ184" s="61">
        <f t="shared" ref="AJ184" si="4692">IF(AJ181=1,AI184+1,AI184)</f>
        <v>1901</v>
      </c>
      <c r="AK184" s="61">
        <f t="shared" ref="AK184" si="4693">IF(AK181=1,AJ184+1,AJ184)</f>
        <v>1901</v>
      </c>
      <c r="AL184" s="61">
        <f t="shared" ref="AL184" si="4694">IF(AL181=1,AK184+1,AK184)</f>
        <v>1901</v>
      </c>
      <c r="AM184" s="61">
        <f t="shared" ref="AM184" si="4695">IF(AM181=1,AL184+1,AL184)</f>
        <v>1901</v>
      </c>
      <c r="AN184" s="61">
        <f t="shared" ref="AN184" si="4696">IF(AN181=1,AM184+1,AM184)</f>
        <v>1901</v>
      </c>
      <c r="AO184" s="61">
        <f t="shared" ref="AO184" si="4697">IF(AO181=1,AN184+1,AN184)</f>
        <v>1902</v>
      </c>
      <c r="AP184" s="61">
        <f t="shared" ref="AP184" si="4698">IF(AP181=1,AO184+1,AO184)</f>
        <v>1902</v>
      </c>
      <c r="AQ184" s="61">
        <f t="shared" ref="AQ184" si="4699">IF(AQ181=1,AP184+1,AP184)</f>
        <v>1902</v>
      </c>
      <c r="AR184" s="61">
        <f t="shared" ref="AR184" si="4700">IF(AR181=1,AQ184+1,AQ184)</f>
        <v>1902</v>
      </c>
      <c r="AS184" s="61">
        <f t="shared" ref="AS184" si="4701">IF(AS181=1,AR184+1,AR184)</f>
        <v>1902</v>
      </c>
      <c r="AT184" s="61">
        <f t="shared" ref="AT184" si="4702">IF(AT181=1,AS184+1,AS184)</f>
        <v>1902</v>
      </c>
      <c r="AU184" s="61">
        <f t="shared" ref="AU184" si="4703">IF(AU181=1,AT184+1,AT184)</f>
        <v>1902</v>
      </c>
      <c r="AV184" s="61">
        <f t="shared" ref="AV184" si="4704">IF(AV181=1,AU184+1,AU184)</f>
        <v>1902</v>
      </c>
      <c r="AW184" s="61">
        <f t="shared" ref="AW184" si="4705">IF(AW181=1,AV184+1,AV184)</f>
        <v>1902</v>
      </c>
      <c r="AX184" s="61">
        <f t="shared" ref="AX184" si="4706">IF(AX181=1,AW184+1,AW184)</f>
        <v>1902</v>
      </c>
      <c r="AY184" s="61">
        <f t="shared" ref="AY184" si="4707">IF(AY181=1,AX184+1,AX184)</f>
        <v>1902</v>
      </c>
      <c r="AZ184" s="61">
        <f t="shared" ref="AZ184" si="4708">IF(AZ181=1,AY184+1,AY184)</f>
        <v>1902</v>
      </c>
      <c r="BA184" s="61">
        <f t="shared" ref="BA184" si="4709">IF(BA181=1,AZ184+1,AZ184)</f>
        <v>1903</v>
      </c>
      <c r="BB184" s="61">
        <f t="shared" ref="BB184" si="4710">IF(BB181=1,BA184+1,BA184)</f>
        <v>1903</v>
      </c>
      <c r="BC184" s="61">
        <f t="shared" ref="BC184" si="4711">IF(BC181=1,BB184+1,BB184)</f>
        <v>1903</v>
      </c>
      <c r="BD184" s="61">
        <f t="shared" ref="BD184" si="4712">IF(BD181=1,BC184+1,BC184)</f>
        <v>1903</v>
      </c>
      <c r="BE184" s="61">
        <f t="shared" ref="BE184" si="4713">IF(BE181=1,BD184+1,BD184)</f>
        <v>1903</v>
      </c>
      <c r="BF184" s="61">
        <f t="shared" ref="BF184" si="4714">IF(BF181=1,BE184+1,BE184)</f>
        <v>1903</v>
      </c>
      <c r="BG184" s="61">
        <f t="shared" ref="BG184" si="4715">IF(BG181=1,BF184+1,BF184)</f>
        <v>1903</v>
      </c>
      <c r="BH184" s="61">
        <f t="shared" ref="BH184" si="4716">IF(BH181=1,BG184+1,BG184)</f>
        <v>1903</v>
      </c>
      <c r="BI184" s="61">
        <f t="shared" ref="BI184" si="4717">IF(BI181=1,BH184+1,BH184)</f>
        <v>1903</v>
      </c>
      <c r="BJ184" s="61">
        <f t="shared" ref="BJ184" si="4718">IF(BJ181=1,BI184+1,BI184)</f>
        <v>1903</v>
      </c>
      <c r="BK184" s="61">
        <f t="shared" ref="BK184" si="4719">IF(BK181=1,BJ184+1,BJ184)</f>
        <v>1903</v>
      </c>
      <c r="BL184" s="61">
        <f t="shared" ref="BL184" si="4720">IF(BL181=1,BK184+1,BK184)</f>
        <v>1903</v>
      </c>
      <c r="BM184" s="61">
        <f t="shared" ref="BM184" si="4721">IF(BM181=1,BL184+1,BL184)</f>
        <v>1904</v>
      </c>
      <c r="BN184" s="61">
        <f t="shared" ref="BN184" si="4722">IF(BN181=1,BM184+1,BM184)</f>
        <v>1904</v>
      </c>
      <c r="BO184" s="61">
        <f t="shared" ref="BO184" si="4723">IF(BO181=1,BN184+1,BN184)</f>
        <v>1904</v>
      </c>
      <c r="BP184" s="61">
        <f t="shared" ref="BP184" si="4724">IF(BP181=1,BO184+1,BO184)</f>
        <v>1904</v>
      </c>
      <c r="BQ184" s="61">
        <f t="shared" ref="BQ184" si="4725">IF(BQ181=1,BP184+1,BP184)</f>
        <v>1904</v>
      </c>
      <c r="BR184" s="61">
        <f t="shared" ref="BR184" si="4726">IF(BR181=1,BQ184+1,BQ184)</f>
        <v>1904</v>
      </c>
      <c r="BS184" s="61">
        <f t="shared" ref="BS184" si="4727">IF(BS181=1,BR184+1,BR184)</f>
        <v>1904</v>
      </c>
      <c r="BT184" s="61">
        <f t="shared" ref="BT184" si="4728">IF(BT181=1,BS184+1,BS184)</f>
        <v>1904</v>
      </c>
      <c r="BU184" s="61">
        <f t="shared" ref="BU184" si="4729">IF(BU181=1,BT184+1,BT184)</f>
        <v>1904</v>
      </c>
      <c r="BV184" s="61">
        <f t="shared" ref="BV184" si="4730">IF(BV181=1,BU184+1,BU184)</f>
        <v>1904</v>
      </c>
      <c r="BW184" s="61">
        <f t="shared" ref="BW184" si="4731">IF(BW181=1,BV184+1,BV184)</f>
        <v>1904</v>
      </c>
      <c r="BX184" s="61">
        <f t="shared" ref="BX184" si="4732">IF(BX181=1,BW184+1,BW184)</f>
        <v>1904</v>
      </c>
      <c r="BY184" s="61">
        <f t="shared" ref="BY184" si="4733">IF(BY181=1,BX184+1,BX184)</f>
        <v>1905</v>
      </c>
      <c r="BZ184" s="61">
        <f t="shared" ref="BZ184" si="4734">IF(BZ181=1,BY184+1,BY184)</f>
        <v>1905</v>
      </c>
      <c r="CA184" s="61">
        <f t="shared" ref="CA184" si="4735">IF(CA181=1,BZ184+1,BZ184)</f>
        <v>1905</v>
      </c>
      <c r="CB184" s="61">
        <f t="shared" ref="CB184" si="4736">IF(CB181=1,CA184+1,CA184)</f>
        <v>1905</v>
      </c>
      <c r="CC184" s="61">
        <f t="shared" ref="CC184" si="4737">IF(CC181=1,CB184+1,CB184)</f>
        <v>1905</v>
      </c>
      <c r="CD184" s="61">
        <f t="shared" ref="CD184" si="4738">IF(CD181=1,CC184+1,CC184)</f>
        <v>1905</v>
      </c>
      <c r="CE184" s="61">
        <f t="shared" ref="CE184" si="4739">IF(CE181=1,CD184+1,CD184)</f>
        <v>1905</v>
      </c>
      <c r="CF184" s="61">
        <f t="shared" ref="CF184" si="4740">IF(CF181=1,CE184+1,CE184)</f>
        <v>1905</v>
      </c>
      <c r="CG184" s="61">
        <f t="shared" ref="CG184" si="4741">IF(CG181=1,CF184+1,CF184)</f>
        <v>1905</v>
      </c>
      <c r="CH184" s="61">
        <f t="shared" ref="CH184" si="4742">IF(CH181=1,CG184+1,CG184)</f>
        <v>1905</v>
      </c>
      <c r="CI184" s="61">
        <f t="shared" ref="CI184" si="4743">IF(CI181=1,CH184+1,CH184)</f>
        <v>1905</v>
      </c>
      <c r="CJ184" s="61">
        <f t="shared" ref="CJ184" si="4744">IF(CJ181=1,CI184+1,CI184)</f>
        <v>1905</v>
      </c>
      <c r="CK184" s="205"/>
      <c r="CL184" s="206"/>
      <c r="CM184" s="207"/>
      <c r="CN184" s="207"/>
      <c r="CO184" s="108"/>
      <c r="CP184" s="108"/>
      <c r="CQ184" s="108"/>
      <c r="CR184" s="108"/>
      <c r="CS184" s="108"/>
      <c r="CT184" s="108"/>
      <c r="CU184" s="108"/>
      <c r="CV184" s="108"/>
      <c r="CW184" s="108"/>
      <c r="CX184" s="108"/>
      <c r="CY184" s="108"/>
      <c r="CZ184" s="108"/>
      <c r="DA184" s="108"/>
      <c r="DB184" s="108"/>
      <c r="DC184" s="108"/>
      <c r="DD184" s="108"/>
    </row>
    <row r="185" spans="1:108" s="266" customFormat="1" ht="16.2" customHeight="1" x14ac:dyDescent="0.3">
      <c r="A185" s="272"/>
      <c r="B185" s="115"/>
      <c r="C185" s="127"/>
      <c r="D185" s="127"/>
      <c r="E185" s="360"/>
      <c r="F185" s="360"/>
      <c r="G185" s="359"/>
      <c r="H185" s="359"/>
      <c r="I185" s="360"/>
      <c r="J185" s="363"/>
      <c r="K185" s="360"/>
      <c r="L185" s="362"/>
      <c r="M185" s="7"/>
      <c r="N185" s="358"/>
      <c r="O185" s="108"/>
      <c r="P185" s="64" t="s">
        <v>181</v>
      </c>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05"/>
      <c r="CL185" s="206"/>
      <c r="CM185" s="207"/>
      <c r="CN185" s="207"/>
      <c r="CO185" s="108"/>
      <c r="CP185" s="108"/>
      <c r="CQ185" s="108"/>
      <c r="CR185" s="108"/>
      <c r="CS185" s="108"/>
      <c r="CT185" s="108"/>
      <c r="CU185" s="108"/>
      <c r="CV185" s="108"/>
      <c r="CW185" s="108"/>
      <c r="CX185" s="108"/>
      <c r="CY185" s="108"/>
      <c r="CZ185" s="108"/>
      <c r="DA185" s="108"/>
      <c r="DB185" s="108"/>
      <c r="DC185" s="108"/>
      <c r="DD185" s="108"/>
    </row>
    <row r="186" spans="1:108" s="266" customFormat="1" ht="23.4" customHeight="1" x14ac:dyDescent="0.3">
      <c r="A186" s="264"/>
      <c r="B186" s="128" t="s">
        <v>14</v>
      </c>
      <c r="C186" s="355"/>
      <c r="D186" s="355"/>
      <c r="E186" s="274"/>
      <c r="F186" s="257"/>
      <c r="G186" s="275"/>
      <c r="H186" s="276"/>
      <c r="I186" s="275"/>
      <c r="J186" s="215">
        <f>IF(I186="",0,IF(I186="ANO",'Podpůrná data'!$B$5,'Podpůrná data'!$B$3))</f>
        <v>0</v>
      </c>
      <c r="K186" s="213">
        <f>IFERROR(INT(ROUND(H186,2)*(VLOOKUP(INT(G186),'Podpůrná data'!$L$16:$M$60,2,FALSE))*(G186/(INT(G186)))),0)</f>
        <v>0</v>
      </c>
      <c r="L186" s="62">
        <f>J186*K186</f>
        <v>0</v>
      </c>
      <c r="M186" s="63">
        <f>IF(L186&gt;0,IF(ISTEXT(C186)=TRUE,0,1),0)</f>
        <v>0</v>
      </c>
      <c r="N186" s="170">
        <f>IF(L186&gt;0,1,0)</f>
        <v>0</v>
      </c>
      <c r="O186" s="129"/>
      <c r="P186" s="64" t="s">
        <v>97</v>
      </c>
      <c r="Q186" s="277"/>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c r="AZ186" s="277"/>
      <c r="BA186" s="277"/>
      <c r="BB186" s="277"/>
      <c r="BC186" s="277"/>
      <c r="BD186" s="277"/>
      <c r="BE186" s="277"/>
      <c r="BF186" s="277"/>
      <c r="BG186" s="277"/>
      <c r="BH186" s="277"/>
      <c r="BI186" s="277"/>
      <c r="BJ186" s="277"/>
      <c r="BK186" s="277"/>
      <c r="BL186" s="277"/>
      <c r="BM186" s="277"/>
      <c r="BN186" s="277"/>
      <c r="BO186" s="277"/>
      <c r="BP186" s="277"/>
      <c r="BQ186" s="277"/>
      <c r="BR186" s="277"/>
      <c r="BS186" s="277"/>
      <c r="BT186" s="277"/>
      <c r="BU186" s="277"/>
      <c r="BV186" s="277"/>
      <c r="BW186" s="277"/>
      <c r="BX186" s="277"/>
      <c r="BY186" s="277"/>
      <c r="BZ186" s="277"/>
      <c r="CA186" s="277"/>
      <c r="CB186" s="277"/>
      <c r="CC186" s="277"/>
      <c r="CD186" s="277"/>
      <c r="CE186" s="277"/>
      <c r="CF186" s="277"/>
      <c r="CG186" s="277"/>
      <c r="CH186" s="277"/>
      <c r="CI186" s="277"/>
      <c r="CJ186" s="277"/>
      <c r="CK186" s="370">
        <f>SUM(Q194:CJ194)</f>
        <v>0</v>
      </c>
      <c r="CL186" s="372">
        <f>SUM(Q195:CJ195)</f>
        <v>0</v>
      </c>
      <c r="CM186" s="364">
        <f>IF($N186=0,0,IF($CK186&gt;=143*$H186,1,0))</f>
        <v>0</v>
      </c>
      <c r="CN186" s="364">
        <f>IF($CK186&gt;=143*$H186,0,(CEILING(143*$H186,1)-$CK186))</f>
        <v>0</v>
      </c>
      <c r="CO186" s="108"/>
      <c r="CP186" s="108"/>
      <c r="CQ186" s="108"/>
      <c r="CR186" s="108"/>
      <c r="CS186" s="108"/>
      <c r="CT186" s="108"/>
      <c r="CU186" s="108"/>
      <c r="CV186" s="108"/>
      <c r="CW186" s="108"/>
      <c r="CX186" s="108"/>
      <c r="CY186" s="108"/>
      <c r="CZ186" s="108"/>
      <c r="DA186" s="108"/>
      <c r="DB186" s="108"/>
      <c r="DC186" s="108"/>
      <c r="DD186" s="108"/>
    </row>
    <row r="187" spans="1:108" s="266" customFormat="1" ht="28.8" x14ac:dyDescent="0.3">
      <c r="A187" s="264"/>
      <c r="B187" s="130"/>
      <c r="C187" s="81"/>
      <c r="D187" s="81"/>
      <c r="E187" s="81"/>
      <c r="F187" s="81"/>
      <c r="G187" s="81"/>
      <c r="H187" s="81"/>
      <c r="I187" s="81"/>
      <c r="J187" s="81"/>
      <c r="K187" s="81"/>
      <c r="L187" s="65"/>
      <c r="M187" s="7"/>
      <c r="N187" s="202"/>
      <c r="O187" s="108"/>
      <c r="P187" s="64" t="s">
        <v>151</v>
      </c>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8"/>
      <c r="AL187" s="278"/>
      <c r="AM187" s="278"/>
      <c r="AN187" s="278"/>
      <c r="AO187" s="278"/>
      <c r="AP187" s="278"/>
      <c r="AQ187" s="278"/>
      <c r="AR187" s="278"/>
      <c r="AS187" s="278"/>
      <c r="AT187" s="278"/>
      <c r="AU187" s="278"/>
      <c r="AV187" s="278"/>
      <c r="AW187" s="278"/>
      <c r="AX187" s="278"/>
      <c r="AY187" s="278"/>
      <c r="AZ187" s="278"/>
      <c r="BA187" s="278"/>
      <c r="BB187" s="278"/>
      <c r="BC187" s="278"/>
      <c r="BD187" s="278"/>
      <c r="BE187" s="278"/>
      <c r="BF187" s="278"/>
      <c r="BG187" s="278"/>
      <c r="BH187" s="278"/>
      <c r="BI187" s="278"/>
      <c r="BJ187" s="278"/>
      <c r="BK187" s="278"/>
      <c r="BL187" s="278"/>
      <c r="BM187" s="278"/>
      <c r="BN187" s="278"/>
      <c r="BO187" s="278"/>
      <c r="BP187" s="278"/>
      <c r="BQ187" s="278"/>
      <c r="BR187" s="278"/>
      <c r="BS187" s="278"/>
      <c r="BT187" s="278"/>
      <c r="BU187" s="278"/>
      <c r="BV187" s="278"/>
      <c r="BW187" s="278"/>
      <c r="BX187" s="278"/>
      <c r="BY187" s="278"/>
      <c r="BZ187" s="278"/>
      <c r="CA187" s="278"/>
      <c r="CB187" s="278"/>
      <c r="CC187" s="278"/>
      <c r="CD187" s="278"/>
      <c r="CE187" s="278"/>
      <c r="CF187" s="278"/>
      <c r="CG187" s="278"/>
      <c r="CH187" s="278"/>
      <c r="CI187" s="278"/>
      <c r="CJ187" s="278"/>
      <c r="CK187" s="370"/>
      <c r="CL187" s="372"/>
      <c r="CM187" s="364"/>
      <c r="CN187" s="364"/>
      <c r="CO187" s="108"/>
      <c r="CP187" s="108"/>
      <c r="CQ187" s="108"/>
      <c r="CR187" s="108"/>
      <c r="CS187" s="108"/>
      <c r="CT187" s="108"/>
      <c r="CU187" s="108"/>
      <c r="CV187" s="108"/>
      <c r="CW187" s="108"/>
      <c r="CX187" s="108"/>
      <c r="CY187" s="108"/>
      <c r="CZ187" s="108"/>
      <c r="DA187" s="108"/>
      <c r="DB187" s="108"/>
      <c r="DC187" s="108"/>
      <c r="DD187" s="108"/>
    </row>
    <row r="188" spans="1:108" s="266" customFormat="1" ht="14.4" hidden="1" customHeight="1" x14ac:dyDescent="0.3">
      <c r="A188" s="264"/>
      <c r="B188" s="130"/>
      <c r="C188" s="81"/>
      <c r="D188" s="81"/>
      <c r="E188" s="81"/>
      <c r="F188" s="81"/>
      <c r="G188" s="81"/>
      <c r="H188" s="81"/>
      <c r="I188" s="81"/>
      <c r="J188" s="81"/>
      <c r="K188" s="81"/>
      <c r="L188" s="65"/>
      <c r="M188" s="7"/>
      <c r="N188" s="202"/>
      <c r="O188" s="108"/>
      <c r="P188" s="66" t="s">
        <v>152</v>
      </c>
      <c r="Q188" s="67">
        <f>IF(Q186&lt;&gt;0,1,0)</f>
        <v>0</v>
      </c>
      <c r="R188" s="67">
        <f t="shared" ref="R188" si="4745">IF(Q188&gt;0,Q188+1,IF(R186&lt;&gt;0,1,0))</f>
        <v>0</v>
      </c>
      <c r="S188" s="67">
        <f t="shared" ref="S188" si="4746">IF(R188&gt;0,R188+1,IF(S186&lt;&gt;0,1,0))</f>
        <v>0</v>
      </c>
      <c r="T188" s="67">
        <f t="shared" ref="T188" si="4747">IF(S188&gt;0,S188+1,IF(T186&lt;&gt;0,1,0))</f>
        <v>0</v>
      </c>
      <c r="U188" s="67">
        <f t="shared" ref="U188" si="4748">IF(T188&gt;0,T188+1,IF(U186&lt;&gt;0,1,0))</f>
        <v>0</v>
      </c>
      <c r="V188" s="67">
        <f t="shared" ref="V188" si="4749">IF(U188&gt;0,U188+1,IF(V186&lt;&gt;0,1,0))</f>
        <v>0</v>
      </c>
      <c r="W188" s="67">
        <f t="shared" ref="W188" si="4750">IF(V188&gt;0,V188+1,IF(W186&lt;&gt;0,1,0))</f>
        <v>0</v>
      </c>
      <c r="X188" s="67">
        <f t="shared" ref="X188" si="4751">IF(W188&gt;0,W188+1,IF(X186&lt;&gt;0,1,0))</f>
        <v>0</v>
      </c>
      <c r="Y188" s="67">
        <f t="shared" ref="Y188" si="4752">IF(X188&gt;0,X188+1,IF(Y186&lt;&gt;0,1,0))</f>
        <v>0</v>
      </c>
      <c r="Z188" s="67">
        <f t="shared" ref="Z188" si="4753">IF(Y188&gt;0,Y188+1,IF(Z186&lt;&gt;0,1,0))</f>
        <v>0</v>
      </c>
      <c r="AA188" s="67">
        <f t="shared" ref="AA188" si="4754">IF(Z188&gt;0,Z188+1,IF(AA186&lt;&gt;0,1,0))</f>
        <v>0</v>
      </c>
      <c r="AB188" s="67">
        <f t="shared" ref="AB188" si="4755">IF(AA188&gt;0,AA188+1,IF(AB186&lt;&gt;0,1,0))</f>
        <v>0</v>
      </c>
      <c r="AC188" s="67">
        <f t="shared" ref="AC188" si="4756">IF(AB188&gt;0,AB188+1,IF(AC186&lt;&gt;0,1,0))</f>
        <v>0</v>
      </c>
      <c r="AD188" s="67">
        <f t="shared" ref="AD188" si="4757">IF(AC188&gt;0,AC188+1,IF(AD186&lt;&gt;0,1,0))</f>
        <v>0</v>
      </c>
      <c r="AE188" s="67">
        <f t="shared" ref="AE188" si="4758">IF(AD188&gt;0,AD188+1,IF(AE186&lt;&gt;0,1,0))</f>
        <v>0</v>
      </c>
      <c r="AF188" s="67">
        <f t="shared" ref="AF188" si="4759">IF(AE188&gt;0,AE188+1,IF(AF186&lt;&gt;0,1,0))</f>
        <v>0</v>
      </c>
      <c r="AG188" s="67">
        <f t="shared" ref="AG188" si="4760">IF(AF188&gt;0,AF188+1,IF(AG186&lt;&gt;0,1,0))</f>
        <v>0</v>
      </c>
      <c r="AH188" s="67">
        <f t="shared" ref="AH188" si="4761">IF(AG188&gt;0,AG188+1,IF(AH186&lt;&gt;0,1,0))</f>
        <v>0</v>
      </c>
      <c r="AI188" s="67">
        <f t="shared" ref="AI188" si="4762">IF(AH188&gt;0,AH188+1,IF(AI186&lt;&gt;0,1,0))</f>
        <v>0</v>
      </c>
      <c r="AJ188" s="67">
        <f t="shared" ref="AJ188" si="4763">IF(AI188&gt;0,AI188+1,IF(AJ186&lt;&gt;0,1,0))</f>
        <v>0</v>
      </c>
      <c r="AK188" s="67">
        <f t="shared" ref="AK188" si="4764">IF(AJ188&gt;0,AJ188+1,IF(AK186&lt;&gt;0,1,0))</f>
        <v>0</v>
      </c>
      <c r="AL188" s="67">
        <f t="shared" ref="AL188" si="4765">IF(AK188&gt;0,AK188+1,IF(AL186&lt;&gt;0,1,0))</f>
        <v>0</v>
      </c>
      <c r="AM188" s="67">
        <f t="shared" ref="AM188" si="4766">IF(AL188&gt;0,AL188+1,IF(AM186&lt;&gt;0,1,0))</f>
        <v>0</v>
      </c>
      <c r="AN188" s="67">
        <f t="shared" ref="AN188" si="4767">IF(AM188&gt;0,AM188+1,IF(AN186&lt;&gt;0,1,0))</f>
        <v>0</v>
      </c>
      <c r="AO188" s="67">
        <f t="shared" ref="AO188" si="4768">IF(AN188&gt;0,AN188+1,IF(AO186&lt;&gt;0,1,0))</f>
        <v>0</v>
      </c>
      <c r="AP188" s="67">
        <f t="shared" ref="AP188" si="4769">IF(AO188&gt;0,AO188+1,IF(AP186&lt;&gt;0,1,0))</f>
        <v>0</v>
      </c>
      <c r="AQ188" s="67">
        <f t="shared" ref="AQ188" si="4770">IF(AP188&gt;0,AP188+1,IF(AQ186&lt;&gt;0,1,0))</f>
        <v>0</v>
      </c>
      <c r="AR188" s="67">
        <f t="shared" ref="AR188" si="4771">IF(AQ188&gt;0,AQ188+1,IF(AR186&lt;&gt;0,1,0))</f>
        <v>0</v>
      </c>
      <c r="AS188" s="67">
        <f t="shared" ref="AS188" si="4772">IF(AR188&gt;0,AR188+1,IF(AS186&lt;&gt;0,1,0))</f>
        <v>0</v>
      </c>
      <c r="AT188" s="67">
        <f t="shared" ref="AT188" si="4773">IF(AS188&gt;0,AS188+1,IF(AT186&lt;&gt;0,1,0))</f>
        <v>0</v>
      </c>
      <c r="AU188" s="67">
        <f t="shared" ref="AU188" si="4774">IF(AT188&gt;0,AT188+1,IF(AU186&lt;&gt;0,1,0))</f>
        <v>0</v>
      </c>
      <c r="AV188" s="67">
        <f t="shared" ref="AV188" si="4775">IF(AU188&gt;0,AU188+1,IF(AV186&lt;&gt;0,1,0))</f>
        <v>0</v>
      </c>
      <c r="AW188" s="67">
        <f t="shared" ref="AW188" si="4776">IF(AV188&gt;0,AV188+1,IF(AW186&lt;&gt;0,1,0))</f>
        <v>0</v>
      </c>
      <c r="AX188" s="67">
        <f t="shared" ref="AX188" si="4777">IF(AW188&gt;0,AW188+1,IF(AX186&lt;&gt;0,1,0))</f>
        <v>0</v>
      </c>
      <c r="AY188" s="67">
        <f t="shared" ref="AY188" si="4778">IF(AX188&gt;0,AX188+1,IF(AY186&lt;&gt;0,1,0))</f>
        <v>0</v>
      </c>
      <c r="AZ188" s="67">
        <f t="shared" ref="AZ188" si="4779">IF(AY188&gt;0,AY188+1,IF(AZ186&lt;&gt;0,1,0))</f>
        <v>0</v>
      </c>
      <c r="BA188" s="67">
        <f t="shared" ref="BA188" si="4780">IF(AZ188&gt;0,AZ188+1,IF(BA186&lt;&gt;0,1,0))</f>
        <v>0</v>
      </c>
      <c r="BB188" s="67">
        <f t="shared" ref="BB188" si="4781">IF(BA188&gt;0,BA188+1,IF(BB186&lt;&gt;0,1,0))</f>
        <v>0</v>
      </c>
      <c r="BC188" s="67">
        <f t="shared" ref="BC188" si="4782">IF(BB188&gt;0,BB188+1,IF(BC186&lt;&gt;0,1,0))</f>
        <v>0</v>
      </c>
      <c r="BD188" s="67">
        <f t="shared" ref="BD188" si="4783">IF(BC188&gt;0,BC188+1,IF(BD186&lt;&gt;0,1,0))</f>
        <v>0</v>
      </c>
      <c r="BE188" s="67">
        <f t="shared" ref="BE188" si="4784">IF(BD188&gt;0,BD188+1,IF(BE186&lt;&gt;0,1,0))</f>
        <v>0</v>
      </c>
      <c r="BF188" s="67">
        <f t="shared" ref="BF188" si="4785">IF(BE188&gt;0,BE188+1,IF(BF186&lt;&gt;0,1,0))</f>
        <v>0</v>
      </c>
      <c r="BG188" s="67">
        <f t="shared" ref="BG188" si="4786">IF(BF188&gt;0,BF188+1,IF(BG186&lt;&gt;0,1,0))</f>
        <v>0</v>
      </c>
      <c r="BH188" s="67">
        <f t="shared" ref="BH188" si="4787">IF(BG188&gt;0,BG188+1,IF(BH186&lt;&gt;0,1,0))</f>
        <v>0</v>
      </c>
      <c r="BI188" s="67">
        <f t="shared" ref="BI188" si="4788">IF(BH188&gt;0,BH188+1,IF(BI186&lt;&gt;0,1,0))</f>
        <v>0</v>
      </c>
      <c r="BJ188" s="67">
        <f t="shared" ref="BJ188" si="4789">IF(BI188&gt;0,BI188+1,IF(BJ186&lt;&gt;0,1,0))</f>
        <v>0</v>
      </c>
      <c r="BK188" s="67">
        <f t="shared" ref="BK188" si="4790">IF(BJ188&gt;0,BJ188+1,IF(BK186&lt;&gt;0,1,0))</f>
        <v>0</v>
      </c>
      <c r="BL188" s="67">
        <f t="shared" ref="BL188" si="4791">IF(BK188&gt;0,BK188+1,IF(BL186&lt;&gt;0,1,0))</f>
        <v>0</v>
      </c>
      <c r="BM188" s="67">
        <f t="shared" ref="BM188" si="4792">IF(BL188&gt;0,BL188+1,IF(BM186&lt;&gt;0,1,0))</f>
        <v>0</v>
      </c>
      <c r="BN188" s="67">
        <f t="shared" ref="BN188" si="4793">IF(BM188&gt;0,BM188+1,IF(BN186&lt;&gt;0,1,0))</f>
        <v>0</v>
      </c>
      <c r="BO188" s="67">
        <f t="shared" ref="BO188" si="4794">IF(BN188&gt;0,BN188+1,IF(BO186&lt;&gt;0,1,0))</f>
        <v>0</v>
      </c>
      <c r="BP188" s="67">
        <f t="shared" ref="BP188" si="4795">IF(BO188&gt;0,BO188+1,IF(BP186&lt;&gt;0,1,0))</f>
        <v>0</v>
      </c>
      <c r="BQ188" s="67">
        <f t="shared" ref="BQ188" si="4796">IF(BP188&gt;0,BP188+1,IF(BQ186&lt;&gt;0,1,0))</f>
        <v>0</v>
      </c>
      <c r="BR188" s="67">
        <f t="shared" ref="BR188" si="4797">IF(BQ188&gt;0,BQ188+1,IF(BR186&lt;&gt;0,1,0))</f>
        <v>0</v>
      </c>
      <c r="BS188" s="67">
        <f t="shared" ref="BS188" si="4798">IF(BR188&gt;0,BR188+1,IF(BS186&lt;&gt;0,1,0))</f>
        <v>0</v>
      </c>
      <c r="BT188" s="67">
        <f t="shared" ref="BT188" si="4799">IF(BS188&gt;0,BS188+1,IF(BT186&lt;&gt;0,1,0))</f>
        <v>0</v>
      </c>
      <c r="BU188" s="67">
        <f t="shared" ref="BU188" si="4800">IF(BT188&gt;0,BT188+1,IF(BU186&lt;&gt;0,1,0))</f>
        <v>0</v>
      </c>
      <c r="BV188" s="67">
        <f t="shared" ref="BV188" si="4801">IF(BU188&gt;0,BU188+1,IF(BV186&lt;&gt;0,1,0))</f>
        <v>0</v>
      </c>
      <c r="BW188" s="67">
        <f t="shared" ref="BW188" si="4802">IF(BV188&gt;0,BV188+1,IF(BW186&lt;&gt;0,1,0))</f>
        <v>0</v>
      </c>
      <c r="BX188" s="67">
        <f t="shared" ref="BX188" si="4803">IF(BW188&gt;0,BW188+1,IF(BX186&lt;&gt;0,1,0))</f>
        <v>0</v>
      </c>
      <c r="BY188" s="67">
        <f t="shared" ref="BY188" si="4804">IF(BX188&gt;0,BX188+1,IF(BY186&lt;&gt;0,1,0))</f>
        <v>0</v>
      </c>
      <c r="BZ188" s="67">
        <f t="shared" ref="BZ188" si="4805">IF(BY188&gt;0,BY188+1,IF(BZ186&lt;&gt;0,1,0))</f>
        <v>0</v>
      </c>
      <c r="CA188" s="67">
        <f t="shared" ref="CA188" si="4806">IF(BZ188&gt;0,BZ188+1,IF(CA186&lt;&gt;0,1,0))</f>
        <v>0</v>
      </c>
      <c r="CB188" s="67">
        <f t="shared" ref="CB188" si="4807">IF(CA188&gt;0,CA188+1,IF(CB186&lt;&gt;0,1,0))</f>
        <v>0</v>
      </c>
      <c r="CC188" s="67">
        <f t="shared" ref="CC188" si="4808">IF(CB188&gt;0,CB188+1,IF(CC186&lt;&gt;0,1,0))</f>
        <v>0</v>
      </c>
      <c r="CD188" s="67">
        <f t="shared" ref="CD188" si="4809">IF(CC188&gt;0,CC188+1,IF(CD186&lt;&gt;0,1,0))</f>
        <v>0</v>
      </c>
      <c r="CE188" s="67">
        <f t="shared" ref="CE188" si="4810">IF(CD188&gt;0,CD188+1,IF(CE186&lt;&gt;0,1,0))</f>
        <v>0</v>
      </c>
      <c r="CF188" s="67">
        <f t="shared" ref="CF188" si="4811">IF(CE188&gt;0,CE188+1,IF(CF186&lt;&gt;0,1,0))</f>
        <v>0</v>
      </c>
      <c r="CG188" s="67">
        <f t="shared" ref="CG188" si="4812">IF(CF188&gt;0,CF188+1,IF(CG186&lt;&gt;0,1,0))</f>
        <v>0</v>
      </c>
      <c r="CH188" s="67">
        <f t="shared" ref="CH188" si="4813">IF(CG188&gt;0,CG188+1,IF(CH186&lt;&gt;0,1,0))</f>
        <v>0</v>
      </c>
      <c r="CI188" s="67">
        <f t="shared" ref="CI188" si="4814">IF(CH188&gt;0,CH188+1,IF(CI186&lt;&gt;0,1,0))</f>
        <v>0</v>
      </c>
      <c r="CJ188" s="67">
        <f t="shared" ref="CJ188" si="4815">IF(CI188&gt;0,CI188+1,IF(CJ186&lt;&gt;0,1,0))</f>
        <v>0</v>
      </c>
      <c r="CK188" s="370"/>
      <c r="CL188" s="372"/>
      <c r="CM188" s="364"/>
      <c r="CN188" s="364"/>
      <c r="CO188" s="108"/>
      <c r="CP188" s="108"/>
      <c r="CQ188" s="108"/>
      <c r="CR188" s="108"/>
      <c r="CS188" s="108"/>
      <c r="CT188" s="108"/>
      <c r="CU188" s="108"/>
      <c r="CV188" s="108"/>
      <c r="CW188" s="108"/>
      <c r="CX188" s="108"/>
      <c r="CY188" s="108"/>
      <c r="CZ188" s="108"/>
      <c r="DA188" s="108"/>
      <c r="DB188" s="108"/>
      <c r="DC188" s="108"/>
      <c r="DD188" s="108"/>
    </row>
    <row r="189" spans="1:108" s="266" customFormat="1" ht="14.4" hidden="1" customHeight="1" x14ac:dyDescent="0.3">
      <c r="A189" s="264"/>
      <c r="B189" s="130"/>
      <c r="C189" s="81"/>
      <c r="D189" s="81"/>
      <c r="E189" s="81"/>
      <c r="F189" s="81"/>
      <c r="G189" s="81"/>
      <c r="H189" s="81"/>
      <c r="I189" s="81"/>
      <c r="J189" s="81"/>
      <c r="K189" s="81"/>
      <c r="L189" s="65"/>
      <c r="M189" s="7"/>
      <c r="N189" s="202"/>
      <c r="O189" s="108"/>
      <c r="P189" s="66" t="s">
        <v>153</v>
      </c>
      <c r="Q189" s="67">
        <f>Q188</f>
        <v>0</v>
      </c>
      <c r="R189" s="67">
        <f>IF(R188=0,0,IF(OR(Q189=0,Q189=12),1,Q189+1))</f>
        <v>0</v>
      </c>
      <c r="S189" s="67">
        <f t="shared" ref="S189" si="4816">IF(S188=0,0,IF(OR(R189=0,R189=12),1,R189+1))</f>
        <v>0</v>
      </c>
      <c r="T189" s="67">
        <f t="shared" ref="T189" si="4817">IF(T188=0,0,IF(OR(S189=0,S189=12),1,S189+1))</f>
        <v>0</v>
      </c>
      <c r="U189" s="67">
        <f t="shared" ref="U189" si="4818">IF(U188=0,0,IF(OR(T189=0,T189=12),1,T189+1))</f>
        <v>0</v>
      </c>
      <c r="V189" s="67">
        <f t="shared" ref="V189" si="4819">IF(V188=0,0,IF(OR(U189=0,U189=12),1,U189+1))</f>
        <v>0</v>
      </c>
      <c r="W189" s="67">
        <f t="shared" ref="W189" si="4820">IF(W188=0,0,IF(OR(V189=0,V189=12),1,V189+1))</f>
        <v>0</v>
      </c>
      <c r="X189" s="67">
        <f t="shared" ref="X189" si="4821">IF(X188=0,0,IF(OR(W189=0,W189=12),1,W189+1))</f>
        <v>0</v>
      </c>
      <c r="Y189" s="67">
        <f t="shared" ref="Y189" si="4822">IF(Y188=0,0,IF(OR(X189=0,X189=12),1,X189+1))</f>
        <v>0</v>
      </c>
      <c r="Z189" s="67">
        <f t="shared" ref="Z189" si="4823">IF(Z188=0,0,IF(OR(Y189=0,Y189=12),1,Y189+1))</f>
        <v>0</v>
      </c>
      <c r="AA189" s="67">
        <f t="shared" ref="AA189" si="4824">IF(AA188=0,0,IF(OR(Z189=0,Z189=12),1,Z189+1))</f>
        <v>0</v>
      </c>
      <c r="AB189" s="67">
        <f t="shared" ref="AB189" si="4825">IF(AB188=0,0,IF(OR(AA189=0,AA189=12),1,AA189+1))</f>
        <v>0</v>
      </c>
      <c r="AC189" s="67">
        <f t="shared" ref="AC189" si="4826">IF(AC188=0,0,IF(OR(AB189=0,AB189=12),1,AB189+1))</f>
        <v>0</v>
      </c>
      <c r="AD189" s="67">
        <f t="shared" ref="AD189" si="4827">IF(AD188=0,0,IF(OR(AC189=0,AC189=12),1,AC189+1))</f>
        <v>0</v>
      </c>
      <c r="AE189" s="67">
        <f t="shared" ref="AE189" si="4828">IF(AE188=0,0,IF(OR(AD189=0,AD189=12),1,AD189+1))</f>
        <v>0</v>
      </c>
      <c r="AF189" s="67">
        <f t="shared" ref="AF189" si="4829">IF(AF188=0,0,IF(OR(AE189=0,AE189=12),1,AE189+1))</f>
        <v>0</v>
      </c>
      <c r="AG189" s="67">
        <f t="shared" ref="AG189" si="4830">IF(AG188=0,0,IF(OR(AF189=0,AF189=12),1,AF189+1))</f>
        <v>0</v>
      </c>
      <c r="AH189" s="67">
        <f t="shared" ref="AH189" si="4831">IF(AH188=0,0,IF(OR(AG189=0,AG189=12),1,AG189+1))</f>
        <v>0</v>
      </c>
      <c r="AI189" s="67">
        <f t="shared" ref="AI189" si="4832">IF(AI188=0,0,IF(OR(AH189=0,AH189=12),1,AH189+1))</f>
        <v>0</v>
      </c>
      <c r="AJ189" s="67">
        <f t="shared" ref="AJ189" si="4833">IF(AJ188=0,0,IF(OR(AI189=0,AI189=12),1,AI189+1))</f>
        <v>0</v>
      </c>
      <c r="AK189" s="67">
        <f t="shared" ref="AK189" si="4834">IF(AK188=0,0,IF(OR(AJ189=0,AJ189=12),1,AJ189+1))</f>
        <v>0</v>
      </c>
      <c r="AL189" s="67">
        <f t="shared" ref="AL189" si="4835">IF(AL188=0,0,IF(OR(AK189=0,AK189=12),1,AK189+1))</f>
        <v>0</v>
      </c>
      <c r="AM189" s="67">
        <f t="shared" ref="AM189" si="4836">IF(AM188=0,0,IF(OR(AL189=0,AL189=12),1,AL189+1))</f>
        <v>0</v>
      </c>
      <c r="AN189" s="67">
        <f t="shared" ref="AN189" si="4837">IF(AN188=0,0,IF(OR(AM189=0,AM189=12),1,AM189+1))</f>
        <v>0</v>
      </c>
      <c r="AO189" s="67">
        <f t="shared" ref="AO189" si="4838">IF(AO188=0,0,IF(OR(AN189=0,AN189=12),1,AN189+1))</f>
        <v>0</v>
      </c>
      <c r="AP189" s="67">
        <f t="shared" ref="AP189" si="4839">IF(AP188=0,0,IF(OR(AO189=0,AO189=12),1,AO189+1))</f>
        <v>0</v>
      </c>
      <c r="AQ189" s="67">
        <f t="shared" ref="AQ189" si="4840">IF(AQ188=0,0,IF(OR(AP189=0,AP189=12),1,AP189+1))</f>
        <v>0</v>
      </c>
      <c r="AR189" s="67">
        <f t="shared" ref="AR189" si="4841">IF(AR188=0,0,IF(OR(AQ189=0,AQ189=12),1,AQ189+1))</f>
        <v>0</v>
      </c>
      <c r="AS189" s="67">
        <f t="shared" ref="AS189" si="4842">IF(AS188=0,0,IF(OR(AR189=0,AR189=12),1,AR189+1))</f>
        <v>0</v>
      </c>
      <c r="AT189" s="67">
        <f t="shared" ref="AT189" si="4843">IF(AT188=0,0,IF(OR(AS189=0,AS189=12),1,AS189+1))</f>
        <v>0</v>
      </c>
      <c r="AU189" s="67">
        <f t="shared" ref="AU189" si="4844">IF(AU188=0,0,IF(OR(AT189=0,AT189=12),1,AT189+1))</f>
        <v>0</v>
      </c>
      <c r="AV189" s="67">
        <f t="shared" ref="AV189" si="4845">IF(AV188=0,0,IF(OR(AU189=0,AU189=12),1,AU189+1))</f>
        <v>0</v>
      </c>
      <c r="AW189" s="67">
        <f t="shared" ref="AW189" si="4846">IF(AW188=0,0,IF(OR(AV189=0,AV189=12),1,AV189+1))</f>
        <v>0</v>
      </c>
      <c r="AX189" s="67">
        <f t="shared" ref="AX189" si="4847">IF(AX188=0,0,IF(OR(AW189=0,AW189=12),1,AW189+1))</f>
        <v>0</v>
      </c>
      <c r="AY189" s="67">
        <f t="shared" ref="AY189" si="4848">IF(AY188=0,0,IF(OR(AX189=0,AX189=12),1,AX189+1))</f>
        <v>0</v>
      </c>
      <c r="AZ189" s="67">
        <f t="shared" ref="AZ189" si="4849">IF(AZ188=0,0,IF(OR(AY189=0,AY189=12),1,AY189+1))</f>
        <v>0</v>
      </c>
      <c r="BA189" s="67">
        <f t="shared" ref="BA189" si="4850">IF(BA188=0,0,IF(OR(AZ189=0,AZ189=12),1,AZ189+1))</f>
        <v>0</v>
      </c>
      <c r="BB189" s="67">
        <f t="shared" ref="BB189" si="4851">IF(BB188=0,0,IF(OR(BA189=0,BA189=12),1,BA189+1))</f>
        <v>0</v>
      </c>
      <c r="BC189" s="67">
        <f t="shared" ref="BC189" si="4852">IF(BC188=0,0,IF(OR(BB189=0,BB189=12),1,BB189+1))</f>
        <v>0</v>
      </c>
      <c r="BD189" s="67">
        <f t="shared" ref="BD189" si="4853">IF(BD188=0,0,IF(OR(BC189=0,BC189=12),1,BC189+1))</f>
        <v>0</v>
      </c>
      <c r="BE189" s="67">
        <f t="shared" ref="BE189" si="4854">IF(BE188=0,0,IF(OR(BD189=0,BD189=12),1,BD189+1))</f>
        <v>0</v>
      </c>
      <c r="BF189" s="67">
        <f t="shared" ref="BF189" si="4855">IF(BF188=0,0,IF(OR(BE189=0,BE189=12),1,BE189+1))</f>
        <v>0</v>
      </c>
      <c r="BG189" s="67">
        <f t="shared" ref="BG189" si="4856">IF(BG188=0,0,IF(OR(BF189=0,BF189=12),1,BF189+1))</f>
        <v>0</v>
      </c>
      <c r="BH189" s="67">
        <f t="shared" ref="BH189" si="4857">IF(BH188=0,0,IF(OR(BG189=0,BG189=12),1,BG189+1))</f>
        <v>0</v>
      </c>
      <c r="BI189" s="67">
        <f t="shared" ref="BI189" si="4858">IF(BI188=0,0,IF(OR(BH189=0,BH189=12),1,BH189+1))</f>
        <v>0</v>
      </c>
      <c r="BJ189" s="67">
        <f t="shared" ref="BJ189" si="4859">IF(BJ188=0,0,IF(OR(BI189=0,BI189=12),1,BI189+1))</f>
        <v>0</v>
      </c>
      <c r="BK189" s="67">
        <f t="shared" ref="BK189" si="4860">IF(BK188=0,0,IF(OR(BJ189=0,BJ189=12),1,BJ189+1))</f>
        <v>0</v>
      </c>
      <c r="BL189" s="67">
        <f t="shared" ref="BL189" si="4861">IF(BL188=0,0,IF(OR(BK189=0,BK189=12),1,BK189+1))</f>
        <v>0</v>
      </c>
      <c r="BM189" s="67">
        <f t="shared" ref="BM189" si="4862">IF(BM188=0,0,IF(OR(BL189=0,BL189=12),1,BL189+1))</f>
        <v>0</v>
      </c>
      <c r="BN189" s="67">
        <f t="shared" ref="BN189" si="4863">IF(BN188=0,0,IF(OR(BM189=0,BM189=12),1,BM189+1))</f>
        <v>0</v>
      </c>
      <c r="BO189" s="67">
        <f t="shared" ref="BO189" si="4864">IF(BO188=0,0,IF(OR(BN189=0,BN189=12),1,BN189+1))</f>
        <v>0</v>
      </c>
      <c r="BP189" s="67">
        <f t="shared" ref="BP189" si="4865">IF(BP188=0,0,IF(OR(BO189=0,BO189=12),1,BO189+1))</f>
        <v>0</v>
      </c>
      <c r="BQ189" s="67">
        <f t="shared" ref="BQ189" si="4866">IF(BQ188=0,0,IF(OR(BP189=0,BP189=12),1,BP189+1))</f>
        <v>0</v>
      </c>
      <c r="BR189" s="67">
        <f t="shared" ref="BR189" si="4867">IF(BR188=0,0,IF(OR(BQ189=0,BQ189=12),1,BQ189+1))</f>
        <v>0</v>
      </c>
      <c r="BS189" s="67">
        <f t="shared" ref="BS189" si="4868">IF(BS188=0,0,IF(OR(BR189=0,BR189=12),1,BR189+1))</f>
        <v>0</v>
      </c>
      <c r="BT189" s="67">
        <f t="shared" ref="BT189" si="4869">IF(BT188=0,0,IF(OR(BS189=0,BS189=12),1,BS189+1))</f>
        <v>0</v>
      </c>
      <c r="BU189" s="67">
        <f t="shared" ref="BU189" si="4870">IF(BU188=0,0,IF(OR(BT189=0,BT189=12),1,BT189+1))</f>
        <v>0</v>
      </c>
      <c r="BV189" s="67">
        <f t="shared" ref="BV189" si="4871">IF(BV188=0,0,IF(OR(BU189=0,BU189=12),1,BU189+1))</f>
        <v>0</v>
      </c>
      <c r="BW189" s="67">
        <f t="shared" ref="BW189" si="4872">IF(BW188=0,0,IF(OR(BV189=0,BV189=12),1,BV189+1))</f>
        <v>0</v>
      </c>
      <c r="BX189" s="67">
        <f t="shared" ref="BX189" si="4873">IF(BX188=0,0,IF(OR(BW189=0,BW189=12),1,BW189+1))</f>
        <v>0</v>
      </c>
      <c r="BY189" s="67">
        <f t="shared" ref="BY189" si="4874">IF(BY188=0,0,IF(OR(BX189=0,BX189=12),1,BX189+1))</f>
        <v>0</v>
      </c>
      <c r="BZ189" s="67">
        <f t="shared" ref="BZ189" si="4875">IF(BZ188=0,0,IF(OR(BY189=0,BY189=12),1,BY189+1))</f>
        <v>0</v>
      </c>
      <c r="CA189" s="67">
        <f t="shared" ref="CA189" si="4876">IF(CA188=0,0,IF(OR(BZ189=0,BZ189=12),1,BZ189+1))</f>
        <v>0</v>
      </c>
      <c r="CB189" s="67">
        <f t="shared" ref="CB189" si="4877">IF(CB188=0,0,IF(OR(CA189=0,CA189=12),1,CA189+1))</f>
        <v>0</v>
      </c>
      <c r="CC189" s="67">
        <f t="shared" ref="CC189" si="4878">IF(CC188=0,0,IF(OR(CB189=0,CB189=12),1,CB189+1))</f>
        <v>0</v>
      </c>
      <c r="CD189" s="67">
        <f t="shared" ref="CD189" si="4879">IF(CD188=0,0,IF(OR(CC189=0,CC189=12),1,CC189+1))</f>
        <v>0</v>
      </c>
      <c r="CE189" s="67">
        <f t="shared" ref="CE189" si="4880">IF(CE188=0,0,IF(OR(CD189=0,CD189=12),1,CD189+1))</f>
        <v>0</v>
      </c>
      <c r="CF189" s="67">
        <f t="shared" ref="CF189" si="4881">IF(CF188=0,0,IF(OR(CE189=0,CE189=12),1,CE189+1))</f>
        <v>0</v>
      </c>
      <c r="CG189" s="67">
        <f t="shared" ref="CG189" si="4882">IF(CG188=0,0,IF(OR(CF189=0,CF189=12),1,CF189+1))</f>
        <v>0</v>
      </c>
      <c r="CH189" s="67">
        <f t="shared" ref="CH189" si="4883">IF(CH188=0,0,IF(OR(CG189=0,CG189=12),1,CG189+1))</f>
        <v>0</v>
      </c>
      <c r="CI189" s="67">
        <f t="shared" ref="CI189" si="4884">IF(CI188=0,0,IF(OR(CH189=0,CH189=12),1,CH189+1))</f>
        <v>0</v>
      </c>
      <c r="CJ189" s="67">
        <f t="shared" ref="CJ189" si="4885">IF(CJ188=0,0,IF(OR(CI189=0,CI189=12),1,CI189+1))</f>
        <v>0</v>
      </c>
      <c r="CK189" s="370"/>
      <c r="CL189" s="372"/>
      <c r="CM189" s="364"/>
      <c r="CN189" s="364"/>
      <c r="CO189" s="108"/>
      <c r="CP189" s="108"/>
      <c r="CQ189" s="108"/>
      <c r="CR189" s="108"/>
      <c r="CS189" s="108"/>
      <c r="CT189" s="108"/>
      <c r="CU189" s="108"/>
      <c r="CV189" s="108"/>
      <c r="CW189" s="108"/>
      <c r="CX189" s="108"/>
      <c r="CY189" s="108"/>
      <c r="CZ189" s="108"/>
      <c r="DA189" s="108"/>
      <c r="DB189" s="108"/>
      <c r="DC189" s="108"/>
      <c r="DD189" s="108"/>
    </row>
    <row r="190" spans="1:108" s="266" customFormat="1" ht="43.2" x14ac:dyDescent="0.3">
      <c r="A190" s="264"/>
      <c r="B190" s="130"/>
      <c r="C190" s="81"/>
      <c r="D190" s="81"/>
      <c r="E190" s="81"/>
      <c r="F190" s="81"/>
      <c r="G190" s="81"/>
      <c r="H190" s="81"/>
      <c r="I190" s="81"/>
      <c r="J190" s="81"/>
      <c r="K190" s="81"/>
      <c r="L190" s="65"/>
      <c r="M190" s="7"/>
      <c r="N190" s="202"/>
      <c r="O190" s="108"/>
      <c r="P190" s="64" t="s">
        <v>410</v>
      </c>
      <c r="Q190" s="69">
        <f>IF(Q189&gt;0,IF(Q193&gt;$K186,$K186,Q193),0)</f>
        <v>0</v>
      </c>
      <c r="R190" s="69">
        <f>IF(R189&gt;0,IF((SUMIFS($Q192:Q192,$Q189:Q189,12)+IF(Q189=12,0,Q190)+R193)&gt;=$K186,$K186-FLOOR(SUMIFS($Q192:Q192,$Q189:Q189,12),1),IF(R189=1,R193,R193+Q190)),0)</f>
        <v>0</v>
      </c>
      <c r="S190" s="69">
        <f>IF(S189&gt;0,IF((SUMIFS($Q192:R192,$Q189:R189,12)+IF(R189=12,0,R190)+S193)&gt;=$K186,$K186-FLOOR(SUMIFS($Q192:R192,$Q189:R189,12),1),IF(S189=1,S193,S193+R190)),0)</f>
        <v>0</v>
      </c>
      <c r="T190" s="69">
        <f>IF(T189&gt;0,IF((SUMIFS($Q192:S192,$Q189:S189,12)+IF(S189=12,0,S190)+T193)&gt;=$K186,$K186-FLOOR(SUMIFS($Q192:S192,$Q189:S189,12),1),IF(T189=1,T193,T193+S190)),0)</f>
        <v>0</v>
      </c>
      <c r="U190" s="69">
        <f>IF(U189&gt;0,IF((SUMIFS($Q192:T192,$Q189:T189,12)+IF(T189=12,0,T190)+U193)&gt;=$K186,$K186-FLOOR(SUMIFS($Q192:T192,$Q189:T189,12),1),IF(U189=1,U193,U193+T190)),0)</f>
        <v>0</v>
      </c>
      <c r="V190" s="69">
        <f>IF(V189&gt;0,IF((SUMIFS($Q192:U192,$Q189:U189,12)+IF(U189=12,0,U190)+V193)&gt;=$K186,$K186-FLOOR(SUMIFS($Q192:U192,$Q189:U189,12),1),IF(V189=1,V193,V193+U190)),0)</f>
        <v>0</v>
      </c>
      <c r="W190" s="69">
        <f>IF(W189&gt;0,IF((SUMIFS($Q192:V192,$Q189:V189,12)+IF(V189=12,0,V190)+W193)&gt;=$K186,$K186-FLOOR(SUMIFS($Q192:V192,$Q189:V189,12),1),IF(W189=1,W193,W193+V190)),0)</f>
        <v>0</v>
      </c>
      <c r="X190" s="69">
        <f>IF(X189&gt;0,IF((SUMIFS($Q192:W192,$Q189:W189,12)+IF(W189=12,0,W190)+X193)&gt;=$K186,$K186-FLOOR(SUMIFS($Q192:W192,$Q189:W189,12),1),IF(X189=1,X193,X193+W190)),0)</f>
        <v>0</v>
      </c>
      <c r="Y190" s="69">
        <f>IF(Y189&gt;0,IF((SUMIFS($Q192:X192,$Q189:X189,12)+IF(X189=12,0,X190)+Y193)&gt;=$K186,$K186-FLOOR(SUMIFS($Q192:X192,$Q189:X189,12),1),IF(Y189=1,Y193,Y193+X190)),0)</f>
        <v>0</v>
      </c>
      <c r="Z190" s="69">
        <f>IF(Z189&gt;0,IF((SUMIFS($Q192:Y192,$Q189:Y189,12)+IF(Y189=12,0,Y190)+Z193)&gt;=$K186,$K186-FLOOR(SUMIFS($Q192:Y192,$Q189:Y189,12),1),IF(Z189=1,Z193,Z193+Y190)),0)</f>
        <v>0</v>
      </c>
      <c r="AA190" s="69">
        <f>IF(AA189&gt;0,IF((SUMIFS($Q192:Z192,$Q189:Z189,12)+IF(Z189=12,0,Z190)+AA193)&gt;=$K186,$K186-FLOOR(SUMIFS($Q192:Z192,$Q189:Z189,12),1),IF(AA189=1,AA193,AA193+Z190)),0)</f>
        <v>0</v>
      </c>
      <c r="AB190" s="69">
        <f>IF(AB189&gt;0,IF((SUMIFS($Q192:AA192,$Q189:AA189,12)+IF(AA189=12,0,AA190)+AB193)&gt;=$K186,$K186-FLOOR(SUMIFS($Q192:AA192,$Q189:AA189,12),1),IF(AB189=1,AB193,AB193+AA190)),0)</f>
        <v>0</v>
      </c>
      <c r="AC190" s="69">
        <f>IF(AC189&gt;0,IF((SUMIFS($Q192:AB192,$Q189:AB189,12)+IF(AB189=12,0,AB190)+AC193)&gt;=$K186,$K186-FLOOR(SUMIFS($Q192:AB192,$Q189:AB189,12),1),IF(AC189=1,AC193,AC193+AB190)),0)</f>
        <v>0</v>
      </c>
      <c r="AD190" s="69">
        <f>IF(AD189&gt;0,IF((SUMIFS($Q192:AC192,$Q189:AC189,12)+IF(AC189=12,0,AC190)+AD193)&gt;=$K186,$K186-FLOOR(SUMIFS($Q192:AC192,$Q189:AC189,12),1),IF(AD189=1,AD193,AD193+AC190)),0)</f>
        <v>0</v>
      </c>
      <c r="AE190" s="69">
        <f>IF(AE189&gt;0,IF((SUMIFS($Q192:AD192,$Q189:AD189,12)+IF(AD189=12,0,AD190)+AE193)&gt;=$K186,$K186-FLOOR(SUMIFS($Q192:AD192,$Q189:AD189,12),1),IF(AE189=1,AE193,AE193+AD190)),0)</f>
        <v>0</v>
      </c>
      <c r="AF190" s="69">
        <f>IF(AF189&gt;0,IF((SUMIFS($Q192:AE192,$Q189:AE189,12)+IF(AE189=12,0,AE190)+AF193)&gt;=$K186,$K186-FLOOR(SUMIFS($Q192:AE192,$Q189:AE189,12),1),IF(AF189=1,AF193,AF193+AE190)),0)</f>
        <v>0</v>
      </c>
      <c r="AG190" s="69">
        <f>IF(AG189&gt;0,IF((SUMIFS($Q192:AF192,$Q189:AF189,12)+IF(AF189=12,0,AF190)+AG193)&gt;=$K186,$K186-FLOOR(SUMIFS($Q192:AF192,$Q189:AF189,12),1),IF(AG189=1,AG193,AG193+AF190)),0)</f>
        <v>0</v>
      </c>
      <c r="AH190" s="69">
        <f>IF(AH189&gt;0,IF((SUMIFS($Q192:AG192,$Q189:AG189,12)+IF(AG189=12,0,AG190)+AH193)&gt;=$K186,$K186-FLOOR(SUMIFS($Q192:AG192,$Q189:AG189,12),1),IF(AH189=1,AH193,AH193+AG190)),0)</f>
        <v>0</v>
      </c>
      <c r="AI190" s="69">
        <f>IF(AI189&gt;0,IF((SUMIFS($Q192:AH192,$Q189:AH189,12)+IF(AH189=12,0,AH190)+AI193)&gt;=$K186,$K186-FLOOR(SUMIFS($Q192:AH192,$Q189:AH189,12),1),IF(AI189=1,AI193,AI193+AH190)),0)</f>
        <v>0</v>
      </c>
      <c r="AJ190" s="69">
        <f>IF(AJ189&gt;0,IF((SUMIFS($Q192:AI192,$Q189:AI189,12)+IF(AI189=12,0,AI190)+AJ193)&gt;=$K186,$K186-FLOOR(SUMIFS($Q192:AI192,$Q189:AI189,12),1),IF(AJ189=1,AJ193,AJ193+AI190)),0)</f>
        <v>0</v>
      </c>
      <c r="AK190" s="69">
        <f>IF(AK189&gt;0,IF((SUMIFS($Q192:AJ192,$Q189:AJ189,12)+IF(AJ189=12,0,AJ190)+AK193)&gt;=$K186,$K186-FLOOR(SUMIFS($Q192:AJ192,$Q189:AJ189,12),1),IF(AK189=1,AK193,AK193+AJ190)),0)</f>
        <v>0</v>
      </c>
      <c r="AL190" s="69">
        <f>IF(AL189&gt;0,IF((SUMIFS($Q192:AK192,$Q189:AK189,12)+IF(AK189=12,0,AK190)+AL193)&gt;=$K186,$K186-FLOOR(SUMIFS($Q192:AK192,$Q189:AK189,12),1),IF(AL189=1,AL193,AL193+AK190)),0)</f>
        <v>0</v>
      </c>
      <c r="AM190" s="69">
        <f>IF(AM189&gt;0,IF((SUMIFS($Q192:AL192,$Q189:AL189,12)+IF(AL189=12,0,AL190)+AM193)&gt;=$K186,$K186-FLOOR(SUMIFS($Q192:AL192,$Q189:AL189,12),1),IF(AM189=1,AM193,AM193+AL190)),0)</f>
        <v>0</v>
      </c>
      <c r="AN190" s="69">
        <f>IF(AN189&gt;0,IF((SUMIFS($Q192:AM192,$Q189:AM189,12)+IF(AM189=12,0,AM190)+AN193)&gt;=$K186,$K186-FLOOR(SUMIFS($Q192:AM192,$Q189:AM189,12),1),IF(AN189=1,AN193,AN193+AM190)),0)</f>
        <v>0</v>
      </c>
      <c r="AO190" s="69">
        <f>IF(AO189&gt;0,IF((SUMIFS($Q192:AN192,$Q189:AN189,12)+IF(AN189=12,0,AN190)+AO193)&gt;=$K186,$K186-FLOOR(SUMIFS($Q192:AN192,$Q189:AN189,12),1),IF(AO189=1,AO193,AO193+AN190)),0)</f>
        <v>0</v>
      </c>
      <c r="AP190" s="69">
        <f>IF(AP189&gt;0,IF((SUMIFS($Q192:AO192,$Q189:AO189,12)+IF(AO189=12,0,AO190)+AP193)&gt;=$K186,$K186-FLOOR(SUMIFS($Q192:AO192,$Q189:AO189,12),1),IF(AP189=1,AP193,AP193+AO190)),0)</f>
        <v>0</v>
      </c>
      <c r="AQ190" s="69">
        <f>IF(AQ189&gt;0,IF((SUMIFS($Q192:AP192,$Q189:AP189,12)+IF(AP189=12,0,AP190)+AQ193)&gt;=$K186,$K186-FLOOR(SUMIFS($Q192:AP192,$Q189:AP189,12),1),IF(AQ189=1,AQ193,AQ193+AP190)),0)</f>
        <v>0</v>
      </c>
      <c r="AR190" s="69">
        <f>IF(AR189&gt;0,IF((SUMIFS($Q192:AQ192,$Q189:AQ189,12)+IF(AQ189=12,0,AQ190)+AR193)&gt;=$K186,$K186-FLOOR(SUMIFS($Q192:AQ192,$Q189:AQ189,12),1),IF(AR189=1,AR193,AR193+AQ190)),0)</f>
        <v>0</v>
      </c>
      <c r="AS190" s="69">
        <f>IF(AS189&gt;0,IF((SUMIFS($Q192:AR192,$Q189:AR189,12)+IF(AR189=12,0,AR190)+AS193)&gt;=$K186,$K186-FLOOR(SUMIFS($Q192:AR192,$Q189:AR189,12),1),IF(AS189=1,AS193,AS193+AR190)),0)</f>
        <v>0</v>
      </c>
      <c r="AT190" s="69">
        <f>IF(AT189&gt;0,IF((SUMIFS($Q192:AS192,$Q189:AS189,12)+IF(AS189=12,0,AS190)+AT193)&gt;=$K186,$K186-FLOOR(SUMIFS($Q192:AS192,$Q189:AS189,12),1),IF(AT189=1,AT193,AT193+AS190)),0)</f>
        <v>0</v>
      </c>
      <c r="AU190" s="69">
        <f>IF(AU189&gt;0,IF((SUMIFS($Q192:AT192,$Q189:AT189,12)+IF(AT189=12,0,AT190)+AU193)&gt;=$K186,$K186-FLOOR(SUMIFS($Q192:AT192,$Q189:AT189,12),1),IF(AU189=1,AU193,AU193+AT190)),0)</f>
        <v>0</v>
      </c>
      <c r="AV190" s="69">
        <f>IF(AV189&gt;0,IF((SUMIFS($Q192:AU192,$Q189:AU189,12)+IF(AU189=12,0,AU190)+AV193)&gt;=$K186,$K186-FLOOR(SUMIFS($Q192:AU192,$Q189:AU189,12),1),IF(AV189=1,AV193,AV193+AU190)),0)</f>
        <v>0</v>
      </c>
      <c r="AW190" s="69">
        <f>IF(AW189&gt;0,IF((SUMIFS($Q192:AV192,$Q189:AV189,12)+IF(AV189=12,0,AV190)+AW193)&gt;=$K186,$K186-FLOOR(SUMIFS($Q192:AV192,$Q189:AV189,12),1),IF(AW189=1,AW193,AW193+AV190)),0)</f>
        <v>0</v>
      </c>
      <c r="AX190" s="69">
        <f>IF(AX189&gt;0,IF((SUMIFS($Q192:AW192,$Q189:AW189,12)+IF(AW189=12,0,AW190)+AX193)&gt;=$K186,$K186-FLOOR(SUMIFS($Q192:AW192,$Q189:AW189,12),1),IF(AX189=1,AX193,AX193+AW190)),0)</f>
        <v>0</v>
      </c>
      <c r="AY190" s="69">
        <f>IF(AY189&gt;0,IF((SUMIFS($Q192:AX192,$Q189:AX189,12)+IF(AX189=12,0,AX190)+AY193)&gt;=$K186,$K186-FLOOR(SUMIFS($Q192:AX192,$Q189:AX189,12),1),IF(AY189=1,AY193,AY193+AX190)),0)</f>
        <v>0</v>
      </c>
      <c r="AZ190" s="69">
        <f>IF(AZ189&gt;0,IF((SUMIFS($Q192:AY192,$Q189:AY189,12)+IF(AY189=12,0,AY190)+AZ193)&gt;=$K186,$K186-FLOOR(SUMIFS($Q192:AY192,$Q189:AY189,12),1),IF(AZ189=1,AZ193,AZ193+AY190)),0)</f>
        <v>0</v>
      </c>
      <c r="BA190" s="69">
        <f>IF(BA189&gt;0,IF((SUMIFS($Q192:AZ192,$Q189:AZ189,12)+IF(AZ189=12,0,AZ190)+BA193)&gt;=$K186,$K186-FLOOR(SUMIFS($Q192:AZ192,$Q189:AZ189,12),1),IF(BA189=1,BA193,BA193+AZ190)),0)</f>
        <v>0</v>
      </c>
      <c r="BB190" s="69">
        <f>IF(BB189&gt;0,IF((SUMIFS($Q192:BA192,$Q189:BA189,12)+IF(BA189=12,0,BA190)+BB193)&gt;=$K186,$K186-FLOOR(SUMIFS($Q192:BA192,$Q189:BA189,12),1),IF(BB189=1,BB193,BB193+BA190)),0)</f>
        <v>0</v>
      </c>
      <c r="BC190" s="69">
        <f>IF(BC189&gt;0,IF((SUMIFS($Q192:BB192,$Q189:BB189,12)+IF(BB189=12,0,BB190)+BC193)&gt;=$K186,$K186-FLOOR(SUMIFS($Q192:BB192,$Q189:BB189,12),1),IF(BC189=1,BC193,BC193+BB190)),0)</f>
        <v>0</v>
      </c>
      <c r="BD190" s="69">
        <f>IF(BD189&gt;0,IF((SUMIFS($Q192:BC192,$Q189:BC189,12)+IF(BC189=12,0,BC190)+BD193)&gt;=$K186,$K186-FLOOR(SUMIFS($Q192:BC192,$Q189:BC189,12),1),IF(BD189=1,BD193,BD193+BC190)),0)</f>
        <v>0</v>
      </c>
      <c r="BE190" s="69">
        <f>IF(BE189&gt;0,IF((SUMIFS($Q192:BD192,$Q189:BD189,12)+IF(BD189=12,0,BD190)+BE193)&gt;=$K186,$K186-FLOOR(SUMIFS($Q192:BD192,$Q189:BD189,12),1),IF(BE189=1,BE193,BE193+BD190)),0)</f>
        <v>0</v>
      </c>
      <c r="BF190" s="69">
        <f>IF(BF189&gt;0,IF((SUMIFS($Q192:BE192,$Q189:BE189,12)+IF(BE189=12,0,BE190)+BF193)&gt;=$K186,$K186-FLOOR(SUMIFS($Q192:BE192,$Q189:BE189,12),1),IF(BF189=1,BF193,BF193+BE190)),0)</f>
        <v>0</v>
      </c>
      <c r="BG190" s="69">
        <f>IF(BG189&gt;0,IF((SUMIFS($Q192:BF192,$Q189:BF189,12)+IF(BF189=12,0,BF190)+BG193)&gt;=$K186,$K186-FLOOR(SUMIFS($Q192:BF192,$Q189:BF189,12),1),IF(BG189=1,BG193,BG193+BF190)),0)</f>
        <v>0</v>
      </c>
      <c r="BH190" s="69">
        <f>IF(BH189&gt;0,IF((SUMIFS($Q192:BG192,$Q189:BG189,12)+IF(BG189=12,0,BG190)+BH193)&gt;=$K186,$K186-FLOOR(SUMIFS($Q192:BG192,$Q189:BG189,12),1),IF(BH189=1,BH193,BH193+BG190)),0)</f>
        <v>0</v>
      </c>
      <c r="BI190" s="69">
        <f>IF(BI189&gt;0,IF((SUMIFS($Q192:BH192,$Q189:BH189,12)+IF(BH189=12,0,BH190)+BI193)&gt;=$K186,$K186-FLOOR(SUMIFS($Q192:BH192,$Q189:BH189,12),1),IF(BI189=1,BI193,BI193+BH190)),0)</f>
        <v>0</v>
      </c>
      <c r="BJ190" s="69">
        <f>IF(BJ189&gt;0,IF((SUMIFS($Q192:BI192,$Q189:BI189,12)+IF(BI189=12,0,BI190)+BJ193)&gt;=$K186,$K186-FLOOR(SUMIFS($Q192:BI192,$Q189:BI189,12),1),IF(BJ189=1,BJ193,BJ193+BI190)),0)</f>
        <v>0</v>
      </c>
      <c r="BK190" s="69">
        <f>IF(BK189&gt;0,IF((SUMIFS($Q192:BJ192,$Q189:BJ189,12)+IF(BJ189=12,0,BJ190)+BK193)&gt;=$K186,$K186-FLOOR(SUMIFS($Q192:BJ192,$Q189:BJ189,12),1),IF(BK189=1,BK193,BK193+BJ190)),0)</f>
        <v>0</v>
      </c>
      <c r="BL190" s="69">
        <f>IF(BL189&gt;0,IF((SUMIFS($Q192:BK192,$Q189:BK189,12)+IF(BK189=12,0,BK190)+BL193)&gt;=$K186,$K186-FLOOR(SUMIFS($Q192:BK192,$Q189:BK189,12),1),IF(BL189=1,BL193,BL193+BK190)),0)</f>
        <v>0</v>
      </c>
      <c r="BM190" s="69">
        <f>IF(BM189&gt;0,IF((SUMIFS($Q192:BL192,$Q189:BL189,12)+IF(BL189=12,0,BL190)+BM193)&gt;=$K186,$K186-FLOOR(SUMIFS($Q192:BL192,$Q189:BL189,12),1),IF(BM189=1,BM193,BM193+BL190)),0)</f>
        <v>0</v>
      </c>
      <c r="BN190" s="69">
        <f>IF(BN189&gt;0,IF((SUMIFS($Q192:BM192,$Q189:BM189,12)+IF(BM189=12,0,BM190)+BN193)&gt;=$K186,$K186-FLOOR(SUMIFS($Q192:BM192,$Q189:BM189,12),1),IF(BN189=1,BN193,BN193+BM190)),0)</f>
        <v>0</v>
      </c>
      <c r="BO190" s="69">
        <f>IF(BO189&gt;0,IF((SUMIFS($Q192:BN192,$Q189:BN189,12)+IF(BN189=12,0,BN190)+BO193)&gt;=$K186,$K186-FLOOR(SUMIFS($Q192:BN192,$Q189:BN189,12),1),IF(BO189=1,BO193,BO193+BN190)),0)</f>
        <v>0</v>
      </c>
      <c r="BP190" s="69">
        <f>IF(BP189&gt;0,IF((SUMIFS($Q192:BO192,$Q189:BO189,12)+IF(BO189=12,0,BO190)+BP193)&gt;=$K186,$K186-FLOOR(SUMIFS($Q192:BO192,$Q189:BO189,12),1),IF(BP189=1,BP193,BP193+BO190)),0)</f>
        <v>0</v>
      </c>
      <c r="BQ190" s="69">
        <f>IF(BQ189&gt;0,IF((SUMIFS($Q192:BP192,$Q189:BP189,12)+IF(BP189=12,0,BP190)+BQ193)&gt;=$K186,$K186-FLOOR(SUMIFS($Q192:BP192,$Q189:BP189,12),1),IF(BQ189=1,BQ193,BQ193+BP190)),0)</f>
        <v>0</v>
      </c>
      <c r="BR190" s="69">
        <f>IF(BR189&gt;0,IF((SUMIFS($Q192:BQ192,$Q189:BQ189,12)+IF(BQ189=12,0,BQ190)+BR193)&gt;=$K186,$K186-FLOOR(SUMIFS($Q192:BQ192,$Q189:BQ189,12),1),IF(BR189=1,BR193,BR193+BQ190)),0)</f>
        <v>0</v>
      </c>
      <c r="BS190" s="69">
        <f>IF(BS189&gt;0,IF((SUMIFS($Q192:BR192,$Q189:BR189,12)+IF(BR189=12,0,BR190)+BS193)&gt;=$K186,$K186-FLOOR(SUMIFS($Q192:BR192,$Q189:BR189,12),1),IF(BS189=1,BS193,BS193+BR190)),0)</f>
        <v>0</v>
      </c>
      <c r="BT190" s="69">
        <f>IF(BT189&gt;0,IF((SUMIFS($Q192:BS192,$Q189:BS189,12)+IF(BS189=12,0,BS190)+BT193)&gt;=$K186,$K186-FLOOR(SUMIFS($Q192:BS192,$Q189:BS189,12),1),IF(BT189=1,BT193,BT193+BS190)),0)</f>
        <v>0</v>
      </c>
      <c r="BU190" s="69">
        <f>IF(BU189&gt;0,IF((SUMIFS($Q192:BT192,$Q189:BT189,12)+IF(BT189=12,0,BT190)+BU193)&gt;=$K186,$K186-FLOOR(SUMIFS($Q192:BT192,$Q189:BT189,12),1),IF(BU189=1,BU193,BU193+BT190)),0)</f>
        <v>0</v>
      </c>
      <c r="BV190" s="69">
        <f>IF(BV189&gt;0,IF((SUMIFS($Q192:BU192,$Q189:BU189,12)+IF(BU189=12,0,BU190)+BV193)&gt;=$K186,$K186-FLOOR(SUMIFS($Q192:BU192,$Q189:BU189,12),1),IF(BV189=1,BV193,BV193+BU190)),0)</f>
        <v>0</v>
      </c>
      <c r="BW190" s="69">
        <f>IF(BW189&gt;0,IF((SUMIFS($Q192:BV192,$Q189:BV189,12)+IF(BV189=12,0,BV190)+BW193)&gt;=$K186,$K186-FLOOR(SUMIFS($Q192:BV192,$Q189:BV189,12),1),IF(BW189=1,BW193,BW193+BV190)),0)</f>
        <v>0</v>
      </c>
      <c r="BX190" s="69">
        <f>IF(BX189&gt;0,IF((SUMIFS($Q192:BW192,$Q189:BW189,12)+IF(BW189=12,0,BW190)+BX193)&gt;=$K186,$K186-FLOOR(SUMIFS($Q192:BW192,$Q189:BW189,12),1),IF(BX189=1,BX193,BX193+BW190)),0)</f>
        <v>0</v>
      </c>
      <c r="BY190" s="69">
        <f>IF(BY189&gt;0,IF((SUMIFS($Q192:BX192,$Q189:BX189,12)+IF(BX189=12,0,BX190)+BY193)&gt;=$K186,$K186-FLOOR(SUMIFS($Q192:BX192,$Q189:BX189,12),1),IF(BY189=1,BY193,BY193+BX190)),0)</f>
        <v>0</v>
      </c>
      <c r="BZ190" s="69">
        <f>IF(BZ189&gt;0,IF((SUMIFS($Q192:BY192,$Q189:BY189,12)+IF(BY189=12,0,BY190)+BZ193)&gt;=$K186,$K186-FLOOR(SUMIFS($Q192:BY192,$Q189:BY189,12),1),IF(BZ189=1,BZ193,BZ193+BY190)),0)</f>
        <v>0</v>
      </c>
      <c r="CA190" s="69">
        <f>IF(CA189&gt;0,IF((SUMIFS($Q192:BZ192,$Q189:BZ189,12)+IF(BZ189=12,0,BZ190)+CA193)&gt;=$K186,$K186-FLOOR(SUMIFS($Q192:BZ192,$Q189:BZ189,12),1),IF(CA189=1,CA193,CA193+BZ190)),0)</f>
        <v>0</v>
      </c>
      <c r="CB190" s="69">
        <f>IF(CB189&gt;0,IF((SUMIFS($Q192:CA192,$Q189:CA189,12)+IF(CA189=12,0,CA190)+CB193)&gt;=$K186,$K186-FLOOR(SUMIFS($Q192:CA192,$Q189:CA189,12),1),IF(CB189=1,CB193,CB193+CA190)),0)</f>
        <v>0</v>
      </c>
      <c r="CC190" s="69">
        <f>IF(CC189&gt;0,IF((SUMIFS($Q192:CB192,$Q189:CB189,12)+IF(CB189=12,0,CB190)+CC193)&gt;=$K186,$K186-FLOOR(SUMIFS($Q192:CB192,$Q189:CB189,12),1),IF(CC189=1,CC193,CC193+CB190)),0)</f>
        <v>0</v>
      </c>
      <c r="CD190" s="69">
        <f>IF(CD189&gt;0,IF((SUMIFS($Q192:CC192,$Q189:CC189,12)+IF(CC189=12,0,CC190)+CD193)&gt;=$K186,$K186-FLOOR(SUMIFS($Q192:CC192,$Q189:CC189,12),1),IF(CD189=1,CD193,CD193+CC190)),0)</f>
        <v>0</v>
      </c>
      <c r="CE190" s="69">
        <f>IF(CE189&gt;0,IF((SUMIFS($Q192:CD192,$Q189:CD189,12)+IF(CD189=12,0,CD190)+CE193)&gt;=$K186,$K186-FLOOR(SUMIFS($Q192:CD192,$Q189:CD189,12),1),IF(CE189=1,CE193,CE193+CD190)),0)</f>
        <v>0</v>
      </c>
      <c r="CF190" s="69">
        <f>IF(CF189&gt;0,IF((SUMIFS($Q192:CE192,$Q189:CE189,12)+IF(CE189=12,0,CE190)+CF193)&gt;=$K186,$K186-FLOOR(SUMIFS($Q192:CE192,$Q189:CE189,12),1),IF(CF189=1,CF193,CF193+CE190)),0)</f>
        <v>0</v>
      </c>
      <c r="CG190" s="69">
        <f>IF(CG189&gt;0,IF((SUMIFS($Q192:CF192,$Q189:CF189,12)+IF(CF189=12,0,CF190)+CG193)&gt;=$K186,$K186-FLOOR(SUMIFS($Q192:CF192,$Q189:CF189,12),1),IF(CG189=1,CG193,CG193+CF190)),0)</f>
        <v>0</v>
      </c>
      <c r="CH190" s="69">
        <f>IF(CH189&gt;0,IF((SUMIFS($Q192:CG192,$Q189:CG189,12)+IF(CG189=12,0,CG190)+CH193)&gt;=$K186,$K186-FLOOR(SUMIFS($Q192:CG192,$Q189:CG189,12),1),IF(CH189=1,CH193,CH193+CG190)),0)</f>
        <v>0</v>
      </c>
      <c r="CI190" s="69">
        <f>IF(CI189&gt;0,IF((SUMIFS($Q192:CH192,$Q189:CH189,12)+IF(CH189=12,0,CH190)+CI193)&gt;=$K186,$K186-FLOOR(SUMIFS($Q192:CH192,$Q189:CH189,12),1),IF(CI189=1,CI193,CI193+CH190)),0)</f>
        <v>0</v>
      </c>
      <c r="CJ190" s="69">
        <f>IF(CJ189&gt;0,IF((SUMIFS($Q192:CI192,$Q189:CI189,12)+IF(CI189=12,0,CI190)+CJ193)&gt;=$K186,$K186-FLOOR(SUMIFS($Q192:CI192,$Q189:CI189,12),1),IF(CJ189=1,CJ193,CJ193+CI190)),0)</f>
        <v>0</v>
      </c>
      <c r="CK190" s="370"/>
      <c r="CL190" s="372"/>
      <c r="CM190" s="364"/>
      <c r="CN190" s="364"/>
      <c r="CO190" s="108"/>
      <c r="CP190" s="108"/>
      <c r="CQ190" s="108"/>
      <c r="CR190" s="108"/>
      <c r="CS190" s="108"/>
      <c r="CT190" s="108"/>
      <c r="CU190" s="108"/>
      <c r="CV190" s="108"/>
      <c r="CW190" s="108"/>
      <c r="CX190" s="108"/>
      <c r="CY190" s="108"/>
      <c r="CZ190" s="108"/>
      <c r="DA190" s="108"/>
      <c r="DB190" s="108"/>
      <c r="DC190" s="108"/>
      <c r="DD190" s="108"/>
    </row>
    <row r="191" spans="1:108" s="266" customFormat="1" ht="41.4" hidden="1" customHeight="1" x14ac:dyDescent="0.3">
      <c r="A191" s="264"/>
      <c r="B191" s="130"/>
      <c r="C191" s="81"/>
      <c r="D191" s="81"/>
      <c r="E191" s="81"/>
      <c r="F191" s="81"/>
      <c r="G191" s="81"/>
      <c r="H191" s="81"/>
      <c r="I191" s="81"/>
      <c r="J191" s="81"/>
      <c r="K191" s="81"/>
      <c r="L191" s="65"/>
      <c r="M191" s="7"/>
      <c r="N191" s="202"/>
      <c r="O191" s="108"/>
      <c r="P191" s="66" t="s">
        <v>183</v>
      </c>
      <c r="Q191" s="68">
        <f>IF(Q186&gt;0,Q187,0)</f>
        <v>0</v>
      </c>
      <c r="R191" s="68">
        <f t="shared" ref="R191" si="4886">IF(R186&gt;0,IF(R189=1,R187,R187+Q191),Q191)</f>
        <v>0</v>
      </c>
      <c r="S191" s="68">
        <f t="shared" ref="S191" si="4887">IF(S186&gt;0,IF(S189=1,S187,S187+R191),R191)</f>
        <v>0</v>
      </c>
      <c r="T191" s="68">
        <f t="shared" ref="T191" si="4888">IF(T186&gt;0,IF(T189=1,T187,T187+S191),S191)</f>
        <v>0</v>
      </c>
      <c r="U191" s="68">
        <f t="shared" ref="U191" si="4889">IF(U186&gt;0,IF(U189=1,U187,U187+T191),T191)</f>
        <v>0</v>
      </c>
      <c r="V191" s="68">
        <f t="shared" ref="V191" si="4890">IF(V186&gt;0,IF(V189=1,V187,V187+U191),U191)</f>
        <v>0</v>
      </c>
      <c r="W191" s="68">
        <f t="shared" ref="W191" si="4891">IF(W186&gt;0,IF(W189=1,W187,W187+V191),V191)</f>
        <v>0</v>
      </c>
      <c r="X191" s="68">
        <f t="shared" ref="X191" si="4892">IF(X186&gt;0,IF(X189=1,X187,X187+W191),W191)</f>
        <v>0</v>
      </c>
      <c r="Y191" s="68">
        <f t="shared" ref="Y191" si="4893">IF(Y186&gt;0,IF(Y189=1,Y187,Y187+X191),X191)</f>
        <v>0</v>
      </c>
      <c r="Z191" s="68">
        <f t="shared" ref="Z191" si="4894">IF(Z186&gt;0,IF(Z189=1,Z187,Z187+Y191),Y191)</f>
        <v>0</v>
      </c>
      <c r="AA191" s="68">
        <f t="shared" ref="AA191" si="4895">IF(AA186&gt;0,IF(AA189=1,AA187,AA187+Z191),Z191)</f>
        <v>0</v>
      </c>
      <c r="AB191" s="68">
        <f t="shared" ref="AB191" si="4896">IF(AB186&gt;0,IF(AB189=1,AB187,AB187+AA191),AA191)</f>
        <v>0</v>
      </c>
      <c r="AC191" s="68">
        <f t="shared" ref="AC191" si="4897">IF(AC186&gt;0,IF(AC189=1,AC187,AC187+AB191),AB191)</f>
        <v>0</v>
      </c>
      <c r="AD191" s="68">
        <f t="shared" ref="AD191" si="4898">IF(AD186&gt;0,IF(AD189=1,AD187,AD187+AC191),AC191)</f>
        <v>0</v>
      </c>
      <c r="AE191" s="68">
        <f t="shared" ref="AE191" si="4899">IF(AE186&gt;0,IF(AE189=1,AE187,AE187+AD191),AD191)</f>
        <v>0</v>
      </c>
      <c r="AF191" s="68">
        <f t="shared" ref="AF191" si="4900">IF(AF186&gt;0,IF(AF189=1,AF187,AF187+AE191),AE191)</f>
        <v>0</v>
      </c>
      <c r="AG191" s="68">
        <f t="shared" ref="AG191" si="4901">IF(AG186&gt;0,IF(AG189=1,AG187,AG187+AF191),AF191)</f>
        <v>0</v>
      </c>
      <c r="AH191" s="68">
        <f t="shared" ref="AH191" si="4902">IF(AH186&gt;0,IF(AH189=1,AH187,AH187+AG191),AG191)</f>
        <v>0</v>
      </c>
      <c r="AI191" s="68">
        <f t="shared" ref="AI191" si="4903">IF(AI186&gt;0,IF(AI189=1,AI187,AI187+AH191),AH191)</f>
        <v>0</v>
      </c>
      <c r="AJ191" s="68">
        <f t="shared" ref="AJ191" si="4904">IF(AJ186&gt;0,IF(AJ189=1,AJ187,AJ187+AI191),AI191)</f>
        <v>0</v>
      </c>
      <c r="AK191" s="68">
        <f t="shared" ref="AK191" si="4905">IF(AK186&gt;0,IF(AK189=1,AK187,AK187+AJ191),AJ191)</f>
        <v>0</v>
      </c>
      <c r="AL191" s="68">
        <f t="shared" ref="AL191" si="4906">IF(AL186&gt;0,IF(AL189=1,AL187,AL187+AK191),AK191)</f>
        <v>0</v>
      </c>
      <c r="AM191" s="68">
        <f t="shared" ref="AM191" si="4907">IF(AM186&gt;0,IF(AM189=1,AM187,AM187+AL191),AL191)</f>
        <v>0</v>
      </c>
      <c r="AN191" s="68">
        <f t="shared" ref="AN191" si="4908">IF(AN186&gt;0,IF(AN189=1,AN187,AN187+AM191),AM191)</f>
        <v>0</v>
      </c>
      <c r="AO191" s="68">
        <f t="shared" ref="AO191" si="4909">IF(AO186&gt;0,IF(AO189=1,AO187,AO187+AN191),AN191)</f>
        <v>0</v>
      </c>
      <c r="AP191" s="68">
        <f t="shared" ref="AP191" si="4910">IF(AP186&gt;0,IF(AP189=1,AP187,AP187+AO191),AO191)</f>
        <v>0</v>
      </c>
      <c r="AQ191" s="68">
        <f t="shared" ref="AQ191" si="4911">IF(AQ186&gt;0,IF(AQ189=1,AQ187,AQ187+AP191),AP191)</f>
        <v>0</v>
      </c>
      <c r="AR191" s="68">
        <f t="shared" ref="AR191" si="4912">IF(AR186&gt;0,IF(AR189=1,AR187,AR187+AQ191),AQ191)</f>
        <v>0</v>
      </c>
      <c r="AS191" s="68">
        <f t="shared" ref="AS191" si="4913">IF(AS186&gt;0,IF(AS189=1,AS187,AS187+AR191),AR191)</f>
        <v>0</v>
      </c>
      <c r="AT191" s="68">
        <f t="shared" ref="AT191" si="4914">IF(AT186&gt;0,IF(AT189=1,AT187,AT187+AS191),AS191)</f>
        <v>0</v>
      </c>
      <c r="AU191" s="68">
        <f t="shared" ref="AU191" si="4915">IF(AU186&gt;0,IF(AU189=1,AU187,AU187+AT191),AT191)</f>
        <v>0</v>
      </c>
      <c r="AV191" s="68">
        <f t="shared" ref="AV191" si="4916">IF(AV186&gt;0,IF(AV189=1,AV187,AV187+AU191),AU191)</f>
        <v>0</v>
      </c>
      <c r="AW191" s="68">
        <f t="shared" ref="AW191" si="4917">IF(AW186&gt;0,IF(AW189=1,AW187,AW187+AV191),AV191)</f>
        <v>0</v>
      </c>
      <c r="AX191" s="68">
        <f t="shared" ref="AX191" si="4918">IF(AX186&gt;0,IF(AX189=1,AX187,AX187+AW191),AW191)</f>
        <v>0</v>
      </c>
      <c r="AY191" s="68">
        <f t="shared" ref="AY191" si="4919">IF(AY186&gt;0,IF(AY189=1,AY187,AY187+AX191),AX191)</f>
        <v>0</v>
      </c>
      <c r="AZ191" s="68">
        <f t="shared" ref="AZ191" si="4920">IF(AZ186&gt;0,IF(AZ189=1,AZ187,AZ187+AY191),AY191)</f>
        <v>0</v>
      </c>
      <c r="BA191" s="68">
        <f t="shared" ref="BA191" si="4921">IF(BA186&gt;0,IF(BA189=1,BA187,BA187+AZ191),AZ191)</f>
        <v>0</v>
      </c>
      <c r="BB191" s="68">
        <f t="shared" ref="BB191" si="4922">IF(BB186&gt;0,IF(BB189=1,BB187,BB187+BA191),BA191)</f>
        <v>0</v>
      </c>
      <c r="BC191" s="68">
        <f t="shared" ref="BC191" si="4923">IF(BC186&gt;0,IF(BC189=1,BC187,BC187+BB191),BB191)</f>
        <v>0</v>
      </c>
      <c r="BD191" s="68">
        <f t="shared" ref="BD191" si="4924">IF(BD186&gt;0,IF(BD189=1,BD187,BD187+BC191),BC191)</f>
        <v>0</v>
      </c>
      <c r="BE191" s="68">
        <f t="shared" ref="BE191" si="4925">IF(BE186&gt;0,IF(BE189=1,BE187,BE187+BD191),BD191)</f>
        <v>0</v>
      </c>
      <c r="BF191" s="68">
        <f t="shared" ref="BF191" si="4926">IF(BF186&gt;0,IF(BF189=1,BF187,BF187+BE191),BE191)</f>
        <v>0</v>
      </c>
      <c r="BG191" s="68">
        <f t="shared" ref="BG191" si="4927">IF(BG186&gt;0,IF(BG189=1,BG187,BG187+BF191),BF191)</f>
        <v>0</v>
      </c>
      <c r="BH191" s="68">
        <f t="shared" ref="BH191" si="4928">IF(BH186&gt;0,IF(BH189=1,BH187,BH187+BG191),BG191)</f>
        <v>0</v>
      </c>
      <c r="BI191" s="68">
        <f t="shared" ref="BI191" si="4929">IF(BI186&gt;0,IF(BI189=1,BI187,BI187+BH191),BH191)</f>
        <v>0</v>
      </c>
      <c r="BJ191" s="68">
        <f t="shared" ref="BJ191" si="4930">IF(BJ186&gt;0,IF(BJ189=1,BJ187,BJ187+BI191),BI191)</f>
        <v>0</v>
      </c>
      <c r="BK191" s="68">
        <f t="shared" ref="BK191" si="4931">IF(BK186&gt;0,IF(BK189=1,BK187,BK187+BJ191),BJ191)</f>
        <v>0</v>
      </c>
      <c r="BL191" s="68">
        <f t="shared" ref="BL191" si="4932">IF(BL186&gt;0,IF(BL189=1,BL187,BL187+BK191),BK191)</f>
        <v>0</v>
      </c>
      <c r="BM191" s="68">
        <f t="shared" ref="BM191" si="4933">IF(BM186&gt;0,IF(BM189=1,BM187,BM187+BL191),BL191)</f>
        <v>0</v>
      </c>
      <c r="BN191" s="68">
        <f t="shared" ref="BN191" si="4934">IF(BN186&gt;0,IF(BN189=1,BN187,BN187+BM191),BM191)</f>
        <v>0</v>
      </c>
      <c r="BO191" s="68">
        <f t="shared" ref="BO191" si="4935">IF(BO186&gt;0,IF(BO189=1,BO187,BO187+BN191),BN191)</f>
        <v>0</v>
      </c>
      <c r="BP191" s="68">
        <f t="shared" ref="BP191" si="4936">IF(BP186&gt;0,IF(BP189=1,BP187,BP187+BO191),BO191)</f>
        <v>0</v>
      </c>
      <c r="BQ191" s="68">
        <f t="shared" ref="BQ191" si="4937">IF(BQ186&gt;0,IF(BQ189=1,BQ187,BQ187+BP191),BP191)</f>
        <v>0</v>
      </c>
      <c r="BR191" s="68">
        <f t="shared" ref="BR191" si="4938">IF(BR186&gt;0,IF(BR189=1,BR187,BR187+BQ191),BQ191)</f>
        <v>0</v>
      </c>
      <c r="BS191" s="68">
        <f t="shared" ref="BS191" si="4939">IF(BS186&gt;0,IF(BS189=1,BS187,BS187+BR191),BR191)</f>
        <v>0</v>
      </c>
      <c r="BT191" s="68">
        <f t="shared" ref="BT191" si="4940">IF(BT186&gt;0,IF(BT189=1,BT187,BT187+BS191),BS191)</f>
        <v>0</v>
      </c>
      <c r="BU191" s="68">
        <f t="shared" ref="BU191" si="4941">IF(BU186&gt;0,IF(BU189=1,BU187,BU187+BT191),BT191)</f>
        <v>0</v>
      </c>
      <c r="BV191" s="68">
        <f t="shared" ref="BV191" si="4942">IF(BV186&gt;0,IF(BV189=1,BV187,BV187+BU191),BU191)</f>
        <v>0</v>
      </c>
      <c r="BW191" s="68">
        <f t="shared" ref="BW191" si="4943">IF(BW186&gt;0,IF(BW189=1,BW187,BW187+BV191),BV191)</f>
        <v>0</v>
      </c>
      <c r="BX191" s="68">
        <f t="shared" ref="BX191" si="4944">IF(BX186&gt;0,IF(BX189=1,BX187,BX187+BW191),BW191)</f>
        <v>0</v>
      </c>
      <c r="BY191" s="68">
        <f t="shared" ref="BY191" si="4945">IF(BY186&gt;0,IF(BY189=1,BY187,BY187+BX191),BX191)</f>
        <v>0</v>
      </c>
      <c r="BZ191" s="68">
        <f t="shared" ref="BZ191" si="4946">IF(BZ186&gt;0,IF(BZ189=1,BZ187,BZ187+BY191),BY191)</f>
        <v>0</v>
      </c>
      <c r="CA191" s="68">
        <f t="shared" ref="CA191" si="4947">IF(CA186&gt;0,IF(CA189=1,CA187,CA187+BZ191),BZ191)</f>
        <v>0</v>
      </c>
      <c r="CB191" s="68">
        <f t="shared" ref="CB191" si="4948">IF(CB186&gt;0,IF(CB189=1,CB187,CB187+CA191),CA191)</f>
        <v>0</v>
      </c>
      <c r="CC191" s="68">
        <f t="shared" ref="CC191" si="4949">IF(CC186&gt;0,IF(CC189=1,CC187,CC187+CB191),CB191)</f>
        <v>0</v>
      </c>
      <c r="CD191" s="68">
        <f t="shared" ref="CD191" si="4950">IF(CD186&gt;0,IF(CD189=1,CD187,CD187+CC191),CC191)</f>
        <v>0</v>
      </c>
      <c r="CE191" s="68">
        <f t="shared" ref="CE191" si="4951">IF(CE186&gt;0,IF(CE189=1,CE187,CE187+CD191),CD191)</f>
        <v>0</v>
      </c>
      <c r="CF191" s="68">
        <f t="shared" ref="CF191" si="4952">IF(CF186&gt;0,IF(CF189=1,CF187,CF187+CE191),CE191)</f>
        <v>0</v>
      </c>
      <c r="CG191" s="68">
        <f t="shared" ref="CG191" si="4953">IF(CG186&gt;0,IF(CG189=1,CG187,CG187+CF191),CF191)</f>
        <v>0</v>
      </c>
      <c r="CH191" s="68">
        <f t="shared" ref="CH191" si="4954">IF(CH186&gt;0,IF(CH189=1,CH187,CH187+CG191),CG191)</f>
        <v>0</v>
      </c>
      <c r="CI191" s="68">
        <f t="shared" ref="CI191" si="4955">IF(CI186&gt;0,IF(CI189=1,CI187,CI187+CH191),CH191)</f>
        <v>0</v>
      </c>
      <c r="CJ191" s="68">
        <f t="shared" ref="CJ191" si="4956">IF(CJ186&gt;0,IF(CJ189=1,CJ187,CJ187+CI191),CI191)</f>
        <v>0</v>
      </c>
      <c r="CK191" s="370"/>
      <c r="CL191" s="372"/>
      <c r="CM191" s="364"/>
      <c r="CN191" s="364"/>
      <c r="CO191" s="108"/>
      <c r="CP191" s="108"/>
      <c r="CQ191" s="108"/>
      <c r="CR191" s="108"/>
      <c r="CS191" s="108"/>
      <c r="CT191" s="108"/>
      <c r="CU191" s="108"/>
      <c r="CV191" s="108"/>
      <c r="CW191" s="108"/>
      <c r="CX191" s="108"/>
      <c r="CY191" s="108"/>
      <c r="CZ191" s="108"/>
      <c r="DA191" s="108"/>
      <c r="DB191" s="108"/>
      <c r="DC191" s="108"/>
      <c r="DD191" s="108"/>
    </row>
    <row r="192" spans="1:108" s="266" customFormat="1" ht="41.4" hidden="1" customHeight="1" x14ac:dyDescent="0.3">
      <c r="A192" s="264"/>
      <c r="B192" s="130"/>
      <c r="C192" s="81"/>
      <c r="D192" s="81"/>
      <c r="E192" s="81"/>
      <c r="F192" s="81"/>
      <c r="G192" s="81"/>
      <c r="H192" s="81"/>
      <c r="I192" s="81"/>
      <c r="J192" s="81"/>
      <c r="K192" s="81"/>
      <c r="L192" s="65"/>
      <c r="M192" s="7"/>
      <c r="N192" s="202"/>
      <c r="O192" s="108"/>
      <c r="P192" s="66" t="s">
        <v>184</v>
      </c>
      <c r="Q192" s="68">
        <f>Q194</f>
        <v>0</v>
      </c>
      <c r="R192" s="68">
        <f t="shared" ref="R192" si="4957">IF(R189=1,R194,R194+Q192)</f>
        <v>0</v>
      </c>
      <c r="S192" s="68">
        <f t="shared" ref="S192" si="4958">IF(S189=1,S194,S194+R192)</f>
        <v>0</v>
      </c>
      <c r="T192" s="68">
        <f t="shared" ref="T192" si="4959">IF(T189=1,T194,T194+S192)</f>
        <v>0</v>
      </c>
      <c r="U192" s="68">
        <f t="shared" ref="U192" si="4960">IF(U189=1,U194,U194+T192)</f>
        <v>0</v>
      </c>
      <c r="V192" s="68">
        <f t="shared" ref="V192" si="4961">IF(V189=1,V194,V194+U192)</f>
        <v>0</v>
      </c>
      <c r="W192" s="68">
        <f t="shared" ref="W192" si="4962">IF(W189=1,W194,W194+V192)</f>
        <v>0</v>
      </c>
      <c r="X192" s="68">
        <f t="shared" ref="X192" si="4963">IF(X189=1,X194,X194+W192)</f>
        <v>0</v>
      </c>
      <c r="Y192" s="68">
        <f t="shared" ref="Y192" si="4964">IF(Y189=1,Y194,Y194+X192)</f>
        <v>0</v>
      </c>
      <c r="Z192" s="68">
        <f t="shared" ref="Z192" si="4965">IF(Z189=1,Z194,Z194+Y192)</f>
        <v>0</v>
      </c>
      <c r="AA192" s="68">
        <f t="shared" ref="AA192" si="4966">IF(AA189=1,AA194,AA194+Z192)</f>
        <v>0</v>
      </c>
      <c r="AB192" s="68">
        <f t="shared" ref="AB192" si="4967">IF(AB189=1,AB194,AB194+AA192)</f>
        <v>0</v>
      </c>
      <c r="AC192" s="68">
        <f t="shared" ref="AC192" si="4968">IF(AC189=1,AC194,AC194+AB192)</f>
        <v>0</v>
      </c>
      <c r="AD192" s="68">
        <f t="shared" ref="AD192" si="4969">IF(AD189=1,AD194,AD194+AC192)</f>
        <v>0</v>
      </c>
      <c r="AE192" s="68">
        <f t="shared" ref="AE192" si="4970">IF(AE189=1,AE194,AE194+AD192)</f>
        <v>0</v>
      </c>
      <c r="AF192" s="68">
        <f t="shared" ref="AF192" si="4971">IF(AF189=1,AF194,AF194+AE192)</f>
        <v>0</v>
      </c>
      <c r="AG192" s="68">
        <f t="shared" ref="AG192" si="4972">IF(AG189=1,AG194,AG194+AF192)</f>
        <v>0</v>
      </c>
      <c r="AH192" s="68">
        <f t="shared" ref="AH192" si="4973">IF(AH189=1,AH194,AH194+AG192)</f>
        <v>0</v>
      </c>
      <c r="AI192" s="68">
        <f t="shared" ref="AI192" si="4974">IF(AI189=1,AI194,AI194+AH192)</f>
        <v>0</v>
      </c>
      <c r="AJ192" s="68">
        <f t="shared" ref="AJ192" si="4975">IF(AJ189=1,AJ194,AJ194+AI192)</f>
        <v>0</v>
      </c>
      <c r="AK192" s="68">
        <f t="shared" ref="AK192" si="4976">IF(AK189=1,AK194,AK194+AJ192)</f>
        <v>0</v>
      </c>
      <c r="AL192" s="68">
        <f t="shared" ref="AL192" si="4977">IF(AL189=1,AL194,AL194+AK192)</f>
        <v>0</v>
      </c>
      <c r="AM192" s="68">
        <f t="shared" ref="AM192" si="4978">IF(AM189=1,AM194,AM194+AL192)</f>
        <v>0</v>
      </c>
      <c r="AN192" s="68">
        <f t="shared" ref="AN192" si="4979">IF(AN189=1,AN194,AN194+AM192)</f>
        <v>0</v>
      </c>
      <c r="AO192" s="68">
        <f t="shared" ref="AO192" si="4980">IF(AO189=1,AO194,AO194+AN192)</f>
        <v>0</v>
      </c>
      <c r="AP192" s="68">
        <f t="shared" ref="AP192" si="4981">IF(AP189=1,AP194,AP194+AO192)</f>
        <v>0</v>
      </c>
      <c r="AQ192" s="68">
        <f t="shared" ref="AQ192" si="4982">IF(AQ189=1,AQ194,AQ194+AP192)</f>
        <v>0</v>
      </c>
      <c r="AR192" s="68">
        <f t="shared" ref="AR192" si="4983">IF(AR189=1,AR194,AR194+AQ192)</f>
        <v>0</v>
      </c>
      <c r="AS192" s="68">
        <f t="shared" ref="AS192" si="4984">IF(AS189=1,AS194,AS194+AR192)</f>
        <v>0</v>
      </c>
      <c r="AT192" s="68">
        <f t="shared" ref="AT192" si="4985">IF(AT189=1,AT194,AT194+AS192)</f>
        <v>0</v>
      </c>
      <c r="AU192" s="68">
        <f t="shared" ref="AU192" si="4986">IF(AU189=1,AU194,AU194+AT192)</f>
        <v>0</v>
      </c>
      <c r="AV192" s="68">
        <f t="shared" ref="AV192" si="4987">IF(AV189=1,AV194,AV194+AU192)</f>
        <v>0</v>
      </c>
      <c r="AW192" s="68">
        <f t="shared" ref="AW192" si="4988">IF(AW189=1,AW194,AW194+AV192)</f>
        <v>0</v>
      </c>
      <c r="AX192" s="68">
        <f t="shared" ref="AX192" si="4989">IF(AX189=1,AX194,AX194+AW192)</f>
        <v>0</v>
      </c>
      <c r="AY192" s="68">
        <f t="shared" ref="AY192" si="4990">IF(AY189=1,AY194,AY194+AX192)</f>
        <v>0</v>
      </c>
      <c r="AZ192" s="68">
        <f t="shared" ref="AZ192" si="4991">IF(AZ189=1,AZ194,AZ194+AY192)</f>
        <v>0</v>
      </c>
      <c r="BA192" s="68">
        <f t="shared" ref="BA192" si="4992">IF(BA189=1,BA194,BA194+AZ192)</f>
        <v>0</v>
      </c>
      <c r="BB192" s="68">
        <f t="shared" ref="BB192" si="4993">IF(BB189=1,BB194,BB194+BA192)</f>
        <v>0</v>
      </c>
      <c r="BC192" s="68">
        <f t="shared" ref="BC192" si="4994">IF(BC189=1,BC194,BC194+BB192)</f>
        <v>0</v>
      </c>
      <c r="BD192" s="68">
        <f t="shared" ref="BD192" si="4995">IF(BD189=1,BD194,BD194+BC192)</f>
        <v>0</v>
      </c>
      <c r="BE192" s="68">
        <f t="shared" ref="BE192" si="4996">IF(BE189=1,BE194,BE194+BD192)</f>
        <v>0</v>
      </c>
      <c r="BF192" s="68">
        <f t="shared" ref="BF192" si="4997">IF(BF189=1,BF194,BF194+BE192)</f>
        <v>0</v>
      </c>
      <c r="BG192" s="68">
        <f t="shared" ref="BG192" si="4998">IF(BG189=1,BG194,BG194+BF192)</f>
        <v>0</v>
      </c>
      <c r="BH192" s="68">
        <f t="shared" ref="BH192" si="4999">IF(BH189=1,BH194,BH194+BG192)</f>
        <v>0</v>
      </c>
      <c r="BI192" s="68">
        <f t="shared" ref="BI192" si="5000">IF(BI189=1,BI194,BI194+BH192)</f>
        <v>0</v>
      </c>
      <c r="BJ192" s="68">
        <f t="shared" ref="BJ192" si="5001">IF(BJ189=1,BJ194,BJ194+BI192)</f>
        <v>0</v>
      </c>
      <c r="BK192" s="68">
        <f t="shared" ref="BK192" si="5002">IF(BK189=1,BK194,BK194+BJ192)</f>
        <v>0</v>
      </c>
      <c r="BL192" s="68">
        <f t="shared" ref="BL192" si="5003">IF(BL189=1,BL194,BL194+BK192)</f>
        <v>0</v>
      </c>
      <c r="BM192" s="68">
        <f t="shared" ref="BM192" si="5004">IF(BM189=1,BM194,BM194+BL192)</f>
        <v>0</v>
      </c>
      <c r="BN192" s="68">
        <f t="shared" ref="BN192" si="5005">IF(BN189=1,BN194,BN194+BM192)</f>
        <v>0</v>
      </c>
      <c r="BO192" s="68">
        <f t="shared" ref="BO192" si="5006">IF(BO189=1,BO194,BO194+BN192)</f>
        <v>0</v>
      </c>
      <c r="BP192" s="68">
        <f t="shared" ref="BP192" si="5007">IF(BP189=1,BP194,BP194+BO192)</f>
        <v>0</v>
      </c>
      <c r="BQ192" s="68">
        <f t="shared" ref="BQ192" si="5008">IF(BQ189=1,BQ194,BQ194+BP192)</f>
        <v>0</v>
      </c>
      <c r="BR192" s="68">
        <f t="shared" ref="BR192" si="5009">IF(BR189=1,BR194,BR194+BQ192)</f>
        <v>0</v>
      </c>
      <c r="BS192" s="68">
        <f t="shared" ref="BS192" si="5010">IF(BS189=1,BS194,BS194+BR192)</f>
        <v>0</v>
      </c>
      <c r="BT192" s="68">
        <f t="shared" ref="BT192" si="5011">IF(BT189=1,BT194,BT194+BS192)</f>
        <v>0</v>
      </c>
      <c r="BU192" s="68">
        <f t="shared" ref="BU192" si="5012">IF(BU189=1,BU194,BU194+BT192)</f>
        <v>0</v>
      </c>
      <c r="BV192" s="68">
        <f t="shared" ref="BV192" si="5013">IF(BV189=1,BV194,BV194+BU192)</f>
        <v>0</v>
      </c>
      <c r="BW192" s="68">
        <f t="shared" ref="BW192" si="5014">IF(BW189=1,BW194,BW194+BV192)</f>
        <v>0</v>
      </c>
      <c r="BX192" s="68">
        <f t="shared" ref="BX192" si="5015">IF(BX189=1,BX194,BX194+BW192)</f>
        <v>0</v>
      </c>
      <c r="BY192" s="68">
        <f t="shared" ref="BY192" si="5016">IF(BY189=1,BY194,BY194+BX192)</f>
        <v>0</v>
      </c>
      <c r="BZ192" s="68">
        <f t="shared" ref="BZ192" si="5017">IF(BZ189=1,BZ194,BZ194+BY192)</f>
        <v>0</v>
      </c>
      <c r="CA192" s="68">
        <f t="shared" ref="CA192" si="5018">IF(CA189=1,CA194,CA194+BZ192)</f>
        <v>0</v>
      </c>
      <c r="CB192" s="68">
        <f t="shared" ref="CB192" si="5019">IF(CB189=1,CB194,CB194+CA192)</f>
        <v>0</v>
      </c>
      <c r="CC192" s="68">
        <f t="shared" ref="CC192" si="5020">IF(CC189=1,CC194,CC194+CB192)</f>
        <v>0</v>
      </c>
      <c r="CD192" s="68">
        <f t="shared" ref="CD192" si="5021">IF(CD189=1,CD194,CD194+CC192)</f>
        <v>0</v>
      </c>
      <c r="CE192" s="68">
        <f t="shared" ref="CE192" si="5022">IF(CE189=1,CE194,CE194+CD192)</f>
        <v>0</v>
      </c>
      <c r="CF192" s="68">
        <f t="shared" ref="CF192" si="5023">IF(CF189=1,CF194,CF194+CE192)</f>
        <v>0</v>
      </c>
      <c r="CG192" s="68">
        <f t="shared" ref="CG192" si="5024">IF(CG189=1,CG194,CG194+CF192)</f>
        <v>0</v>
      </c>
      <c r="CH192" s="68">
        <f t="shared" ref="CH192" si="5025">IF(CH189=1,CH194,CH194+CG192)</f>
        <v>0</v>
      </c>
      <c r="CI192" s="68">
        <f t="shared" ref="CI192" si="5026">IF(CI189=1,CI194,CI194+CH192)</f>
        <v>0</v>
      </c>
      <c r="CJ192" s="68">
        <f t="shared" ref="CJ192" si="5027">IF(CJ189=1,CJ194,CJ194+CI192)</f>
        <v>0</v>
      </c>
      <c r="CK192" s="370"/>
      <c r="CL192" s="372"/>
      <c r="CM192" s="364"/>
      <c r="CN192" s="364"/>
      <c r="CO192" s="108"/>
      <c r="CP192" s="108"/>
      <c r="CQ192" s="108"/>
      <c r="CR192" s="108"/>
      <c r="CS192" s="108"/>
      <c r="CT192" s="108"/>
      <c r="CU192" s="108"/>
      <c r="CV192" s="108"/>
      <c r="CW192" s="108"/>
      <c r="CX192" s="108"/>
      <c r="CY192" s="108"/>
      <c r="CZ192" s="108"/>
      <c r="DA192" s="108"/>
      <c r="DB192" s="108"/>
      <c r="DC192" s="108"/>
      <c r="DD192" s="108"/>
    </row>
    <row r="193" spans="1:108" s="266" customFormat="1" ht="28.8" x14ac:dyDescent="0.3">
      <c r="A193" s="264"/>
      <c r="B193" s="130"/>
      <c r="C193" s="81"/>
      <c r="D193" s="81"/>
      <c r="E193" s="81"/>
      <c r="F193" s="81"/>
      <c r="G193" s="81"/>
      <c r="H193" s="81"/>
      <c r="I193" s="81"/>
      <c r="J193" s="81"/>
      <c r="K193" s="81"/>
      <c r="L193" s="65"/>
      <c r="M193" s="7"/>
      <c r="N193" s="202"/>
      <c r="O193" s="108"/>
      <c r="P193" s="64" t="s">
        <v>182</v>
      </c>
      <c r="Q193" s="69">
        <f t="shared" ref="Q193:CB193" si="5028">1720/12*Q186</f>
        <v>0</v>
      </c>
      <c r="R193" s="69">
        <f t="shared" si="5028"/>
        <v>0</v>
      </c>
      <c r="S193" s="69">
        <f t="shared" si="5028"/>
        <v>0</v>
      </c>
      <c r="T193" s="69">
        <f t="shared" si="5028"/>
        <v>0</v>
      </c>
      <c r="U193" s="69">
        <f t="shared" si="5028"/>
        <v>0</v>
      </c>
      <c r="V193" s="69">
        <f t="shared" si="5028"/>
        <v>0</v>
      </c>
      <c r="W193" s="69">
        <f t="shared" si="5028"/>
        <v>0</v>
      </c>
      <c r="X193" s="69">
        <f t="shared" si="5028"/>
        <v>0</v>
      </c>
      <c r="Y193" s="69">
        <f t="shared" si="5028"/>
        <v>0</v>
      </c>
      <c r="Z193" s="69">
        <f t="shared" si="5028"/>
        <v>0</v>
      </c>
      <c r="AA193" s="69">
        <f t="shared" si="5028"/>
        <v>0</v>
      </c>
      <c r="AB193" s="69">
        <f t="shared" si="5028"/>
        <v>0</v>
      </c>
      <c r="AC193" s="69">
        <f t="shared" si="5028"/>
        <v>0</v>
      </c>
      <c r="AD193" s="69">
        <f t="shared" si="5028"/>
        <v>0</v>
      </c>
      <c r="AE193" s="69">
        <f t="shared" si="5028"/>
        <v>0</v>
      </c>
      <c r="AF193" s="69">
        <f t="shared" si="5028"/>
        <v>0</v>
      </c>
      <c r="AG193" s="69">
        <f t="shared" si="5028"/>
        <v>0</v>
      </c>
      <c r="AH193" s="69">
        <f t="shared" si="5028"/>
        <v>0</v>
      </c>
      <c r="AI193" s="69">
        <f t="shared" si="5028"/>
        <v>0</v>
      </c>
      <c r="AJ193" s="69">
        <f t="shared" si="5028"/>
        <v>0</v>
      </c>
      <c r="AK193" s="69">
        <f t="shared" si="5028"/>
        <v>0</v>
      </c>
      <c r="AL193" s="69">
        <f t="shared" si="5028"/>
        <v>0</v>
      </c>
      <c r="AM193" s="69">
        <f t="shared" si="5028"/>
        <v>0</v>
      </c>
      <c r="AN193" s="69">
        <f t="shared" si="5028"/>
        <v>0</v>
      </c>
      <c r="AO193" s="69">
        <f t="shared" si="5028"/>
        <v>0</v>
      </c>
      <c r="AP193" s="69">
        <f t="shared" si="5028"/>
        <v>0</v>
      </c>
      <c r="AQ193" s="69">
        <f t="shared" si="5028"/>
        <v>0</v>
      </c>
      <c r="AR193" s="69">
        <f t="shared" si="5028"/>
        <v>0</v>
      </c>
      <c r="AS193" s="69">
        <f t="shared" si="5028"/>
        <v>0</v>
      </c>
      <c r="AT193" s="69">
        <f t="shared" si="5028"/>
        <v>0</v>
      </c>
      <c r="AU193" s="69">
        <f t="shared" si="5028"/>
        <v>0</v>
      </c>
      <c r="AV193" s="69">
        <f t="shared" si="5028"/>
        <v>0</v>
      </c>
      <c r="AW193" s="69">
        <f t="shared" si="5028"/>
        <v>0</v>
      </c>
      <c r="AX193" s="69">
        <f t="shared" si="5028"/>
        <v>0</v>
      </c>
      <c r="AY193" s="69">
        <f t="shared" si="5028"/>
        <v>0</v>
      </c>
      <c r="AZ193" s="69">
        <f t="shared" si="5028"/>
        <v>0</v>
      </c>
      <c r="BA193" s="69">
        <f t="shared" si="5028"/>
        <v>0</v>
      </c>
      <c r="BB193" s="69">
        <f t="shared" si="5028"/>
        <v>0</v>
      </c>
      <c r="BC193" s="69">
        <f t="shared" si="5028"/>
        <v>0</v>
      </c>
      <c r="BD193" s="69">
        <f t="shared" si="5028"/>
        <v>0</v>
      </c>
      <c r="BE193" s="69">
        <f t="shared" si="5028"/>
        <v>0</v>
      </c>
      <c r="BF193" s="69">
        <f t="shared" si="5028"/>
        <v>0</v>
      </c>
      <c r="BG193" s="69">
        <f t="shared" si="5028"/>
        <v>0</v>
      </c>
      <c r="BH193" s="69">
        <f t="shared" si="5028"/>
        <v>0</v>
      </c>
      <c r="BI193" s="69">
        <f t="shared" si="5028"/>
        <v>0</v>
      </c>
      <c r="BJ193" s="69">
        <f t="shared" si="5028"/>
        <v>0</v>
      </c>
      <c r="BK193" s="69">
        <f t="shared" si="5028"/>
        <v>0</v>
      </c>
      <c r="BL193" s="69">
        <f t="shared" si="5028"/>
        <v>0</v>
      </c>
      <c r="BM193" s="69">
        <f t="shared" si="5028"/>
        <v>0</v>
      </c>
      <c r="BN193" s="69">
        <f t="shared" si="5028"/>
        <v>0</v>
      </c>
      <c r="BO193" s="69">
        <f t="shared" si="5028"/>
        <v>0</v>
      </c>
      <c r="BP193" s="69">
        <f t="shared" si="5028"/>
        <v>0</v>
      </c>
      <c r="BQ193" s="69">
        <f t="shared" si="5028"/>
        <v>0</v>
      </c>
      <c r="BR193" s="69">
        <f t="shared" si="5028"/>
        <v>0</v>
      </c>
      <c r="BS193" s="69">
        <f t="shared" si="5028"/>
        <v>0</v>
      </c>
      <c r="BT193" s="69">
        <f t="shared" si="5028"/>
        <v>0</v>
      </c>
      <c r="BU193" s="69">
        <f t="shared" si="5028"/>
        <v>0</v>
      </c>
      <c r="BV193" s="69">
        <f t="shared" si="5028"/>
        <v>0</v>
      </c>
      <c r="BW193" s="69">
        <f t="shared" si="5028"/>
        <v>0</v>
      </c>
      <c r="BX193" s="69">
        <f t="shared" si="5028"/>
        <v>0</v>
      </c>
      <c r="BY193" s="69">
        <f t="shared" si="5028"/>
        <v>0</v>
      </c>
      <c r="BZ193" s="69">
        <f t="shared" si="5028"/>
        <v>0</v>
      </c>
      <c r="CA193" s="69">
        <f t="shared" si="5028"/>
        <v>0</v>
      </c>
      <c r="CB193" s="69">
        <f t="shared" si="5028"/>
        <v>0</v>
      </c>
      <c r="CC193" s="69">
        <f t="shared" ref="CC193:CJ193" si="5029">1720/12*CC186</f>
        <v>0</v>
      </c>
      <c r="CD193" s="69">
        <f t="shared" si="5029"/>
        <v>0</v>
      </c>
      <c r="CE193" s="69">
        <f t="shared" si="5029"/>
        <v>0</v>
      </c>
      <c r="CF193" s="69">
        <f t="shared" si="5029"/>
        <v>0</v>
      </c>
      <c r="CG193" s="69">
        <f t="shared" si="5029"/>
        <v>0</v>
      </c>
      <c r="CH193" s="69">
        <f t="shared" si="5029"/>
        <v>0</v>
      </c>
      <c r="CI193" s="69">
        <f t="shared" si="5029"/>
        <v>0</v>
      </c>
      <c r="CJ193" s="69">
        <f t="shared" si="5029"/>
        <v>0</v>
      </c>
      <c r="CK193" s="370"/>
      <c r="CL193" s="372"/>
      <c r="CM193" s="364"/>
      <c r="CN193" s="364"/>
      <c r="CO193" s="108"/>
      <c r="CP193" s="108"/>
      <c r="CQ193" s="108"/>
      <c r="CR193" s="108"/>
      <c r="CS193" s="108"/>
      <c r="CT193" s="108"/>
      <c r="CU193" s="108"/>
      <c r="CV193" s="108"/>
      <c r="CW193" s="108"/>
      <c r="CX193" s="108"/>
      <c r="CY193" s="108"/>
      <c r="CZ193" s="108"/>
      <c r="DA193" s="108"/>
      <c r="DB193" s="108"/>
      <c r="DC193" s="108"/>
      <c r="DD193" s="108"/>
    </row>
    <row r="194" spans="1:108" s="266" customFormat="1" ht="28.8" x14ac:dyDescent="0.3">
      <c r="A194" s="264"/>
      <c r="B194" s="130"/>
      <c r="C194" s="81"/>
      <c r="D194" s="81"/>
      <c r="E194" s="81"/>
      <c r="F194" s="81"/>
      <c r="G194" s="81"/>
      <c r="H194" s="81"/>
      <c r="I194" s="81"/>
      <c r="J194" s="81"/>
      <c r="K194" s="81"/>
      <c r="L194" s="65"/>
      <c r="M194" s="7"/>
      <c r="N194" s="202"/>
      <c r="O194" s="108"/>
      <c r="P194" s="64" t="s">
        <v>166</v>
      </c>
      <c r="Q194" s="69">
        <f>FLOOR(IF(OR(Q189=0,Q189=1),IF(Q187&gt;=Q193,Q193,Q187)+0.00000001,IF(Q191&gt;=Q190,Q190,Q191))+0.00000001,1)</f>
        <v>0</v>
      </c>
      <c r="R194" s="69">
        <f t="shared" ref="R194" si="5030">FLOOR(IF(OR(R189=0,R189=1),IF(R193&gt;R190,R190,IF(R187&gt;=R193,R193,R187)+0.00000001),IF(R191&gt;=R190,R190-Q192,R191-Q192)+0.00000001),1)</f>
        <v>0</v>
      </c>
      <c r="S194" s="69">
        <f t="shared" ref="S194" si="5031">FLOOR(IF(OR(S189=0,S189=1),IF(S193&gt;S190,S190,IF(S187&gt;=S193,S193,S187)+0.00000001),IF(S191&gt;=S190,S190-R192,S191-R192)+0.00000001),1)</f>
        <v>0</v>
      </c>
      <c r="T194" s="69">
        <f t="shared" ref="T194" si="5032">FLOOR(IF(OR(T189=0,T189=1),IF(T193&gt;T190,T190,IF(T187&gt;=T193,T193,T187)+0.00000001),IF(T191&gt;=T190,T190-S192,T191-S192)+0.00000001),1)</f>
        <v>0</v>
      </c>
      <c r="U194" s="69">
        <f t="shared" ref="U194" si="5033">FLOOR(IF(OR(U189=0,U189=1),IF(U193&gt;U190,U190,IF(U187&gt;=U193,U193,U187)+0.00000001),IF(U191&gt;=U190,U190-T192,U191-T192)+0.00000001),1)</f>
        <v>0</v>
      </c>
      <c r="V194" s="69">
        <f t="shared" ref="V194" si="5034">FLOOR(IF(OR(V189=0,V189=1),IF(V193&gt;V190,V190,IF(V187&gt;=V193,V193,V187)+0.00000001),IF(V191&gt;=V190,V190-U192,V191-U192)+0.00000001),1)</f>
        <v>0</v>
      </c>
      <c r="W194" s="69">
        <f t="shared" ref="W194" si="5035">FLOOR(IF(OR(W189=0,W189=1),IF(W193&gt;W190,W190,IF(W187&gt;=W193,W193,W187)+0.00000001),IF(W191&gt;=W190,W190-V192,W191-V192)+0.00000001),1)</f>
        <v>0</v>
      </c>
      <c r="X194" s="69">
        <f t="shared" ref="X194" si="5036">FLOOR(IF(OR(X189=0,X189=1),IF(X193&gt;X190,X190,IF(X187&gt;=X193,X193,X187)+0.00000001),IF(X191&gt;=X190,X190-W192,X191-W192)+0.00000001),1)</f>
        <v>0</v>
      </c>
      <c r="Y194" s="69">
        <f t="shared" ref="Y194" si="5037">FLOOR(IF(OR(Y189=0,Y189=1),IF(Y193&gt;Y190,Y190,IF(Y187&gt;=Y193,Y193,Y187)+0.00000001),IF(Y191&gt;=Y190,Y190-X192,Y191-X192)+0.00000001),1)</f>
        <v>0</v>
      </c>
      <c r="Z194" s="69">
        <f t="shared" ref="Z194" si="5038">FLOOR(IF(OR(Z189=0,Z189=1),IF(Z193&gt;Z190,Z190,IF(Z187&gt;=Z193,Z193,Z187)+0.00000001),IF(Z191&gt;=Z190,Z190-Y192,Z191-Y192)+0.00000001),1)</f>
        <v>0</v>
      </c>
      <c r="AA194" s="69">
        <f t="shared" ref="AA194" si="5039">FLOOR(IF(OR(AA189=0,AA189=1),IF(AA193&gt;AA190,AA190,IF(AA187&gt;=AA193,AA193,AA187)+0.00000001),IF(AA191&gt;=AA190,AA190-Z192,AA191-Z192)+0.00000001),1)</f>
        <v>0</v>
      </c>
      <c r="AB194" s="69">
        <f t="shared" ref="AB194" si="5040">FLOOR(IF(OR(AB189=0,AB189=1),IF(AB193&gt;AB190,AB190,IF(AB187&gt;=AB193,AB193,AB187)+0.00000001),IF(AB191&gt;=AB190,AB190-AA192,AB191-AA192)+0.00000001),1)</f>
        <v>0</v>
      </c>
      <c r="AC194" s="69">
        <f t="shared" ref="AC194" si="5041">FLOOR(IF(OR(AC189=0,AC189=1),IF(AC193&gt;AC190,AC190,IF(AC187&gt;=AC193,AC193,AC187)+0.00000001),IF(AC191&gt;=AC190,AC190-AB192,AC191-AB192)+0.00000001),1)</f>
        <v>0</v>
      </c>
      <c r="AD194" s="69">
        <f t="shared" ref="AD194" si="5042">FLOOR(IF(OR(AD189=0,AD189=1),IF(AD193&gt;AD190,AD190,IF(AD187&gt;=AD193,AD193,AD187)+0.00000001),IF(AD191&gt;=AD190,AD190-AC192,AD191-AC192)+0.00000001),1)</f>
        <v>0</v>
      </c>
      <c r="AE194" s="69">
        <f t="shared" ref="AE194" si="5043">FLOOR(IF(OR(AE189=0,AE189=1),IF(AE193&gt;AE190,AE190,IF(AE187&gt;=AE193,AE193,AE187)+0.00000001),IF(AE191&gt;=AE190,AE190-AD192,AE191-AD192)+0.00000001),1)</f>
        <v>0</v>
      </c>
      <c r="AF194" s="69">
        <f t="shared" ref="AF194" si="5044">FLOOR(IF(OR(AF189=0,AF189=1),IF(AF193&gt;AF190,AF190,IF(AF187&gt;=AF193,AF193,AF187)+0.00000001),IF(AF191&gt;=AF190,AF190-AE192,AF191-AE192)+0.00000001),1)</f>
        <v>0</v>
      </c>
      <c r="AG194" s="69">
        <f t="shared" ref="AG194" si="5045">FLOOR(IF(OR(AG189=0,AG189=1),IF(AG193&gt;AG190,AG190,IF(AG187&gt;=AG193,AG193,AG187)+0.00000001),IF(AG191&gt;=AG190,AG190-AF192,AG191-AF192)+0.00000001),1)</f>
        <v>0</v>
      </c>
      <c r="AH194" s="69">
        <f t="shared" ref="AH194" si="5046">FLOOR(IF(OR(AH189=0,AH189=1),IF(AH193&gt;AH190,AH190,IF(AH187&gt;=AH193,AH193,AH187)+0.00000001),IF(AH191&gt;=AH190,AH190-AG192,AH191-AG192)+0.00000001),1)</f>
        <v>0</v>
      </c>
      <c r="AI194" s="69">
        <f t="shared" ref="AI194" si="5047">FLOOR(IF(OR(AI189=0,AI189=1),IF(AI193&gt;AI190,AI190,IF(AI187&gt;=AI193,AI193,AI187)+0.00000001),IF(AI191&gt;=AI190,AI190-AH192,AI191-AH192)+0.00000001),1)</f>
        <v>0</v>
      </c>
      <c r="AJ194" s="69">
        <f t="shared" ref="AJ194" si="5048">FLOOR(IF(OR(AJ189=0,AJ189=1),IF(AJ193&gt;AJ190,AJ190,IF(AJ187&gt;=AJ193,AJ193,AJ187)+0.00000001),IF(AJ191&gt;=AJ190,AJ190-AI192,AJ191-AI192)+0.00000001),1)</f>
        <v>0</v>
      </c>
      <c r="AK194" s="69">
        <f t="shared" ref="AK194" si="5049">FLOOR(IF(OR(AK189=0,AK189=1),IF(AK193&gt;AK190,AK190,IF(AK187&gt;=AK193,AK193,AK187)+0.00000001),IF(AK191&gt;=AK190,AK190-AJ192,AK191-AJ192)+0.00000001),1)</f>
        <v>0</v>
      </c>
      <c r="AL194" s="69">
        <f t="shared" ref="AL194" si="5050">FLOOR(IF(OR(AL189=0,AL189=1),IF(AL193&gt;AL190,AL190,IF(AL187&gt;=AL193,AL193,AL187)+0.00000001),IF(AL191&gt;=AL190,AL190-AK192,AL191-AK192)+0.00000001),1)</f>
        <v>0</v>
      </c>
      <c r="AM194" s="69">
        <f t="shared" ref="AM194" si="5051">FLOOR(IF(OR(AM189=0,AM189=1),IF(AM193&gt;AM190,AM190,IF(AM187&gt;=AM193,AM193,AM187)+0.00000001),IF(AM191&gt;=AM190,AM190-AL192,AM191-AL192)+0.00000001),1)</f>
        <v>0</v>
      </c>
      <c r="AN194" s="69">
        <f t="shared" ref="AN194" si="5052">FLOOR(IF(OR(AN189=0,AN189=1),IF(AN193&gt;AN190,AN190,IF(AN187&gt;=AN193,AN193,AN187)+0.00000001),IF(AN191&gt;=AN190,AN190-AM192,AN191-AM192)+0.00000001),1)</f>
        <v>0</v>
      </c>
      <c r="AO194" s="69">
        <f t="shared" ref="AO194" si="5053">FLOOR(IF(OR(AO189=0,AO189=1),IF(AO193&gt;AO190,AO190,IF(AO187&gt;=AO193,AO193,AO187)+0.00000001),IF(AO191&gt;=AO190,AO190-AN192,AO191-AN192)+0.00000001),1)</f>
        <v>0</v>
      </c>
      <c r="AP194" s="69">
        <f t="shared" ref="AP194" si="5054">FLOOR(IF(OR(AP189=0,AP189=1),IF(AP193&gt;AP190,AP190,IF(AP187&gt;=AP193,AP193,AP187)+0.00000001),IF(AP191&gt;=AP190,AP190-AO192,AP191-AO192)+0.00000001),1)</f>
        <v>0</v>
      </c>
      <c r="AQ194" s="69">
        <f t="shared" ref="AQ194" si="5055">FLOOR(IF(OR(AQ189=0,AQ189=1),IF(AQ193&gt;AQ190,AQ190,IF(AQ187&gt;=AQ193,AQ193,AQ187)+0.00000001),IF(AQ191&gt;=AQ190,AQ190-AP192,AQ191-AP192)+0.00000001),1)</f>
        <v>0</v>
      </c>
      <c r="AR194" s="69">
        <f t="shared" ref="AR194" si="5056">FLOOR(IF(OR(AR189=0,AR189=1),IF(AR193&gt;AR190,AR190,IF(AR187&gt;=AR193,AR193,AR187)+0.00000001),IF(AR191&gt;=AR190,AR190-AQ192,AR191-AQ192)+0.00000001),1)</f>
        <v>0</v>
      </c>
      <c r="AS194" s="69">
        <f t="shared" ref="AS194" si="5057">FLOOR(IF(OR(AS189=0,AS189=1),IF(AS193&gt;AS190,AS190,IF(AS187&gt;=AS193,AS193,AS187)+0.00000001),IF(AS191&gt;=AS190,AS190-AR192,AS191-AR192)+0.00000001),1)</f>
        <v>0</v>
      </c>
      <c r="AT194" s="69">
        <f t="shared" ref="AT194" si="5058">FLOOR(IF(OR(AT189=0,AT189=1),IF(AT193&gt;AT190,AT190,IF(AT187&gt;=AT193,AT193,AT187)+0.00000001),IF(AT191&gt;=AT190,AT190-AS192,AT191-AS192)+0.00000001),1)</f>
        <v>0</v>
      </c>
      <c r="AU194" s="69">
        <f t="shared" ref="AU194" si="5059">FLOOR(IF(OR(AU189=0,AU189=1),IF(AU193&gt;AU190,AU190,IF(AU187&gt;=AU193,AU193,AU187)+0.00000001),IF(AU191&gt;=AU190,AU190-AT192,AU191-AT192)+0.00000001),1)</f>
        <v>0</v>
      </c>
      <c r="AV194" s="69">
        <f t="shared" ref="AV194" si="5060">FLOOR(IF(OR(AV189=0,AV189=1),IF(AV193&gt;AV190,AV190,IF(AV187&gt;=AV193,AV193,AV187)+0.00000001),IF(AV191&gt;=AV190,AV190-AU192,AV191-AU192)+0.00000001),1)</f>
        <v>0</v>
      </c>
      <c r="AW194" s="69">
        <f t="shared" ref="AW194" si="5061">FLOOR(IF(OR(AW189=0,AW189=1),IF(AW193&gt;AW190,AW190,IF(AW187&gt;=AW193,AW193,AW187)+0.00000001),IF(AW191&gt;=AW190,AW190-AV192,AW191-AV192)+0.00000001),1)</f>
        <v>0</v>
      </c>
      <c r="AX194" s="69">
        <f t="shared" ref="AX194" si="5062">FLOOR(IF(OR(AX189=0,AX189=1),IF(AX193&gt;AX190,AX190,IF(AX187&gt;=AX193,AX193,AX187)+0.00000001),IF(AX191&gt;=AX190,AX190-AW192,AX191-AW192)+0.00000001),1)</f>
        <v>0</v>
      </c>
      <c r="AY194" s="69">
        <f t="shared" ref="AY194" si="5063">FLOOR(IF(OR(AY189=0,AY189=1),IF(AY193&gt;AY190,AY190,IF(AY187&gt;=AY193,AY193,AY187)+0.00000001),IF(AY191&gt;=AY190,AY190-AX192,AY191-AX192)+0.00000001),1)</f>
        <v>0</v>
      </c>
      <c r="AZ194" s="69">
        <f t="shared" ref="AZ194" si="5064">FLOOR(IF(OR(AZ189=0,AZ189=1),IF(AZ193&gt;AZ190,AZ190,IF(AZ187&gt;=AZ193,AZ193,AZ187)+0.00000001),IF(AZ191&gt;=AZ190,AZ190-AY192,AZ191-AY192)+0.00000001),1)</f>
        <v>0</v>
      </c>
      <c r="BA194" s="69">
        <f t="shared" ref="BA194" si="5065">FLOOR(IF(OR(BA189=0,BA189=1),IF(BA193&gt;BA190,BA190,IF(BA187&gt;=BA193,BA193,BA187)+0.00000001),IF(BA191&gt;=BA190,BA190-AZ192,BA191-AZ192)+0.00000001),1)</f>
        <v>0</v>
      </c>
      <c r="BB194" s="69">
        <f t="shared" ref="BB194" si="5066">FLOOR(IF(OR(BB189=0,BB189=1),IF(BB193&gt;BB190,BB190,IF(BB187&gt;=BB193,BB193,BB187)+0.00000001),IF(BB191&gt;=BB190,BB190-BA192,BB191-BA192)+0.00000001),1)</f>
        <v>0</v>
      </c>
      <c r="BC194" s="69">
        <f t="shared" ref="BC194" si="5067">FLOOR(IF(OR(BC189=0,BC189=1),IF(BC193&gt;BC190,BC190,IF(BC187&gt;=BC193,BC193,BC187)+0.00000001),IF(BC191&gt;=BC190,BC190-BB192,BC191-BB192)+0.00000001),1)</f>
        <v>0</v>
      </c>
      <c r="BD194" s="69">
        <f t="shared" ref="BD194" si="5068">FLOOR(IF(OR(BD189=0,BD189=1),IF(BD193&gt;BD190,BD190,IF(BD187&gt;=BD193,BD193,BD187)+0.00000001),IF(BD191&gt;=BD190,BD190-BC192,BD191-BC192)+0.00000001),1)</f>
        <v>0</v>
      </c>
      <c r="BE194" s="69">
        <f t="shared" ref="BE194" si="5069">FLOOR(IF(OR(BE189=0,BE189=1),IF(BE193&gt;BE190,BE190,IF(BE187&gt;=BE193,BE193,BE187)+0.00000001),IF(BE191&gt;=BE190,BE190-BD192,BE191-BD192)+0.00000001),1)</f>
        <v>0</v>
      </c>
      <c r="BF194" s="69">
        <f t="shared" ref="BF194" si="5070">FLOOR(IF(OR(BF189=0,BF189=1),IF(BF193&gt;BF190,BF190,IF(BF187&gt;=BF193,BF193,BF187)+0.00000001),IF(BF191&gt;=BF190,BF190-BE192,BF191-BE192)+0.00000001),1)</f>
        <v>0</v>
      </c>
      <c r="BG194" s="69">
        <f t="shared" ref="BG194" si="5071">FLOOR(IF(OR(BG189=0,BG189=1),IF(BG193&gt;BG190,BG190,IF(BG187&gt;=BG193,BG193,BG187)+0.00000001),IF(BG191&gt;=BG190,BG190-BF192,BG191-BF192)+0.00000001),1)</f>
        <v>0</v>
      </c>
      <c r="BH194" s="69">
        <f t="shared" ref="BH194" si="5072">FLOOR(IF(OR(BH189=0,BH189=1),IF(BH193&gt;BH190,BH190,IF(BH187&gt;=BH193,BH193,BH187)+0.00000001),IF(BH191&gt;=BH190,BH190-BG192,BH191-BG192)+0.00000001),1)</f>
        <v>0</v>
      </c>
      <c r="BI194" s="69">
        <f t="shared" ref="BI194" si="5073">FLOOR(IF(OR(BI189=0,BI189=1),IF(BI193&gt;BI190,BI190,IF(BI187&gt;=BI193,BI193,BI187)+0.00000001),IF(BI191&gt;=BI190,BI190-BH192,BI191-BH192)+0.00000001),1)</f>
        <v>0</v>
      </c>
      <c r="BJ194" s="69">
        <f t="shared" ref="BJ194" si="5074">FLOOR(IF(OR(BJ189=0,BJ189=1),IF(BJ193&gt;BJ190,BJ190,IF(BJ187&gt;=BJ193,BJ193,BJ187)+0.00000001),IF(BJ191&gt;=BJ190,BJ190-BI192,BJ191-BI192)+0.00000001),1)</f>
        <v>0</v>
      </c>
      <c r="BK194" s="69">
        <f t="shared" ref="BK194" si="5075">FLOOR(IF(OR(BK189=0,BK189=1),IF(BK193&gt;BK190,BK190,IF(BK187&gt;=BK193,BK193,BK187)+0.00000001),IF(BK191&gt;=BK190,BK190-BJ192,BK191-BJ192)+0.00000001),1)</f>
        <v>0</v>
      </c>
      <c r="BL194" s="69">
        <f t="shared" ref="BL194" si="5076">FLOOR(IF(OR(BL189=0,BL189=1),IF(BL193&gt;BL190,BL190,IF(BL187&gt;=BL193,BL193,BL187)+0.00000001),IF(BL191&gt;=BL190,BL190-BK192,BL191-BK192)+0.00000001),1)</f>
        <v>0</v>
      </c>
      <c r="BM194" s="69">
        <f t="shared" ref="BM194" si="5077">FLOOR(IF(OR(BM189=0,BM189=1),IF(BM193&gt;BM190,BM190,IF(BM187&gt;=BM193,BM193,BM187)+0.00000001),IF(BM191&gt;=BM190,BM190-BL192,BM191-BL192)+0.00000001),1)</f>
        <v>0</v>
      </c>
      <c r="BN194" s="69">
        <f t="shared" ref="BN194" si="5078">FLOOR(IF(OR(BN189=0,BN189=1),IF(BN193&gt;BN190,BN190,IF(BN187&gt;=BN193,BN193,BN187)+0.00000001),IF(BN191&gt;=BN190,BN190-BM192,BN191-BM192)+0.00000001),1)</f>
        <v>0</v>
      </c>
      <c r="BO194" s="69">
        <f t="shared" ref="BO194" si="5079">FLOOR(IF(OR(BO189=0,BO189=1),IF(BO193&gt;BO190,BO190,IF(BO187&gt;=BO193,BO193,BO187)+0.00000001),IF(BO191&gt;=BO190,BO190-BN192,BO191-BN192)+0.00000001),1)</f>
        <v>0</v>
      </c>
      <c r="BP194" s="69">
        <f t="shared" ref="BP194" si="5080">FLOOR(IF(OR(BP189=0,BP189=1),IF(BP193&gt;BP190,BP190,IF(BP187&gt;=BP193,BP193,BP187)+0.00000001),IF(BP191&gt;=BP190,BP190-BO192,BP191-BO192)+0.00000001),1)</f>
        <v>0</v>
      </c>
      <c r="BQ194" s="69">
        <f t="shared" ref="BQ194" si="5081">FLOOR(IF(OR(BQ189=0,BQ189=1),IF(BQ193&gt;BQ190,BQ190,IF(BQ187&gt;=BQ193,BQ193,BQ187)+0.00000001),IF(BQ191&gt;=BQ190,BQ190-BP192,BQ191-BP192)+0.00000001),1)</f>
        <v>0</v>
      </c>
      <c r="BR194" s="69">
        <f t="shared" ref="BR194" si="5082">FLOOR(IF(OR(BR189=0,BR189=1),IF(BR193&gt;BR190,BR190,IF(BR187&gt;=BR193,BR193,BR187)+0.00000001),IF(BR191&gt;=BR190,BR190-BQ192,BR191-BQ192)+0.00000001),1)</f>
        <v>0</v>
      </c>
      <c r="BS194" s="69">
        <f t="shared" ref="BS194" si="5083">FLOOR(IF(OR(BS189=0,BS189=1),IF(BS193&gt;BS190,BS190,IF(BS187&gt;=BS193,BS193,BS187)+0.00000001),IF(BS191&gt;=BS190,BS190-BR192,BS191-BR192)+0.00000001),1)</f>
        <v>0</v>
      </c>
      <c r="BT194" s="69">
        <f t="shared" ref="BT194" si="5084">FLOOR(IF(OR(BT189=0,BT189=1),IF(BT193&gt;BT190,BT190,IF(BT187&gt;=BT193,BT193,BT187)+0.00000001),IF(BT191&gt;=BT190,BT190-BS192,BT191-BS192)+0.00000001),1)</f>
        <v>0</v>
      </c>
      <c r="BU194" s="69">
        <f t="shared" ref="BU194" si="5085">FLOOR(IF(OR(BU189=0,BU189=1),IF(BU193&gt;BU190,BU190,IF(BU187&gt;=BU193,BU193,BU187)+0.00000001),IF(BU191&gt;=BU190,BU190-BT192,BU191-BT192)+0.00000001),1)</f>
        <v>0</v>
      </c>
      <c r="BV194" s="69">
        <f t="shared" ref="BV194" si="5086">FLOOR(IF(OR(BV189=0,BV189=1),IF(BV193&gt;BV190,BV190,IF(BV187&gt;=BV193,BV193,BV187)+0.00000001),IF(BV191&gt;=BV190,BV190-BU192,BV191-BU192)+0.00000001),1)</f>
        <v>0</v>
      </c>
      <c r="BW194" s="69">
        <f t="shared" ref="BW194" si="5087">FLOOR(IF(OR(BW189=0,BW189=1),IF(BW193&gt;BW190,BW190,IF(BW187&gt;=BW193,BW193,BW187)+0.00000001),IF(BW191&gt;=BW190,BW190-BV192,BW191-BV192)+0.00000001),1)</f>
        <v>0</v>
      </c>
      <c r="BX194" s="69">
        <f t="shared" ref="BX194" si="5088">FLOOR(IF(OR(BX189=0,BX189=1),IF(BX193&gt;BX190,BX190,IF(BX187&gt;=BX193,BX193,BX187)+0.00000001),IF(BX191&gt;=BX190,BX190-BW192,BX191-BW192)+0.00000001),1)</f>
        <v>0</v>
      </c>
      <c r="BY194" s="69">
        <f t="shared" ref="BY194" si="5089">FLOOR(IF(OR(BY189=0,BY189=1),IF(BY193&gt;BY190,BY190,IF(BY187&gt;=BY193,BY193,BY187)+0.00000001),IF(BY191&gt;=BY190,BY190-BX192,BY191-BX192)+0.00000001),1)</f>
        <v>0</v>
      </c>
      <c r="BZ194" s="69">
        <f t="shared" ref="BZ194" si="5090">FLOOR(IF(OR(BZ189=0,BZ189=1),IF(BZ193&gt;BZ190,BZ190,IF(BZ187&gt;=BZ193,BZ193,BZ187)+0.00000001),IF(BZ191&gt;=BZ190,BZ190-BY192,BZ191-BY192)+0.00000001),1)</f>
        <v>0</v>
      </c>
      <c r="CA194" s="69">
        <f t="shared" ref="CA194" si="5091">FLOOR(IF(OR(CA189=0,CA189=1),IF(CA193&gt;CA190,CA190,IF(CA187&gt;=CA193,CA193,CA187)+0.00000001),IF(CA191&gt;=CA190,CA190-BZ192,CA191-BZ192)+0.00000001),1)</f>
        <v>0</v>
      </c>
      <c r="CB194" s="69">
        <f t="shared" ref="CB194" si="5092">FLOOR(IF(OR(CB189=0,CB189=1),IF(CB193&gt;CB190,CB190,IF(CB187&gt;=CB193,CB193,CB187)+0.00000001),IF(CB191&gt;=CB190,CB190-CA192,CB191-CA192)+0.00000001),1)</f>
        <v>0</v>
      </c>
      <c r="CC194" s="69">
        <f t="shared" ref="CC194" si="5093">FLOOR(IF(OR(CC189=0,CC189=1),IF(CC193&gt;CC190,CC190,IF(CC187&gt;=CC193,CC193,CC187)+0.00000001),IF(CC191&gt;=CC190,CC190-CB192,CC191-CB192)+0.00000001),1)</f>
        <v>0</v>
      </c>
      <c r="CD194" s="69">
        <f t="shared" ref="CD194" si="5094">FLOOR(IF(OR(CD189=0,CD189=1),IF(CD193&gt;CD190,CD190,IF(CD187&gt;=CD193,CD193,CD187)+0.00000001),IF(CD191&gt;=CD190,CD190-CC192,CD191-CC192)+0.00000001),1)</f>
        <v>0</v>
      </c>
      <c r="CE194" s="69">
        <f t="shared" ref="CE194" si="5095">FLOOR(IF(OR(CE189=0,CE189=1),IF(CE193&gt;CE190,CE190,IF(CE187&gt;=CE193,CE193,CE187)+0.00000001),IF(CE191&gt;=CE190,CE190-CD192,CE191-CD192)+0.00000001),1)</f>
        <v>0</v>
      </c>
      <c r="CF194" s="69">
        <f t="shared" ref="CF194" si="5096">FLOOR(IF(OR(CF189=0,CF189=1),IF(CF193&gt;CF190,CF190,IF(CF187&gt;=CF193,CF193,CF187)+0.00000001),IF(CF191&gt;=CF190,CF190-CE192,CF191-CE192)+0.00000001),1)</f>
        <v>0</v>
      </c>
      <c r="CG194" s="69">
        <f t="shared" ref="CG194" si="5097">FLOOR(IF(OR(CG189=0,CG189=1),IF(CG193&gt;CG190,CG190,IF(CG187&gt;=CG193,CG193,CG187)+0.00000001),IF(CG191&gt;=CG190,CG190-CF192,CG191-CF192)+0.00000001),1)</f>
        <v>0</v>
      </c>
      <c r="CH194" s="69">
        <f t="shared" ref="CH194" si="5098">FLOOR(IF(OR(CH189=0,CH189=1),IF(CH193&gt;CH190,CH190,IF(CH187&gt;=CH193,CH193,CH187)+0.00000001),IF(CH191&gt;=CH190,CH190-CG192,CH191-CG192)+0.00000001),1)</f>
        <v>0</v>
      </c>
      <c r="CI194" s="69">
        <f t="shared" ref="CI194" si="5099">FLOOR(IF(OR(CI189=0,CI189=1),IF(CI193&gt;CI190,CI190,IF(CI187&gt;=CI193,CI193,CI187)+0.00000001),IF(CI191&gt;=CI190,CI190-CH192,CI191-CH192)+0.00000001),1)</f>
        <v>0</v>
      </c>
      <c r="CJ194" s="69">
        <f t="shared" ref="CJ194" si="5100">FLOOR(IF(OR(CJ189=0,CJ189=1),IF(CJ193&gt;CJ190,CJ190,IF(CJ187&gt;=CJ193,CJ193,CJ187)+0.00000001),IF(CJ191&gt;=CJ190,CJ190-CI192,CJ191-CI192)+0.00000001),1)</f>
        <v>0</v>
      </c>
      <c r="CK194" s="370"/>
      <c r="CL194" s="372"/>
      <c r="CM194" s="364"/>
      <c r="CN194" s="364"/>
      <c r="CO194" s="108"/>
      <c r="CP194" s="108"/>
      <c r="CQ194" s="108"/>
      <c r="CR194" s="108"/>
      <c r="CS194" s="108"/>
      <c r="CT194" s="108"/>
      <c r="CU194" s="108"/>
      <c r="CV194" s="108"/>
      <c r="CW194" s="108"/>
      <c r="CX194" s="108"/>
      <c r="CY194" s="108"/>
      <c r="CZ194" s="108"/>
      <c r="DA194" s="108"/>
      <c r="DB194" s="108"/>
      <c r="DC194" s="108"/>
      <c r="DD194" s="108"/>
    </row>
    <row r="195" spans="1:108" s="266" customFormat="1" ht="25.2" customHeight="1" thickBot="1" x14ac:dyDescent="0.35">
      <c r="A195" s="264"/>
      <c r="B195" s="131"/>
      <c r="C195" s="70"/>
      <c r="D195" s="70"/>
      <c r="E195" s="70"/>
      <c r="F195" s="70"/>
      <c r="G195" s="70"/>
      <c r="H195" s="70"/>
      <c r="I195" s="70"/>
      <c r="J195" s="70"/>
      <c r="K195" s="70"/>
      <c r="L195" s="71"/>
      <c r="M195" s="7"/>
      <c r="N195" s="203"/>
      <c r="O195" s="108"/>
      <c r="P195" s="229" t="s">
        <v>167</v>
      </c>
      <c r="Q195" s="73">
        <f>IF($I186="Ano",Q194*'Podpůrná data'!$B$5,Q194*'Podpůrná data'!$B$3)</f>
        <v>0</v>
      </c>
      <c r="R195" s="73">
        <f>IF($I186="Ano",R194*'Podpůrná data'!$B$5,R194*'Podpůrná data'!$B$3)</f>
        <v>0</v>
      </c>
      <c r="S195" s="73">
        <f>IF($I186="Ano",S194*'Podpůrná data'!$B$5,S194*'Podpůrná data'!$B$3)</f>
        <v>0</v>
      </c>
      <c r="T195" s="73">
        <f>IF($I186="Ano",T194*'Podpůrná data'!$B$5,T194*'Podpůrná data'!$B$3)</f>
        <v>0</v>
      </c>
      <c r="U195" s="73">
        <f>IF($I186="Ano",U194*'Podpůrná data'!$B$5,U194*'Podpůrná data'!$B$3)</f>
        <v>0</v>
      </c>
      <c r="V195" s="73">
        <f>IF($I186="Ano",V194*'Podpůrná data'!$B$5,V194*'Podpůrná data'!$B$3)</f>
        <v>0</v>
      </c>
      <c r="W195" s="73">
        <f>IF($I186="Ano",W194*'Podpůrná data'!$B$5,W194*'Podpůrná data'!$B$3)</f>
        <v>0</v>
      </c>
      <c r="X195" s="73">
        <f>IF($I186="Ano",X194*'Podpůrná data'!$B$5,X194*'Podpůrná data'!$B$3)</f>
        <v>0</v>
      </c>
      <c r="Y195" s="73">
        <f>IF($I186="Ano",Y194*'Podpůrná data'!$B$5,Y194*'Podpůrná data'!$B$3)</f>
        <v>0</v>
      </c>
      <c r="Z195" s="73">
        <f>IF($I186="Ano",Z194*'Podpůrná data'!$B$5,Z194*'Podpůrná data'!$B$3)</f>
        <v>0</v>
      </c>
      <c r="AA195" s="73">
        <f>IF($I186="Ano",AA194*'Podpůrná data'!$B$5,AA194*'Podpůrná data'!$B$3)</f>
        <v>0</v>
      </c>
      <c r="AB195" s="73">
        <f>IF($I186="Ano",AB194*'Podpůrná data'!$B$5,AB194*'Podpůrná data'!$B$3)</f>
        <v>0</v>
      </c>
      <c r="AC195" s="73">
        <f>IF($I186="Ano",AC194*'Podpůrná data'!$B$5,AC194*'Podpůrná data'!$B$3)</f>
        <v>0</v>
      </c>
      <c r="AD195" s="73">
        <f>IF($I186="Ano",AD194*'Podpůrná data'!$B$5,AD194*'Podpůrná data'!$B$3)</f>
        <v>0</v>
      </c>
      <c r="AE195" s="73">
        <f>IF($I186="Ano",AE194*'Podpůrná data'!$B$5,AE194*'Podpůrná data'!$B$3)</f>
        <v>0</v>
      </c>
      <c r="AF195" s="73">
        <f>IF($I186="Ano",AF194*'Podpůrná data'!$B$5,AF194*'Podpůrná data'!$B$3)</f>
        <v>0</v>
      </c>
      <c r="AG195" s="73">
        <f>IF($I186="Ano",AG194*'Podpůrná data'!$B$5,AG194*'Podpůrná data'!$B$3)</f>
        <v>0</v>
      </c>
      <c r="AH195" s="73">
        <f>IF($I186="Ano",AH194*'Podpůrná data'!$B$5,AH194*'Podpůrná data'!$B$3)</f>
        <v>0</v>
      </c>
      <c r="AI195" s="73">
        <f>IF($I186="Ano",AI194*'Podpůrná data'!$B$5,AI194*'Podpůrná data'!$B$3)</f>
        <v>0</v>
      </c>
      <c r="AJ195" s="73">
        <f>IF($I186="Ano",AJ194*'Podpůrná data'!$B$5,AJ194*'Podpůrná data'!$B$3)</f>
        <v>0</v>
      </c>
      <c r="AK195" s="73">
        <f>IF($I186="Ano",AK194*'Podpůrná data'!$B$5,AK194*'Podpůrná data'!$B$3)</f>
        <v>0</v>
      </c>
      <c r="AL195" s="73">
        <f>IF($I186="Ano",AL194*'Podpůrná data'!$B$5,AL194*'Podpůrná data'!$B$3)</f>
        <v>0</v>
      </c>
      <c r="AM195" s="73">
        <f>IF($I186="Ano",AM194*'Podpůrná data'!$B$5,AM194*'Podpůrná data'!$B$3)</f>
        <v>0</v>
      </c>
      <c r="AN195" s="73">
        <f>IF($I186="Ano",AN194*'Podpůrná data'!$B$5,AN194*'Podpůrná data'!$B$3)</f>
        <v>0</v>
      </c>
      <c r="AO195" s="73">
        <f>IF($I186="Ano",AO194*'Podpůrná data'!$B$5,AO194*'Podpůrná data'!$B$3)</f>
        <v>0</v>
      </c>
      <c r="AP195" s="73">
        <f>IF($I186="Ano",AP194*'Podpůrná data'!$B$5,AP194*'Podpůrná data'!$B$3)</f>
        <v>0</v>
      </c>
      <c r="AQ195" s="73">
        <f>IF($I186="Ano",AQ194*'Podpůrná data'!$B$5,AQ194*'Podpůrná data'!$B$3)</f>
        <v>0</v>
      </c>
      <c r="AR195" s="73">
        <f>IF($I186="Ano",AR194*'Podpůrná data'!$B$5,AR194*'Podpůrná data'!$B$3)</f>
        <v>0</v>
      </c>
      <c r="AS195" s="73">
        <f>IF($I186="Ano",AS194*'Podpůrná data'!$B$5,AS194*'Podpůrná data'!$B$3)</f>
        <v>0</v>
      </c>
      <c r="AT195" s="73">
        <f>IF($I186="Ano",AT194*'Podpůrná data'!$B$5,AT194*'Podpůrná data'!$B$3)</f>
        <v>0</v>
      </c>
      <c r="AU195" s="73">
        <f>IF($I186="Ano",AU194*'Podpůrná data'!$B$5,AU194*'Podpůrná data'!$B$3)</f>
        <v>0</v>
      </c>
      <c r="AV195" s="73">
        <f>IF($I186="Ano",AV194*'Podpůrná data'!$B$5,AV194*'Podpůrná data'!$B$3)</f>
        <v>0</v>
      </c>
      <c r="AW195" s="73">
        <f>IF($I186="Ano",AW194*'Podpůrná data'!$B$5,AW194*'Podpůrná data'!$B$3)</f>
        <v>0</v>
      </c>
      <c r="AX195" s="73">
        <f>IF($I186="Ano",AX194*'Podpůrná data'!$B$5,AX194*'Podpůrná data'!$B$3)</f>
        <v>0</v>
      </c>
      <c r="AY195" s="73">
        <f>IF($I186="Ano",AY194*'Podpůrná data'!$B$5,AY194*'Podpůrná data'!$B$3)</f>
        <v>0</v>
      </c>
      <c r="AZ195" s="73">
        <f>IF($I186="Ano",AZ194*'Podpůrná data'!$B$5,AZ194*'Podpůrná data'!$B$3)</f>
        <v>0</v>
      </c>
      <c r="BA195" s="73">
        <f>IF($I186="Ano",BA194*'Podpůrná data'!$B$5,BA194*'Podpůrná data'!$B$3)</f>
        <v>0</v>
      </c>
      <c r="BB195" s="73">
        <f>IF($I186="Ano",BB194*'Podpůrná data'!$B$5,BB194*'Podpůrná data'!$B$3)</f>
        <v>0</v>
      </c>
      <c r="BC195" s="73">
        <f>IF($I186="Ano",BC194*'Podpůrná data'!$B$5,BC194*'Podpůrná data'!$B$3)</f>
        <v>0</v>
      </c>
      <c r="BD195" s="73">
        <f>IF($I186="Ano",BD194*'Podpůrná data'!$B$5,BD194*'Podpůrná data'!$B$3)</f>
        <v>0</v>
      </c>
      <c r="BE195" s="73">
        <f>IF($I186="Ano",BE194*'Podpůrná data'!$B$5,BE194*'Podpůrná data'!$B$3)</f>
        <v>0</v>
      </c>
      <c r="BF195" s="73">
        <f>IF($I186="Ano",BF194*'Podpůrná data'!$B$5,BF194*'Podpůrná data'!$B$3)</f>
        <v>0</v>
      </c>
      <c r="BG195" s="73">
        <f>IF($I186="Ano",BG194*'Podpůrná data'!$B$5,BG194*'Podpůrná data'!$B$3)</f>
        <v>0</v>
      </c>
      <c r="BH195" s="73">
        <f>IF($I186="Ano",BH194*'Podpůrná data'!$B$5,BH194*'Podpůrná data'!$B$3)</f>
        <v>0</v>
      </c>
      <c r="BI195" s="73">
        <f>IF($I186="Ano",BI194*'Podpůrná data'!$B$5,BI194*'Podpůrná data'!$B$3)</f>
        <v>0</v>
      </c>
      <c r="BJ195" s="73">
        <f>IF($I186="Ano",BJ194*'Podpůrná data'!$B$5,BJ194*'Podpůrná data'!$B$3)</f>
        <v>0</v>
      </c>
      <c r="BK195" s="73">
        <f>IF($I186="Ano",BK194*'Podpůrná data'!$B$5,BK194*'Podpůrná data'!$B$3)</f>
        <v>0</v>
      </c>
      <c r="BL195" s="73">
        <f>IF($I186="Ano",BL194*'Podpůrná data'!$B$5,BL194*'Podpůrná data'!$B$3)</f>
        <v>0</v>
      </c>
      <c r="BM195" s="73">
        <f>IF($I186="Ano",BM194*'Podpůrná data'!$B$5,BM194*'Podpůrná data'!$B$3)</f>
        <v>0</v>
      </c>
      <c r="BN195" s="73">
        <f>IF($I186="Ano",BN194*'Podpůrná data'!$B$5,BN194*'Podpůrná data'!$B$3)</f>
        <v>0</v>
      </c>
      <c r="BO195" s="73">
        <f>IF($I186="Ano",BO194*'Podpůrná data'!$B$5,BO194*'Podpůrná data'!$B$3)</f>
        <v>0</v>
      </c>
      <c r="BP195" s="73">
        <f>IF($I186="Ano",BP194*'Podpůrná data'!$B$5,BP194*'Podpůrná data'!$B$3)</f>
        <v>0</v>
      </c>
      <c r="BQ195" s="73">
        <f>IF($I186="Ano",BQ194*'Podpůrná data'!$B$5,BQ194*'Podpůrná data'!$B$3)</f>
        <v>0</v>
      </c>
      <c r="BR195" s="73">
        <f>IF($I186="Ano",BR194*'Podpůrná data'!$B$5,BR194*'Podpůrná data'!$B$3)</f>
        <v>0</v>
      </c>
      <c r="BS195" s="73">
        <f>IF($I186="Ano",BS194*'Podpůrná data'!$B$5,BS194*'Podpůrná data'!$B$3)</f>
        <v>0</v>
      </c>
      <c r="BT195" s="73">
        <f>IF($I186="Ano",BT194*'Podpůrná data'!$B$5,BT194*'Podpůrná data'!$B$3)</f>
        <v>0</v>
      </c>
      <c r="BU195" s="73">
        <f>IF($I186="Ano",BU194*'Podpůrná data'!$B$5,BU194*'Podpůrná data'!$B$3)</f>
        <v>0</v>
      </c>
      <c r="BV195" s="73">
        <f>IF($I186="Ano",BV194*'Podpůrná data'!$B$5,BV194*'Podpůrná data'!$B$3)</f>
        <v>0</v>
      </c>
      <c r="BW195" s="73">
        <f>IF($I186="Ano",BW194*'Podpůrná data'!$B$5,BW194*'Podpůrná data'!$B$3)</f>
        <v>0</v>
      </c>
      <c r="BX195" s="73">
        <f>IF($I186="Ano",BX194*'Podpůrná data'!$B$5,BX194*'Podpůrná data'!$B$3)</f>
        <v>0</v>
      </c>
      <c r="BY195" s="73">
        <f>IF($I186="Ano",BY194*'Podpůrná data'!$B$5,BY194*'Podpůrná data'!$B$3)</f>
        <v>0</v>
      </c>
      <c r="BZ195" s="73">
        <f>IF($I186="Ano",BZ194*'Podpůrná data'!$B$5,BZ194*'Podpůrná data'!$B$3)</f>
        <v>0</v>
      </c>
      <c r="CA195" s="73">
        <f>IF($I186="Ano",CA194*'Podpůrná data'!$B$5,CA194*'Podpůrná data'!$B$3)</f>
        <v>0</v>
      </c>
      <c r="CB195" s="73">
        <f>IF($I186="Ano",CB194*'Podpůrná data'!$B$5,CB194*'Podpůrná data'!$B$3)</f>
        <v>0</v>
      </c>
      <c r="CC195" s="73">
        <f>IF($I186="Ano",CC194*'Podpůrná data'!$B$5,CC194*'Podpůrná data'!$B$3)</f>
        <v>0</v>
      </c>
      <c r="CD195" s="73">
        <f>IF($I186="Ano",CD194*'Podpůrná data'!$B$5,CD194*'Podpůrná data'!$B$3)</f>
        <v>0</v>
      </c>
      <c r="CE195" s="73">
        <f>IF($I186="Ano",CE194*'Podpůrná data'!$B$5,CE194*'Podpůrná data'!$B$3)</f>
        <v>0</v>
      </c>
      <c r="CF195" s="73">
        <f>IF($I186="Ano",CF194*'Podpůrná data'!$B$5,CF194*'Podpůrná data'!$B$3)</f>
        <v>0</v>
      </c>
      <c r="CG195" s="73">
        <f>IF($I186="Ano",CG194*'Podpůrná data'!$B$5,CG194*'Podpůrná data'!$B$3)</f>
        <v>0</v>
      </c>
      <c r="CH195" s="73">
        <f>IF($I186="Ano",CH194*'Podpůrná data'!$B$5,CH194*'Podpůrná data'!$B$3)</f>
        <v>0</v>
      </c>
      <c r="CI195" s="73">
        <f>IF($I186="Ano",CI194*'Podpůrná data'!$B$5,CI194*'Podpůrná data'!$B$3)</f>
        <v>0</v>
      </c>
      <c r="CJ195" s="73">
        <f>IF($I186="Ano",CJ194*'Podpůrná data'!$B$5,CJ194*'Podpůrná data'!$B$3)</f>
        <v>0</v>
      </c>
      <c r="CK195" s="371"/>
      <c r="CL195" s="373"/>
      <c r="CM195" s="365"/>
      <c r="CN195" s="365"/>
      <c r="CO195" s="108"/>
      <c r="CP195" s="182">
        <f>SUMIFS($Q195:$CJ195,$Q185:$CJ185,"1. ZoR")</f>
        <v>0</v>
      </c>
      <c r="CQ195" s="182">
        <f>SUMIFS($Q195:$CJ195,$Q185:$CJ185,"2. ZoR")</f>
        <v>0</v>
      </c>
      <c r="CR195" s="182">
        <f>SUMIFS($Q195:$CJ195,$Q185:$CJ185,"3. ZoR")</f>
        <v>0</v>
      </c>
      <c r="CS195" s="182">
        <f>SUMIFS($Q195:$CJ195,$Q185:$CJ185,"4. ZoR")</f>
        <v>0</v>
      </c>
      <c r="CT195" s="182">
        <f>SUMIFS($Q195:$CJ195,$Q185:$CJ185,"5. ZoR")</f>
        <v>0</v>
      </c>
      <c r="CU195" s="182">
        <f>SUMIFS($Q195:$CJ195,$Q185:$CJ185,"6. ZoR")</f>
        <v>0</v>
      </c>
      <c r="CV195" s="182">
        <f>SUMIFS($Q195:$CJ195,$Q185:$CJ185,"7. ZoR")</f>
        <v>0</v>
      </c>
      <c r="CW195" s="182">
        <f>SUMIFS($Q195:$CJ195,$Q185:$CJ185,"8. ZoR")</f>
        <v>0</v>
      </c>
      <c r="CX195" s="182">
        <f>SUMIFS($Q195:$CJ195,$Q185:$CJ185,"9. ZoR")</f>
        <v>0</v>
      </c>
      <c r="CY195" s="182">
        <f>SUMIFS($Q195:$CJ195,$Q185:$CJ185,"10. ZoR")</f>
        <v>0</v>
      </c>
      <c r="CZ195" s="182">
        <f>SUMIFS($Q195:$CJ195,$Q185:$CJ185,"11. ZoR")</f>
        <v>0</v>
      </c>
      <c r="DA195" s="182">
        <f>SUMIFS($Q195:$CJ195,$Q185:$CJ185,"12. ZoR")</f>
        <v>0</v>
      </c>
      <c r="DB195" s="182">
        <f>SUMIFS($Q195:$CJ195,$Q185:$CJ185,"13. ZoR")</f>
        <v>0</v>
      </c>
      <c r="DC195" s="182">
        <f>SUMIFS($Q195:$CJ195,$Q185:$CJ185,"14. ZoR")</f>
        <v>0</v>
      </c>
      <c r="DD195" s="182">
        <f>SUMIFS($Q195:$CJ195,$Q185:$CJ185,"15. ZoR")</f>
        <v>0</v>
      </c>
    </row>
    <row r="196" spans="1:108" ht="15" hidden="1" thickBot="1" x14ac:dyDescent="0.35">
      <c r="B196" s="107"/>
      <c r="C196" s="132"/>
      <c r="D196" s="132"/>
      <c r="E196" s="132"/>
      <c r="F196" s="132"/>
      <c r="G196" s="107"/>
      <c r="H196" s="107"/>
      <c r="I196" s="107"/>
      <c r="J196" s="107"/>
      <c r="K196" s="107"/>
      <c r="L196" s="107"/>
      <c r="M196" s="7"/>
      <c r="N196" s="107"/>
      <c r="O196" s="107"/>
      <c r="P196" s="107"/>
      <c r="Q196" s="107"/>
      <c r="R196" s="107"/>
      <c r="S196" s="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row>
    <row r="197" spans="1:108" s="266" customFormat="1" ht="69.599999999999994" customHeight="1" thickBot="1" x14ac:dyDescent="0.35">
      <c r="A197" s="271"/>
      <c r="B197" s="122"/>
      <c r="C197" s="353" t="s">
        <v>2</v>
      </c>
      <c r="D197" s="123"/>
      <c r="E197" s="133" t="s">
        <v>375</v>
      </c>
      <c r="F197" s="133" t="s">
        <v>377</v>
      </c>
      <c r="G197" s="124" t="s">
        <v>96</v>
      </c>
      <c r="H197" s="124" t="s">
        <v>97</v>
      </c>
      <c r="I197" s="124" t="s">
        <v>99</v>
      </c>
      <c r="J197" s="124" t="s">
        <v>389</v>
      </c>
      <c r="K197" s="124" t="s">
        <v>391</v>
      </c>
      <c r="L197" s="140" t="s">
        <v>1</v>
      </c>
      <c r="M197" s="7"/>
      <c r="N197" s="126">
        <v>208002</v>
      </c>
      <c r="O197" s="108"/>
      <c r="P197" s="204" t="s">
        <v>134</v>
      </c>
      <c r="Q197" s="84" t="s">
        <v>4</v>
      </c>
      <c r="R197" s="84" t="s">
        <v>5</v>
      </c>
      <c r="S197" s="84" t="s">
        <v>6</v>
      </c>
      <c r="T197" s="84" t="s">
        <v>7</v>
      </c>
      <c r="U197" s="84" t="s">
        <v>8</v>
      </c>
      <c r="V197" s="84" t="s">
        <v>9</v>
      </c>
      <c r="W197" s="84" t="s">
        <v>10</v>
      </c>
      <c r="X197" s="84" t="s">
        <v>11</v>
      </c>
      <c r="Y197" s="84" t="s">
        <v>12</v>
      </c>
      <c r="Z197" s="84" t="s">
        <v>13</v>
      </c>
      <c r="AA197" s="84" t="s">
        <v>14</v>
      </c>
      <c r="AB197" s="84" t="s">
        <v>15</v>
      </c>
      <c r="AC197" s="84" t="s">
        <v>16</v>
      </c>
      <c r="AD197" s="84" t="s">
        <v>17</v>
      </c>
      <c r="AE197" s="84" t="s">
        <v>18</v>
      </c>
      <c r="AF197" s="84" t="s">
        <v>19</v>
      </c>
      <c r="AG197" s="84" t="s">
        <v>20</v>
      </c>
      <c r="AH197" s="84" t="s">
        <v>21</v>
      </c>
      <c r="AI197" s="84" t="s">
        <v>22</v>
      </c>
      <c r="AJ197" s="84" t="s">
        <v>23</v>
      </c>
      <c r="AK197" s="84" t="s">
        <v>24</v>
      </c>
      <c r="AL197" s="84" t="s">
        <v>25</v>
      </c>
      <c r="AM197" s="84" t="s">
        <v>26</v>
      </c>
      <c r="AN197" s="84" t="s">
        <v>27</v>
      </c>
      <c r="AO197" s="84" t="s">
        <v>28</v>
      </c>
      <c r="AP197" s="84" t="s">
        <v>29</v>
      </c>
      <c r="AQ197" s="84" t="s">
        <v>30</v>
      </c>
      <c r="AR197" s="84" t="s">
        <v>31</v>
      </c>
      <c r="AS197" s="84" t="s">
        <v>32</v>
      </c>
      <c r="AT197" s="84" t="s">
        <v>33</v>
      </c>
      <c r="AU197" s="84" t="s">
        <v>34</v>
      </c>
      <c r="AV197" s="84" t="s">
        <v>35</v>
      </c>
      <c r="AW197" s="84" t="s">
        <v>36</v>
      </c>
      <c r="AX197" s="84" t="s">
        <v>37</v>
      </c>
      <c r="AY197" s="84" t="s">
        <v>38</v>
      </c>
      <c r="AZ197" s="84" t="s">
        <v>39</v>
      </c>
      <c r="BA197" s="84" t="s">
        <v>40</v>
      </c>
      <c r="BB197" s="84" t="s">
        <v>41</v>
      </c>
      <c r="BC197" s="84" t="s">
        <v>42</v>
      </c>
      <c r="BD197" s="84" t="s">
        <v>43</v>
      </c>
      <c r="BE197" s="84" t="s">
        <v>44</v>
      </c>
      <c r="BF197" s="84" t="s">
        <v>45</v>
      </c>
      <c r="BG197" s="84" t="s">
        <v>46</v>
      </c>
      <c r="BH197" s="84" t="s">
        <v>47</v>
      </c>
      <c r="BI197" s="84" t="s">
        <v>48</v>
      </c>
      <c r="BJ197" s="84" t="s">
        <v>49</v>
      </c>
      <c r="BK197" s="84" t="s">
        <v>50</v>
      </c>
      <c r="BL197" s="84" t="s">
        <v>51</v>
      </c>
      <c r="BM197" s="84" t="s">
        <v>52</v>
      </c>
      <c r="BN197" s="84" t="s">
        <v>53</v>
      </c>
      <c r="BO197" s="84" t="s">
        <v>135</v>
      </c>
      <c r="BP197" s="84" t="s">
        <v>136</v>
      </c>
      <c r="BQ197" s="84" t="s">
        <v>137</v>
      </c>
      <c r="BR197" s="84" t="s">
        <v>138</v>
      </c>
      <c r="BS197" s="84" t="s">
        <v>139</v>
      </c>
      <c r="BT197" s="84" t="s">
        <v>140</v>
      </c>
      <c r="BU197" s="84" t="s">
        <v>141</v>
      </c>
      <c r="BV197" s="84" t="s">
        <v>142</v>
      </c>
      <c r="BW197" s="84" t="s">
        <v>143</v>
      </c>
      <c r="BX197" s="84" t="s">
        <v>144</v>
      </c>
      <c r="BY197" s="84" t="s">
        <v>145</v>
      </c>
      <c r="BZ197" s="84" t="s">
        <v>146</v>
      </c>
      <c r="CA197" s="84" t="s">
        <v>147</v>
      </c>
      <c r="CB197" s="84" t="s">
        <v>148</v>
      </c>
      <c r="CC197" s="84" t="s">
        <v>149</v>
      </c>
      <c r="CD197" s="84" t="s">
        <v>150</v>
      </c>
      <c r="CE197" s="84" t="s">
        <v>362</v>
      </c>
      <c r="CF197" s="84" t="s">
        <v>363</v>
      </c>
      <c r="CG197" s="84" t="s">
        <v>364</v>
      </c>
      <c r="CH197" s="84" t="s">
        <v>365</v>
      </c>
      <c r="CI197" s="84" t="s">
        <v>366</v>
      </c>
      <c r="CJ197" s="84" t="s">
        <v>367</v>
      </c>
      <c r="CK197" s="136" t="s">
        <v>185</v>
      </c>
      <c r="CL197" s="137" t="s">
        <v>186</v>
      </c>
      <c r="CM197" s="137" t="s">
        <v>168</v>
      </c>
      <c r="CN197" s="137" t="s">
        <v>383</v>
      </c>
      <c r="CO197" s="108"/>
      <c r="CP197" s="366" t="s">
        <v>411</v>
      </c>
      <c r="CQ197" s="367"/>
      <c r="CR197" s="367"/>
      <c r="CS197" s="367"/>
      <c r="CT197" s="367"/>
      <c r="CU197" s="367"/>
      <c r="CV197" s="367"/>
      <c r="CW197" s="367"/>
      <c r="CX197" s="367"/>
      <c r="CY197" s="367"/>
      <c r="CZ197" s="367"/>
      <c r="DA197" s="367"/>
      <c r="DB197" s="367"/>
      <c r="DC197" s="367"/>
      <c r="DD197" s="367"/>
    </row>
    <row r="198" spans="1:108" s="266" customFormat="1" ht="21" hidden="1" customHeight="1" x14ac:dyDescent="0.3">
      <c r="A198" s="272"/>
      <c r="B198" s="115"/>
      <c r="C198" s="354"/>
      <c r="D198" s="127"/>
      <c r="E198" s="127"/>
      <c r="F198" s="127"/>
      <c r="G198" s="359" t="s">
        <v>374</v>
      </c>
      <c r="H198" s="359" t="s">
        <v>98</v>
      </c>
      <c r="I198" s="360" t="s">
        <v>100</v>
      </c>
      <c r="J198" s="360" t="s">
        <v>390</v>
      </c>
      <c r="K198" s="139"/>
      <c r="L198" s="361" t="s">
        <v>95</v>
      </c>
      <c r="M198" s="7"/>
      <c r="N198" s="356" t="s">
        <v>3</v>
      </c>
      <c r="O198" s="108"/>
      <c r="P198" s="85"/>
      <c r="Q198" s="75">
        <f>MONTH(Úvod!$F$10)</f>
        <v>1</v>
      </c>
      <c r="R198" s="76">
        <f t="shared" ref="R198" si="5101">IF(Q198=12,1,Q198+1)</f>
        <v>2</v>
      </c>
      <c r="S198" s="76">
        <f t="shared" ref="S198" si="5102">IF(R198=12,1,R198+1)</f>
        <v>3</v>
      </c>
      <c r="T198" s="77">
        <f t="shared" ref="T198" si="5103">IF(S198=12,1,S198+1)</f>
        <v>4</v>
      </c>
      <c r="U198" s="77">
        <f t="shared" ref="U198" si="5104">IF(T198=12,1,T198+1)</f>
        <v>5</v>
      </c>
      <c r="V198" s="77">
        <f t="shared" ref="V198" si="5105">IF(U198=12,1,U198+1)</f>
        <v>6</v>
      </c>
      <c r="W198" s="77">
        <f t="shared" ref="W198" si="5106">IF(V198=12,1,V198+1)</f>
        <v>7</v>
      </c>
      <c r="X198" s="77">
        <f t="shared" ref="X198" si="5107">IF(W198=12,1,W198+1)</f>
        <v>8</v>
      </c>
      <c r="Y198" s="77">
        <f t="shared" ref="Y198" si="5108">IF(X198=12,1,X198+1)</f>
        <v>9</v>
      </c>
      <c r="Z198" s="77">
        <f>IF(Y198=12,1,Y198+1)</f>
        <v>10</v>
      </c>
      <c r="AA198" s="77">
        <f t="shared" ref="AA198" si="5109">IF(Z198=12,1,Z198+1)</f>
        <v>11</v>
      </c>
      <c r="AB198" s="77">
        <f t="shared" ref="AB198" si="5110">IF(AA198=12,1,AA198+1)</f>
        <v>12</v>
      </c>
      <c r="AC198" s="77">
        <f t="shared" ref="AC198" si="5111">IF(AB198=12,1,AB198+1)</f>
        <v>1</v>
      </c>
      <c r="AD198" s="77">
        <f t="shared" ref="AD198" si="5112">IF(AC198=12,1,AC198+1)</f>
        <v>2</v>
      </c>
      <c r="AE198" s="77">
        <f t="shared" ref="AE198" si="5113">IF(AD198=12,1,AD198+1)</f>
        <v>3</v>
      </c>
      <c r="AF198" s="77">
        <f t="shared" ref="AF198" si="5114">IF(AE198=12,1,AE198+1)</f>
        <v>4</v>
      </c>
      <c r="AG198" s="77">
        <f t="shared" ref="AG198" si="5115">IF(AF198=12,1,AF198+1)</f>
        <v>5</v>
      </c>
      <c r="AH198" s="77">
        <f t="shared" ref="AH198" si="5116">IF(AG198=12,1,AG198+1)</f>
        <v>6</v>
      </c>
      <c r="AI198" s="77">
        <f>IF(AH198=12,1,AH198+1)</f>
        <v>7</v>
      </c>
      <c r="AJ198" s="77">
        <f t="shared" ref="AJ198" si="5117">IF(AI198=12,1,AI198+1)</f>
        <v>8</v>
      </c>
      <c r="AK198" s="77">
        <f t="shared" ref="AK198" si="5118">IF(AJ198=12,1,AJ198+1)</f>
        <v>9</v>
      </c>
      <c r="AL198" s="77">
        <f t="shared" ref="AL198" si="5119">IF(AK198=12,1,AK198+1)</f>
        <v>10</v>
      </c>
      <c r="AM198" s="77">
        <f t="shared" ref="AM198" si="5120">IF(AL198=12,1,AL198+1)</f>
        <v>11</v>
      </c>
      <c r="AN198" s="77">
        <f t="shared" ref="AN198" si="5121">IF(AM198=12,1,AM198+1)</f>
        <v>12</v>
      </c>
      <c r="AO198" s="77">
        <f t="shared" ref="AO198" si="5122">IF(AN198=12,1,AN198+1)</f>
        <v>1</v>
      </c>
      <c r="AP198" s="77">
        <f t="shared" ref="AP198" si="5123">IF(AO198=12,1,AO198+1)</f>
        <v>2</v>
      </c>
      <c r="AQ198" s="77">
        <f t="shared" ref="AQ198" si="5124">IF(AP198=12,1,AP198+1)</f>
        <v>3</v>
      </c>
      <c r="AR198" s="77">
        <f t="shared" ref="AR198" si="5125">IF(AQ198=12,1,AQ198+1)</f>
        <v>4</v>
      </c>
      <c r="AS198" s="77">
        <f t="shared" ref="AS198" si="5126">IF(AR198=12,1,AR198+1)</f>
        <v>5</v>
      </c>
      <c r="AT198" s="77">
        <f t="shared" ref="AT198" si="5127">IF(AS198=12,1,AS198+1)</f>
        <v>6</v>
      </c>
      <c r="AU198" s="77">
        <f t="shared" ref="AU198" si="5128">IF(AT198=12,1,AT198+1)</f>
        <v>7</v>
      </c>
      <c r="AV198" s="77">
        <f t="shared" ref="AV198" si="5129">IF(AU198=12,1,AU198+1)</f>
        <v>8</v>
      </c>
      <c r="AW198" s="77">
        <f t="shared" ref="AW198" si="5130">IF(AV198=12,1,AV198+1)</f>
        <v>9</v>
      </c>
      <c r="AX198" s="77">
        <f t="shared" ref="AX198" si="5131">IF(AW198=12,1,AW198+1)</f>
        <v>10</v>
      </c>
      <c r="AY198" s="77">
        <f t="shared" ref="AY198" si="5132">IF(AX198=12,1,AX198+1)</f>
        <v>11</v>
      </c>
      <c r="AZ198" s="77">
        <f t="shared" ref="AZ198" si="5133">IF(AY198=12,1,AY198+1)</f>
        <v>12</v>
      </c>
      <c r="BA198" s="77">
        <f t="shared" ref="BA198" si="5134">IF(AZ198=12,1,AZ198+1)</f>
        <v>1</v>
      </c>
      <c r="BB198" s="77">
        <f t="shared" ref="BB198" si="5135">IF(BA198=12,1,BA198+1)</f>
        <v>2</v>
      </c>
      <c r="BC198" s="77">
        <f t="shared" ref="BC198" si="5136">IF(BB198=12,1,BB198+1)</f>
        <v>3</v>
      </c>
      <c r="BD198" s="77">
        <f t="shared" ref="BD198" si="5137">IF(BC198=12,1,BC198+1)</f>
        <v>4</v>
      </c>
      <c r="BE198" s="77">
        <f t="shared" ref="BE198" si="5138">IF(BD198=12,1,BD198+1)</f>
        <v>5</v>
      </c>
      <c r="BF198" s="77">
        <f t="shared" ref="BF198" si="5139">IF(BE198=12,1,BE198+1)</f>
        <v>6</v>
      </c>
      <c r="BG198" s="77">
        <f t="shared" ref="BG198" si="5140">IF(BF198=12,1,BF198+1)</f>
        <v>7</v>
      </c>
      <c r="BH198" s="77">
        <f t="shared" ref="BH198" si="5141">IF(BG198=12,1,BG198+1)</f>
        <v>8</v>
      </c>
      <c r="BI198" s="77">
        <f t="shared" ref="BI198" si="5142">IF(BH198=12,1,BH198+1)</f>
        <v>9</v>
      </c>
      <c r="BJ198" s="77">
        <f t="shared" ref="BJ198" si="5143">IF(BI198=12,1,BI198+1)</f>
        <v>10</v>
      </c>
      <c r="BK198" s="77">
        <f t="shared" ref="BK198" si="5144">IF(BJ198=12,1,BJ198+1)</f>
        <v>11</v>
      </c>
      <c r="BL198" s="77">
        <f t="shared" ref="BL198" si="5145">IF(BK198=12,1,BK198+1)</f>
        <v>12</v>
      </c>
      <c r="BM198" s="77">
        <f t="shared" ref="BM198" si="5146">IF(BL198=12,1,BL198+1)</f>
        <v>1</v>
      </c>
      <c r="BN198" s="77">
        <f t="shared" ref="BN198" si="5147">IF(BM198=12,1,BM198+1)</f>
        <v>2</v>
      </c>
      <c r="BO198" s="77">
        <f t="shared" ref="BO198" si="5148">IF(BN198=12,1,BN198+1)</f>
        <v>3</v>
      </c>
      <c r="BP198" s="77">
        <f t="shared" ref="BP198" si="5149">IF(BO198=12,1,BO198+1)</f>
        <v>4</v>
      </c>
      <c r="BQ198" s="77">
        <f t="shared" ref="BQ198" si="5150">IF(BP198=12,1,BP198+1)</f>
        <v>5</v>
      </c>
      <c r="BR198" s="77">
        <f t="shared" ref="BR198" si="5151">IF(BQ198=12,1,BQ198+1)</f>
        <v>6</v>
      </c>
      <c r="BS198" s="77">
        <f t="shared" ref="BS198" si="5152">IF(BR198=12,1,BR198+1)</f>
        <v>7</v>
      </c>
      <c r="BT198" s="77">
        <f t="shared" ref="BT198" si="5153">IF(BS198=12,1,BS198+1)</f>
        <v>8</v>
      </c>
      <c r="BU198" s="77">
        <f t="shared" ref="BU198" si="5154">IF(BT198=12,1,BT198+1)</f>
        <v>9</v>
      </c>
      <c r="BV198" s="77">
        <f t="shared" ref="BV198" si="5155">IF(BU198=12,1,BU198+1)</f>
        <v>10</v>
      </c>
      <c r="BW198" s="77">
        <f t="shared" ref="BW198" si="5156">IF(BV198=12,1,BV198+1)</f>
        <v>11</v>
      </c>
      <c r="BX198" s="77">
        <f t="shared" ref="BX198" si="5157">IF(BW198=12,1,BW198+1)</f>
        <v>12</v>
      </c>
      <c r="BY198" s="77">
        <f t="shared" ref="BY198" si="5158">IF(BX198=12,1,BX198+1)</f>
        <v>1</v>
      </c>
      <c r="BZ198" s="77">
        <f t="shared" ref="BZ198" si="5159">IF(BY198=12,1,BY198+1)</f>
        <v>2</v>
      </c>
      <c r="CA198" s="77">
        <f t="shared" ref="CA198" si="5160">IF(BZ198=12,1,BZ198+1)</f>
        <v>3</v>
      </c>
      <c r="CB198" s="77">
        <f t="shared" ref="CB198" si="5161">IF(CA198=12,1,CA198+1)</f>
        <v>4</v>
      </c>
      <c r="CC198" s="77">
        <f t="shared" ref="CC198" si="5162">IF(CB198=12,1,CB198+1)</f>
        <v>5</v>
      </c>
      <c r="CD198" s="77">
        <f t="shared" ref="CD198" si="5163">IF(CC198=12,1,CC198+1)</f>
        <v>6</v>
      </c>
      <c r="CE198" s="77">
        <f t="shared" ref="CE198" si="5164">IF(CD198=12,1,CD198+1)</f>
        <v>7</v>
      </c>
      <c r="CF198" s="77">
        <f t="shared" ref="CF198" si="5165">IF(CE198=12,1,CE198+1)</f>
        <v>8</v>
      </c>
      <c r="CG198" s="77">
        <f t="shared" ref="CG198" si="5166">IF(CF198=12,1,CF198+1)</f>
        <v>9</v>
      </c>
      <c r="CH198" s="77">
        <f t="shared" ref="CH198" si="5167">IF(CG198=12,1,CG198+1)</f>
        <v>10</v>
      </c>
      <c r="CI198" s="77">
        <f t="shared" ref="CI198" si="5168">IF(CH198=12,1,CH198+1)</f>
        <v>11</v>
      </c>
      <c r="CJ198" s="77">
        <f t="shared" ref="CJ198" si="5169">IF(CI198=12,1,CI198+1)</f>
        <v>12</v>
      </c>
      <c r="CK198" s="82"/>
      <c r="CL198" s="79"/>
      <c r="CM198" s="79"/>
      <c r="CN198" s="79"/>
      <c r="CO198" s="108"/>
      <c r="CP198" s="108"/>
      <c r="CQ198" s="108"/>
      <c r="CR198" s="108"/>
      <c r="CS198" s="108"/>
      <c r="CT198" s="108"/>
      <c r="CU198" s="108"/>
      <c r="CV198" s="108"/>
      <c r="CW198" s="108"/>
      <c r="CX198" s="108"/>
      <c r="CY198" s="108"/>
      <c r="CZ198" s="108"/>
      <c r="DA198" s="108"/>
      <c r="DB198" s="108"/>
      <c r="DC198" s="108"/>
      <c r="DD198" s="108"/>
    </row>
    <row r="199" spans="1:108" s="266" customFormat="1" ht="18" hidden="1" customHeight="1" x14ac:dyDescent="0.3">
      <c r="A199" s="272"/>
      <c r="B199" s="115"/>
      <c r="C199" s="354"/>
      <c r="D199" s="127"/>
      <c r="E199" s="127"/>
      <c r="F199" s="127"/>
      <c r="G199" s="359"/>
      <c r="H199" s="359"/>
      <c r="I199" s="360"/>
      <c r="J199" s="360"/>
      <c r="K199" s="139"/>
      <c r="L199" s="361"/>
      <c r="M199" s="7"/>
      <c r="N199" s="357"/>
      <c r="O199" s="108"/>
      <c r="P199" s="78"/>
      <c r="Q199" s="60">
        <f t="shared" ref="Q199:CB199" si="5170">VALUE(_xlfn.CONCAT(Q198,".",Q201))</f>
        <v>1</v>
      </c>
      <c r="R199" s="74">
        <f t="shared" si="5170"/>
        <v>32</v>
      </c>
      <c r="S199" s="74">
        <f t="shared" si="5170"/>
        <v>61</v>
      </c>
      <c r="T199" s="74">
        <f t="shared" si="5170"/>
        <v>92</v>
      </c>
      <c r="U199" s="74">
        <f t="shared" si="5170"/>
        <v>122</v>
      </c>
      <c r="V199" s="74">
        <f t="shared" si="5170"/>
        <v>153</v>
      </c>
      <c r="W199" s="74">
        <f t="shared" si="5170"/>
        <v>183</v>
      </c>
      <c r="X199" s="74">
        <f t="shared" si="5170"/>
        <v>214</v>
      </c>
      <c r="Y199" s="74">
        <f t="shared" si="5170"/>
        <v>245</v>
      </c>
      <c r="Z199" s="74">
        <f t="shared" si="5170"/>
        <v>275</v>
      </c>
      <c r="AA199" s="74">
        <f t="shared" si="5170"/>
        <v>306</v>
      </c>
      <c r="AB199" s="74">
        <f t="shared" si="5170"/>
        <v>336</v>
      </c>
      <c r="AC199" s="74">
        <f t="shared" si="5170"/>
        <v>367</v>
      </c>
      <c r="AD199" s="74">
        <f t="shared" si="5170"/>
        <v>398</v>
      </c>
      <c r="AE199" s="74">
        <f t="shared" si="5170"/>
        <v>426</v>
      </c>
      <c r="AF199" s="74">
        <f t="shared" si="5170"/>
        <v>457</v>
      </c>
      <c r="AG199" s="74">
        <f t="shared" si="5170"/>
        <v>487</v>
      </c>
      <c r="AH199" s="74">
        <f t="shared" si="5170"/>
        <v>518</v>
      </c>
      <c r="AI199" s="74">
        <f t="shared" si="5170"/>
        <v>548</v>
      </c>
      <c r="AJ199" s="74">
        <f t="shared" si="5170"/>
        <v>579</v>
      </c>
      <c r="AK199" s="74">
        <f t="shared" si="5170"/>
        <v>610</v>
      </c>
      <c r="AL199" s="74">
        <f t="shared" si="5170"/>
        <v>640</v>
      </c>
      <c r="AM199" s="74">
        <f t="shared" si="5170"/>
        <v>671</v>
      </c>
      <c r="AN199" s="74">
        <f t="shared" si="5170"/>
        <v>701</v>
      </c>
      <c r="AO199" s="74">
        <f t="shared" si="5170"/>
        <v>732</v>
      </c>
      <c r="AP199" s="74">
        <f t="shared" si="5170"/>
        <v>763</v>
      </c>
      <c r="AQ199" s="74">
        <f t="shared" si="5170"/>
        <v>791</v>
      </c>
      <c r="AR199" s="74">
        <f t="shared" si="5170"/>
        <v>822</v>
      </c>
      <c r="AS199" s="74">
        <f t="shared" si="5170"/>
        <v>852</v>
      </c>
      <c r="AT199" s="74">
        <f t="shared" si="5170"/>
        <v>883</v>
      </c>
      <c r="AU199" s="74">
        <f t="shared" si="5170"/>
        <v>913</v>
      </c>
      <c r="AV199" s="74">
        <f t="shared" si="5170"/>
        <v>944</v>
      </c>
      <c r="AW199" s="74">
        <f t="shared" si="5170"/>
        <v>975</v>
      </c>
      <c r="AX199" s="74">
        <f t="shared" si="5170"/>
        <v>1005</v>
      </c>
      <c r="AY199" s="74">
        <f t="shared" si="5170"/>
        <v>1036</v>
      </c>
      <c r="AZ199" s="74">
        <f t="shared" si="5170"/>
        <v>1066</v>
      </c>
      <c r="BA199" s="74">
        <f t="shared" si="5170"/>
        <v>1097</v>
      </c>
      <c r="BB199" s="74">
        <f t="shared" si="5170"/>
        <v>1128</v>
      </c>
      <c r="BC199" s="74">
        <f t="shared" si="5170"/>
        <v>1156</v>
      </c>
      <c r="BD199" s="74">
        <f t="shared" si="5170"/>
        <v>1187</v>
      </c>
      <c r="BE199" s="74">
        <f t="shared" si="5170"/>
        <v>1217</v>
      </c>
      <c r="BF199" s="74">
        <f t="shared" si="5170"/>
        <v>1248</v>
      </c>
      <c r="BG199" s="74">
        <f t="shared" si="5170"/>
        <v>1278</v>
      </c>
      <c r="BH199" s="74">
        <f t="shared" si="5170"/>
        <v>1309</v>
      </c>
      <c r="BI199" s="74">
        <f t="shared" si="5170"/>
        <v>1340</v>
      </c>
      <c r="BJ199" s="74">
        <f t="shared" si="5170"/>
        <v>1370</v>
      </c>
      <c r="BK199" s="74">
        <f t="shared" si="5170"/>
        <v>1401</v>
      </c>
      <c r="BL199" s="74">
        <f t="shared" si="5170"/>
        <v>1431</v>
      </c>
      <c r="BM199" s="74">
        <f t="shared" si="5170"/>
        <v>1462</v>
      </c>
      <c r="BN199" s="74">
        <f t="shared" si="5170"/>
        <v>1493</v>
      </c>
      <c r="BO199" s="74">
        <f t="shared" si="5170"/>
        <v>1522</v>
      </c>
      <c r="BP199" s="74">
        <f t="shared" si="5170"/>
        <v>1553</v>
      </c>
      <c r="BQ199" s="74">
        <f t="shared" si="5170"/>
        <v>1583</v>
      </c>
      <c r="BR199" s="74">
        <f t="shared" si="5170"/>
        <v>1614</v>
      </c>
      <c r="BS199" s="74">
        <f t="shared" si="5170"/>
        <v>1644</v>
      </c>
      <c r="BT199" s="74">
        <f t="shared" si="5170"/>
        <v>1675</v>
      </c>
      <c r="BU199" s="74">
        <f t="shared" si="5170"/>
        <v>1706</v>
      </c>
      <c r="BV199" s="74">
        <f t="shared" si="5170"/>
        <v>1736</v>
      </c>
      <c r="BW199" s="74">
        <f t="shared" si="5170"/>
        <v>1767</v>
      </c>
      <c r="BX199" s="74">
        <f t="shared" si="5170"/>
        <v>1797</v>
      </c>
      <c r="BY199" s="74">
        <f t="shared" si="5170"/>
        <v>1828</v>
      </c>
      <c r="BZ199" s="74">
        <f t="shared" si="5170"/>
        <v>1859</v>
      </c>
      <c r="CA199" s="74">
        <f t="shared" si="5170"/>
        <v>1887</v>
      </c>
      <c r="CB199" s="74">
        <f t="shared" si="5170"/>
        <v>1918</v>
      </c>
      <c r="CC199" s="74">
        <f t="shared" ref="CC199:CJ199" si="5171">VALUE(_xlfn.CONCAT(CC198,".",CC201))</f>
        <v>1948</v>
      </c>
      <c r="CD199" s="74">
        <f t="shared" si="5171"/>
        <v>1979</v>
      </c>
      <c r="CE199" s="74">
        <f t="shared" si="5171"/>
        <v>2009</v>
      </c>
      <c r="CF199" s="74">
        <f t="shared" si="5171"/>
        <v>2040</v>
      </c>
      <c r="CG199" s="74">
        <f t="shared" si="5171"/>
        <v>2071</v>
      </c>
      <c r="CH199" s="74">
        <f t="shared" si="5171"/>
        <v>2101</v>
      </c>
      <c r="CI199" s="74">
        <f t="shared" si="5171"/>
        <v>2132</v>
      </c>
      <c r="CJ199" s="74">
        <f t="shared" si="5171"/>
        <v>2162</v>
      </c>
      <c r="CK199" s="83"/>
      <c r="CL199" s="80"/>
      <c r="CM199" s="80"/>
      <c r="CN199" s="80"/>
      <c r="CO199" s="108"/>
      <c r="CP199" s="108"/>
      <c r="CQ199" s="108"/>
      <c r="CR199" s="108"/>
      <c r="CS199" s="108"/>
      <c r="CT199" s="108"/>
      <c r="CU199" s="108"/>
      <c r="CV199" s="108"/>
      <c r="CW199" s="108"/>
      <c r="CX199" s="108"/>
      <c r="CY199" s="108"/>
      <c r="CZ199" s="108"/>
      <c r="DA199" s="108"/>
      <c r="DB199" s="108"/>
      <c r="DC199" s="108"/>
      <c r="DD199" s="108"/>
    </row>
    <row r="200" spans="1:108" s="266" customFormat="1" ht="18" customHeight="1" x14ac:dyDescent="0.3">
      <c r="A200" s="272"/>
      <c r="B200" s="115"/>
      <c r="C200" s="354"/>
      <c r="D200" s="127"/>
      <c r="E200" s="360" t="s">
        <v>376</v>
      </c>
      <c r="F200" s="360" t="s">
        <v>376</v>
      </c>
      <c r="G200" s="359"/>
      <c r="H200" s="359"/>
      <c r="I200" s="360"/>
      <c r="J200" s="360"/>
      <c r="K200" s="360" t="s">
        <v>392</v>
      </c>
      <c r="L200" s="361"/>
      <c r="M200" s="7"/>
      <c r="N200" s="357"/>
      <c r="O200" s="108"/>
      <c r="P200" s="78"/>
      <c r="Q200" s="61" t="str">
        <f>VLOOKUP(Q198,'Podpůrná data'!$J$186:$K$197,2)</f>
        <v>leden</v>
      </c>
      <c r="R200" s="61" t="str">
        <f>VLOOKUP(R198,'Podpůrná data'!$J$186:$K$197,2)</f>
        <v>únor</v>
      </c>
      <c r="S200" s="61" t="str">
        <f>VLOOKUP(S198,'Podpůrná data'!$J$186:$K$197,2)</f>
        <v>březen</v>
      </c>
      <c r="T200" s="61" t="str">
        <f>VLOOKUP(T198,'Podpůrná data'!$J$186:$K$197,2)</f>
        <v>duben</v>
      </c>
      <c r="U200" s="61" t="str">
        <f>VLOOKUP(U198,'Podpůrná data'!$J$186:$K$197,2)</f>
        <v>květen</v>
      </c>
      <c r="V200" s="61" t="str">
        <f>VLOOKUP(V198,'Podpůrná data'!$J$186:$K$197,2)</f>
        <v>červen</v>
      </c>
      <c r="W200" s="61" t="str">
        <f>VLOOKUP(W198,'Podpůrná data'!$J$186:$K$197,2)</f>
        <v>červenec</v>
      </c>
      <c r="X200" s="61" t="str">
        <f>VLOOKUP(X198,'Podpůrná data'!$J$186:$K$197,2)</f>
        <v>srpen</v>
      </c>
      <c r="Y200" s="61" t="str">
        <f>VLOOKUP(Y198,'Podpůrná data'!$J$186:$K$197,2)</f>
        <v>září</v>
      </c>
      <c r="Z200" s="61" t="str">
        <f>VLOOKUP(Z198,'Podpůrná data'!$J$186:$K$197,2)</f>
        <v>říjen</v>
      </c>
      <c r="AA200" s="61" t="str">
        <f>VLOOKUP(AA198,'Podpůrná data'!$J$186:$K$197,2)</f>
        <v>listopad</v>
      </c>
      <c r="AB200" s="61" t="str">
        <f>VLOOKUP(AB198,'Podpůrná data'!$J$186:$K$197,2)</f>
        <v>prosinec</v>
      </c>
      <c r="AC200" s="61" t="str">
        <f>VLOOKUP(AC198,'Podpůrná data'!$J$186:$K$197,2)</f>
        <v>leden</v>
      </c>
      <c r="AD200" s="61" t="str">
        <f>VLOOKUP(AD198,'Podpůrná data'!$J$186:$K$197,2)</f>
        <v>únor</v>
      </c>
      <c r="AE200" s="61" t="str">
        <f>VLOOKUP(AE198,'Podpůrná data'!$J$186:$K$197,2)</f>
        <v>březen</v>
      </c>
      <c r="AF200" s="61" t="str">
        <f>VLOOKUP(AF198,'Podpůrná data'!$J$186:$K$197,2)</f>
        <v>duben</v>
      </c>
      <c r="AG200" s="61" t="str">
        <f>VLOOKUP(AG198,'Podpůrná data'!$J$186:$K$197,2)</f>
        <v>květen</v>
      </c>
      <c r="AH200" s="61" t="str">
        <f>VLOOKUP(AH198,'Podpůrná data'!$J$186:$K$197,2)</f>
        <v>červen</v>
      </c>
      <c r="AI200" s="61" t="str">
        <f>VLOOKUP(AI198,'Podpůrná data'!$J$186:$K$197,2)</f>
        <v>červenec</v>
      </c>
      <c r="AJ200" s="61" t="str">
        <f>VLOOKUP(AJ198,'Podpůrná data'!$J$186:$K$197,2)</f>
        <v>srpen</v>
      </c>
      <c r="AK200" s="61" t="str">
        <f>VLOOKUP(AK198,'Podpůrná data'!$J$186:$K$197,2)</f>
        <v>září</v>
      </c>
      <c r="AL200" s="61" t="str">
        <f>VLOOKUP(AL198,'Podpůrná data'!$J$186:$K$197,2)</f>
        <v>říjen</v>
      </c>
      <c r="AM200" s="61" t="str">
        <f>VLOOKUP(AM198,'Podpůrná data'!$J$186:$K$197,2)</f>
        <v>listopad</v>
      </c>
      <c r="AN200" s="61" t="str">
        <f>VLOOKUP(AN198,'Podpůrná data'!$J$186:$K$197,2)</f>
        <v>prosinec</v>
      </c>
      <c r="AO200" s="61" t="str">
        <f>VLOOKUP(AO198,'Podpůrná data'!$J$186:$K$197,2)</f>
        <v>leden</v>
      </c>
      <c r="AP200" s="61" t="str">
        <f>VLOOKUP(AP198,'Podpůrná data'!$J$186:$K$197,2)</f>
        <v>únor</v>
      </c>
      <c r="AQ200" s="61" t="str">
        <f>VLOOKUP(AQ198,'Podpůrná data'!$J$186:$K$197,2)</f>
        <v>březen</v>
      </c>
      <c r="AR200" s="61" t="str">
        <f>VLOOKUP(AR198,'Podpůrná data'!$J$186:$K$197,2)</f>
        <v>duben</v>
      </c>
      <c r="AS200" s="61" t="str">
        <f>VLOOKUP(AS198,'Podpůrná data'!$J$186:$K$197,2)</f>
        <v>květen</v>
      </c>
      <c r="AT200" s="61" t="str">
        <f>VLOOKUP(AT198,'Podpůrná data'!$J$186:$K$197,2)</f>
        <v>červen</v>
      </c>
      <c r="AU200" s="61" t="str">
        <f>VLOOKUP(AU198,'Podpůrná data'!$J$186:$K$197,2)</f>
        <v>červenec</v>
      </c>
      <c r="AV200" s="61" t="str">
        <f>VLOOKUP(AV198,'Podpůrná data'!$J$186:$K$197,2)</f>
        <v>srpen</v>
      </c>
      <c r="AW200" s="61" t="str">
        <f>VLOOKUP(AW198,'Podpůrná data'!$J$186:$K$197,2)</f>
        <v>září</v>
      </c>
      <c r="AX200" s="61" t="str">
        <f>VLOOKUP(AX198,'Podpůrná data'!$J$186:$K$197,2)</f>
        <v>říjen</v>
      </c>
      <c r="AY200" s="61" t="str">
        <f>VLOOKUP(AY198,'Podpůrná data'!$J$186:$K$197,2)</f>
        <v>listopad</v>
      </c>
      <c r="AZ200" s="61" t="str">
        <f>VLOOKUP(AZ198,'Podpůrná data'!$J$186:$K$197,2)</f>
        <v>prosinec</v>
      </c>
      <c r="BA200" s="61" t="str">
        <f>VLOOKUP(BA198,'Podpůrná data'!$J$186:$K$197,2)</f>
        <v>leden</v>
      </c>
      <c r="BB200" s="61" t="str">
        <f>VLOOKUP(BB198,'Podpůrná data'!$J$186:$K$197,2)</f>
        <v>únor</v>
      </c>
      <c r="BC200" s="61" t="str">
        <f>VLOOKUP(BC198,'Podpůrná data'!$J$186:$K$197,2)</f>
        <v>březen</v>
      </c>
      <c r="BD200" s="61" t="str">
        <f>VLOOKUP(BD198,'Podpůrná data'!$J$186:$K$197,2)</f>
        <v>duben</v>
      </c>
      <c r="BE200" s="61" t="str">
        <f>VLOOKUP(BE198,'Podpůrná data'!$J$186:$K$197,2)</f>
        <v>květen</v>
      </c>
      <c r="BF200" s="61" t="str">
        <f>VLOOKUP(BF198,'Podpůrná data'!$J$186:$K$197,2)</f>
        <v>červen</v>
      </c>
      <c r="BG200" s="61" t="str">
        <f>VLOOKUP(BG198,'Podpůrná data'!$J$186:$K$197,2)</f>
        <v>červenec</v>
      </c>
      <c r="BH200" s="61" t="str">
        <f>VLOOKUP(BH198,'Podpůrná data'!$J$186:$K$197,2)</f>
        <v>srpen</v>
      </c>
      <c r="BI200" s="61" t="str">
        <f>VLOOKUP(BI198,'Podpůrná data'!$J$186:$K$197,2)</f>
        <v>září</v>
      </c>
      <c r="BJ200" s="61" t="str">
        <f>VLOOKUP(BJ198,'Podpůrná data'!$J$186:$K$197,2)</f>
        <v>říjen</v>
      </c>
      <c r="BK200" s="61" t="str">
        <f>VLOOKUP(BK198,'Podpůrná data'!$J$186:$K$197,2)</f>
        <v>listopad</v>
      </c>
      <c r="BL200" s="61" t="str">
        <f>VLOOKUP(BL198,'Podpůrná data'!$J$186:$K$197,2)</f>
        <v>prosinec</v>
      </c>
      <c r="BM200" s="61" t="str">
        <f>VLOOKUP(BM198,'Podpůrná data'!$J$186:$K$197,2)</f>
        <v>leden</v>
      </c>
      <c r="BN200" s="61" t="str">
        <f>VLOOKUP(BN198,'Podpůrná data'!$J$186:$K$197,2)</f>
        <v>únor</v>
      </c>
      <c r="BO200" s="61" t="str">
        <f>VLOOKUP(BO198,'Podpůrná data'!$J$186:$K$197,2)</f>
        <v>březen</v>
      </c>
      <c r="BP200" s="61" t="str">
        <f>VLOOKUP(BP198,'Podpůrná data'!$J$186:$K$197,2)</f>
        <v>duben</v>
      </c>
      <c r="BQ200" s="61" t="str">
        <f>VLOOKUP(BQ198,'Podpůrná data'!$J$186:$K$197,2)</f>
        <v>květen</v>
      </c>
      <c r="BR200" s="61" t="str">
        <f>VLOOKUP(BR198,'Podpůrná data'!$J$186:$K$197,2)</f>
        <v>červen</v>
      </c>
      <c r="BS200" s="61" t="str">
        <f>VLOOKUP(BS198,'Podpůrná data'!$J$186:$K$197,2)</f>
        <v>červenec</v>
      </c>
      <c r="BT200" s="61" t="str">
        <f>VLOOKUP(BT198,'Podpůrná data'!$J$186:$K$197,2)</f>
        <v>srpen</v>
      </c>
      <c r="BU200" s="61" t="str">
        <f>VLOOKUP(BU198,'Podpůrná data'!$J$186:$K$197,2)</f>
        <v>září</v>
      </c>
      <c r="BV200" s="61" t="str">
        <f>VLOOKUP(BV198,'Podpůrná data'!$J$186:$K$197,2)</f>
        <v>říjen</v>
      </c>
      <c r="BW200" s="61" t="str">
        <f>VLOOKUP(BW198,'Podpůrná data'!$J$186:$K$197,2)</f>
        <v>listopad</v>
      </c>
      <c r="BX200" s="61" t="str">
        <f>VLOOKUP(BX198,'Podpůrná data'!$J$186:$K$197,2)</f>
        <v>prosinec</v>
      </c>
      <c r="BY200" s="61" t="str">
        <f>VLOOKUP(BY198,'Podpůrná data'!$J$186:$K$197,2)</f>
        <v>leden</v>
      </c>
      <c r="BZ200" s="61" t="str">
        <f>VLOOKUP(BZ198,'Podpůrná data'!$J$186:$K$197,2)</f>
        <v>únor</v>
      </c>
      <c r="CA200" s="61" t="str">
        <f>VLOOKUP(CA198,'Podpůrná data'!$J$186:$K$197,2)</f>
        <v>březen</v>
      </c>
      <c r="CB200" s="61" t="str">
        <f>VLOOKUP(CB198,'Podpůrná data'!$J$186:$K$197,2)</f>
        <v>duben</v>
      </c>
      <c r="CC200" s="61" t="str">
        <f>VLOOKUP(CC198,'Podpůrná data'!$J$186:$K$197,2)</f>
        <v>květen</v>
      </c>
      <c r="CD200" s="61" t="str">
        <f>VLOOKUP(CD198,'Podpůrná data'!$J$186:$K$197,2)</f>
        <v>červen</v>
      </c>
      <c r="CE200" s="61" t="str">
        <f>VLOOKUP(CE198,'Podpůrná data'!$J$186:$K$197,2)</f>
        <v>červenec</v>
      </c>
      <c r="CF200" s="61" t="str">
        <f>VLOOKUP(CF198,'Podpůrná data'!$J$186:$K$197,2)</f>
        <v>srpen</v>
      </c>
      <c r="CG200" s="61" t="str">
        <f>VLOOKUP(CG198,'Podpůrná data'!$J$186:$K$197,2)</f>
        <v>září</v>
      </c>
      <c r="CH200" s="61" t="str">
        <f>VLOOKUP(CH198,'Podpůrná data'!$J$186:$K$197,2)</f>
        <v>říjen</v>
      </c>
      <c r="CI200" s="61" t="str">
        <f>VLOOKUP(CI198,'Podpůrná data'!$J$186:$K$197,2)</f>
        <v>listopad</v>
      </c>
      <c r="CJ200" s="61" t="str">
        <f>VLOOKUP(CJ198,'Podpůrná data'!$J$186:$K$197,2)</f>
        <v>prosinec</v>
      </c>
      <c r="CK200" s="175"/>
      <c r="CL200" s="179"/>
      <c r="CM200" s="207"/>
      <c r="CN200" s="207"/>
      <c r="CO200" s="108"/>
      <c r="CP200" s="183" t="s">
        <v>109</v>
      </c>
      <c r="CQ200" s="183" t="s">
        <v>110</v>
      </c>
      <c r="CR200" s="183" t="s">
        <v>111</v>
      </c>
      <c r="CS200" s="183" t="s">
        <v>112</v>
      </c>
      <c r="CT200" s="183" t="s">
        <v>113</v>
      </c>
      <c r="CU200" s="183" t="s">
        <v>114</v>
      </c>
      <c r="CV200" s="183" t="s">
        <v>115</v>
      </c>
      <c r="CW200" s="183" t="s">
        <v>116</v>
      </c>
      <c r="CX200" s="183" t="s">
        <v>117</v>
      </c>
      <c r="CY200" s="183" t="s">
        <v>177</v>
      </c>
      <c r="CZ200" s="183" t="s">
        <v>178</v>
      </c>
      <c r="DA200" s="183" t="s">
        <v>179</v>
      </c>
      <c r="DB200" s="183" t="s">
        <v>368</v>
      </c>
      <c r="DC200" s="183" t="s">
        <v>369</v>
      </c>
      <c r="DD200" s="183" t="s">
        <v>370</v>
      </c>
    </row>
    <row r="201" spans="1:108" s="266" customFormat="1" ht="16.2" customHeight="1" x14ac:dyDescent="0.3">
      <c r="A201" s="272"/>
      <c r="B201" s="115"/>
      <c r="C201" s="354"/>
      <c r="D201" s="127"/>
      <c r="E201" s="360"/>
      <c r="F201" s="360"/>
      <c r="G201" s="359"/>
      <c r="H201" s="359"/>
      <c r="I201" s="360"/>
      <c r="J201" s="360"/>
      <c r="K201" s="360"/>
      <c r="L201" s="361"/>
      <c r="M201" s="7"/>
      <c r="N201" s="357"/>
      <c r="O201" s="108"/>
      <c r="P201" s="78"/>
      <c r="Q201" s="61">
        <f>YEAR(Úvod!$F$10)</f>
        <v>1900</v>
      </c>
      <c r="R201" s="61">
        <f t="shared" ref="R201" si="5172">IF(R198=1,Q201+1,Q201)</f>
        <v>1900</v>
      </c>
      <c r="S201" s="61">
        <f t="shared" ref="S201" si="5173">IF(S198=1,R201+1,R201)</f>
        <v>1900</v>
      </c>
      <c r="T201" s="61">
        <f t="shared" ref="T201" si="5174">IF(T198=1,S201+1,S201)</f>
        <v>1900</v>
      </c>
      <c r="U201" s="61">
        <f t="shared" ref="U201" si="5175">IF(U198=1,T201+1,T201)</f>
        <v>1900</v>
      </c>
      <c r="V201" s="61">
        <f t="shared" ref="V201" si="5176">IF(V198=1,U201+1,U201)</f>
        <v>1900</v>
      </c>
      <c r="W201" s="61">
        <f t="shared" ref="W201" si="5177">IF(W198=1,V201+1,V201)</f>
        <v>1900</v>
      </c>
      <c r="X201" s="61">
        <f t="shared" ref="X201" si="5178">IF(X198=1,W201+1,W201)</f>
        <v>1900</v>
      </c>
      <c r="Y201" s="61">
        <f t="shared" ref="Y201" si="5179">IF(Y198=1,X201+1,X201)</f>
        <v>1900</v>
      </c>
      <c r="Z201" s="61">
        <f t="shared" ref="Z201" si="5180">IF(Z198=1,Y201+1,Y201)</f>
        <v>1900</v>
      </c>
      <c r="AA201" s="61">
        <f t="shared" ref="AA201" si="5181">IF(AA198=1,Z201+1,Z201)</f>
        <v>1900</v>
      </c>
      <c r="AB201" s="61">
        <f t="shared" ref="AB201" si="5182">IF(AB198=1,AA201+1,AA201)</f>
        <v>1900</v>
      </c>
      <c r="AC201" s="61">
        <f t="shared" ref="AC201" si="5183">IF(AC198=1,AB201+1,AB201)</f>
        <v>1901</v>
      </c>
      <c r="AD201" s="61">
        <f t="shared" ref="AD201" si="5184">IF(AD198=1,AC201+1,AC201)</f>
        <v>1901</v>
      </c>
      <c r="AE201" s="61">
        <f t="shared" ref="AE201" si="5185">IF(AE198=1,AD201+1,AD201)</f>
        <v>1901</v>
      </c>
      <c r="AF201" s="61">
        <f t="shared" ref="AF201" si="5186">IF(AF198=1,AE201+1,AE201)</f>
        <v>1901</v>
      </c>
      <c r="AG201" s="61">
        <f t="shared" ref="AG201" si="5187">IF(AG198=1,AF201+1,AF201)</f>
        <v>1901</v>
      </c>
      <c r="AH201" s="61">
        <f t="shared" ref="AH201" si="5188">IF(AH198=1,AG201+1,AG201)</f>
        <v>1901</v>
      </c>
      <c r="AI201" s="61">
        <f t="shared" ref="AI201" si="5189">IF(AI198=1,AH201+1,AH201)</f>
        <v>1901</v>
      </c>
      <c r="AJ201" s="61">
        <f t="shared" ref="AJ201" si="5190">IF(AJ198=1,AI201+1,AI201)</f>
        <v>1901</v>
      </c>
      <c r="AK201" s="61">
        <f t="shared" ref="AK201" si="5191">IF(AK198=1,AJ201+1,AJ201)</f>
        <v>1901</v>
      </c>
      <c r="AL201" s="61">
        <f t="shared" ref="AL201" si="5192">IF(AL198=1,AK201+1,AK201)</f>
        <v>1901</v>
      </c>
      <c r="AM201" s="61">
        <f t="shared" ref="AM201" si="5193">IF(AM198=1,AL201+1,AL201)</f>
        <v>1901</v>
      </c>
      <c r="AN201" s="61">
        <f t="shared" ref="AN201" si="5194">IF(AN198=1,AM201+1,AM201)</f>
        <v>1901</v>
      </c>
      <c r="AO201" s="61">
        <f t="shared" ref="AO201" si="5195">IF(AO198=1,AN201+1,AN201)</f>
        <v>1902</v>
      </c>
      <c r="AP201" s="61">
        <f t="shared" ref="AP201" si="5196">IF(AP198=1,AO201+1,AO201)</f>
        <v>1902</v>
      </c>
      <c r="AQ201" s="61">
        <f t="shared" ref="AQ201" si="5197">IF(AQ198=1,AP201+1,AP201)</f>
        <v>1902</v>
      </c>
      <c r="AR201" s="61">
        <f t="shared" ref="AR201" si="5198">IF(AR198=1,AQ201+1,AQ201)</f>
        <v>1902</v>
      </c>
      <c r="AS201" s="61">
        <f t="shared" ref="AS201" si="5199">IF(AS198=1,AR201+1,AR201)</f>
        <v>1902</v>
      </c>
      <c r="AT201" s="61">
        <f t="shared" ref="AT201" si="5200">IF(AT198=1,AS201+1,AS201)</f>
        <v>1902</v>
      </c>
      <c r="AU201" s="61">
        <f t="shared" ref="AU201" si="5201">IF(AU198=1,AT201+1,AT201)</f>
        <v>1902</v>
      </c>
      <c r="AV201" s="61">
        <f t="shared" ref="AV201" si="5202">IF(AV198=1,AU201+1,AU201)</f>
        <v>1902</v>
      </c>
      <c r="AW201" s="61">
        <f t="shared" ref="AW201" si="5203">IF(AW198=1,AV201+1,AV201)</f>
        <v>1902</v>
      </c>
      <c r="AX201" s="61">
        <f t="shared" ref="AX201" si="5204">IF(AX198=1,AW201+1,AW201)</f>
        <v>1902</v>
      </c>
      <c r="AY201" s="61">
        <f t="shared" ref="AY201" si="5205">IF(AY198=1,AX201+1,AX201)</f>
        <v>1902</v>
      </c>
      <c r="AZ201" s="61">
        <f t="shared" ref="AZ201" si="5206">IF(AZ198=1,AY201+1,AY201)</f>
        <v>1902</v>
      </c>
      <c r="BA201" s="61">
        <f t="shared" ref="BA201" si="5207">IF(BA198=1,AZ201+1,AZ201)</f>
        <v>1903</v>
      </c>
      <c r="BB201" s="61">
        <f t="shared" ref="BB201" si="5208">IF(BB198=1,BA201+1,BA201)</f>
        <v>1903</v>
      </c>
      <c r="BC201" s="61">
        <f t="shared" ref="BC201" si="5209">IF(BC198=1,BB201+1,BB201)</f>
        <v>1903</v>
      </c>
      <c r="BD201" s="61">
        <f t="shared" ref="BD201" si="5210">IF(BD198=1,BC201+1,BC201)</f>
        <v>1903</v>
      </c>
      <c r="BE201" s="61">
        <f t="shared" ref="BE201" si="5211">IF(BE198=1,BD201+1,BD201)</f>
        <v>1903</v>
      </c>
      <c r="BF201" s="61">
        <f t="shared" ref="BF201" si="5212">IF(BF198=1,BE201+1,BE201)</f>
        <v>1903</v>
      </c>
      <c r="BG201" s="61">
        <f t="shared" ref="BG201" si="5213">IF(BG198=1,BF201+1,BF201)</f>
        <v>1903</v>
      </c>
      <c r="BH201" s="61">
        <f t="shared" ref="BH201" si="5214">IF(BH198=1,BG201+1,BG201)</f>
        <v>1903</v>
      </c>
      <c r="BI201" s="61">
        <f t="shared" ref="BI201" si="5215">IF(BI198=1,BH201+1,BH201)</f>
        <v>1903</v>
      </c>
      <c r="BJ201" s="61">
        <f t="shared" ref="BJ201" si="5216">IF(BJ198=1,BI201+1,BI201)</f>
        <v>1903</v>
      </c>
      <c r="BK201" s="61">
        <f t="shared" ref="BK201" si="5217">IF(BK198=1,BJ201+1,BJ201)</f>
        <v>1903</v>
      </c>
      <c r="BL201" s="61">
        <f t="shared" ref="BL201" si="5218">IF(BL198=1,BK201+1,BK201)</f>
        <v>1903</v>
      </c>
      <c r="BM201" s="61">
        <f t="shared" ref="BM201" si="5219">IF(BM198=1,BL201+1,BL201)</f>
        <v>1904</v>
      </c>
      <c r="BN201" s="61">
        <f t="shared" ref="BN201" si="5220">IF(BN198=1,BM201+1,BM201)</f>
        <v>1904</v>
      </c>
      <c r="BO201" s="61">
        <f t="shared" ref="BO201" si="5221">IF(BO198=1,BN201+1,BN201)</f>
        <v>1904</v>
      </c>
      <c r="BP201" s="61">
        <f t="shared" ref="BP201" si="5222">IF(BP198=1,BO201+1,BO201)</f>
        <v>1904</v>
      </c>
      <c r="BQ201" s="61">
        <f t="shared" ref="BQ201" si="5223">IF(BQ198=1,BP201+1,BP201)</f>
        <v>1904</v>
      </c>
      <c r="BR201" s="61">
        <f t="shared" ref="BR201" si="5224">IF(BR198=1,BQ201+1,BQ201)</f>
        <v>1904</v>
      </c>
      <c r="BS201" s="61">
        <f t="shared" ref="BS201" si="5225">IF(BS198=1,BR201+1,BR201)</f>
        <v>1904</v>
      </c>
      <c r="BT201" s="61">
        <f t="shared" ref="BT201" si="5226">IF(BT198=1,BS201+1,BS201)</f>
        <v>1904</v>
      </c>
      <c r="BU201" s="61">
        <f t="shared" ref="BU201" si="5227">IF(BU198=1,BT201+1,BT201)</f>
        <v>1904</v>
      </c>
      <c r="BV201" s="61">
        <f t="shared" ref="BV201" si="5228">IF(BV198=1,BU201+1,BU201)</f>
        <v>1904</v>
      </c>
      <c r="BW201" s="61">
        <f t="shared" ref="BW201" si="5229">IF(BW198=1,BV201+1,BV201)</f>
        <v>1904</v>
      </c>
      <c r="BX201" s="61">
        <f t="shared" ref="BX201" si="5230">IF(BX198=1,BW201+1,BW201)</f>
        <v>1904</v>
      </c>
      <c r="BY201" s="61">
        <f t="shared" ref="BY201" si="5231">IF(BY198=1,BX201+1,BX201)</f>
        <v>1905</v>
      </c>
      <c r="BZ201" s="61">
        <f t="shared" ref="BZ201" si="5232">IF(BZ198=1,BY201+1,BY201)</f>
        <v>1905</v>
      </c>
      <c r="CA201" s="61">
        <f t="shared" ref="CA201" si="5233">IF(CA198=1,BZ201+1,BZ201)</f>
        <v>1905</v>
      </c>
      <c r="CB201" s="61">
        <f t="shared" ref="CB201" si="5234">IF(CB198=1,CA201+1,CA201)</f>
        <v>1905</v>
      </c>
      <c r="CC201" s="61">
        <f t="shared" ref="CC201" si="5235">IF(CC198=1,CB201+1,CB201)</f>
        <v>1905</v>
      </c>
      <c r="CD201" s="61">
        <f t="shared" ref="CD201" si="5236">IF(CD198=1,CC201+1,CC201)</f>
        <v>1905</v>
      </c>
      <c r="CE201" s="61">
        <f t="shared" ref="CE201" si="5237">IF(CE198=1,CD201+1,CD201)</f>
        <v>1905</v>
      </c>
      <c r="CF201" s="61">
        <f t="shared" ref="CF201" si="5238">IF(CF198=1,CE201+1,CE201)</f>
        <v>1905</v>
      </c>
      <c r="CG201" s="61">
        <f t="shared" ref="CG201" si="5239">IF(CG198=1,CF201+1,CF201)</f>
        <v>1905</v>
      </c>
      <c r="CH201" s="61">
        <f t="shared" ref="CH201" si="5240">IF(CH198=1,CG201+1,CG201)</f>
        <v>1905</v>
      </c>
      <c r="CI201" s="61">
        <f t="shared" ref="CI201" si="5241">IF(CI198=1,CH201+1,CH201)</f>
        <v>1905</v>
      </c>
      <c r="CJ201" s="61">
        <f t="shared" ref="CJ201" si="5242">IF(CJ198=1,CI201+1,CI201)</f>
        <v>1905</v>
      </c>
      <c r="CK201" s="205"/>
      <c r="CL201" s="206"/>
      <c r="CM201" s="207"/>
      <c r="CN201" s="207"/>
      <c r="CO201" s="108"/>
      <c r="CP201" s="108"/>
      <c r="CQ201" s="108"/>
      <c r="CR201" s="108"/>
      <c r="CS201" s="108"/>
      <c r="CT201" s="108"/>
      <c r="CU201" s="108"/>
      <c r="CV201" s="108"/>
      <c r="CW201" s="108"/>
      <c r="CX201" s="108"/>
      <c r="CY201" s="108"/>
      <c r="CZ201" s="108"/>
      <c r="DA201" s="108"/>
      <c r="DB201" s="108"/>
      <c r="DC201" s="108"/>
      <c r="DD201" s="108"/>
    </row>
    <row r="202" spans="1:108" s="266" customFormat="1" ht="16.2" customHeight="1" x14ac:dyDescent="0.3">
      <c r="A202" s="272"/>
      <c r="B202" s="115"/>
      <c r="C202" s="127"/>
      <c r="D202" s="127"/>
      <c r="E202" s="360"/>
      <c r="F202" s="360"/>
      <c r="G202" s="359"/>
      <c r="H202" s="359"/>
      <c r="I202" s="360"/>
      <c r="J202" s="363"/>
      <c r="K202" s="360"/>
      <c r="L202" s="362"/>
      <c r="M202" s="7"/>
      <c r="N202" s="358"/>
      <c r="O202" s="108"/>
      <c r="P202" s="64" t="s">
        <v>181</v>
      </c>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c r="CJ202" s="273"/>
      <c r="CK202" s="205"/>
      <c r="CL202" s="206"/>
      <c r="CM202" s="207"/>
      <c r="CN202" s="207"/>
      <c r="CO202" s="108"/>
      <c r="CP202" s="108"/>
      <c r="CQ202" s="108"/>
      <c r="CR202" s="108"/>
      <c r="CS202" s="108"/>
      <c r="CT202" s="108"/>
      <c r="CU202" s="108"/>
      <c r="CV202" s="108"/>
      <c r="CW202" s="108"/>
      <c r="CX202" s="108"/>
      <c r="CY202" s="108"/>
      <c r="CZ202" s="108"/>
      <c r="DA202" s="108"/>
      <c r="DB202" s="108"/>
      <c r="DC202" s="108"/>
      <c r="DD202" s="108"/>
    </row>
    <row r="203" spans="1:108" s="266" customFormat="1" ht="23.4" customHeight="1" x14ac:dyDescent="0.3">
      <c r="A203" s="264"/>
      <c r="B203" s="128" t="s">
        <v>15</v>
      </c>
      <c r="C203" s="355"/>
      <c r="D203" s="355"/>
      <c r="E203" s="274"/>
      <c r="F203" s="257"/>
      <c r="G203" s="275"/>
      <c r="H203" s="276"/>
      <c r="I203" s="275"/>
      <c r="J203" s="215">
        <f>IF(I203="",0,IF(I203="ANO",'Podpůrná data'!$B$5,'Podpůrná data'!$B$3))</f>
        <v>0</v>
      </c>
      <c r="K203" s="213">
        <f>IFERROR(INT(ROUND(H203,2)*(VLOOKUP(INT(G203),'Podpůrná data'!$L$16:$M$60,2,FALSE))*(G203/(INT(G203)))),0)</f>
        <v>0</v>
      </c>
      <c r="L203" s="62">
        <f>J203*K203</f>
        <v>0</v>
      </c>
      <c r="M203" s="63">
        <f>IF(L203&gt;0,IF(ISTEXT(C203)=TRUE,0,1),0)</f>
        <v>0</v>
      </c>
      <c r="N203" s="170">
        <f>IF(L203&gt;0,1,0)</f>
        <v>0</v>
      </c>
      <c r="O203" s="129"/>
      <c r="P203" s="64" t="s">
        <v>97</v>
      </c>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c r="AZ203" s="277"/>
      <c r="BA203" s="277"/>
      <c r="BB203" s="277"/>
      <c r="BC203" s="277"/>
      <c r="BD203" s="277"/>
      <c r="BE203" s="277"/>
      <c r="BF203" s="277"/>
      <c r="BG203" s="277"/>
      <c r="BH203" s="277"/>
      <c r="BI203" s="277"/>
      <c r="BJ203" s="277"/>
      <c r="BK203" s="277"/>
      <c r="BL203" s="277"/>
      <c r="BM203" s="277"/>
      <c r="BN203" s="277"/>
      <c r="BO203" s="277"/>
      <c r="BP203" s="277"/>
      <c r="BQ203" s="277"/>
      <c r="BR203" s="277"/>
      <c r="BS203" s="277"/>
      <c r="BT203" s="277"/>
      <c r="BU203" s="277"/>
      <c r="BV203" s="277"/>
      <c r="BW203" s="277"/>
      <c r="BX203" s="277"/>
      <c r="BY203" s="277"/>
      <c r="BZ203" s="277"/>
      <c r="CA203" s="277"/>
      <c r="CB203" s="277"/>
      <c r="CC203" s="277"/>
      <c r="CD203" s="277"/>
      <c r="CE203" s="277"/>
      <c r="CF203" s="277"/>
      <c r="CG203" s="277"/>
      <c r="CH203" s="277"/>
      <c r="CI203" s="277"/>
      <c r="CJ203" s="277"/>
      <c r="CK203" s="370">
        <f>SUM(Q211:CJ211)</f>
        <v>0</v>
      </c>
      <c r="CL203" s="372">
        <f>SUM(Q212:CJ212)</f>
        <v>0</v>
      </c>
      <c r="CM203" s="364">
        <f>IF($N203=0,0,IF($CK203&gt;=143*$H203,1,0))</f>
        <v>0</v>
      </c>
      <c r="CN203" s="364">
        <f>IF($CK203&gt;=143*$H203,0,(CEILING(143*$H203,1)-$CK203))</f>
        <v>0</v>
      </c>
      <c r="CO203" s="108"/>
      <c r="CP203" s="108"/>
      <c r="CQ203" s="108"/>
      <c r="CR203" s="108"/>
      <c r="CS203" s="108"/>
      <c r="CT203" s="108"/>
      <c r="CU203" s="108"/>
      <c r="CV203" s="108"/>
      <c r="CW203" s="108"/>
      <c r="CX203" s="108"/>
      <c r="CY203" s="108"/>
      <c r="CZ203" s="108"/>
      <c r="DA203" s="108"/>
      <c r="DB203" s="108"/>
      <c r="DC203" s="108"/>
      <c r="DD203" s="108"/>
    </row>
    <row r="204" spans="1:108" s="266" customFormat="1" ht="28.8" x14ac:dyDescent="0.3">
      <c r="A204" s="264"/>
      <c r="B204" s="130"/>
      <c r="C204" s="81"/>
      <c r="D204" s="81"/>
      <c r="E204" s="81"/>
      <c r="F204" s="81"/>
      <c r="G204" s="81"/>
      <c r="H204" s="81"/>
      <c r="I204" s="81"/>
      <c r="J204" s="81"/>
      <c r="K204" s="81"/>
      <c r="L204" s="65"/>
      <c r="M204" s="7"/>
      <c r="N204" s="202"/>
      <c r="O204" s="108"/>
      <c r="P204" s="64" t="s">
        <v>151</v>
      </c>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78"/>
      <c r="AU204" s="278"/>
      <c r="AV204" s="278"/>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370"/>
      <c r="CL204" s="372"/>
      <c r="CM204" s="364"/>
      <c r="CN204" s="364"/>
      <c r="CO204" s="108"/>
      <c r="CP204" s="108"/>
      <c r="CQ204" s="108"/>
      <c r="CR204" s="108"/>
      <c r="CS204" s="108"/>
      <c r="CT204" s="108"/>
      <c r="CU204" s="108"/>
      <c r="CV204" s="108"/>
      <c r="CW204" s="108"/>
      <c r="CX204" s="108"/>
      <c r="CY204" s="108"/>
      <c r="CZ204" s="108"/>
      <c r="DA204" s="108"/>
      <c r="DB204" s="108"/>
      <c r="DC204" s="108"/>
      <c r="DD204" s="108"/>
    </row>
    <row r="205" spans="1:108" s="266" customFormat="1" ht="14.4" hidden="1" customHeight="1" x14ac:dyDescent="0.3">
      <c r="A205" s="264"/>
      <c r="B205" s="130"/>
      <c r="C205" s="81"/>
      <c r="D205" s="81"/>
      <c r="E205" s="81"/>
      <c r="F205" s="81"/>
      <c r="G205" s="81"/>
      <c r="H205" s="81"/>
      <c r="I205" s="81"/>
      <c r="J205" s="81"/>
      <c r="K205" s="81"/>
      <c r="L205" s="65"/>
      <c r="M205" s="7"/>
      <c r="N205" s="202"/>
      <c r="O205" s="108"/>
      <c r="P205" s="66" t="s">
        <v>152</v>
      </c>
      <c r="Q205" s="67">
        <f>IF(Q203&lt;&gt;0,1,0)</f>
        <v>0</v>
      </c>
      <c r="R205" s="67">
        <f t="shared" ref="R205" si="5243">IF(Q205&gt;0,Q205+1,IF(R203&lt;&gt;0,1,0))</f>
        <v>0</v>
      </c>
      <c r="S205" s="67">
        <f t="shared" ref="S205" si="5244">IF(R205&gt;0,R205+1,IF(S203&lt;&gt;0,1,0))</f>
        <v>0</v>
      </c>
      <c r="T205" s="67">
        <f t="shared" ref="T205" si="5245">IF(S205&gt;0,S205+1,IF(T203&lt;&gt;0,1,0))</f>
        <v>0</v>
      </c>
      <c r="U205" s="67">
        <f t="shared" ref="U205" si="5246">IF(T205&gt;0,T205+1,IF(U203&lt;&gt;0,1,0))</f>
        <v>0</v>
      </c>
      <c r="V205" s="67">
        <f t="shared" ref="V205" si="5247">IF(U205&gt;0,U205+1,IF(V203&lt;&gt;0,1,0))</f>
        <v>0</v>
      </c>
      <c r="W205" s="67">
        <f t="shared" ref="W205" si="5248">IF(V205&gt;0,V205+1,IF(W203&lt;&gt;0,1,0))</f>
        <v>0</v>
      </c>
      <c r="X205" s="67">
        <f t="shared" ref="X205" si="5249">IF(W205&gt;0,W205+1,IF(X203&lt;&gt;0,1,0))</f>
        <v>0</v>
      </c>
      <c r="Y205" s="67">
        <f t="shared" ref="Y205" si="5250">IF(X205&gt;0,X205+1,IF(Y203&lt;&gt;0,1,0))</f>
        <v>0</v>
      </c>
      <c r="Z205" s="67">
        <f t="shared" ref="Z205" si="5251">IF(Y205&gt;0,Y205+1,IF(Z203&lt;&gt;0,1,0))</f>
        <v>0</v>
      </c>
      <c r="AA205" s="67">
        <f t="shared" ref="AA205" si="5252">IF(Z205&gt;0,Z205+1,IF(AA203&lt;&gt;0,1,0))</f>
        <v>0</v>
      </c>
      <c r="AB205" s="67">
        <f t="shared" ref="AB205" si="5253">IF(AA205&gt;0,AA205+1,IF(AB203&lt;&gt;0,1,0))</f>
        <v>0</v>
      </c>
      <c r="AC205" s="67">
        <f t="shared" ref="AC205" si="5254">IF(AB205&gt;0,AB205+1,IF(AC203&lt;&gt;0,1,0))</f>
        <v>0</v>
      </c>
      <c r="AD205" s="67">
        <f t="shared" ref="AD205" si="5255">IF(AC205&gt;0,AC205+1,IF(AD203&lt;&gt;0,1,0))</f>
        <v>0</v>
      </c>
      <c r="AE205" s="67">
        <f t="shared" ref="AE205" si="5256">IF(AD205&gt;0,AD205+1,IF(AE203&lt;&gt;0,1,0))</f>
        <v>0</v>
      </c>
      <c r="AF205" s="67">
        <f t="shared" ref="AF205" si="5257">IF(AE205&gt;0,AE205+1,IF(AF203&lt;&gt;0,1,0))</f>
        <v>0</v>
      </c>
      <c r="AG205" s="67">
        <f t="shared" ref="AG205" si="5258">IF(AF205&gt;0,AF205+1,IF(AG203&lt;&gt;0,1,0))</f>
        <v>0</v>
      </c>
      <c r="AH205" s="67">
        <f t="shared" ref="AH205" si="5259">IF(AG205&gt;0,AG205+1,IF(AH203&lt;&gt;0,1,0))</f>
        <v>0</v>
      </c>
      <c r="AI205" s="67">
        <f t="shared" ref="AI205" si="5260">IF(AH205&gt;0,AH205+1,IF(AI203&lt;&gt;0,1,0))</f>
        <v>0</v>
      </c>
      <c r="AJ205" s="67">
        <f t="shared" ref="AJ205" si="5261">IF(AI205&gt;0,AI205+1,IF(AJ203&lt;&gt;0,1,0))</f>
        <v>0</v>
      </c>
      <c r="AK205" s="67">
        <f t="shared" ref="AK205" si="5262">IF(AJ205&gt;0,AJ205+1,IF(AK203&lt;&gt;0,1,0))</f>
        <v>0</v>
      </c>
      <c r="AL205" s="67">
        <f t="shared" ref="AL205" si="5263">IF(AK205&gt;0,AK205+1,IF(AL203&lt;&gt;0,1,0))</f>
        <v>0</v>
      </c>
      <c r="AM205" s="67">
        <f t="shared" ref="AM205" si="5264">IF(AL205&gt;0,AL205+1,IF(AM203&lt;&gt;0,1,0))</f>
        <v>0</v>
      </c>
      <c r="AN205" s="67">
        <f t="shared" ref="AN205" si="5265">IF(AM205&gt;0,AM205+1,IF(AN203&lt;&gt;0,1,0))</f>
        <v>0</v>
      </c>
      <c r="AO205" s="67">
        <f t="shared" ref="AO205" si="5266">IF(AN205&gt;0,AN205+1,IF(AO203&lt;&gt;0,1,0))</f>
        <v>0</v>
      </c>
      <c r="AP205" s="67">
        <f t="shared" ref="AP205" si="5267">IF(AO205&gt;0,AO205+1,IF(AP203&lt;&gt;0,1,0))</f>
        <v>0</v>
      </c>
      <c r="AQ205" s="67">
        <f t="shared" ref="AQ205" si="5268">IF(AP205&gt;0,AP205+1,IF(AQ203&lt;&gt;0,1,0))</f>
        <v>0</v>
      </c>
      <c r="AR205" s="67">
        <f t="shared" ref="AR205" si="5269">IF(AQ205&gt;0,AQ205+1,IF(AR203&lt;&gt;0,1,0))</f>
        <v>0</v>
      </c>
      <c r="AS205" s="67">
        <f t="shared" ref="AS205" si="5270">IF(AR205&gt;0,AR205+1,IF(AS203&lt;&gt;0,1,0))</f>
        <v>0</v>
      </c>
      <c r="AT205" s="67">
        <f t="shared" ref="AT205" si="5271">IF(AS205&gt;0,AS205+1,IF(AT203&lt;&gt;0,1,0))</f>
        <v>0</v>
      </c>
      <c r="AU205" s="67">
        <f t="shared" ref="AU205" si="5272">IF(AT205&gt;0,AT205+1,IF(AU203&lt;&gt;0,1,0))</f>
        <v>0</v>
      </c>
      <c r="AV205" s="67">
        <f t="shared" ref="AV205" si="5273">IF(AU205&gt;0,AU205+1,IF(AV203&lt;&gt;0,1,0))</f>
        <v>0</v>
      </c>
      <c r="AW205" s="67">
        <f t="shared" ref="AW205" si="5274">IF(AV205&gt;0,AV205+1,IF(AW203&lt;&gt;0,1,0))</f>
        <v>0</v>
      </c>
      <c r="AX205" s="67">
        <f t="shared" ref="AX205" si="5275">IF(AW205&gt;0,AW205+1,IF(AX203&lt;&gt;0,1,0))</f>
        <v>0</v>
      </c>
      <c r="AY205" s="67">
        <f t="shared" ref="AY205" si="5276">IF(AX205&gt;0,AX205+1,IF(AY203&lt;&gt;0,1,0))</f>
        <v>0</v>
      </c>
      <c r="AZ205" s="67">
        <f t="shared" ref="AZ205" si="5277">IF(AY205&gt;0,AY205+1,IF(AZ203&lt;&gt;0,1,0))</f>
        <v>0</v>
      </c>
      <c r="BA205" s="67">
        <f t="shared" ref="BA205" si="5278">IF(AZ205&gt;0,AZ205+1,IF(BA203&lt;&gt;0,1,0))</f>
        <v>0</v>
      </c>
      <c r="BB205" s="67">
        <f t="shared" ref="BB205" si="5279">IF(BA205&gt;0,BA205+1,IF(BB203&lt;&gt;0,1,0))</f>
        <v>0</v>
      </c>
      <c r="BC205" s="67">
        <f t="shared" ref="BC205" si="5280">IF(BB205&gt;0,BB205+1,IF(BC203&lt;&gt;0,1,0))</f>
        <v>0</v>
      </c>
      <c r="BD205" s="67">
        <f t="shared" ref="BD205" si="5281">IF(BC205&gt;0,BC205+1,IF(BD203&lt;&gt;0,1,0))</f>
        <v>0</v>
      </c>
      <c r="BE205" s="67">
        <f t="shared" ref="BE205" si="5282">IF(BD205&gt;0,BD205+1,IF(BE203&lt;&gt;0,1,0))</f>
        <v>0</v>
      </c>
      <c r="BF205" s="67">
        <f t="shared" ref="BF205" si="5283">IF(BE205&gt;0,BE205+1,IF(BF203&lt;&gt;0,1,0))</f>
        <v>0</v>
      </c>
      <c r="BG205" s="67">
        <f t="shared" ref="BG205" si="5284">IF(BF205&gt;0,BF205+1,IF(BG203&lt;&gt;0,1,0))</f>
        <v>0</v>
      </c>
      <c r="BH205" s="67">
        <f t="shared" ref="BH205" si="5285">IF(BG205&gt;0,BG205+1,IF(BH203&lt;&gt;0,1,0))</f>
        <v>0</v>
      </c>
      <c r="BI205" s="67">
        <f t="shared" ref="BI205" si="5286">IF(BH205&gt;0,BH205+1,IF(BI203&lt;&gt;0,1,0))</f>
        <v>0</v>
      </c>
      <c r="BJ205" s="67">
        <f t="shared" ref="BJ205" si="5287">IF(BI205&gt;0,BI205+1,IF(BJ203&lt;&gt;0,1,0))</f>
        <v>0</v>
      </c>
      <c r="BK205" s="67">
        <f t="shared" ref="BK205" si="5288">IF(BJ205&gt;0,BJ205+1,IF(BK203&lt;&gt;0,1,0))</f>
        <v>0</v>
      </c>
      <c r="BL205" s="67">
        <f t="shared" ref="BL205" si="5289">IF(BK205&gt;0,BK205+1,IF(BL203&lt;&gt;0,1,0))</f>
        <v>0</v>
      </c>
      <c r="BM205" s="67">
        <f t="shared" ref="BM205" si="5290">IF(BL205&gt;0,BL205+1,IF(BM203&lt;&gt;0,1,0))</f>
        <v>0</v>
      </c>
      <c r="BN205" s="67">
        <f t="shared" ref="BN205" si="5291">IF(BM205&gt;0,BM205+1,IF(BN203&lt;&gt;0,1,0))</f>
        <v>0</v>
      </c>
      <c r="BO205" s="67">
        <f t="shared" ref="BO205" si="5292">IF(BN205&gt;0,BN205+1,IF(BO203&lt;&gt;0,1,0))</f>
        <v>0</v>
      </c>
      <c r="BP205" s="67">
        <f t="shared" ref="BP205" si="5293">IF(BO205&gt;0,BO205+1,IF(BP203&lt;&gt;0,1,0))</f>
        <v>0</v>
      </c>
      <c r="BQ205" s="67">
        <f t="shared" ref="BQ205" si="5294">IF(BP205&gt;0,BP205+1,IF(BQ203&lt;&gt;0,1,0))</f>
        <v>0</v>
      </c>
      <c r="BR205" s="67">
        <f t="shared" ref="BR205" si="5295">IF(BQ205&gt;0,BQ205+1,IF(BR203&lt;&gt;0,1,0))</f>
        <v>0</v>
      </c>
      <c r="BS205" s="67">
        <f t="shared" ref="BS205" si="5296">IF(BR205&gt;0,BR205+1,IF(BS203&lt;&gt;0,1,0))</f>
        <v>0</v>
      </c>
      <c r="BT205" s="67">
        <f t="shared" ref="BT205" si="5297">IF(BS205&gt;0,BS205+1,IF(BT203&lt;&gt;0,1,0))</f>
        <v>0</v>
      </c>
      <c r="BU205" s="67">
        <f t="shared" ref="BU205" si="5298">IF(BT205&gt;0,BT205+1,IF(BU203&lt;&gt;0,1,0))</f>
        <v>0</v>
      </c>
      <c r="BV205" s="67">
        <f t="shared" ref="BV205" si="5299">IF(BU205&gt;0,BU205+1,IF(BV203&lt;&gt;0,1,0))</f>
        <v>0</v>
      </c>
      <c r="BW205" s="67">
        <f t="shared" ref="BW205" si="5300">IF(BV205&gt;0,BV205+1,IF(BW203&lt;&gt;0,1,0))</f>
        <v>0</v>
      </c>
      <c r="BX205" s="67">
        <f t="shared" ref="BX205" si="5301">IF(BW205&gt;0,BW205+1,IF(BX203&lt;&gt;0,1,0))</f>
        <v>0</v>
      </c>
      <c r="BY205" s="67">
        <f t="shared" ref="BY205" si="5302">IF(BX205&gt;0,BX205+1,IF(BY203&lt;&gt;0,1,0))</f>
        <v>0</v>
      </c>
      <c r="BZ205" s="67">
        <f t="shared" ref="BZ205" si="5303">IF(BY205&gt;0,BY205+1,IF(BZ203&lt;&gt;0,1,0))</f>
        <v>0</v>
      </c>
      <c r="CA205" s="67">
        <f t="shared" ref="CA205" si="5304">IF(BZ205&gt;0,BZ205+1,IF(CA203&lt;&gt;0,1,0))</f>
        <v>0</v>
      </c>
      <c r="CB205" s="67">
        <f t="shared" ref="CB205" si="5305">IF(CA205&gt;0,CA205+1,IF(CB203&lt;&gt;0,1,0))</f>
        <v>0</v>
      </c>
      <c r="CC205" s="67">
        <f t="shared" ref="CC205" si="5306">IF(CB205&gt;0,CB205+1,IF(CC203&lt;&gt;0,1,0))</f>
        <v>0</v>
      </c>
      <c r="CD205" s="67">
        <f t="shared" ref="CD205" si="5307">IF(CC205&gt;0,CC205+1,IF(CD203&lt;&gt;0,1,0))</f>
        <v>0</v>
      </c>
      <c r="CE205" s="67">
        <f t="shared" ref="CE205" si="5308">IF(CD205&gt;0,CD205+1,IF(CE203&lt;&gt;0,1,0))</f>
        <v>0</v>
      </c>
      <c r="CF205" s="67">
        <f t="shared" ref="CF205" si="5309">IF(CE205&gt;0,CE205+1,IF(CF203&lt;&gt;0,1,0))</f>
        <v>0</v>
      </c>
      <c r="CG205" s="67">
        <f t="shared" ref="CG205" si="5310">IF(CF205&gt;0,CF205+1,IF(CG203&lt;&gt;0,1,0))</f>
        <v>0</v>
      </c>
      <c r="CH205" s="67">
        <f t="shared" ref="CH205" si="5311">IF(CG205&gt;0,CG205+1,IF(CH203&lt;&gt;0,1,0))</f>
        <v>0</v>
      </c>
      <c r="CI205" s="67">
        <f t="shared" ref="CI205" si="5312">IF(CH205&gt;0,CH205+1,IF(CI203&lt;&gt;0,1,0))</f>
        <v>0</v>
      </c>
      <c r="CJ205" s="67">
        <f t="shared" ref="CJ205" si="5313">IF(CI205&gt;0,CI205+1,IF(CJ203&lt;&gt;0,1,0))</f>
        <v>0</v>
      </c>
      <c r="CK205" s="370"/>
      <c r="CL205" s="372"/>
      <c r="CM205" s="364"/>
      <c r="CN205" s="364"/>
      <c r="CO205" s="108"/>
      <c r="CP205" s="108"/>
      <c r="CQ205" s="108"/>
      <c r="CR205" s="108"/>
      <c r="CS205" s="108"/>
      <c r="CT205" s="108"/>
      <c r="CU205" s="108"/>
      <c r="CV205" s="108"/>
      <c r="CW205" s="108"/>
      <c r="CX205" s="108"/>
      <c r="CY205" s="108"/>
      <c r="CZ205" s="108"/>
      <c r="DA205" s="108"/>
      <c r="DB205" s="108"/>
      <c r="DC205" s="108"/>
      <c r="DD205" s="108"/>
    </row>
    <row r="206" spans="1:108" s="266" customFormat="1" ht="14.4" hidden="1" customHeight="1" x14ac:dyDescent="0.3">
      <c r="A206" s="264"/>
      <c r="B206" s="130"/>
      <c r="C206" s="81"/>
      <c r="D206" s="81"/>
      <c r="E206" s="81"/>
      <c r="F206" s="81"/>
      <c r="G206" s="81"/>
      <c r="H206" s="81"/>
      <c r="I206" s="81"/>
      <c r="J206" s="81"/>
      <c r="K206" s="81"/>
      <c r="L206" s="65"/>
      <c r="M206" s="7"/>
      <c r="N206" s="202"/>
      <c r="O206" s="108"/>
      <c r="P206" s="66" t="s">
        <v>153</v>
      </c>
      <c r="Q206" s="67">
        <f>Q205</f>
        <v>0</v>
      </c>
      <c r="R206" s="67">
        <f>IF(R205=0,0,IF(OR(Q206=0,Q206=12),1,Q206+1))</f>
        <v>0</v>
      </c>
      <c r="S206" s="67">
        <f t="shared" ref="S206" si="5314">IF(S205=0,0,IF(OR(R206=0,R206=12),1,R206+1))</f>
        <v>0</v>
      </c>
      <c r="T206" s="67">
        <f t="shared" ref="T206" si="5315">IF(T205=0,0,IF(OR(S206=0,S206=12),1,S206+1))</f>
        <v>0</v>
      </c>
      <c r="U206" s="67">
        <f t="shared" ref="U206" si="5316">IF(U205=0,0,IF(OR(T206=0,T206=12),1,T206+1))</f>
        <v>0</v>
      </c>
      <c r="V206" s="67">
        <f t="shared" ref="V206" si="5317">IF(V205=0,0,IF(OR(U206=0,U206=12),1,U206+1))</f>
        <v>0</v>
      </c>
      <c r="W206" s="67">
        <f t="shared" ref="W206" si="5318">IF(W205=0,0,IF(OR(V206=0,V206=12),1,V206+1))</f>
        <v>0</v>
      </c>
      <c r="X206" s="67">
        <f t="shared" ref="X206" si="5319">IF(X205=0,0,IF(OR(W206=0,W206=12),1,W206+1))</f>
        <v>0</v>
      </c>
      <c r="Y206" s="67">
        <f t="shared" ref="Y206" si="5320">IF(Y205=0,0,IF(OR(X206=0,X206=12),1,X206+1))</f>
        <v>0</v>
      </c>
      <c r="Z206" s="67">
        <f t="shared" ref="Z206" si="5321">IF(Z205=0,0,IF(OR(Y206=0,Y206=12),1,Y206+1))</f>
        <v>0</v>
      </c>
      <c r="AA206" s="67">
        <f t="shared" ref="AA206" si="5322">IF(AA205=0,0,IF(OR(Z206=0,Z206=12),1,Z206+1))</f>
        <v>0</v>
      </c>
      <c r="AB206" s="67">
        <f t="shared" ref="AB206" si="5323">IF(AB205=0,0,IF(OR(AA206=0,AA206=12),1,AA206+1))</f>
        <v>0</v>
      </c>
      <c r="AC206" s="67">
        <f t="shared" ref="AC206" si="5324">IF(AC205=0,0,IF(OR(AB206=0,AB206=12),1,AB206+1))</f>
        <v>0</v>
      </c>
      <c r="AD206" s="67">
        <f t="shared" ref="AD206" si="5325">IF(AD205=0,0,IF(OR(AC206=0,AC206=12),1,AC206+1))</f>
        <v>0</v>
      </c>
      <c r="AE206" s="67">
        <f t="shared" ref="AE206" si="5326">IF(AE205=0,0,IF(OR(AD206=0,AD206=12),1,AD206+1))</f>
        <v>0</v>
      </c>
      <c r="AF206" s="67">
        <f t="shared" ref="AF206" si="5327">IF(AF205=0,0,IF(OR(AE206=0,AE206=12),1,AE206+1))</f>
        <v>0</v>
      </c>
      <c r="AG206" s="67">
        <f t="shared" ref="AG206" si="5328">IF(AG205=0,0,IF(OR(AF206=0,AF206=12),1,AF206+1))</f>
        <v>0</v>
      </c>
      <c r="AH206" s="67">
        <f t="shared" ref="AH206" si="5329">IF(AH205=0,0,IF(OR(AG206=0,AG206=12),1,AG206+1))</f>
        <v>0</v>
      </c>
      <c r="AI206" s="67">
        <f t="shared" ref="AI206" si="5330">IF(AI205=0,0,IF(OR(AH206=0,AH206=12),1,AH206+1))</f>
        <v>0</v>
      </c>
      <c r="AJ206" s="67">
        <f t="shared" ref="AJ206" si="5331">IF(AJ205=0,0,IF(OR(AI206=0,AI206=12),1,AI206+1))</f>
        <v>0</v>
      </c>
      <c r="AK206" s="67">
        <f t="shared" ref="AK206" si="5332">IF(AK205=0,0,IF(OR(AJ206=0,AJ206=12),1,AJ206+1))</f>
        <v>0</v>
      </c>
      <c r="AL206" s="67">
        <f t="shared" ref="AL206" si="5333">IF(AL205=0,0,IF(OR(AK206=0,AK206=12),1,AK206+1))</f>
        <v>0</v>
      </c>
      <c r="AM206" s="67">
        <f t="shared" ref="AM206" si="5334">IF(AM205=0,0,IF(OR(AL206=0,AL206=12),1,AL206+1))</f>
        <v>0</v>
      </c>
      <c r="AN206" s="67">
        <f t="shared" ref="AN206" si="5335">IF(AN205=0,0,IF(OR(AM206=0,AM206=12),1,AM206+1))</f>
        <v>0</v>
      </c>
      <c r="AO206" s="67">
        <f t="shared" ref="AO206" si="5336">IF(AO205=0,0,IF(OR(AN206=0,AN206=12),1,AN206+1))</f>
        <v>0</v>
      </c>
      <c r="AP206" s="67">
        <f t="shared" ref="AP206" si="5337">IF(AP205=0,0,IF(OR(AO206=0,AO206=12),1,AO206+1))</f>
        <v>0</v>
      </c>
      <c r="AQ206" s="67">
        <f t="shared" ref="AQ206" si="5338">IF(AQ205=0,0,IF(OR(AP206=0,AP206=12),1,AP206+1))</f>
        <v>0</v>
      </c>
      <c r="AR206" s="67">
        <f t="shared" ref="AR206" si="5339">IF(AR205=0,0,IF(OR(AQ206=0,AQ206=12),1,AQ206+1))</f>
        <v>0</v>
      </c>
      <c r="AS206" s="67">
        <f t="shared" ref="AS206" si="5340">IF(AS205=0,0,IF(OR(AR206=0,AR206=12),1,AR206+1))</f>
        <v>0</v>
      </c>
      <c r="AT206" s="67">
        <f t="shared" ref="AT206" si="5341">IF(AT205=0,0,IF(OR(AS206=0,AS206=12),1,AS206+1))</f>
        <v>0</v>
      </c>
      <c r="AU206" s="67">
        <f t="shared" ref="AU206" si="5342">IF(AU205=0,0,IF(OR(AT206=0,AT206=12),1,AT206+1))</f>
        <v>0</v>
      </c>
      <c r="AV206" s="67">
        <f t="shared" ref="AV206" si="5343">IF(AV205=0,0,IF(OR(AU206=0,AU206=12),1,AU206+1))</f>
        <v>0</v>
      </c>
      <c r="AW206" s="67">
        <f t="shared" ref="AW206" si="5344">IF(AW205=0,0,IF(OR(AV206=0,AV206=12),1,AV206+1))</f>
        <v>0</v>
      </c>
      <c r="AX206" s="67">
        <f t="shared" ref="AX206" si="5345">IF(AX205=0,0,IF(OR(AW206=0,AW206=12),1,AW206+1))</f>
        <v>0</v>
      </c>
      <c r="AY206" s="67">
        <f t="shared" ref="AY206" si="5346">IF(AY205=0,0,IF(OR(AX206=0,AX206=12),1,AX206+1))</f>
        <v>0</v>
      </c>
      <c r="AZ206" s="67">
        <f t="shared" ref="AZ206" si="5347">IF(AZ205=0,0,IF(OR(AY206=0,AY206=12),1,AY206+1))</f>
        <v>0</v>
      </c>
      <c r="BA206" s="67">
        <f t="shared" ref="BA206" si="5348">IF(BA205=0,0,IF(OR(AZ206=0,AZ206=12),1,AZ206+1))</f>
        <v>0</v>
      </c>
      <c r="BB206" s="67">
        <f t="shared" ref="BB206" si="5349">IF(BB205=0,0,IF(OR(BA206=0,BA206=12),1,BA206+1))</f>
        <v>0</v>
      </c>
      <c r="BC206" s="67">
        <f t="shared" ref="BC206" si="5350">IF(BC205=0,0,IF(OR(BB206=0,BB206=12),1,BB206+1))</f>
        <v>0</v>
      </c>
      <c r="BD206" s="67">
        <f t="shared" ref="BD206" si="5351">IF(BD205=0,0,IF(OR(BC206=0,BC206=12),1,BC206+1))</f>
        <v>0</v>
      </c>
      <c r="BE206" s="67">
        <f t="shared" ref="BE206" si="5352">IF(BE205=0,0,IF(OR(BD206=0,BD206=12),1,BD206+1))</f>
        <v>0</v>
      </c>
      <c r="BF206" s="67">
        <f t="shared" ref="BF206" si="5353">IF(BF205=0,0,IF(OR(BE206=0,BE206=12),1,BE206+1))</f>
        <v>0</v>
      </c>
      <c r="BG206" s="67">
        <f t="shared" ref="BG206" si="5354">IF(BG205=0,0,IF(OR(BF206=0,BF206=12),1,BF206+1))</f>
        <v>0</v>
      </c>
      <c r="BH206" s="67">
        <f t="shared" ref="BH206" si="5355">IF(BH205=0,0,IF(OR(BG206=0,BG206=12),1,BG206+1))</f>
        <v>0</v>
      </c>
      <c r="BI206" s="67">
        <f t="shared" ref="BI206" si="5356">IF(BI205=0,0,IF(OR(BH206=0,BH206=12),1,BH206+1))</f>
        <v>0</v>
      </c>
      <c r="BJ206" s="67">
        <f t="shared" ref="BJ206" si="5357">IF(BJ205=0,0,IF(OR(BI206=0,BI206=12),1,BI206+1))</f>
        <v>0</v>
      </c>
      <c r="BK206" s="67">
        <f t="shared" ref="BK206" si="5358">IF(BK205=0,0,IF(OR(BJ206=0,BJ206=12),1,BJ206+1))</f>
        <v>0</v>
      </c>
      <c r="BL206" s="67">
        <f t="shared" ref="BL206" si="5359">IF(BL205=0,0,IF(OR(BK206=0,BK206=12),1,BK206+1))</f>
        <v>0</v>
      </c>
      <c r="BM206" s="67">
        <f t="shared" ref="BM206" si="5360">IF(BM205=0,0,IF(OR(BL206=0,BL206=12),1,BL206+1))</f>
        <v>0</v>
      </c>
      <c r="BN206" s="67">
        <f t="shared" ref="BN206" si="5361">IF(BN205=0,0,IF(OR(BM206=0,BM206=12),1,BM206+1))</f>
        <v>0</v>
      </c>
      <c r="BO206" s="67">
        <f t="shared" ref="BO206" si="5362">IF(BO205=0,0,IF(OR(BN206=0,BN206=12),1,BN206+1))</f>
        <v>0</v>
      </c>
      <c r="BP206" s="67">
        <f t="shared" ref="BP206" si="5363">IF(BP205=0,0,IF(OR(BO206=0,BO206=12),1,BO206+1))</f>
        <v>0</v>
      </c>
      <c r="BQ206" s="67">
        <f t="shared" ref="BQ206" si="5364">IF(BQ205=0,0,IF(OR(BP206=0,BP206=12),1,BP206+1))</f>
        <v>0</v>
      </c>
      <c r="BR206" s="67">
        <f t="shared" ref="BR206" si="5365">IF(BR205=0,0,IF(OR(BQ206=0,BQ206=12),1,BQ206+1))</f>
        <v>0</v>
      </c>
      <c r="BS206" s="67">
        <f t="shared" ref="BS206" si="5366">IF(BS205=0,0,IF(OR(BR206=0,BR206=12),1,BR206+1))</f>
        <v>0</v>
      </c>
      <c r="BT206" s="67">
        <f t="shared" ref="BT206" si="5367">IF(BT205=0,0,IF(OR(BS206=0,BS206=12),1,BS206+1))</f>
        <v>0</v>
      </c>
      <c r="BU206" s="67">
        <f t="shared" ref="BU206" si="5368">IF(BU205=0,0,IF(OR(BT206=0,BT206=12),1,BT206+1))</f>
        <v>0</v>
      </c>
      <c r="BV206" s="67">
        <f t="shared" ref="BV206" si="5369">IF(BV205=0,0,IF(OR(BU206=0,BU206=12),1,BU206+1))</f>
        <v>0</v>
      </c>
      <c r="BW206" s="67">
        <f t="shared" ref="BW206" si="5370">IF(BW205=0,0,IF(OR(BV206=0,BV206=12),1,BV206+1))</f>
        <v>0</v>
      </c>
      <c r="BX206" s="67">
        <f t="shared" ref="BX206" si="5371">IF(BX205=0,0,IF(OR(BW206=0,BW206=12),1,BW206+1))</f>
        <v>0</v>
      </c>
      <c r="BY206" s="67">
        <f t="shared" ref="BY206" si="5372">IF(BY205=0,0,IF(OR(BX206=0,BX206=12),1,BX206+1))</f>
        <v>0</v>
      </c>
      <c r="BZ206" s="67">
        <f t="shared" ref="BZ206" si="5373">IF(BZ205=0,0,IF(OR(BY206=0,BY206=12),1,BY206+1))</f>
        <v>0</v>
      </c>
      <c r="CA206" s="67">
        <f t="shared" ref="CA206" si="5374">IF(CA205=0,0,IF(OR(BZ206=0,BZ206=12),1,BZ206+1))</f>
        <v>0</v>
      </c>
      <c r="CB206" s="67">
        <f t="shared" ref="CB206" si="5375">IF(CB205=0,0,IF(OR(CA206=0,CA206=12),1,CA206+1))</f>
        <v>0</v>
      </c>
      <c r="CC206" s="67">
        <f t="shared" ref="CC206" si="5376">IF(CC205=0,0,IF(OR(CB206=0,CB206=12),1,CB206+1))</f>
        <v>0</v>
      </c>
      <c r="CD206" s="67">
        <f t="shared" ref="CD206" si="5377">IF(CD205=0,0,IF(OR(CC206=0,CC206=12),1,CC206+1))</f>
        <v>0</v>
      </c>
      <c r="CE206" s="67">
        <f t="shared" ref="CE206" si="5378">IF(CE205=0,0,IF(OR(CD206=0,CD206=12),1,CD206+1))</f>
        <v>0</v>
      </c>
      <c r="CF206" s="67">
        <f t="shared" ref="CF206" si="5379">IF(CF205=0,0,IF(OR(CE206=0,CE206=12),1,CE206+1))</f>
        <v>0</v>
      </c>
      <c r="CG206" s="67">
        <f t="shared" ref="CG206" si="5380">IF(CG205=0,0,IF(OR(CF206=0,CF206=12),1,CF206+1))</f>
        <v>0</v>
      </c>
      <c r="CH206" s="67">
        <f t="shared" ref="CH206" si="5381">IF(CH205=0,0,IF(OR(CG206=0,CG206=12),1,CG206+1))</f>
        <v>0</v>
      </c>
      <c r="CI206" s="67">
        <f t="shared" ref="CI206" si="5382">IF(CI205=0,0,IF(OR(CH206=0,CH206=12),1,CH206+1))</f>
        <v>0</v>
      </c>
      <c r="CJ206" s="67">
        <f t="shared" ref="CJ206" si="5383">IF(CJ205=0,0,IF(OR(CI206=0,CI206=12),1,CI206+1))</f>
        <v>0</v>
      </c>
      <c r="CK206" s="370"/>
      <c r="CL206" s="372"/>
      <c r="CM206" s="364"/>
      <c r="CN206" s="364"/>
      <c r="CO206" s="108"/>
      <c r="CP206" s="108"/>
      <c r="CQ206" s="108"/>
      <c r="CR206" s="108"/>
      <c r="CS206" s="108"/>
      <c r="CT206" s="108"/>
      <c r="CU206" s="108"/>
      <c r="CV206" s="108"/>
      <c r="CW206" s="108"/>
      <c r="CX206" s="108"/>
      <c r="CY206" s="108"/>
      <c r="CZ206" s="108"/>
      <c r="DA206" s="108"/>
      <c r="DB206" s="108"/>
      <c r="DC206" s="108"/>
      <c r="DD206" s="108"/>
    </row>
    <row r="207" spans="1:108" s="266" customFormat="1" ht="43.2" x14ac:dyDescent="0.3">
      <c r="A207" s="264"/>
      <c r="B207" s="130"/>
      <c r="C207" s="81"/>
      <c r="D207" s="81"/>
      <c r="E207" s="81"/>
      <c r="F207" s="81"/>
      <c r="G207" s="81"/>
      <c r="H207" s="81"/>
      <c r="I207" s="81"/>
      <c r="J207" s="81"/>
      <c r="K207" s="81"/>
      <c r="L207" s="65"/>
      <c r="M207" s="7"/>
      <c r="N207" s="202"/>
      <c r="O207" s="108"/>
      <c r="P207" s="64" t="s">
        <v>410</v>
      </c>
      <c r="Q207" s="69">
        <f>IF(Q206&gt;0,IF(Q210&gt;$K203,$K203,Q210),0)</f>
        <v>0</v>
      </c>
      <c r="R207" s="69">
        <f>IF(R206&gt;0,IF((SUMIFS($Q209:Q209,$Q206:Q206,12)+IF(Q206=12,0,Q207)+R210)&gt;=$K203,$K203-FLOOR(SUMIFS($Q209:Q209,$Q206:Q206,12),1),IF(R206=1,R210,R210+Q207)),0)</f>
        <v>0</v>
      </c>
      <c r="S207" s="69">
        <f>IF(S206&gt;0,IF((SUMIFS($Q209:R209,$Q206:R206,12)+IF(R206=12,0,R207)+S210)&gt;=$K203,$K203-FLOOR(SUMIFS($Q209:R209,$Q206:R206,12),1),IF(S206=1,S210,S210+R207)),0)</f>
        <v>0</v>
      </c>
      <c r="T207" s="69">
        <f>IF(T206&gt;0,IF((SUMIFS($Q209:S209,$Q206:S206,12)+IF(S206=12,0,S207)+T210)&gt;=$K203,$K203-FLOOR(SUMIFS($Q209:S209,$Q206:S206,12),1),IF(T206=1,T210,T210+S207)),0)</f>
        <v>0</v>
      </c>
      <c r="U207" s="69">
        <f>IF(U206&gt;0,IF((SUMIFS($Q209:T209,$Q206:T206,12)+IF(T206=12,0,T207)+U210)&gt;=$K203,$K203-FLOOR(SUMIFS($Q209:T209,$Q206:T206,12),1),IF(U206=1,U210,U210+T207)),0)</f>
        <v>0</v>
      </c>
      <c r="V207" s="69">
        <f>IF(V206&gt;0,IF((SUMIFS($Q209:U209,$Q206:U206,12)+IF(U206=12,0,U207)+V210)&gt;=$K203,$K203-FLOOR(SUMIFS($Q209:U209,$Q206:U206,12),1),IF(V206=1,V210,V210+U207)),0)</f>
        <v>0</v>
      </c>
      <c r="W207" s="69">
        <f>IF(W206&gt;0,IF((SUMIFS($Q209:V209,$Q206:V206,12)+IF(V206=12,0,V207)+W210)&gt;=$K203,$K203-FLOOR(SUMIFS($Q209:V209,$Q206:V206,12),1),IF(W206=1,W210,W210+V207)),0)</f>
        <v>0</v>
      </c>
      <c r="X207" s="69">
        <f>IF(X206&gt;0,IF((SUMIFS($Q209:W209,$Q206:W206,12)+IF(W206=12,0,W207)+X210)&gt;=$K203,$K203-FLOOR(SUMIFS($Q209:W209,$Q206:W206,12),1),IF(X206=1,X210,X210+W207)),0)</f>
        <v>0</v>
      </c>
      <c r="Y207" s="69">
        <f>IF(Y206&gt;0,IF((SUMIFS($Q209:X209,$Q206:X206,12)+IF(X206=12,0,X207)+Y210)&gt;=$K203,$K203-FLOOR(SUMIFS($Q209:X209,$Q206:X206,12),1),IF(Y206=1,Y210,Y210+X207)),0)</f>
        <v>0</v>
      </c>
      <c r="Z207" s="69">
        <f>IF(Z206&gt;0,IF((SUMIFS($Q209:Y209,$Q206:Y206,12)+IF(Y206=12,0,Y207)+Z210)&gt;=$K203,$K203-FLOOR(SUMIFS($Q209:Y209,$Q206:Y206,12),1),IF(Z206=1,Z210,Z210+Y207)),0)</f>
        <v>0</v>
      </c>
      <c r="AA207" s="69">
        <f>IF(AA206&gt;0,IF((SUMIFS($Q209:Z209,$Q206:Z206,12)+IF(Z206=12,0,Z207)+AA210)&gt;=$K203,$K203-FLOOR(SUMIFS($Q209:Z209,$Q206:Z206,12),1),IF(AA206=1,AA210,AA210+Z207)),0)</f>
        <v>0</v>
      </c>
      <c r="AB207" s="69">
        <f>IF(AB206&gt;0,IF((SUMIFS($Q209:AA209,$Q206:AA206,12)+IF(AA206=12,0,AA207)+AB210)&gt;=$K203,$K203-FLOOR(SUMIFS($Q209:AA209,$Q206:AA206,12),1),IF(AB206=1,AB210,AB210+AA207)),0)</f>
        <v>0</v>
      </c>
      <c r="AC207" s="69">
        <f>IF(AC206&gt;0,IF((SUMIFS($Q209:AB209,$Q206:AB206,12)+IF(AB206=12,0,AB207)+AC210)&gt;=$K203,$K203-FLOOR(SUMIFS($Q209:AB209,$Q206:AB206,12),1),IF(AC206=1,AC210,AC210+AB207)),0)</f>
        <v>0</v>
      </c>
      <c r="AD207" s="69">
        <f>IF(AD206&gt;0,IF((SUMIFS($Q209:AC209,$Q206:AC206,12)+IF(AC206=12,0,AC207)+AD210)&gt;=$K203,$K203-FLOOR(SUMIFS($Q209:AC209,$Q206:AC206,12),1),IF(AD206=1,AD210,AD210+AC207)),0)</f>
        <v>0</v>
      </c>
      <c r="AE207" s="69">
        <f>IF(AE206&gt;0,IF((SUMIFS($Q209:AD209,$Q206:AD206,12)+IF(AD206=12,0,AD207)+AE210)&gt;=$K203,$K203-FLOOR(SUMIFS($Q209:AD209,$Q206:AD206,12),1),IF(AE206=1,AE210,AE210+AD207)),0)</f>
        <v>0</v>
      </c>
      <c r="AF207" s="69">
        <f>IF(AF206&gt;0,IF((SUMIFS($Q209:AE209,$Q206:AE206,12)+IF(AE206=12,0,AE207)+AF210)&gt;=$K203,$K203-FLOOR(SUMIFS($Q209:AE209,$Q206:AE206,12),1),IF(AF206=1,AF210,AF210+AE207)),0)</f>
        <v>0</v>
      </c>
      <c r="AG207" s="69">
        <f>IF(AG206&gt;0,IF((SUMIFS($Q209:AF209,$Q206:AF206,12)+IF(AF206=12,0,AF207)+AG210)&gt;=$K203,$K203-FLOOR(SUMIFS($Q209:AF209,$Q206:AF206,12),1),IF(AG206=1,AG210,AG210+AF207)),0)</f>
        <v>0</v>
      </c>
      <c r="AH207" s="69">
        <f>IF(AH206&gt;0,IF((SUMIFS($Q209:AG209,$Q206:AG206,12)+IF(AG206=12,0,AG207)+AH210)&gt;=$K203,$K203-FLOOR(SUMIFS($Q209:AG209,$Q206:AG206,12),1),IF(AH206=1,AH210,AH210+AG207)),0)</f>
        <v>0</v>
      </c>
      <c r="AI207" s="69">
        <f>IF(AI206&gt;0,IF((SUMIFS($Q209:AH209,$Q206:AH206,12)+IF(AH206=12,0,AH207)+AI210)&gt;=$K203,$K203-FLOOR(SUMIFS($Q209:AH209,$Q206:AH206,12),1),IF(AI206=1,AI210,AI210+AH207)),0)</f>
        <v>0</v>
      </c>
      <c r="AJ207" s="69">
        <f>IF(AJ206&gt;0,IF((SUMIFS($Q209:AI209,$Q206:AI206,12)+IF(AI206=12,0,AI207)+AJ210)&gt;=$K203,$K203-FLOOR(SUMIFS($Q209:AI209,$Q206:AI206,12),1),IF(AJ206=1,AJ210,AJ210+AI207)),0)</f>
        <v>0</v>
      </c>
      <c r="AK207" s="69">
        <f>IF(AK206&gt;0,IF((SUMIFS($Q209:AJ209,$Q206:AJ206,12)+IF(AJ206=12,0,AJ207)+AK210)&gt;=$K203,$K203-FLOOR(SUMIFS($Q209:AJ209,$Q206:AJ206,12),1),IF(AK206=1,AK210,AK210+AJ207)),0)</f>
        <v>0</v>
      </c>
      <c r="AL207" s="69">
        <f>IF(AL206&gt;0,IF((SUMIFS($Q209:AK209,$Q206:AK206,12)+IF(AK206=12,0,AK207)+AL210)&gt;=$K203,$K203-FLOOR(SUMIFS($Q209:AK209,$Q206:AK206,12),1),IF(AL206=1,AL210,AL210+AK207)),0)</f>
        <v>0</v>
      </c>
      <c r="AM207" s="69">
        <f>IF(AM206&gt;0,IF((SUMIFS($Q209:AL209,$Q206:AL206,12)+IF(AL206=12,0,AL207)+AM210)&gt;=$K203,$K203-FLOOR(SUMIFS($Q209:AL209,$Q206:AL206,12),1),IF(AM206=1,AM210,AM210+AL207)),0)</f>
        <v>0</v>
      </c>
      <c r="AN207" s="69">
        <f>IF(AN206&gt;0,IF((SUMIFS($Q209:AM209,$Q206:AM206,12)+IF(AM206=12,0,AM207)+AN210)&gt;=$K203,$K203-FLOOR(SUMIFS($Q209:AM209,$Q206:AM206,12),1),IF(AN206=1,AN210,AN210+AM207)),0)</f>
        <v>0</v>
      </c>
      <c r="AO207" s="69">
        <f>IF(AO206&gt;0,IF((SUMIFS($Q209:AN209,$Q206:AN206,12)+IF(AN206=12,0,AN207)+AO210)&gt;=$K203,$K203-FLOOR(SUMIFS($Q209:AN209,$Q206:AN206,12),1),IF(AO206=1,AO210,AO210+AN207)),0)</f>
        <v>0</v>
      </c>
      <c r="AP207" s="69">
        <f>IF(AP206&gt;0,IF((SUMIFS($Q209:AO209,$Q206:AO206,12)+IF(AO206=12,0,AO207)+AP210)&gt;=$K203,$K203-FLOOR(SUMIFS($Q209:AO209,$Q206:AO206,12),1),IF(AP206=1,AP210,AP210+AO207)),0)</f>
        <v>0</v>
      </c>
      <c r="AQ207" s="69">
        <f>IF(AQ206&gt;0,IF((SUMIFS($Q209:AP209,$Q206:AP206,12)+IF(AP206=12,0,AP207)+AQ210)&gt;=$K203,$K203-FLOOR(SUMIFS($Q209:AP209,$Q206:AP206,12),1),IF(AQ206=1,AQ210,AQ210+AP207)),0)</f>
        <v>0</v>
      </c>
      <c r="AR207" s="69">
        <f>IF(AR206&gt;0,IF((SUMIFS($Q209:AQ209,$Q206:AQ206,12)+IF(AQ206=12,0,AQ207)+AR210)&gt;=$K203,$K203-FLOOR(SUMIFS($Q209:AQ209,$Q206:AQ206,12),1),IF(AR206=1,AR210,AR210+AQ207)),0)</f>
        <v>0</v>
      </c>
      <c r="AS207" s="69">
        <f>IF(AS206&gt;0,IF((SUMIFS($Q209:AR209,$Q206:AR206,12)+IF(AR206=12,0,AR207)+AS210)&gt;=$K203,$K203-FLOOR(SUMIFS($Q209:AR209,$Q206:AR206,12),1),IF(AS206=1,AS210,AS210+AR207)),0)</f>
        <v>0</v>
      </c>
      <c r="AT207" s="69">
        <f>IF(AT206&gt;0,IF((SUMIFS($Q209:AS209,$Q206:AS206,12)+IF(AS206=12,0,AS207)+AT210)&gt;=$K203,$K203-FLOOR(SUMIFS($Q209:AS209,$Q206:AS206,12),1),IF(AT206=1,AT210,AT210+AS207)),0)</f>
        <v>0</v>
      </c>
      <c r="AU207" s="69">
        <f>IF(AU206&gt;0,IF((SUMIFS($Q209:AT209,$Q206:AT206,12)+IF(AT206=12,0,AT207)+AU210)&gt;=$K203,$K203-FLOOR(SUMIFS($Q209:AT209,$Q206:AT206,12),1),IF(AU206=1,AU210,AU210+AT207)),0)</f>
        <v>0</v>
      </c>
      <c r="AV207" s="69">
        <f>IF(AV206&gt;0,IF((SUMIFS($Q209:AU209,$Q206:AU206,12)+IF(AU206=12,0,AU207)+AV210)&gt;=$K203,$K203-FLOOR(SUMIFS($Q209:AU209,$Q206:AU206,12),1),IF(AV206=1,AV210,AV210+AU207)),0)</f>
        <v>0</v>
      </c>
      <c r="AW207" s="69">
        <f>IF(AW206&gt;0,IF((SUMIFS($Q209:AV209,$Q206:AV206,12)+IF(AV206=12,0,AV207)+AW210)&gt;=$K203,$K203-FLOOR(SUMIFS($Q209:AV209,$Q206:AV206,12),1),IF(AW206=1,AW210,AW210+AV207)),0)</f>
        <v>0</v>
      </c>
      <c r="AX207" s="69">
        <f>IF(AX206&gt;0,IF((SUMIFS($Q209:AW209,$Q206:AW206,12)+IF(AW206=12,0,AW207)+AX210)&gt;=$K203,$K203-FLOOR(SUMIFS($Q209:AW209,$Q206:AW206,12),1),IF(AX206=1,AX210,AX210+AW207)),0)</f>
        <v>0</v>
      </c>
      <c r="AY207" s="69">
        <f>IF(AY206&gt;0,IF((SUMIFS($Q209:AX209,$Q206:AX206,12)+IF(AX206=12,0,AX207)+AY210)&gt;=$K203,$K203-FLOOR(SUMIFS($Q209:AX209,$Q206:AX206,12),1),IF(AY206=1,AY210,AY210+AX207)),0)</f>
        <v>0</v>
      </c>
      <c r="AZ207" s="69">
        <f>IF(AZ206&gt;0,IF((SUMIFS($Q209:AY209,$Q206:AY206,12)+IF(AY206=12,0,AY207)+AZ210)&gt;=$K203,$K203-FLOOR(SUMIFS($Q209:AY209,$Q206:AY206,12),1),IF(AZ206=1,AZ210,AZ210+AY207)),0)</f>
        <v>0</v>
      </c>
      <c r="BA207" s="69">
        <f>IF(BA206&gt;0,IF((SUMIFS($Q209:AZ209,$Q206:AZ206,12)+IF(AZ206=12,0,AZ207)+BA210)&gt;=$K203,$K203-FLOOR(SUMIFS($Q209:AZ209,$Q206:AZ206,12),1),IF(BA206=1,BA210,BA210+AZ207)),0)</f>
        <v>0</v>
      </c>
      <c r="BB207" s="69">
        <f>IF(BB206&gt;0,IF((SUMIFS($Q209:BA209,$Q206:BA206,12)+IF(BA206=12,0,BA207)+BB210)&gt;=$K203,$K203-FLOOR(SUMIFS($Q209:BA209,$Q206:BA206,12),1),IF(BB206=1,BB210,BB210+BA207)),0)</f>
        <v>0</v>
      </c>
      <c r="BC207" s="69">
        <f>IF(BC206&gt;0,IF((SUMIFS($Q209:BB209,$Q206:BB206,12)+IF(BB206=12,0,BB207)+BC210)&gt;=$K203,$K203-FLOOR(SUMIFS($Q209:BB209,$Q206:BB206,12),1),IF(BC206=1,BC210,BC210+BB207)),0)</f>
        <v>0</v>
      </c>
      <c r="BD207" s="69">
        <f>IF(BD206&gt;0,IF((SUMIFS($Q209:BC209,$Q206:BC206,12)+IF(BC206=12,0,BC207)+BD210)&gt;=$K203,$K203-FLOOR(SUMIFS($Q209:BC209,$Q206:BC206,12),1),IF(BD206=1,BD210,BD210+BC207)),0)</f>
        <v>0</v>
      </c>
      <c r="BE207" s="69">
        <f>IF(BE206&gt;0,IF((SUMIFS($Q209:BD209,$Q206:BD206,12)+IF(BD206=12,0,BD207)+BE210)&gt;=$K203,$K203-FLOOR(SUMIFS($Q209:BD209,$Q206:BD206,12),1),IF(BE206=1,BE210,BE210+BD207)),0)</f>
        <v>0</v>
      </c>
      <c r="BF207" s="69">
        <f>IF(BF206&gt;0,IF((SUMIFS($Q209:BE209,$Q206:BE206,12)+IF(BE206=12,0,BE207)+BF210)&gt;=$K203,$K203-FLOOR(SUMIFS($Q209:BE209,$Q206:BE206,12),1),IF(BF206=1,BF210,BF210+BE207)),0)</f>
        <v>0</v>
      </c>
      <c r="BG207" s="69">
        <f>IF(BG206&gt;0,IF((SUMIFS($Q209:BF209,$Q206:BF206,12)+IF(BF206=12,0,BF207)+BG210)&gt;=$K203,$K203-FLOOR(SUMIFS($Q209:BF209,$Q206:BF206,12),1),IF(BG206=1,BG210,BG210+BF207)),0)</f>
        <v>0</v>
      </c>
      <c r="BH207" s="69">
        <f>IF(BH206&gt;0,IF((SUMIFS($Q209:BG209,$Q206:BG206,12)+IF(BG206=12,0,BG207)+BH210)&gt;=$K203,$K203-FLOOR(SUMIFS($Q209:BG209,$Q206:BG206,12),1),IF(BH206=1,BH210,BH210+BG207)),0)</f>
        <v>0</v>
      </c>
      <c r="BI207" s="69">
        <f>IF(BI206&gt;0,IF((SUMIFS($Q209:BH209,$Q206:BH206,12)+IF(BH206=12,0,BH207)+BI210)&gt;=$K203,$K203-FLOOR(SUMIFS($Q209:BH209,$Q206:BH206,12),1),IF(BI206=1,BI210,BI210+BH207)),0)</f>
        <v>0</v>
      </c>
      <c r="BJ207" s="69">
        <f>IF(BJ206&gt;0,IF((SUMIFS($Q209:BI209,$Q206:BI206,12)+IF(BI206=12,0,BI207)+BJ210)&gt;=$K203,$K203-FLOOR(SUMIFS($Q209:BI209,$Q206:BI206,12),1),IF(BJ206=1,BJ210,BJ210+BI207)),0)</f>
        <v>0</v>
      </c>
      <c r="BK207" s="69">
        <f>IF(BK206&gt;0,IF((SUMIFS($Q209:BJ209,$Q206:BJ206,12)+IF(BJ206=12,0,BJ207)+BK210)&gt;=$K203,$K203-FLOOR(SUMIFS($Q209:BJ209,$Q206:BJ206,12),1),IF(BK206=1,BK210,BK210+BJ207)),0)</f>
        <v>0</v>
      </c>
      <c r="BL207" s="69">
        <f>IF(BL206&gt;0,IF((SUMIFS($Q209:BK209,$Q206:BK206,12)+IF(BK206=12,0,BK207)+BL210)&gt;=$K203,$K203-FLOOR(SUMIFS($Q209:BK209,$Q206:BK206,12),1),IF(BL206=1,BL210,BL210+BK207)),0)</f>
        <v>0</v>
      </c>
      <c r="BM207" s="69">
        <f>IF(BM206&gt;0,IF((SUMIFS($Q209:BL209,$Q206:BL206,12)+IF(BL206=12,0,BL207)+BM210)&gt;=$K203,$K203-FLOOR(SUMIFS($Q209:BL209,$Q206:BL206,12),1),IF(BM206=1,BM210,BM210+BL207)),0)</f>
        <v>0</v>
      </c>
      <c r="BN207" s="69">
        <f>IF(BN206&gt;0,IF((SUMIFS($Q209:BM209,$Q206:BM206,12)+IF(BM206=12,0,BM207)+BN210)&gt;=$K203,$K203-FLOOR(SUMIFS($Q209:BM209,$Q206:BM206,12),1),IF(BN206=1,BN210,BN210+BM207)),0)</f>
        <v>0</v>
      </c>
      <c r="BO207" s="69">
        <f>IF(BO206&gt;0,IF((SUMIFS($Q209:BN209,$Q206:BN206,12)+IF(BN206=12,0,BN207)+BO210)&gt;=$K203,$K203-FLOOR(SUMIFS($Q209:BN209,$Q206:BN206,12),1),IF(BO206=1,BO210,BO210+BN207)),0)</f>
        <v>0</v>
      </c>
      <c r="BP207" s="69">
        <f>IF(BP206&gt;0,IF((SUMIFS($Q209:BO209,$Q206:BO206,12)+IF(BO206=12,0,BO207)+BP210)&gt;=$K203,$K203-FLOOR(SUMIFS($Q209:BO209,$Q206:BO206,12),1),IF(BP206=1,BP210,BP210+BO207)),0)</f>
        <v>0</v>
      </c>
      <c r="BQ207" s="69">
        <f>IF(BQ206&gt;0,IF((SUMIFS($Q209:BP209,$Q206:BP206,12)+IF(BP206=12,0,BP207)+BQ210)&gt;=$K203,$K203-FLOOR(SUMIFS($Q209:BP209,$Q206:BP206,12),1),IF(BQ206=1,BQ210,BQ210+BP207)),0)</f>
        <v>0</v>
      </c>
      <c r="BR207" s="69">
        <f>IF(BR206&gt;0,IF((SUMIFS($Q209:BQ209,$Q206:BQ206,12)+IF(BQ206=12,0,BQ207)+BR210)&gt;=$K203,$K203-FLOOR(SUMIFS($Q209:BQ209,$Q206:BQ206,12),1),IF(BR206=1,BR210,BR210+BQ207)),0)</f>
        <v>0</v>
      </c>
      <c r="BS207" s="69">
        <f>IF(BS206&gt;0,IF((SUMIFS($Q209:BR209,$Q206:BR206,12)+IF(BR206=12,0,BR207)+BS210)&gt;=$K203,$K203-FLOOR(SUMIFS($Q209:BR209,$Q206:BR206,12),1),IF(BS206=1,BS210,BS210+BR207)),0)</f>
        <v>0</v>
      </c>
      <c r="BT207" s="69">
        <f>IF(BT206&gt;0,IF((SUMIFS($Q209:BS209,$Q206:BS206,12)+IF(BS206=12,0,BS207)+BT210)&gt;=$K203,$K203-FLOOR(SUMIFS($Q209:BS209,$Q206:BS206,12),1),IF(BT206=1,BT210,BT210+BS207)),0)</f>
        <v>0</v>
      </c>
      <c r="BU207" s="69">
        <f>IF(BU206&gt;0,IF((SUMIFS($Q209:BT209,$Q206:BT206,12)+IF(BT206=12,0,BT207)+BU210)&gt;=$K203,$K203-FLOOR(SUMIFS($Q209:BT209,$Q206:BT206,12),1),IF(BU206=1,BU210,BU210+BT207)),0)</f>
        <v>0</v>
      </c>
      <c r="BV207" s="69">
        <f>IF(BV206&gt;0,IF((SUMIFS($Q209:BU209,$Q206:BU206,12)+IF(BU206=12,0,BU207)+BV210)&gt;=$K203,$K203-FLOOR(SUMIFS($Q209:BU209,$Q206:BU206,12),1),IF(BV206=1,BV210,BV210+BU207)),0)</f>
        <v>0</v>
      </c>
      <c r="BW207" s="69">
        <f>IF(BW206&gt;0,IF((SUMIFS($Q209:BV209,$Q206:BV206,12)+IF(BV206=12,0,BV207)+BW210)&gt;=$K203,$K203-FLOOR(SUMIFS($Q209:BV209,$Q206:BV206,12),1),IF(BW206=1,BW210,BW210+BV207)),0)</f>
        <v>0</v>
      </c>
      <c r="BX207" s="69">
        <f>IF(BX206&gt;0,IF((SUMIFS($Q209:BW209,$Q206:BW206,12)+IF(BW206=12,0,BW207)+BX210)&gt;=$K203,$K203-FLOOR(SUMIFS($Q209:BW209,$Q206:BW206,12),1),IF(BX206=1,BX210,BX210+BW207)),0)</f>
        <v>0</v>
      </c>
      <c r="BY207" s="69">
        <f>IF(BY206&gt;0,IF((SUMIFS($Q209:BX209,$Q206:BX206,12)+IF(BX206=12,0,BX207)+BY210)&gt;=$K203,$K203-FLOOR(SUMIFS($Q209:BX209,$Q206:BX206,12),1),IF(BY206=1,BY210,BY210+BX207)),0)</f>
        <v>0</v>
      </c>
      <c r="BZ207" s="69">
        <f>IF(BZ206&gt;0,IF((SUMIFS($Q209:BY209,$Q206:BY206,12)+IF(BY206=12,0,BY207)+BZ210)&gt;=$K203,$K203-FLOOR(SUMIFS($Q209:BY209,$Q206:BY206,12),1),IF(BZ206=1,BZ210,BZ210+BY207)),0)</f>
        <v>0</v>
      </c>
      <c r="CA207" s="69">
        <f>IF(CA206&gt;0,IF((SUMIFS($Q209:BZ209,$Q206:BZ206,12)+IF(BZ206=12,0,BZ207)+CA210)&gt;=$K203,$K203-FLOOR(SUMIFS($Q209:BZ209,$Q206:BZ206,12),1),IF(CA206=1,CA210,CA210+BZ207)),0)</f>
        <v>0</v>
      </c>
      <c r="CB207" s="69">
        <f>IF(CB206&gt;0,IF((SUMIFS($Q209:CA209,$Q206:CA206,12)+IF(CA206=12,0,CA207)+CB210)&gt;=$K203,$K203-FLOOR(SUMIFS($Q209:CA209,$Q206:CA206,12),1),IF(CB206=1,CB210,CB210+CA207)),0)</f>
        <v>0</v>
      </c>
      <c r="CC207" s="69">
        <f>IF(CC206&gt;0,IF((SUMIFS($Q209:CB209,$Q206:CB206,12)+IF(CB206=12,0,CB207)+CC210)&gt;=$K203,$K203-FLOOR(SUMIFS($Q209:CB209,$Q206:CB206,12),1),IF(CC206=1,CC210,CC210+CB207)),0)</f>
        <v>0</v>
      </c>
      <c r="CD207" s="69">
        <f>IF(CD206&gt;0,IF((SUMIFS($Q209:CC209,$Q206:CC206,12)+IF(CC206=12,0,CC207)+CD210)&gt;=$K203,$K203-FLOOR(SUMIFS($Q209:CC209,$Q206:CC206,12),1),IF(CD206=1,CD210,CD210+CC207)),0)</f>
        <v>0</v>
      </c>
      <c r="CE207" s="69">
        <f>IF(CE206&gt;0,IF((SUMIFS($Q209:CD209,$Q206:CD206,12)+IF(CD206=12,0,CD207)+CE210)&gt;=$K203,$K203-FLOOR(SUMIFS($Q209:CD209,$Q206:CD206,12),1),IF(CE206=1,CE210,CE210+CD207)),0)</f>
        <v>0</v>
      </c>
      <c r="CF207" s="69">
        <f>IF(CF206&gt;0,IF((SUMIFS($Q209:CE209,$Q206:CE206,12)+IF(CE206=12,0,CE207)+CF210)&gt;=$K203,$K203-FLOOR(SUMIFS($Q209:CE209,$Q206:CE206,12),1),IF(CF206=1,CF210,CF210+CE207)),0)</f>
        <v>0</v>
      </c>
      <c r="CG207" s="69">
        <f>IF(CG206&gt;0,IF((SUMIFS($Q209:CF209,$Q206:CF206,12)+IF(CF206=12,0,CF207)+CG210)&gt;=$K203,$K203-FLOOR(SUMIFS($Q209:CF209,$Q206:CF206,12),1),IF(CG206=1,CG210,CG210+CF207)),0)</f>
        <v>0</v>
      </c>
      <c r="CH207" s="69">
        <f>IF(CH206&gt;0,IF((SUMIFS($Q209:CG209,$Q206:CG206,12)+IF(CG206=12,0,CG207)+CH210)&gt;=$K203,$K203-FLOOR(SUMIFS($Q209:CG209,$Q206:CG206,12),1),IF(CH206=1,CH210,CH210+CG207)),0)</f>
        <v>0</v>
      </c>
      <c r="CI207" s="69">
        <f>IF(CI206&gt;0,IF((SUMIFS($Q209:CH209,$Q206:CH206,12)+IF(CH206=12,0,CH207)+CI210)&gt;=$K203,$K203-FLOOR(SUMIFS($Q209:CH209,$Q206:CH206,12),1),IF(CI206=1,CI210,CI210+CH207)),0)</f>
        <v>0</v>
      </c>
      <c r="CJ207" s="69">
        <f>IF(CJ206&gt;0,IF((SUMIFS($Q209:CI209,$Q206:CI206,12)+IF(CI206=12,0,CI207)+CJ210)&gt;=$K203,$K203-FLOOR(SUMIFS($Q209:CI209,$Q206:CI206,12),1),IF(CJ206=1,CJ210,CJ210+CI207)),0)</f>
        <v>0</v>
      </c>
      <c r="CK207" s="370"/>
      <c r="CL207" s="372"/>
      <c r="CM207" s="364"/>
      <c r="CN207" s="364"/>
      <c r="CO207" s="108"/>
      <c r="CP207" s="108"/>
      <c r="CQ207" s="108"/>
      <c r="CR207" s="108"/>
      <c r="CS207" s="108"/>
      <c r="CT207" s="108"/>
      <c r="CU207" s="108"/>
      <c r="CV207" s="108"/>
      <c r="CW207" s="108"/>
      <c r="CX207" s="108"/>
      <c r="CY207" s="108"/>
      <c r="CZ207" s="108"/>
      <c r="DA207" s="108"/>
      <c r="DB207" s="108"/>
      <c r="DC207" s="108"/>
      <c r="DD207" s="108"/>
    </row>
    <row r="208" spans="1:108" s="266" customFormat="1" ht="41.4" hidden="1" customHeight="1" x14ac:dyDescent="0.3">
      <c r="A208" s="264"/>
      <c r="B208" s="130"/>
      <c r="C208" s="81"/>
      <c r="D208" s="81"/>
      <c r="E208" s="81"/>
      <c r="F208" s="81"/>
      <c r="G208" s="81"/>
      <c r="H208" s="81"/>
      <c r="I208" s="81"/>
      <c r="J208" s="81"/>
      <c r="K208" s="81"/>
      <c r="L208" s="65"/>
      <c r="M208" s="7"/>
      <c r="N208" s="202"/>
      <c r="O208" s="108"/>
      <c r="P208" s="66" t="s">
        <v>183</v>
      </c>
      <c r="Q208" s="68">
        <f>IF(Q203&gt;0,Q204,0)</f>
        <v>0</v>
      </c>
      <c r="R208" s="68">
        <f t="shared" ref="R208" si="5384">IF(R203&gt;0,IF(R206=1,R204,R204+Q208),Q208)</f>
        <v>0</v>
      </c>
      <c r="S208" s="68">
        <f t="shared" ref="S208" si="5385">IF(S203&gt;0,IF(S206=1,S204,S204+R208),R208)</f>
        <v>0</v>
      </c>
      <c r="T208" s="68">
        <f t="shared" ref="T208" si="5386">IF(T203&gt;0,IF(T206=1,T204,T204+S208),S208)</f>
        <v>0</v>
      </c>
      <c r="U208" s="68">
        <f t="shared" ref="U208" si="5387">IF(U203&gt;0,IF(U206=1,U204,U204+T208),T208)</f>
        <v>0</v>
      </c>
      <c r="V208" s="68">
        <f t="shared" ref="V208" si="5388">IF(V203&gt;0,IF(V206=1,V204,V204+U208),U208)</f>
        <v>0</v>
      </c>
      <c r="W208" s="68">
        <f t="shared" ref="W208" si="5389">IF(W203&gt;0,IF(W206=1,W204,W204+V208),V208)</f>
        <v>0</v>
      </c>
      <c r="X208" s="68">
        <f t="shared" ref="X208" si="5390">IF(X203&gt;0,IF(X206=1,X204,X204+W208),W208)</f>
        <v>0</v>
      </c>
      <c r="Y208" s="68">
        <f t="shared" ref="Y208" si="5391">IF(Y203&gt;0,IF(Y206=1,Y204,Y204+X208),X208)</f>
        <v>0</v>
      </c>
      <c r="Z208" s="68">
        <f t="shared" ref="Z208" si="5392">IF(Z203&gt;0,IF(Z206=1,Z204,Z204+Y208),Y208)</f>
        <v>0</v>
      </c>
      <c r="AA208" s="68">
        <f t="shared" ref="AA208" si="5393">IF(AA203&gt;0,IF(AA206=1,AA204,AA204+Z208),Z208)</f>
        <v>0</v>
      </c>
      <c r="AB208" s="68">
        <f t="shared" ref="AB208" si="5394">IF(AB203&gt;0,IF(AB206=1,AB204,AB204+AA208),AA208)</f>
        <v>0</v>
      </c>
      <c r="AC208" s="68">
        <f t="shared" ref="AC208" si="5395">IF(AC203&gt;0,IF(AC206=1,AC204,AC204+AB208),AB208)</f>
        <v>0</v>
      </c>
      <c r="AD208" s="68">
        <f t="shared" ref="AD208" si="5396">IF(AD203&gt;0,IF(AD206=1,AD204,AD204+AC208),AC208)</f>
        <v>0</v>
      </c>
      <c r="AE208" s="68">
        <f t="shared" ref="AE208" si="5397">IF(AE203&gt;0,IF(AE206=1,AE204,AE204+AD208),AD208)</f>
        <v>0</v>
      </c>
      <c r="AF208" s="68">
        <f t="shared" ref="AF208" si="5398">IF(AF203&gt;0,IF(AF206=1,AF204,AF204+AE208),AE208)</f>
        <v>0</v>
      </c>
      <c r="AG208" s="68">
        <f t="shared" ref="AG208" si="5399">IF(AG203&gt;0,IF(AG206=1,AG204,AG204+AF208),AF208)</f>
        <v>0</v>
      </c>
      <c r="AH208" s="68">
        <f t="shared" ref="AH208" si="5400">IF(AH203&gt;0,IF(AH206=1,AH204,AH204+AG208),AG208)</f>
        <v>0</v>
      </c>
      <c r="AI208" s="68">
        <f t="shared" ref="AI208" si="5401">IF(AI203&gt;0,IF(AI206=1,AI204,AI204+AH208),AH208)</f>
        <v>0</v>
      </c>
      <c r="AJ208" s="68">
        <f t="shared" ref="AJ208" si="5402">IF(AJ203&gt;0,IF(AJ206=1,AJ204,AJ204+AI208),AI208)</f>
        <v>0</v>
      </c>
      <c r="AK208" s="68">
        <f t="shared" ref="AK208" si="5403">IF(AK203&gt;0,IF(AK206=1,AK204,AK204+AJ208),AJ208)</f>
        <v>0</v>
      </c>
      <c r="AL208" s="68">
        <f t="shared" ref="AL208" si="5404">IF(AL203&gt;0,IF(AL206=1,AL204,AL204+AK208),AK208)</f>
        <v>0</v>
      </c>
      <c r="AM208" s="68">
        <f t="shared" ref="AM208" si="5405">IF(AM203&gt;0,IF(AM206=1,AM204,AM204+AL208),AL208)</f>
        <v>0</v>
      </c>
      <c r="AN208" s="68">
        <f t="shared" ref="AN208" si="5406">IF(AN203&gt;0,IF(AN206=1,AN204,AN204+AM208),AM208)</f>
        <v>0</v>
      </c>
      <c r="AO208" s="68">
        <f t="shared" ref="AO208" si="5407">IF(AO203&gt;0,IF(AO206=1,AO204,AO204+AN208),AN208)</f>
        <v>0</v>
      </c>
      <c r="AP208" s="68">
        <f t="shared" ref="AP208" si="5408">IF(AP203&gt;0,IF(AP206=1,AP204,AP204+AO208),AO208)</f>
        <v>0</v>
      </c>
      <c r="AQ208" s="68">
        <f t="shared" ref="AQ208" si="5409">IF(AQ203&gt;0,IF(AQ206=1,AQ204,AQ204+AP208),AP208)</f>
        <v>0</v>
      </c>
      <c r="AR208" s="68">
        <f t="shared" ref="AR208" si="5410">IF(AR203&gt;0,IF(AR206=1,AR204,AR204+AQ208),AQ208)</f>
        <v>0</v>
      </c>
      <c r="AS208" s="68">
        <f t="shared" ref="AS208" si="5411">IF(AS203&gt;0,IF(AS206=1,AS204,AS204+AR208),AR208)</f>
        <v>0</v>
      </c>
      <c r="AT208" s="68">
        <f t="shared" ref="AT208" si="5412">IF(AT203&gt;0,IF(AT206=1,AT204,AT204+AS208),AS208)</f>
        <v>0</v>
      </c>
      <c r="AU208" s="68">
        <f t="shared" ref="AU208" si="5413">IF(AU203&gt;0,IF(AU206=1,AU204,AU204+AT208),AT208)</f>
        <v>0</v>
      </c>
      <c r="AV208" s="68">
        <f t="shared" ref="AV208" si="5414">IF(AV203&gt;0,IF(AV206=1,AV204,AV204+AU208),AU208)</f>
        <v>0</v>
      </c>
      <c r="AW208" s="68">
        <f t="shared" ref="AW208" si="5415">IF(AW203&gt;0,IF(AW206=1,AW204,AW204+AV208),AV208)</f>
        <v>0</v>
      </c>
      <c r="AX208" s="68">
        <f t="shared" ref="AX208" si="5416">IF(AX203&gt;0,IF(AX206=1,AX204,AX204+AW208),AW208)</f>
        <v>0</v>
      </c>
      <c r="AY208" s="68">
        <f t="shared" ref="AY208" si="5417">IF(AY203&gt;0,IF(AY206=1,AY204,AY204+AX208),AX208)</f>
        <v>0</v>
      </c>
      <c r="AZ208" s="68">
        <f t="shared" ref="AZ208" si="5418">IF(AZ203&gt;0,IF(AZ206=1,AZ204,AZ204+AY208),AY208)</f>
        <v>0</v>
      </c>
      <c r="BA208" s="68">
        <f t="shared" ref="BA208" si="5419">IF(BA203&gt;0,IF(BA206=1,BA204,BA204+AZ208),AZ208)</f>
        <v>0</v>
      </c>
      <c r="BB208" s="68">
        <f t="shared" ref="BB208" si="5420">IF(BB203&gt;0,IF(BB206=1,BB204,BB204+BA208),BA208)</f>
        <v>0</v>
      </c>
      <c r="BC208" s="68">
        <f t="shared" ref="BC208" si="5421">IF(BC203&gt;0,IF(BC206=1,BC204,BC204+BB208),BB208)</f>
        <v>0</v>
      </c>
      <c r="BD208" s="68">
        <f t="shared" ref="BD208" si="5422">IF(BD203&gt;0,IF(BD206=1,BD204,BD204+BC208),BC208)</f>
        <v>0</v>
      </c>
      <c r="BE208" s="68">
        <f t="shared" ref="BE208" si="5423">IF(BE203&gt;0,IF(BE206=1,BE204,BE204+BD208),BD208)</f>
        <v>0</v>
      </c>
      <c r="BF208" s="68">
        <f t="shared" ref="BF208" si="5424">IF(BF203&gt;0,IF(BF206=1,BF204,BF204+BE208),BE208)</f>
        <v>0</v>
      </c>
      <c r="BG208" s="68">
        <f t="shared" ref="BG208" si="5425">IF(BG203&gt;0,IF(BG206=1,BG204,BG204+BF208),BF208)</f>
        <v>0</v>
      </c>
      <c r="BH208" s="68">
        <f t="shared" ref="BH208" si="5426">IF(BH203&gt;0,IF(BH206=1,BH204,BH204+BG208),BG208)</f>
        <v>0</v>
      </c>
      <c r="BI208" s="68">
        <f t="shared" ref="BI208" si="5427">IF(BI203&gt;0,IF(BI206=1,BI204,BI204+BH208),BH208)</f>
        <v>0</v>
      </c>
      <c r="BJ208" s="68">
        <f t="shared" ref="BJ208" si="5428">IF(BJ203&gt;0,IF(BJ206=1,BJ204,BJ204+BI208),BI208)</f>
        <v>0</v>
      </c>
      <c r="BK208" s="68">
        <f t="shared" ref="BK208" si="5429">IF(BK203&gt;0,IF(BK206=1,BK204,BK204+BJ208),BJ208)</f>
        <v>0</v>
      </c>
      <c r="BL208" s="68">
        <f t="shared" ref="BL208" si="5430">IF(BL203&gt;0,IF(BL206=1,BL204,BL204+BK208),BK208)</f>
        <v>0</v>
      </c>
      <c r="BM208" s="68">
        <f t="shared" ref="BM208" si="5431">IF(BM203&gt;0,IF(BM206=1,BM204,BM204+BL208),BL208)</f>
        <v>0</v>
      </c>
      <c r="BN208" s="68">
        <f t="shared" ref="BN208" si="5432">IF(BN203&gt;0,IF(BN206=1,BN204,BN204+BM208),BM208)</f>
        <v>0</v>
      </c>
      <c r="BO208" s="68">
        <f t="shared" ref="BO208" si="5433">IF(BO203&gt;0,IF(BO206=1,BO204,BO204+BN208),BN208)</f>
        <v>0</v>
      </c>
      <c r="BP208" s="68">
        <f t="shared" ref="BP208" si="5434">IF(BP203&gt;0,IF(BP206=1,BP204,BP204+BO208),BO208)</f>
        <v>0</v>
      </c>
      <c r="BQ208" s="68">
        <f t="shared" ref="BQ208" si="5435">IF(BQ203&gt;0,IF(BQ206=1,BQ204,BQ204+BP208),BP208)</f>
        <v>0</v>
      </c>
      <c r="BR208" s="68">
        <f t="shared" ref="BR208" si="5436">IF(BR203&gt;0,IF(BR206=1,BR204,BR204+BQ208),BQ208)</f>
        <v>0</v>
      </c>
      <c r="BS208" s="68">
        <f t="shared" ref="BS208" si="5437">IF(BS203&gt;0,IF(BS206=1,BS204,BS204+BR208),BR208)</f>
        <v>0</v>
      </c>
      <c r="BT208" s="68">
        <f t="shared" ref="BT208" si="5438">IF(BT203&gt;0,IF(BT206=1,BT204,BT204+BS208),BS208)</f>
        <v>0</v>
      </c>
      <c r="BU208" s="68">
        <f t="shared" ref="BU208" si="5439">IF(BU203&gt;0,IF(BU206=1,BU204,BU204+BT208),BT208)</f>
        <v>0</v>
      </c>
      <c r="BV208" s="68">
        <f t="shared" ref="BV208" si="5440">IF(BV203&gt;0,IF(BV206=1,BV204,BV204+BU208),BU208)</f>
        <v>0</v>
      </c>
      <c r="BW208" s="68">
        <f t="shared" ref="BW208" si="5441">IF(BW203&gt;0,IF(BW206=1,BW204,BW204+BV208),BV208)</f>
        <v>0</v>
      </c>
      <c r="BX208" s="68">
        <f t="shared" ref="BX208" si="5442">IF(BX203&gt;0,IF(BX206=1,BX204,BX204+BW208),BW208)</f>
        <v>0</v>
      </c>
      <c r="BY208" s="68">
        <f t="shared" ref="BY208" si="5443">IF(BY203&gt;0,IF(BY206=1,BY204,BY204+BX208),BX208)</f>
        <v>0</v>
      </c>
      <c r="BZ208" s="68">
        <f t="shared" ref="BZ208" si="5444">IF(BZ203&gt;0,IF(BZ206=1,BZ204,BZ204+BY208),BY208)</f>
        <v>0</v>
      </c>
      <c r="CA208" s="68">
        <f t="shared" ref="CA208" si="5445">IF(CA203&gt;0,IF(CA206=1,CA204,CA204+BZ208),BZ208)</f>
        <v>0</v>
      </c>
      <c r="CB208" s="68">
        <f t="shared" ref="CB208" si="5446">IF(CB203&gt;0,IF(CB206=1,CB204,CB204+CA208),CA208)</f>
        <v>0</v>
      </c>
      <c r="CC208" s="68">
        <f t="shared" ref="CC208" si="5447">IF(CC203&gt;0,IF(CC206=1,CC204,CC204+CB208),CB208)</f>
        <v>0</v>
      </c>
      <c r="CD208" s="68">
        <f t="shared" ref="CD208" si="5448">IF(CD203&gt;0,IF(CD206=1,CD204,CD204+CC208),CC208)</f>
        <v>0</v>
      </c>
      <c r="CE208" s="68">
        <f t="shared" ref="CE208" si="5449">IF(CE203&gt;0,IF(CE206=1,CE204,CE204+CD208),CD208)</f>
        <v>0</v>
      </c>
      <c r="CF208" s="68">
        <f t="shared" ref="CF208" si="5450">IF(CF203&gt;0,IF(CF206=1,CF204,CF204+CE208),CE208)</f>
        <v>0</v>
      </c>
      <c r="CG208" s="68">
        <f t="shared" ref="CG208" si="5451">IF(CG203&gt;0,IF(CG206=1,CG204,CG204+CF208),CF208)</f>
        <v>0</v>
      </c>
      <c r="CH208" s="68">
        <f t="shared" ref="CH208" si="5452">IF(CH203&gt;0,IF(CH206=1,CH204,CH204+CG208),CG208)</f>
        <v>0</v>
      </c>
      <c r="CI208" s="68">
        <f t="shared" ref="CI208" si="5453">IF(CI203&gt;0,IF(CI206=1,CI204,CI204+CH208),CH208)</f>
        <v>0</v>
      </c>
      <c r="CJ208" s="68">
        <f t="shared" ref="CJ208" si="5454">IF(CJ203&gt;0,IF(CJ206=1,CJ204,CJ204+CI208),CI208)</f>
        <v>0</v>
      </c>
      <c r="CK208" s="370"/>
      <c r="CL208" s="372"/>
      <c r="CM208" s="364"/>
      <c r="CN208" s="364"/>
      <c r="CO208" s="108"/>
      <c r="CP208" s="108"/>
      <c r="CQ208" s="108"/>
      <c r="CR208" s="108"/>
      <c r="CS208" s="108"/>
      <c r="CT208" s="108"/>
      <c r="CU208" s="108"/>
      <c r="CV208" s="108"/>
      <c r="CW208" s="108"/>
      <c r="CX208" s="108"/>
      <c r="CY208" s="108"/>
      <c r="CZ208" s="108"/>
      <c r="DA208" s="108"/>
      <c r="DB208" s="108"/>
      <c r="DC208" s="108"/>
      <c r="DD208" s="108"/>
    </row>
    <row r="209" spans="1:108" s="266" customFormat="1" ht="41.4" hidden="1" customHeight="1" x14ac:dyDescent="0.3">
      <c r="A209" s="264"/>
      <c r="B209" s="130"/>
      <c r="C209" s="81"/>
      <c r="D209" s="81"/>
      <c r="E209" s="81"/>
      <c r="F209" s="81"/>
      <c r="G209" s="81"/>
      <c r="H209" s="81"/>
      <c r="I209" s="81"/>
      <c r="J209" s="81"/>
      <c r="K209" s="81"/>
      <c r="L209" s="65"/>
      <c r="M209" s="7"/>
      <c r="N209" s="202"/>
      <c r="O209" s="108"/>
      <c r="P209" s="66" t="s">
        <v>184</v>
      </c>
      <c r="Q209" s="68">
        <f>Q211</f>
        <v>0</v>
      </c>
      <c r="R209" s="68">
        <f t="shared" ref="R209" si="5455">IF(R206=1,R211,R211+Q209)</f>
        <v>0</v>
      </c>
      <c r="S209" s="68">
        <f t="shared" ref="S209" si="5456">IF(S206=1,S211,S211+R209)</f>
        <v>0</v>
      </c>
      <c r="T209" s="68">
        <f t="shared" ref="T209" si="5457">IF(T206=1,T211,T211+S209)</f>
        <v>0</v>
      </c>
      <c r="U209" s="68">
        <f t="shared" ref="U209" si="5458">IF(U206=1,U211,U211+T209)</f>
        <v>0</v>
      </c>
      <c r="V209" s="68">
        <f t="shared" ref="V209" si="5459">IF(V206=1,V211,V211+U209)</f>
        <v>0</v>
      </c>
      <c r="W209" s="68">
        <f t="shared" ref="W209" si="5460">IF(W206=1,W211,W211+V209)</f>
        <v>0</v>
      </c>
      <c r="X209" s="68">
        <f t="shared" ref="X209" si="5461">IF(X206=1,X211,X211+W209)</f>
        <v>0</v>
      </c>
      <c r="Y209" s="68">
        <f t="shared" ref="Y209" si="5462">IF(Y206=1,Y211,Y211+X209)</f>
        <v>0</v>
      </c>
      <c r="Z209" s="68">
        <f t="shared" ref="Z209" si="5463">IF(Z206=1,Z211,Z211+Y209)</f>
        <v>0</v>
      </c>
      <c r="AA209" s="68">
        <f t="shared" ref="AA209" si="5464">IF(AA206=1,AA211,AA211+Z209)</f>
        <v>0</v>
      </c>
      <c r="AB209" s="68">
        <f t="shared" ref="AB209" si="5465">IF(AB206=1,AB211,AB211+AA209)</f>
        <v>0</v>
      </c>
      <c r="AC209" s="68">
        <f t="shared" ref="AC209" si="5466">IF(AC206=1,AC211,AC211+AB209)</f>
        <v>0</v>
      </c>
      <c r="AD209" s="68">
        <f t="shared" ref="AD209" si="5467">IF(AD206=1,AD211,AD211+AC209)</f>
        <v>0</v>
      </c>
      <c r="AE209" s="68">
        <f t="shared" ref="AE209" si="5468">IF(AE206=1,AE211,AE211+AD209)</f>
        <v>0</v>
      </c>
      <c r="AF209" s="68">
        <f t="shared" ref="AF209" si="5469">IF(AF206=1,AF211,AF211+AE209)</f>
        <v>0</v>
      </c>
      <c r="AG209" s="68">
        <f t="shared" ref="AG209" si="5470">IF(AG206=1,AG211,AG211+AF209)</f>
        <v>0</v>
      </c>
      <c r="AH209" s="68">
        <f t="shared" ref="AH209" si="5471">IF(AH206=1,AH211,AH211+AG209)</f>
        <v>0</v>
      </c>
      <c r="AI209" s="68">
        <f t="shared" ref="AI209" si="5472">IF(AI206=1,AI211,AI211+AH209)</f>
        <v>0</v>
      </c>
      <c r="AJ209" s="68">
        <f t="shared" ref="AJ209" si="5473">IF(AJ206=1,AJ211,AJ211+AI209)</f>
        <v>0</v>
      </c>
      <c r="AK209" s="68">
        <f t="shared" ref="AK209" si="5474">IF(AK206=1,AK211,AK211+AJ209)</f>
        <v>0</v>
      </c>
      <c r="AL209" s="68">
        <f t="shared" ref="AL209" si="5475">IF(AL206=1,AL211,AL211+AK209)</f>
        <v>0</v>
      </c>
      <c r="AM209" s="68">
        <f t="shared" ref="AM209" si="5476">IF(AM206=1,AM211,AM211+AL209)</f>
        <v>0</v>
      </c>
      <c r="AN209" s="68">
        <f t="shared" ref="AN209" si="5477">IF(AN206=1,AN211,AN211+AM209)</f>
        <v>0</v>
      </c>
      <c r="AO209" s="68">
        <f t="shared" ref="AO209" si="5478">IF(AO206=1,AO211,AO211+AN209)</f>
        <v>0</v>
      </c>
      <c r="AP209" s="68">
        <f t="shared" ref="AP209" si="5479">IF(AP206=1,AP211,AP211+AO209)</f>
        <v>0</v>
      </c>
      <c r="AQ209" s="68">
        <f t="shared" ref="AQ209" si="5480">IF(AQ206=1,AQ211,AQ211+AP209)</f>
        <v>0</v>
      </c>
      <c r="AR209" s="68">
        <f t="shared" ref="AR209" si="5481">IF(AR206=1,AR211,AR211+AQ209)</f>
        <v>0</v>
      </c>
      <c r="AS209" s="68">
        <f t="shared" ref="AS209" si="5482">IF(AS206=1,AS211,AS211+AR209)</f>
        <v>0</v>
      </c>
      <c r="AT209" s="68">
        <f t="shared" ref="AT209" si="5483">IF(AT206=1,AT211,AT211+AS209)</f>
        <v>0</v>
      </c>
      <c r="AU209" s="68">
        <f t="shared" ref="AU209" si="5484">IF(AU206=1,AU211,AU211+AT209)</f>
        <v>0</v>
      </c>
      <c r="AV209" s="68">
        <f t="shared" ref="AV209" si="5485">IF(AV206=1,AV211,AV211+AU209)</f>
        <v>0</v>
      </c>
      <c r="AW209" s="68">
        <f t="shared" ref="AW209" si="5486">IF(AW206=1,AW211,AW211+AV209)</f>
        <v>0</v>
      </c>
      <c r="AX209" s="68">
        <f t="shared" ref="AX209" si="5487">IF(AX206=1,AX211,AX211+AW209)</f>
        <v>0</v>
      </c>
      <c r="AY209" s="68">
        <f t="shared" ref="AY209" si="5488">IF(AY206=1,AY211,AY211+AX209)</f>
        <v>0</v>
      </c>
      <c r="AZ209" s="68">
        <f t="shared" ref="AZ209" si="5489">IF(AZ206=1,AZ211,AZ211+AY209)</f>
        <v>0</v>
      </c>
      <c r="BA209" s="68">
        <f t="shared" ref="BA209" si="5490">IF(BA206=1,BA211,BA211+AZ209)</f>
        <v>0</v>
      </c>
      <c r="BB209" s="68">
        <f t="shared" ref="BB209" si="5491">IF(BB206=1,BB211,BB211+BA209)</f>
        <v>0</v>
      </c>
      <c r="BC209" s="68">
        <f t="shared" ref="BC209" si="5492">IF(BC206=1,BC211,BC211+BB209)</f>
        <v>0</v>
      </c>
      <c r="BD209" s="68">
        <f t="shared" ref="BD209" si="5493">IF(BD206=1,BD211,BD211+BC209)</f>
        <v>0</v>
      </c>
      <c r="BE209" s="68">
        <f t="shared" ref="BE209" si="5494">IF(BE206=1,BE211,BE211+BD209)</f>
        <v>0</v>
      </c>
      <c r="BF209" s="68">
        <f t="shared" ref="BF209" si="5495">IF(BF206=1,BF211,BF211+BE209)</f>
        <v>0</v>
      </c>
      <c r="BG209" s="68">
        <f t="shared" ref="BG209" si="5496">IF(BG206=1,BG211,BG211+BF209)</f>
        <v>0</v>
      </c>
      <c r="BH209" s="68">
        <f t="shared" ref="BH209" si="5497">IF(BH206=1,BH211,BH211+BG209)</f>
        <v>0</v>
      </c>
      <c r="BI209" s="68">
        <f t="shared" ref="BI209" si="5498">IF(BI206=1,BI211,BI211+BH209)</f>
        <v>0</v>
      </c>
      <c r="BJ209" s="68">
        <f t="shared" ref="BJ209" si="5499">IF(BJ206=1,BJ211,BJ211+BI209)</f>
        <v>0</v>
      </c>
      <c r="BK209" s="68">
        <f t="shared" ref="BK209" si="5500">IF(BK206=1,BK211,BK211+BJ209)</f>
        <v>0</v>
      </c>
      <c r="BL209" s="68">
        <f t="shared" ref="BL209" si="5501">IF(BL206=1,BL211,BL211+BK209)</f>
        <v>0</v>
      </c>
      <c r="BM209" s="68">
        <f t="shared" ref="BM209" si="5502">IF(BM206=1,BM211,BM211+BL209)</f>
        <v>0</v>
      </c>
      <c r="BN209" s="68">
        <f t="shared" ref="BN209" si="5503">IF(BN206=1,BN211,BN211+BM209)</f>
        <v>0</v>
      </c>
      <c r="BO209" s="68">
        <f t="shared" ref="BO209" si="5504">IF(BO206=1,BO211,BO211+BN209)</f>
        <v>0</v>
      </c>
      <c r="BP209" s="68">
        <f t="shared" ref="BP209" si="5505">IF(BP206=1,BP211,BP211+BO209)</f>
        <v>0</v>
      </c>
      <c r="BQ209" s="68">
        <f t="shared" ref="BQ209" si="5506">IF(BQ206=1,BQ211,BQ211+BP209)</f>
        <v>0</v>
      </c>
      <c r="BR209" s="68">
        <f t="shared" ref="BR209" si="5507">IF(BR206=1,BR211,BR211+BQ209)</f>
        <v>0</v>
      </c>
      <c r="BS209" s="68">
        <f t="shared" ref="BS209" si="5508">IF(BS206=1,BS211,BS211+BR209)</f>
        <v>0</v>
      </c>
      <c r="BT209" s="68">
        <f t="shared" ref="BT209" si="5509">IF(BT206=1,BT211,BT211+BS209)</f>
        <v>0</v>
      </c>
      <c r="BU209" s="68">
        <f t="shared" ref="BU209" si="5510">IF(BU206=1,BU211,BU211+BT209)</f>
        <v>0</v>
      </c>
      <c r="BV209" s="68">
        <f t="shared" ref="BV209" si="5511">IF(BV206=1,BV211,BV211+BU209)</f>
        <v>0</v>
      </c>
      <c r="BW209" s="68">
        <f t="shared" ref="BW209" si="5512">IF(BW206=1,BW211,BW211+BV209)</f>
        <v>0</v>
      </c>
      <c r="BX209" s="68">
        <f t="shared" ref="BX209" si="5513">IF(BX206=1,BX211,BX211+BW209)</f>
        <v>0</v>
      </c>
      <c r="BY209" s="68">
        <f t="shared" ref="BY209" si="5514">IF(BY206=1,BY211,BY211+BX209)</f>
        <v>0</v>
      </c>
      <c r="BZ209" s="68">
        <f t="shared" ref="BZ209" si="5515">IF(BZ206=1,BZ211,BZ211+BY209)</f>
        <v>0</v>
      </c>
      <c r="CA209" s="68">
        <f t="shared" ref="CA209" si="5516">IF(CA206=1,CA211,CA211+BZ209)</f>
        <v>0</v>
      </c>
      <c r="CB209" s="68">
        <f t="shared" ref="CB209" si="5517">IF(CB206=1,CB211,CB211+CA209)</f>
        <v>0</v>
      </c>
      <c r="CC209" s="68">
        <f t="shared" ref="CC209" si="5518">IF(CC206=1,CC211,CC211+CB209)</f>
        <v>0</v>
      </c>
      <c r="CD209" s="68">
        <f t="shared" ref="CD209" si="5519">IF(CD206=1,CD211,CD211+CC209)</f>
        <v>0</v>
      </c>
      <c r="CE209" s="68">
        <f t="shared" ref="CE209" si="5520">IF(CE206=1,CE211,CE211+CD209)</f>
        <v>0</v>
      </c>
      <c r="CF209" s="68">
        <f t="shared" ref="CF209" si="5521">IF(CF206=1,CF211,CF211+CE209)</f>
        <v>0</v>
      </c>
      <c r="CG209" s="68">
        <f t="shared" ref="CG209" si="5522">IF(CG206=1,CG211,CG211+CF209)</f>
        <v>0</v>
      </c>
      <c r="CH209" s="68">
        <f t="shared" ref="CH209" si="5523">IF(CH206=1,CH211,CH211+CG209)</f>
        <v>0</v>
      </c>
      <c r="CI209" s="68">
        <f t="shared" ref="CI209" si="5524">IF(CI206=1,CI211,CI211+CH209)</f>
        <v>0</v>
      </c>
      <c r="CJ209" s="68">
        <f t="shared" ref="CJ209" si="5525">IF(CJ206=1,CJ211,CJ211+CI209)</f>
        <v>0</v>
      </c>
      <c r="CK209" s="370"/>
      <c r="CL209" s="372"/>
      <c r="CM209" s="364"/>
      <c r="CN209" s="364"/>
      <c r="CO209" s="108"/>
      <c r="CP209" s="108"/>
      <c r="CQ209" s="108"/>
      <c r="CR209" s="108"/>
      <c r="CS209" s="108"/>
      <c r="CT209" s="108"/>
      <c r="CU209" s="108"/>
      <c r="CV209" s="108"/>
      <c r="CW209" s="108"/>
      <c r="CX209" s="108"/>
      <c r="CY209" s="108"/>
      <c r="CZ209" s="108"/>
      <c r="DA209" s="108"/>
      <c r="DB209" s="108"/>
      <c r="DC209" s="108"/>
      <c r="DD209" s="108"/>
    </row>
    <row r="210" spans="1:108" s="266" customFormat="1" ht="28.8" x14ac:dyDescent="0.3">
      <c r="A210" s="264"/>
      <c r="B210" s="130"/>
      <c r="C210" s="81"/>
      <c r="D210" s="81"/>
      <c r="E210" s="81"/>
      <c r="F210" s="81"/>
      <c r="G210" s="81"/>
      <c r="H210" s="81"/>
      <c r="I210" s="81"/>
      <c r="J210" s="81"/>
      <c r="K210" s="81"/>
      <c r="L210" s="65"/>
      <c r="M210" s="7"/>
      <c r="N210" s="202"/>
      <c r="O210" s="108"/>
      <c r="P210" s="64" t="s">
        <v>182</v>
      </c>
      <c r="Q210" s="69">
        <f t="shared" ref="Q210:CB210" si="5526">1720/12*Q203</f>
        <v>0</v>
      </c>
      <c r="R210" s="69">
        <f t="shared" si="5526"/>
        <v>0</v>
      </c>
      <c r="S210" s="69">
        <f t="shared" si="5526"/>
        <v>0</v>
      </c>
      <c r="T210" s="69">
        <f t="shared" si="5526"/>
        <v>0</v>
      </c>
      <c r="U210" s="69">
        <f t="shared" si="5526"/>
        <v>0</v>
      </c>
      <c r="V210" s="69">
        <f t="shared" si="5526"/>
        <v>0</v>
      </c>
      <c r="W210" s="69">
        <f t="shared" si="5526"/>
        <v>0</v>
      </c>
      <c r="X210" s="69">
        <f t="shared" si="5526"/>
        <v>0</v>
      </c>
      <c r="Y210" s="69">
        <f t="shared" si="5526"/>
        <v>0</v>
      </c>
      <c r="Z210" s="69">
        <f t="shared" si="5526"/>
        <v>0</v>
      </c>
      <c r="AA210" s="69">
        <f t="shared" si="5526"/>
        <v>0</v>
      </c>
      <c r="AB210" s="69">
        <f t="shared" si="5526"/>
        <v>0</v>
      </c>
      <c r="AC210" s="69">
        <f t="shared" si="5526"/>
        <v>0</v>
      </c>
      <c r="AD210" s="69">
        <f t="shared" si="5526"/>
        <v>0</v>
      </c>
      <c r="AE210" s="69">
        <f t="shared" si="5526"/>
        <v>0</v>
      </c>
      <c r="AF210" s="69">
        <f t="shared" si="5526"/>
        <v>0</v>
      </c>
      <c r="AG210" s="69">
        <f t="shared" si="5526"/>
        <v>0</v>
      </c>
      <c r="AH210" s="69">
        <f t="shared" si="5526"/>
        <v>0</v>
      </c>
      <c r="AI210" s="69">
        <f t="shared" si="5526"/>
        <v>0</v>
      </c>
      <c r="AJ210" s="69">
        <f t="shared" si="5526"/>
        <v>0</v>
      </c>
      <c r="AK210" s="69">
        <f t="shared" si="5526"/>
        <v>0</v>
      </c>
      <c r="AL210" s="69">
        <f t="shared" si="5526"/>
        <v>0</v>
      </c>
      <c r="AM210" s="69">
        <f t="shared" si="5526"/>
        <v>0</v>
      </c>
      <c r="AN210" s="69">
        <f t="shared" si="5526"/>
        <v>0</v>
      </c>
      <c r="AO210" s="69">
        <f t="shared" si="5526"/>
        <v>0</v>
      </c>
      <c r="AP210" s="69">
        <f t="shared" si="5526"/>
        <v>0</v>
      </c>
      <c r="AQ210" s="69">
        <f t="shared" si="5526"/>
        <v>0</v>
      </c>
      <c r="AR210" s="69">
        <f t="shared" si="5526"/>
        <v>0</v>
      </c>
      <c r="AS210" s="69">
        <f t="shared" si="5526"/>
        <v>0</v>
      </c>
      <c r="AT210" s="69">
        <f t="shared" si="5526"/>
        <v>0</v>
      </c>
      <c r="AU210" s="69">
        <f t="shared" si="5526"/>
        <v>0</v>
      </c>
      <c r="AV210" s="69">
        <f t="shared" si="5526"/>
        <v>0</v>
      </c>
      <c r="AW210" s="69">
        <f t="shared" si="5526"/>
        <v>0</v>
      </c>
      <c r="AX210" s="69">
        <f t="shared" si="5526"/>
        <v>0</v>
      </c>
      <c r="AY210" s="69">
        <f t="shared" si="5526"/>
        <v>0</v>
      </c>
      <c r="AZ210" s="69">
        <f t="shared" si="5526"/>
        <v>0</v>
      </c>
      <c r="BA210" s="69">
        <f t="shared" si="5526"/>
        <v>0</v>
      </c>
      <c r="BB210" s="69">
        <f t="shared" si="5526"/>
        <v>0</v>
      </c>
      <c r="BC210" s="69">
        <f t="shared" si="5526"/>
        <v>0</v>
      </c>
      <c r="BD210" s="69">
        <f t="shared" si="5526"/>
        <v>0</v>
      </c>
      <c r="BE210" s="69">
        <f t="shared" si="5526"/>
        <v>0</v>
      </c>
      <c r="BF210" s="69">
        <f t="shared" si="5526"/>
        <v>0</v>
      </c>
      <c r="BG210" s="69">
        <f t="shared" si="5526"/>
        <v>0</v>
      </c>
      <c r="BH210" s="69">
        <f t="shared" si="5526"/>
        <v>0</v>
      </c>
      <c r="BI210" s="69">
        <f t="shared" si="5526"/>
        <v>0</v>
      </c>
      <c r="BJ210" s="69">
        <f t="shared" si="5526"/>
        <v>0</v>
      </c>
      <c r="BK210" s="69">
        <f t="shared" si="5526"/>
        <v>0</v>
      </c>
      <c r="BL210" s="69">
        <f t="shared" si="5526"/>
        <v>0</v>
      </c>
      <c r="BM210" s="69">
        <f t="shared" si="5526"/>
        <v>0</v>
      </c>
      <c r="BN210" s="69">
        <f t="shared" si="5526"/>
        <v>0</v>
      </c>
      <c r="BO210" s="69">
        <f t="shared" si="5526"/>
        <v>0</v>
      </c>
      <c r="BP210" s="69">
        <f t="shared" si="5526"/>
        <v>0</v>
      </c>
      <c r="BQ210" s="69">
        <f t="shared" si="5526"/>
        <v>0</v>
      </c>
      <c r="BR210" s="69">
        <f t="shared" si="5526"/>
        <v>0</v>
      </c>
      <c r="BS210" s="69">
        <f t="shared" si="5526"/>
        <v>0</v>
      </c>
      <c r="BT210" s="69">
        <f t="shared" si="5526"/>
        <v>0</v>
      </c>
      <c r="BU210" s="69">
        <f t="shared" si="5526"/>
        <v>0</v>
      </c>
      <c r="BV210" s="69">
        <f t="shared" si="5526"/>
        <v>0</v>
      </c>
      <c r="BW210" s="69">
        <f t="shared" si="5526"/>
        <v>0</v>
      </c>
      <c r="BX210" s="69">
        <f t="shared" si="5526"/>
        <v>0</v>
      </c>
      <c r="BY210" s="69">
        <f t="shared" si="5526"/>
        <v>0</v>
      </c>
      <c r="BZ210" s="69">
        <f t="shared" si="5526"/>
        <v>0</v>
      </c>
      <c r="CA210" s="69">
        <f t="shared" si="5526"/>
        <v>0</v>
      </c>
      <c r="CB210" s="69">
        <f t="shared" si="5526"/>
        <v>0</v>
      </c>
      <c r="CC210" s="69">
        <f t="shared" ref="CC210:CJ210" si="5527">1720/12*CC203</f>
        <v>0</v>
      </c>
      <c r="CD210" s="69">
        <f t="shared" si="5527"/>
        <v>0</v>
      </c>
      <c r="CE210" s="69">
        <f t="shared" si="5527"/>
        <v>0</v>
      </c>
      <c r="CF210" s="69">
        <f t="shared" si="5527"/>
        <v>0</v>
      </c>
      <c r="CG210" s="69">
        <f t="shared" si="5527"/>
        <v>0</v>
      </c>
      <c r="CH210" s="69">
        <f t="shared" si="5527"/>
        <v>0</v>
      </c>
      <c r="CI210" s="69">
        <f t="shared" si="5527"/>
        <v>0</v>
      </c>
      <c r="CJ210" s="69">
        <f t="shared" si="5527"/>
        <v>0</v>
      </c>
      <c r="CK210" s="370"/>
      <c r="CL210" s="372"/>
      <c r="CM210" s="364"/>
      <c r="CN210" s="364"/>
      <c r="CO210" s="108"/>
      <c r="CP210" s="108"/>
      <c r="CQ210" s="108"/>
      <c r="CR210" s="108"/>
      <c r="CS210" s="108"/>
      <c r="CT210" s="108"/>
      <c r="CU210" s="108"/>
      <c r="CV210" s="108"/>
      <c r="CW210" s="108"/>
      <c r="CX210" s="108"/>
      <c r="CY210" s="108"/>
      <c r="CZ210" s="108"/>
      <c r="DA210" s="108"/>
      <c r="DB210" s="108"/>
      <c r="DC210" s="108"/>
      <c r="DD210" s="108"/>
    </row>
    <row r="211" spans="1:108" s="266" customFormat="1" ht="28.8" x14ac:dyDescent="0.3">
      <c r="A211" s="264"/>
      <c r="B211" s="130"/>
      <c r="C211" s="81"/>
      <c r="D211" s="81"/>
      <c r="E211" s="81"/>
      <c r="F211" s="81"/>
      <c r="G211" s="81"/>
      <c r="H211" s="81"/>
      <c r="I211" s="81"/>
      <c r="J211" s="81"/>
      <c r="K211" s="81"/>
      <c r="L211" s="65"/>
      <c r="M211" s="7"/>
      <c r="N211" s="202"/>
      <c r="O211" s="108"/>
      <c r="P211" s="64" t="s">
        <v>166</v>
      </c>
      <c r="Q211" s="69">
        <f>FLOOR(IF(OR(Q206=0,Q206=1),IF(Q204&gt;=Q210,Q210,Q204)+0.00000001,IF(Q208&gt;=Q207,Q207,Q208))+0.00000001,1)</f>
        <v>0</v>
      </c>
      <c r="R211" s="69">
        <f t="shared" ref="R211" si="5528">FLOOR(IF(OR(R206=0,R206=1),IF(R210&gt;R207,R207,IF(R204&gt;=R210,R210,R204)+0.00000001),IF(R208&gt;=R207,R207-Q209,R208-Q209)+0.00000001),1)</f>
        <v>0</v>
      </c>
      <c r="S211" s="69">
        <f t="shared" ref="S211" si="5529">FLOOR(IF(OR(S206=0,S206=1),IF(S210&gt;S207,S207,IF(S204&gt;=S210,S210,S204)+0.00000001),IF(S208&gt;=S207,S207-R209,S208-R209)+0.00000001),1)</f>
        <v>0</v>
      </c>
      <c r="T211" s="69">
        <f t="shared" ref="T211" si="5530">FLOOR(IF(OR(T206=0,T206=1),IF(T210&gt;T207,T207,IF(T204&gt;=T210,T210,T204)+0.00000001),IF(T208&gt;=T207,T207-S209,T208-S209)+0.00000001),1)</f>
        <v>0</v>
      </c>
      <c r="U211" s="69">
        <f t="shared" ref="U211" si="5531">FLOOR(IF(OR(U206=0,U206=1),IF(U210&gt;U207,U207,IF(U204&gt;=U210,U210,U204)+0.00000001),IF(U208&gt;=U207,U207-T209,U208-T209)+0.00000001),1)</f>
        <v>0</v>
      </c>
      <c r="V211" s="69">
        <f t="shared" ref="V211" si="5532">FLOOR(IF(OR(V206=0,V206=1),IF(V210&gt;V207,V207,IF(V204&gt;=V210,V210,V204)+0.00000001),IF(V208&gt;=V207,V207-U209,V208-U209)+0.00000001),1)</f>
        <v>0</v>
      </c>
      <c r="W211" s="69">
        <f t="shared" ref="W211" si="5533">FLOOR(IF(OR(W206=0,W206=1),IF(W210&gt;W207,W207,IF(W204&gt;=W210,W210,W204)+0.00000001),IF(W208&gt;=W207,W207-V209,W208-V209)+0.00000001),1)</f>
        <v>0</v>
      </c>
      <c r="X211" s="69">
        <f t="shared" ref="X211" si="5534">FLOOR(IF(OR(X206=0,X206=1),IF(X210&gt;X207,X207,IF(X204&gt;=X210,X210,X204)+0.00000001),IF(X208&gt;=X207,X207-W209,X208-W209)+0.00000001),1)</f>
        <v>0</v>
      </c>
      <c r="Y211" s="69">
        <f t="shared" ref="Y211" si="5535">FLOOR(IF(OR(Y206=0,Y206=1),IF(Y210&gt;Y207,Y207,IF(Y204&gt;=Y210,Y210,Y204)+0.00000001),IF(Y208&gt;=Y207,Y207-X209,Y208-X209)+0.00000001),1)</f>
        <v>0</v>
      </c>
      <c r="Z211" s="69">
        <f t="shared" ref="Z211" si="5536">FLOOR(IF(OR(Z206=0,Z206=1),IF(Z210&gt;Z207,Z207,IF(Z204&gt;=Z210,Z210,Z204)+0.00000001),IF(Z208&gt;=Z207,Z207-Y209,Z208-Y209)+0.00000001),1)</f>
        <v>0</v>
      </c>
      <c r="AA211" s="69">
        <f t="shared" ref="AA211" si="5537">FLOOR(IF(OR(AA206=0,AA206=1),IF(AA210&gt;AA207,AA207,IF(AA204&gt;=AA210,AA210,AA204)+0.00000001),IF(AA208&gt;=AA207,AA207-Z209,AA208-Z209)+0.00000001),1)</f>
        <v>0</v>
      </c>
      <c r="AB211" s="69">
        <f t="shared" ref="AB211" si="5538">FLOOR(IF(OR(AB206=0,AB206=1),IF(AB210&gt;AB207,AB207,IF(AB204&gt;=AB210,AB210,AB204)+0.00000001),IF(AB208&gt;=AB207,AB207-AA209,AB208-AA209)+0.00000001),1)</f>
        <v>0</v>
      </c>
      <c r="AC211" s="69">
        <f t="shared" ref="AC211" si="5539">FLOOR(IF(OR(AC206=0,AC206=1),IF(AC210&gt;AC207,AC207,IF(AC204&gt;=AC210,AC210,AC204)+0.00000001),IF(AC208&gt;=AC207,AC207-AB209,AC208-AB209)+0.00000001),1)</f>
        <v>0</v>
      </c>
      <c r="AD211" s="69">
        <f t="shared" ref="AD211" si="5540">FLOOR(IF(OR(AD206=0,AD206=1),IF(AD210&gt;AD207,AD207,IF(AD204&gt;=AD210,AD210,AD204)+0.00000001),IF(AD208&gt;=AD207,AD207-AC209,AD208-AC209)+0.00000001),1)</f>
        <v>0</v>
      </c>
      <c r="AE211" s="69">
        <f t="shared" ref="AE211" si="5541">FLOOR(IF(OR(AE206=0,AE206=1),IF(AE210&gt;AE207,AE207,IF(AE204&gt;=AE210,AE210,AE204)+0.00000001),IF(AE208&gt;=AE207,AE207-AD209,AE208-AD209)+0.00000001),1)</f>
        <v>0</v>
      </c>
      <c r="AF211" s="69">
        <f t="shared" ref="AF211" si="5542">FLOOR(IF(OR(AF206=0,AF206=1),IF(AF210&gt;AF207,AF207,IF(AF204&gt;=AF210,AF210,AF204)+0.00000001),IF(AF208&gt;=AF207,AF207-AE209,AF208-AE209)+0.00000001),1)</f>
        <v>0</v>
      </c>
      <c r="AG211" s="69">
        <f t="shared" ref="AG211" si="5543">FLOOR(IF(OR(AG206=0,AG206=1),IF(AG210&gt;AG207,AG207,IF(AG204&gt;=AG210,AG210,AG204)+0.00000001),IF(AG208&gt;=AG207,AG207-AF209,AG208-AF209)+0.00000001),1)</f>
        <v>0</v>
      </c>
      <c r="AH211" s="69">
        <f t="shared" ref="AH211" si="5544">FLOOR(IF(OR(AH206=0,AH206=1),IF(AH210&gt;AH207,AH207,IF(AH204&gt;=AH210,AH210,AH204)+0.00000001),IF(AH208&gt;=AH207,AH207-AG209,AH208-AG209)+0.00000001),1)</f>
        <v>0</v>
      </c>
      <c r="AI211" s="69">
        <f t="shared" ref="AI211" si="5545">FLOOR(IF(OR(AI206=0,AI206=1),IF(AI210&gt;AI207,AI207,IF(AI204&gt;=AI210,AI210,AI204)+0.00000001),IF(AI208&gt;=AI207,AI207-AH209,AI208-AH209)+0.00000001),1)</f>
        <v>0</v>
      </c>
      <c r="AJ211" s="69">
        <f t="shared" ref="AJ211" si="5546">FLOOR(IF(OR(AJ206=0,AJ206=1),IF(AJ210&gt;AJ207,AJ207,IF(AJ204&gt;=AJ210,AJ210,AJ204)+0.00000001),IF(AJ208&gt;=AJ207,AJ207-AI209,AJ208-AI209)+0.00000001),1)</f>
        <v>0</v>
      </c>
      <c r="AK211" s="69">
        <f t="shared" ref="AK211" si="5547">FLOOR(IF(OR(AK206=0,AK206=1),IF(AK210&gt;AK207,AK207,IF(AK204&gt;=AK210,AK210,AK204)+0.00000001),IF(AK208&gt;=AK207,AK207-AJ209,AK208-AJ209)+0.00000001),1)</f>
        <v>0</v>
      </c>
      <c r="AL211" s="69">
        <f t="shared" ref="AL211" si="5548">FLOOR(IF(OR(AL206=0,AL206=1),IF(AL210&gt;AL207,AL207,IF(AL204&gt;=AL210,AL210,AL204)+0.00000001),IF(AL208&gt;=AL207,AL207-AK209,AL208-AK209)+0.00000001),1)</f>
        <v>0</v>
      </c>
      <c r="AM211" s="69">
        <f t="shared" ref="AM211" si="5549">FLOOR(IF(OR(AM206=0,AM206=1),IF(AM210&gt;AM207,AM207,IF(AM204&gt;=AM210,AM210,AM204)+0.00000001),IF(AM208&gt;=AM207,AM207-AL209,AM208-AL209)+0.00000001),1)</f>
        <v>0</v>
      </c>
      <c r="AN211" s="69">
        <f t="shared" ref="AN211" si="5550">FLOOR(IF(OR(AN206=0,AN206=1),IF(AN210&gt;AN207,AN207,IF(AN204&gt;=AN210,AN210,AN204)+0.00000001),IF(AN208&gt;=AN207,AN207-AM209,AN208-AM209)+0.00000001),1)</f>
        <v>0</v>
      </c>
      <c r="AO211" s="69">
        <f t="shared" ref="AO211" si="5551">FLOOR(IF(OR(AO206=0,AO206=1),IF(AO210&gt;AO207,AO207,IF(AO204&gt;=AO210,AO210,AO204)+0.00000001),IF(AO208&gt;=AO207,AO207-AN209,AO208-AN209)+0.00000001),1)</f>
        <v>0</v>
      </c>
      <c r="AP211" s="69">
        <f t="shared" ref="AP211" si="5552">FLOOR(IF(OR(AP206=0,AP206=1),IF(AP210&gt;AP207,AP207,IF(AP204&gt;=AP210,AP210,AP204)+0.00000001),IF(AP208&gt;=AP207,AP207-AO209,AP208-AO209)+0.00000001),1)</f>
        <v>0</v>
      </c>
      <c r="AQ211" s="69">
        <f t="shared" ref="AQ211" si="5553">FLOOR(IF(OR(AQ206=0,AQ206=1),IF(AQ210&gt;AQ207,AQ207,IF(AQ204&gt;=AQ210,AQ210,AQ204)+0.00000001),IF(AQ208&gt;=AQ207,AQ207-AP209,AQ208-AP209)+0.00000001),1)</f>
        <v>0</v>
      </c>
      <c r="AR211" s="69">
        <f t="shared" ref="AR211" si="5554">FLOOR(IF(OR(AR206=0,AR206=1),IF(AR210&gt;AR207,AR207,IF(AR204&gt;=AR210,AR210,AR204)+0.00000001),IF(AR208&gt;=AR207,AR207-AQ209,AR208-AQ209)+0.00000001),1)</f>
        <v>0</v>
      </c>
      <c r="AS211" s="69">
        <f t="shared" ref="AS211" si="5555">FLOOR(IF(OR(AS206=0,AS206=1),IF(AS210&gt;AS207,AS207,IF(AS204&gt;=AS210,AS210,AS204)+0.00000001),IF(AS208&gt;=AS207,AS207-AR209,AS208-AR209)+0.00000001),1)</f>
        <v>0</v>
      </c>
      <c r="AT211" s="69">
        <f t="shared" ref="AT211" si="5556">FLOOR(IF(OR(AT206=0,AT206=1),IF(AT210&gt;AT207,AT207,IF(AT204&gt;=AT210,AT210,AT204)+0.00000001),IF(AT208&gt;=AT207,AT207-AS209,AT208-AS209)+0.00000001),1)</f>
        <v>0</v>
      </c>
      <c r="AU211" s="69">
        <f t="shared" ref="AU211" si="5557">FLOOR(IF(OR(AU206=0,AU206=1),IF(AU210&gt;AU207,AU207,IF(AU204&gt;=AU210,AU210,AU204)+0.00000001),IF(AU208&gt;=AU207,AU207-AT209,AU208-AT209)+0.00000001),1)</f>
        <v>0</v>
      </c>
      <c r="AV211" s="69">
        <f t="shared" ref="AV211" si="5558">FLOOR(IF(OR(AV206=0,AV206=1),IF(AV210&gt;AV207,AV207,IF(AV204&gt;=AV210,AV210,AV204)+0.00000001),IF(AV208&gt;=AV207,AV207-AU209,AV208-AU209)+0.00000001),1)</f>
        <v>0</v>
      </c>
      <c r="AW211" s="69">
        <f t="shared" ref="AW211" si="5559">FLOOR(IF(OR(AW206=0,AW206=1),IF(AW210&gt;AW207,AW207,IF(AW204&gt;=AW210,AW210,AW204)+0.00000001),IF(AW208&gt;=AW207,AW207-AV209,AW208-AV209)+0.00000001),1)</f>
        <v>0</v>
      </c>
      <c r="AX211" s="69">
        <f t="shared" ref="AX211" si="5560">FLOOR(IF(OR(AX206=0,AX206=1),IF(AX210&gt;AX207,AX207,IF(AX204&gt;=AX210,AX210,AX204)+0.00000001),IF(AX208&gt;=AX207,AX207-AW209,AX208-AW209)+0.00000001),1)</f>
        <v>0</v>
      </c>
      <c r="AY211" s="69">
        <f t="shared" ref="AY211" si="5561">FLOOR(IF(OR(AY206=0,AY206=1),IF(AY210&gt;AY207,AY207,IF(AY204&gt;=AY210,AY210,AY204)+0.00000001),IF(AY208&gt;=AY207,AY207-AX209,AY208-AX209)+0.00000001),1)</f>
        <v>0</v>
      </c>
      <c r="AZ211" s="69">
        <f t="shared" ref="AZ211" si="5562">FLOOR(IF(OR(AZ206=0,AZ206=1),IF(AZ210&gt;AZ207,AZ207,IF(AZ204&gt;=AZ210,AZ210,AZ204)+0.00000001),IF(AZ208&gt;=AZ207,AZ207-AY209,AZ208-AY209)+0.00000001),1)</f>
        <v>0</v>
      </c>
      <c r="BA211" s="69">
        <f t="shared" ref="BA211" si="5563">FLOOR(IF(OR(BA206=0,BA206=1),IF(BA210&gt;BA207,BA207,IF(BA204&gt;=BA210,BA210,BA204)+0.00000001),IF(BA208&gt;=BA207,BA207-AZ209,BA208-AZ209)+0.00000001),1)</f>
        <v>0</v>
      </c>
      <c r="BB211" s="69">
        <f t="shared" ref="BB211" si="5564">FLOOR(IF(OR(BB206=0,BB206=1),IF(BB210&gt;BB207,BB207,IF(BB204&gt;=BB210,BB210,BB204)+0.00000001),IF(BB208&gt;=BB207,BB207-BA209,BB208-BA209)+0.00000001),1)</f>
        <v>0</v>
      </c>
      <c r="BC211" s="69">
        <f t="shared" ref="BC211" si="5565">FLOOR(IF(OR(BC206=0,BC206=1),IF(BC210&gt;BC207,BC207,IF(BC204&gt;=BC210,BC210,BC204)+0.00000001),IF(BC208&gt;=BC207,BC207-BB209,BC208-BB209)+0.00000001),1)</f>
        <v>0</v>
      </c>
      <c r="BD211" s="69">
        <f t="shared" ref="BD211" si="5566">FLOOR(IF(OR(BD206=0,BD206=1),IF(BD210&gt;BD207,BD207,IF(BD204&gt;=BD210,BD210,BD204)+0.00000001),IF(BD208&gt;=BD207,BD207-BC209,BD208-BC209)+0.00000001),1)</f>
        <v>0</v>
      </c>
      <c r="BE211" s="69">
        <f t="shared" ref="BE211" si="5567">FLOOR(IF(OR(BE206=0,BE206=1),IF(BE210&gt;BE207,BE207,IF(BE204&gt;=BE210,BE210,BE204)+0.00000001),IF(BE208&gt;=BE207,BE207-BD209,BE208-BD209)+0.00000001),1)</f>
        <v>0</v>
      </c>
      <c r="BF211" s="69">
        <f t="shared" ref="BF211" si="5568">FLOOR(IF(OR(BF206=0,BF206=1),IF(BF210&gt;BF207,BF207,IF(BF204&gt;=BF210,BF210,BF204)+0.00000001),IF(BF208&gt;=BF207,BF207-BE209,BF208-BE209)+0.00000001),1)</f>
        <v>0</v>
      </c>
      <c r="BG211" s="69">
        <f t="shared" ref="BG211" si="5569">FLOOR(IF(OR(BG206=0,BG206=1),IF(BG210&gt;BG207,BG207,IF(BG204&gt;=BG210,BG210,BG204)+0.00000001),IF(BG208&gt;=BG207,BG207-BF209,BG208-BF209)+0.00000001),1)</f>
        <v>0</v>
      </c>
      <c r="BH211" s="69">
        <f t="shared" ref="BH211" si="5570">FLOOR(IF(OR(BH206=0,BH206=1),IF(BH210&gt;BH207,BH207,IF(BH204&gt;=BH210,BH210,BH204)+0.00000001),IF(BH208&gt;=BH207,BH207-BG209,BH208-BG209)+0.00000001),1)</f>
        <v>0</v>
      </c>
      <c r="BI211" s="69">
        <f t="shared" ref="BI211" si="5571">FLOOR(IF(OR(BI206=0,BI206=1),IF(BI210&gt;BI207,BI207,IF(BI204&gt;=BI210,BI210,BI204)+0.00000001),IF(BI208&gt;=BI207,BI207-BH209,BI208-BH209)+0.00000001),1)</f>
        <v>0</v>
      </c>
      <c r="BJ211" s="69">
        <f t="shared" ref="BJ211" si="5572">FLOOR(IF(OR(BJ206=0,BJ206=1),IF(BJ210&gt;BJ207,BJ207,IF(BJ204&gt;=BJ210,BJ210,BJ204)+0.00000001),IF(BJ208&gt;=BJ207,BJ207-BI209,BJ208-BI209)+0.00000001),1)</f>
        <v>0</v>
      </c>
      <c r="BK211" s="69">
        <f t="shared" ref="BK211" si="5573">FLOOR(IF(OR(BK206=0,BK206=1),IF(BK210&gt;BK207,BK207,IF(BK204&gt;=BK210,BK210,BK204)+0.00000001),IF(BK208&gt;=BK207,BK207-BJ209,BK208-BJ209)+0.00000001),1)</f>
        <v>0</v>
      </c>
      <c r="BL211" s="69">
        <f t="shared" ref="BL211" si="5574">FLOOR(IF(OR(BL206=0,BL206=1),IF(BL210&gt;BL207,BL207,IF(BL204&gt;=BL210,BL210,BL204)+0.00000001),IF(BL208&gt;=BL207,BL207-BK209,BL208-BK209)+0.00000001),1)</f>
        <v>0</v>
      </c>
      <c r="BM211" s="69">
        <f t="shared" ref="BM211" si="5575">FLOOR(IF(OR(BM206=0,BM206=1),IF(BM210&gt;BM207,BM207,IF(BM204&gt;=BM210,BM210,BM204)+0.00000001),IF(BM208&gt;=BM207,BM207-BL209,BM208-BL209)+0.00000001),1)</f>
        <v>0</v>
      </c>
      <c r="BN211" s="69">
        <f t="shared" ref="BN211" si="5576">FLOOR(IF(OR(BN206=0,BN206=1),IF(BN210&gt;BN207,BN207,IF(BN204&gt;=BN210,BN210,BN204)+0.00000001),IF(BN208&gt;=BN207,BN207-BM209,BN208-BM209)+0.00000001),1)</f>
        <v>0</v>
      </c>
      <c r="BO211" s="69">
        <f t="shared" ref="BO211" si="5577">FLOOR(IF(OR(BO206=0,BO206=1),IF(BO210&gt;BO207,BO207,IF(BO204&gt;=BO210,BO210,BO204)+0.00000001),IF(BO208&gt;=BO207,BO207-BN209,BO208-BN209)+0.00000001),1)</f>
        <v>0</v>
      </c>
      <c r="BP211" s="69">
        <f t="shared" ref="BP211" si="5578">FLOOR(IF(OR(BP206=0,BP206=1),IF(BP210&gt;BP207,BP207,IF(BP204&gt;=BP210,BP210,BP204)+0.00000001),IF(BP208&gt;=BP207,BP207-BO209,BP208-BO209)+0.00000001),1)</f>
        <v>0</v>
      </c>
      <c r="BQ211" s="69">
        <f t="shared" ref="BQ211" si="5579">FLOOR(IF(OR(BQ206=0,BQ206=1),IF(BQ210&gt;BQ207,BQ207,IF(BQ204&gt;=BQ210,BQ210,BQ204)+0.00000001),IF(BQ208&gt;=BQ207,BQ207-BP209,BQ208-BP209)+0.00000001),1)</f>
        <v>0</v>
      </c>
      <c r="BR211" s="69">
        <f t="shared" ref="BR211" si="5580">FLOOR(IF(OR(BR206=0,BR206=1),IF(BR210&gt;BR207,BR207,IF(BR204&gt;=BR210,BR210,BR204)+0.00000001),IF(BR208&gt;=BR207,BR207-BQ209,BR208-BQ209)+0.00000001),1)</f>
        <v>0</v>
      </c>
      <c r="BS211" s="69">
        <f t="shared" ref="BS211" si="5581">FLOOR(IF(OR(BS206=0,BS206=1),IF(BS210&gt;BS207,BS207,IF(BS204&gt;=BS210,BS210,BS204)+0.00000001),IF(BS208&gt;=BS207,BS207-BR209,BS208-BR209)+0.00000001),1)</f>
        <v>0</v>
      </c>
      <c r="BT211" s="69">
        <f t="shared" ref="BT211" si="5582">FLOOR(IF(OR(BT206=0,BT206=1),IF(BT210&gt;BT207,BT207,IF(BT204&gt;=BT210,BT210,BT204)+0.00000001),IF(BT208&gt;=BT207,BT207-BS209,BT208-BS209)+0.00000001),1)</f>
        <v>0</v>
      </c>
      <c r="BU211" s="69">
        <f t="shared" ref="BU211" si="5583">FLOOR(IF(OR(BU206=0,BU206=1),IF(BU210&gt;BU207,BU207,IF(BU204&gt;=BU210,BU210,BU204)+0.00000001),IF(BU208&gt;=BU207,BU207-BT209,BU208-BT209)+0.00000001),1)</f>
        <v>0</v>
      </c>
      <c r="BV211" s="69">
        <f t="shared" ref="BV211" si="5584">FLOOR(IF(OR(BV206=0,BV206=1),IF(BV210&gt;BV207,BV207,IF(BV204&gt;=BV210,BV210,BV204)+0.00000001),IF(BV208&gt;=BV207,BV207-BU209,BV208-BU209)+0.00000001),1)</f>
        <v>0</v>
      </c>
      <c r="BW211" s="69">
        <f t="shared" ref="BW211" si="5585">FLOOR(IF(OR(BW206=0,BW206=1),IF(BW210&gt;BW207,BW207,IF(BW204&gt;=BW210,BW210,BW204)+0.00000001),IF(BW208&gt;=BW207,BW207-BV209,BW208-BV209)+0.00000001),1)</f>
        <v>0</v>
      </c>
      <c r="BX211" s="69">
        <f t="shared" ref="BX211" si="5586">FLOOR(IF(OR(BX206=0,BX206=1),IF(BX210&gt;BX207,BX207,IF(BX204&gt;=BX210,BX210,BX204)+0.00000001),IF(BX208&gt;=BX207,BX207-BW209,BX208-BW209)+0.00000001),1)</f>
        <v>0</v>
      </c>
      <c r="BY211" s="69">
        <f t="shared" ref="BY211" si="5587">FLOOR(IF(OR(BY206=0,BY206=1),IF(BY210&gt;BY207,BY207,IF(BY204&gt;=BY210,BY210,BY204)+0.00000001),IF(BY208&gt;=BY207,BY207-BX209,BY208-BX209)+0.00000001),1)</f>
        <v>0</v>
      </c>
      <c r="BZ211" s="69">
        <f t="shared" ref="BZ211" si="5588">FLOOR(IF(OR(BZ206=0,BZ206=1),IF(BZ210&gt;BZ207,BZ207,IF(BZ204&gt;=BZ210,BZ210,BZ204)+0.00000001),IF(BZ208&gt;=BZ207,BZ207-BY209,BZ208-BY209)+0.00000001),1)</f>
        <v>0</v>
      </c>
      <c r="CA211" s="69">
        <f t="shared" ref="CA211" si="5589">FLOOR(IF(OR(CA206=0,CA206=1),IF(CA210&gt;CA207,CA207,IF(CA204&gt;=CA210,CA210,CA204)+0.00000001),IF(CA208&gt;=CA207,CA207-BZ209,CA208-BZ209)+0.00000001),1)</f>
        <v>0</v>
      </c>
      <c r="CB211" s="69">
        <f t="shared" ref="CB211" si="5590">FLOOR(IF(OR(CB206=0,CB206=1),IF(CB210&gt;CB207,CB207,IF(CB204&gt;=CB210,CB210,CB204)+0.00000001),IF(CB208&gt;=CB207,CB207-CA209,CB208-CA209)+0.00000001),1)</f>
        <v>0</v>
      </c>
      <c r="CC211" s="69">
        <f t="shared" ref="CC211" si="5591">FLOOR(IF(OR(CC206=0,CC206=1),IF(CC210&gt;CC207,CC207,IF(CC204&gt;=CC210,CC210,CC204)+0.00000001),IF(CC208&gt;=CC207,CC207-CB209,CC208-CB209)+0.00000001),1)</f>
        <v>0</v>
      </c>
      <c r="CD211" s="69">
        <f t="shared" ref="CD211" si="5592">FLOOR(IF(OR(CD206=0,CD206=1),IF(CD210&gt;CD207,CD207,IF(CD204&gt;=CD210,CD210,CD204)+0.00000001),IF(CD208&gt;=CD207,CD207-CC209,CD208-CC209)+0.00000001),1)</f>
        <v>0</v>
      </c>
      <c r="CE211" s="69">
        <f t="shared" ref="CE211" si="5593">FLOOR(IF(OR(CE206=0,CE206=1),IF(CE210&gt;CE207,CE207,IF(CE204&gt;=CE210,CE210,CE204)+0.00000001),IF(CE208&gt;=CE207,CE207-CD209,CE208-CD209)+0.00000001),1)</f>
        <v>0</v>
      </c>
      <c r="CF211" s="69">
        <f t="shared" ref="CF211" si="5594">FLOOR(IF(OR(CF206=0,CF206=1),IF(CF210&gt;CF207,CF207,IF(CF204&gt;=CF210,CF210,CF204)+0.00000001),IF(CF208&gt;=CF207,CF207-CE209,CF208-CE209)+0.00000001),1)</f>
        <v>0</v>
      </c>
      <c r="CG211" s="69">
        <f t="shared" ref="CG211" si="5595">FLOOR(IF(OR(CG206=0,CG206=1),IF(CG210&gt;CG207,CG207,IF(CG204&gt;=CG210,CG210,CG204)+0.00000001),IF(CG208&gt;=CG207,CG207-CF209,CG208-CF209)+0.00000001),1)</f>
        <v>0</v>
      </c>
      <c r="CH211" s="69">
        <f t="shared" ref="CH211" si="5596">FLOOR(IF(OR(CH206=0,CH206=1),IF(CH210&gt;CH207,CH207,IF(CH204&gt;=CH210,CH210,CH204)+0.00000001),IF(CH208&gt;=CH207,CH207-CG209,CH208-CG209)+0.00000001),1)</f>
        <v>0</v>
      </c>
      <c r="CI211" s="69">
        <f t="shared" ref="CI211" si="5597">FLOOR(IF(OR(CI206=0,CI206=1),IF(CI210&gt;CI207,CI207,IF(CI204&gt;=CI210,CI210,CI204)+0.00000001),IF(CI208&gt;=CI207,CI207-CH209,CI208-CH209)+0.00000001),1)</f>
        <v>0</v>
      </c>
      <c r="CJ211" s="69">
        <f t="shared" ref="CJ211" si="5598">FLOOR(IF(OR(CJ206=0,CJ206=1),IF(CJ210&gt;CJ207,CJ207,IF(CJ204&gt;=CJ210,CJ210,CJ204)+0.00000001),IF(CJ208&gt;=CJ207,CJ207-CI209,CJ208-CI209)+0.00000001),1)</f>
        <v>0</v>
      </c>
      <c r="CK211" s="370"/>
      <c r="CL211" s="372"/>
      <c r="CM211" s="364"/>
      <c r="CN211" s="364"/>
      <c r="CO211" s="108"/>
      <c r="CP211" s="108"/>
      <c r="CQ211" s="108"/>
      <c r="CR211" s="108"/>
      <c r="CS211" s="108"/>
      <c r="CT211" s="108"/>
      <c r="CU211" s="108"/>
      <c r="CV211" s="108"/>
      <c r="CW211" s="108"/>
      <c r="CX211" s="108"/>
      <c r="CY211" s="108"/>
      <c r="CZ211" s="108"/>
      <c r="DA211" s="108"/>
      <c r="DB211" s="108"/>
      <c r="DC211" s="108"/>
      <c r="DD211" s="108"/>
    </row>
    <row r="212" spans="1:108" s="266" customFormat="1" ht="25.2" customHeight="1" thickBot="1" x14ac:dyDescent="0.35">
      <c r="A212" s="264"/>
      <c r="B212" s="131"/>
      <c r="C212" s="70"/>
      <c r="D212" s="70"/>
      <c r="E212" s="70"/>
      <c r="F212" s="70"/>
      <c r="G212" s="70"/>
      <c r="H212" s="70"/>
      <c r="I212" s="70"/>
      <c r="J212" s="70"/>
      <c r="K212" s="70"/>
      <c r="L212" s="71"/>
      <c r="M212" s="7"/>
      <c r="N212" s="203"/>
      <c r="O212" s="108"/>
      <c r="P212" s="229" t="s">
        <v>167</v>
      </c>
      <c r="Q212" s="73">
        <f>IF($I203="Ano",Q211*'Podpůrná data'!$B$5,Q211*'Podpůrná data'!$B$3)</f>
        <v>0</v>
      </c>
      <c r="R212" s="73">
        <f>IF($I203="Ano",R211*'Podpůrná data'!$B$5,R211*'Podpůrná data'!$B$3)</f>
        <v>0</v>
      </c>
      <c r="S212" s="73">
        <f>IF($I203="Ano",S211*'Podpůrná data'!$B$5,S211*'Podpůrná data'!$B$3)</f>
        <v>0</v>
      </c>
      <c r="T212" s="73">
        <f>IF($I203="Ano",T211*'Podpůrná data'!$B$5,T211*'Podpůrná data'!$B$3)</f>
        <v>0</v>
      </c>
      <c r="U212" s="73">
        <f>IF($I203="Ano",U211*'Podpůrná data'!$B$5,U211*'Podpůrná data'!$B$3)</f>
        <v>0</v>
      </c>
      <c r="V212" s="73">
        <f>IF($I203="Ano",V211*'Podpůrná data'!$B$5,V211*'Podpůrná data'!$B$3)</f>
        <v>0</v>
      </c>
      <c r="W212" s="73">
        <f>IF($I203="Ano",W211*'Podpůrná data'!$B$5,W211*'Podpůrná data'!$B$3)</f>
        <v>0</v>
      </c>
      <c r="X212" s="73">
        <f>IF($I203="Ano",X211*'Podpůrná data'!$B$5,X211*'Podpůrná data'!$B$3)</f>
        <v>0</v>
      </c>
      <c r="Y212" s="73">
        <f>IF($I203="Ano",Y211*'Podpůrná data'!$B$5,Y211*'Podpůrná data'!$B$3)</f>
        <v>0</v>
      </c>
      <c r="Z212" s="73">
        <f>IF($I203="Ano",Z211*'Podpůrná data'!$B$5,Z211*'Podpůrná data'!$B$3)</f>
        <v>0</v>
      </c>
      <c r="AA212" s="73">
        <f>IF($I203="Ano",AA211*'Podpůrná data'!$B$5,AA211*'Podpůrná data'!$B$3)</f>
        <v>0</v>
      </c>
      <c r="AB212" s="73">
        <f>IF($I203="Ano",AB211*'Podpůrná data'!$B$5,AB211*'Podpůrná data'!$B$3)</f>
        <v>0</v>
      </c>
      <c r="AC212" s="73">
        <f>IF($I203="Ano",AC211*'Podpůrná data'!$B$5,AC211*'Podpůrná data'!$B$3)</f>
        <v>0</v>
      </c>
      <c r="AD212" s="73">
        <f>IF($I203="Ano",AD211*'Podpůrná data'!$B$5,AD211*'Podpůrná data'!$B$3)</f>
        <v>0</v>
      </c>
      <c r="AE212" s="73">
        <f>IF($I203="Ano",AE211*'Podpůrná data'!$B$5,AE211*'Podpůrná data'!$B$3)</f>
        <v>0</v>
      </c>
      <c r="AF212" s="73">
        <f>IF($I203="Ano",AF211*'Podpůrná data'!$B$5,AF211*'Podpůrná data'!$B$3)</f>
        <v>0</v>
      </c>
      <c r="AG212" s="73">
        <f>IF($I203="Ano",AG211*'Podpůrná data'!$B$5,AG211*'Podpůrná data'!$B$3)</f>
        <v>0</v>
      </c>
      <c r="AH212" s="73">
        <f>IF($I203="Ano",AH211*'Podpůrná data'!$B$5,AH211*'Podpůrná data'!$B$3)</f>
        <v>0</v>
      </c>
      <c r="AI212" s="73">
        <f>IF($I203="Ano",AI211*'Podpůrná data'!$B$5,AI211*'Podpůrná data'!$B$3)</f>
        <v>0</v>
      </c>
      <c r="AJ212" s="73">
        <f>IF($I203="Ano",AJ211*'Podpůrná data'!$B$5,AJ211*'Podpůrná data'!$B$3)</f>
        <v>0</v>
      </c>
      <c r="AK212" s="73">
        <f>IF($I203="Ano",AK211*'Podpůrná data'!$B$5,AK211*'Podpůrná data'!$B$3)</f>
        <v>0</v>
      </c>
      <c r="AL212" s="73">
        <f>IF($I203="Ano",AL211*'Podpůrná data'!$B$5,AL211*'Podpůrná data'!$B$3)</f>
        <v>0</v>
      </c>
      <c r="AM212" s="73">
        <f>IF($I203="Ano",AM211*'Podpůrná data'!$B$5,AM211*'Podpůrná data'!$B$3)</f>
        <v>0</v>
      </c>
      <c r="AN212" s="73">
        <f>IF($I203="Ano",AN211*'Podpůrná data'!$B$5,AN211*'Podpůrná data'!$B$3)</f>
        <v>0</v>
      </c>
      <c r="AO212" s="73">
        <f>IF($I203="Ano",AO211*'Podpůrná data'!$B$5,AO211*'Podpůrná data'!$B$3)</f>
        <v>0</v>
      </c>
      <c r="AP212" s="73">
        <f>IF($I203="Ano",AP211*'Podpůrná data'!$B$5,AP211*'Podpůrná data'!$B$3)</f>
        <v>0</v>
      </c>
      <c r="AQ212" s="73">
        <f>IF($I203="Ano",AQ211*'Podpůrná data'!$B$5,AQ211*'Podpůrná data'!$B$3)</f>
        <v>0</v>
      </c>
      <c r="AR212" s="73">
        <f>IF($I203="Ano",AR211*'Podpůrná data'!$B$5,AR211*'Podpůrná data'!$B$3)</f>
        <v>0</v>
      </c>
      <c r="AS212" s="73">
        <f>IF($I203="Ano",AS211*'Podpůrná data'!$B$5,AS211*'Podpůrná data'!$B$3)</f>
        <v>0</v>
      </c>
      <c r="AT212" s="73">
        <f>IF($I203="Ano",AT211*'Podpůrná data'!$B$5,AT211*'Podpůrná data'!$B$3)</f>
        <v>0</v>
      </c>
      <c r="AU212" s="73">
        <f>IF($I203="Ano",AU211*'Podpůrná data'!$B$5,AU211*'Podpůrná data'!$B$3)</f>
        <v>0</v>
      </c>
      <c r="AV212" s="73">
        <f>IF($I203="Ano",AV211*'Podpůrná data'!$B$5,AV211*'Podpůrná data'!$B$3)</f>
        <v>0</v>
      </c>
      <c r="AW212" s="73">
        <f>IF($I203="Ano",AW211*'Podpůrná data'!$B$5,AW211*'Podpůrná data'!$B$3)</f>
        <v>0</v>
      </c>
      <c r="AX212" s="73">
        <f>IF($I203="Ano",AX211*'Podpůrná data'!$B$5,AX211*'Podpůrná data'!$B$3)</f>
        <v>0</v>
      </c>
      <c r="AY212" s="73">
        <f>IF($I203="Ano",AY211*'Podpůrná data'!$B$5,AY211*'Podpůrná data'!$B$3)</f>
        <v>0</v>
      </c>
      <c r="AZ212" s="73">
        <f>IF($I203="Ano",AZ211*'Podpůrná data'!$B$5,AZ211*'Podpůrná data'!$B$3)</f>
        <v>0</v>
      </c>
      <c r="BA212" s="73">
        <f>IF($I203="Ano",BA211*'Podpůrná data'!$B$5,BA211*'Podpůrná data'!$B$3)</f>
        <v>0</v>
      </c>
      <c r="BB212" s="73">
        <f>IF($I203="Ano",BB211*'Podpůrná data'!$B$5,BB211*'Podpůrná data'!$B$3)</f>
        <v>0</v>
      </c>
      <c r="BC212" s="73">
        <f>IF($I203="Ano",BC211*'Podpůrná data'!$B$5,BC211*'Podpůrná data'!$B$3)</f>
        <v>0</v>
      </c>
      <c r="BD212" s="73">
        <f>IF($I203="Ano",BD211*'Podpůrná data'!$B$5,BD211*'Podpůrná data'!$B$3)</f>
        <v>0</v>
      </c>
      <c r="BE212" s="73">
        <f>IF($I203="Ano",BE211*'Podpůrná data'!$B$5,BE211*'Podpůrná data'!$B$3)</f>
        <v>0</v>
      </c>
      <c r="BF212" s="73">
        <f>IF($I203="Ano",BF211*'Podpůrná data'!$B$5,BF211*'Podpůrná data'!$B$3)</f>
        <v>0</v>
      </c>
      <c r="BG212" s="73">
        <f>IF($I203="Ano",BG211*'Podpůrná data'!$B$5,BG211*'Podpůrná data'!$B$3)</f>
        <v>0</v>
      </c>
      <c r="BH212" s="73">
        <f>IF($I203="Ano",BH211*'Podpůrná data'!$B$5,BH211*'Podpůrná data'!$B$3)</f>
        <v>0</v>
      </c>
      <c r="BI212" s="73">
        <f>IF($I203="Ano",BI211*'Podpůrná data'!$B$5,BI211*'Podpůrná data'!$B$3)</f>
        <v>0</v>
      </c>
      <c r="BJ212" s="73">
        <f>IF($I203="Ano",BJ211*'Podpůrná data'!$B$5,BJ211*'Podpůrná data'!$B$3)</f>
        <v>0</v>
      </c>
      <c r="BK212" s="73">
        <f>IF($I203="Ano",BK211*'Podpůrná data'!$B$5,BK211*'Podpůrná data'!$B$3)</f>
        <v>0</v>
      </c>
      <c r="BL212" s="73">
        <f>IF($I203="Ano",BL211*'Podpůrná data'!$B$5,BL211*'Podpůrná data'!$B$3)</f>
        <v>0</v>
      </c>
      <c r="BM212" s="73">
        <f>IF($I203="Ano",BM211*'Podpůrná data'!$B$5,BM211*'Podpůrná data'!$B$3)</f>
        <v>0</v>
      </c>
      <c r="BN212" s="73">
        <f>IF($I203="Ano",BN211*'Podpůrná data'!$B$5,BN211*'Podpůrná data'!$B$3)</f>
        <v>0</v>
      </c>
      <c r="BO212" s="73">
        <f>IF($I203="Ano",BO211*'Podpůrná data'!$B$5,BO211*'Podpůrná data'!$B$3)</f>
        <v>0</v>
      </c>
      <c r="BP212" s="73">
        <f>IF($I203="Ano",BP211*'Podpůrná data'!$B$5,BP211*'Podpůrná data'!$B$3)</f>
        <v>0</v>
      </c>
      <c r="BQ212" s="73">
        <f>IF($I203="Ano",BQ211*'Podpůrná data'!$B$5,BQ211*'Podpůrná data'!$B$3)</f>
        <v>0</v>
      </c>
      <c r="BR212" s="73">
        <f>IF($I203="Ano",BR211*'Podpůrná data'!$B$5,BR211*'Podpůrná data'!$B$3)</f>
        <v>0</v>
      </c>
      <c r="BS212" s="73">
        <f>IF($I203="Ano",BS211*'Podpůrná data'!$B$5,BS211*'Podpůrná data'!$B$3)</f>
        <v>0</v>
      </c>
      <c r="BT212" s="73">
        <f>IF($I203="Ano",BT211*'Podpůrná data'!$B$5,BT211*'Podpůrná data'!$B$3)</f>
        <v>0</v>
      </c>
      <c r="BU212" s="73">
        <f>IF($I203="Ano",BU211*'Podpůrná data'!$B$5,BU211*'Podpůrná data'!$B$3)</f>
        <v>0</v>
      </c>
      <c r="BV212" s="73">
        <f>IF($I203="Ano",BV211*'Podpůrná data'!$B$5,BV211*'Podpůrná data'!$B$3)</f>
        <v>0</v>
      </c>
      <c r="BW212" s="73">
        <f>IF($I203="Ano",BW211*'Podpůrná data'!$B$5,BW211*'Podpůrná data'!$B$3)</f>
        <v>0</v>
      </c>
      <c r="BX212" s="73">
        <f>IF($I203="Ano",BX211*'Podpůrná data'!$B$5,BX211*'Podpůrná data'!$B$3)</f>
        <v>0</v>
      </c>
      <c r="BY212" s="73">
        <f>IF($I203="Ano",BY211*'Podpůrná data'!$B$5,BY211*'Podpůrná data'!$B$3)</f>
        <v>0</v>
      </c>
      <c r="BZ212" s="73">
        <f>IF($I203="Ano",BZ211*'Podpůrná data'!$B$5,BZ211*'Podpůrná data'!$B$3)</f>
        <v>0</v>
      </c>
      <c r="CA212" s="73">
        <f>IF($I203="Ano",CA211*'Podpůrná data'!$B$5,CA211*'Podpůrná data'!$B$3)</f>
        <v>0</v>
      </c>
      <c r="CB212" s="73">
        <f>IF($I203="Ano",CB211*'Podpůrná data'!$B$5,CB211*'Podpůrná data'!$B$3)</f>
        <v>0</v>
      </c>
      <c r="CC212" s="73">
        <f>IF($I203="Ano",CC211*'Podpůrná data'!$B$5,CC211*'Podpůrná data'!$B$3)</f>
        <v>0</v>
      </c>
      <c r="CD212" s="73">
        <f>IF($I203="Ano",CD211*'Podpůrná data'!$B$5,CD211*'Podpůrná data'!$B$3)</f>
        <v>0</v>
      </c>
      <c r="CE212" s="73">
        <f>IF($I203="Ano",CE211*'Podpůrná data'!$B$5,CE211*'Podpůrná data'!$B$3)</f>
        <v>0</v>
      </c>
      <c r="CF212" s="73">
        <f>IF($I203="Ano",CF211*'Podpůrná data'!$B$5,CF211*'Podpůrná data'!$B$3)</f>
        <v>0</v>
      </c>
      <c r="CG212" s="73">
        <f>IF($I203="Ano",CG211*'Podpůrná data'!$B$5,CG211*'Podpůrná data'!$B$3)</f>
        <v>0</v>
      </c>
      <c r="CH212" s="73">
        <f>IF($I203="Ano",CH211*'Podpůrná data'!$B$5,CH211*'Podpůrná data'!$B$3)</f>
        <v>0</v>
      </c>
      <c r="CI212" s="73">
        <f>IF($I203="Ano",CI211*'Podpůrná data'!$B$5,CI211*'Podpůrná data'!$B$3)</f>
        <v>0</v>
      </c>
      <c r="CJ212" s="73">
        <f>IF($I203="Ano",CJ211*'Podpůrná data'!$B$5,CJ211*'Podpůrná data'!$B$3)</f>
        <v>0</v>
      </c>
      <c r="CK212" s="371"/>
      <c r="CL212" s="373"/>
      <c r="CM212" s="365"/>
      <c r="CN212" s="365"/>
      <c r="CO212" s="108"/>
      <c r="CP212" s="182">
        <f>SUMIFS($Q212:$CJ212,$Q202:$CJ202,"1. ZoR")</f>
        <v>0</v>
      </c>
      <c r="CQ212" s="182">
        <f>SUMIFS($Q212:$CJ212,$Q202:$CJ202,"2. ZoR")</f>
        <v>0</v>
      </c>
      <c r="CR212" s="182">
        <f>SUMIFS($Q212:$CJ212,$Q202:$CJ202,"3. ZoR")</f>
        <v>0</v>
      </c>
      <c r="CS212" s="182">
        <f>SUMIFS($Q212:$CJ212,$Q202:$CJ202,"4. ZoR")</f>
        <v>0</v>
      </c>
      <c r="CT212" s="182">
        <f>SUMIFS($Q212:$CJ212,$Q202:$CJ202,"5. ZoR")</f>
        <v>0</v>
      </c>
      <c r="CU212" s="182">
        <f>SUMIFS($Q212:$CJ212,$Q202:$CJ202,"6. ZoR")</f>
        <v>0</v>
      </c>
      <c r="CV212" s="182">
        <f>SUMIFS($Q212:$CJ212,$Q202:$CJ202,"7. ZoR")</f>
        <v>0</v>
      </c>
      <c r="CW212" s="182">
        <f>SUMIFS($Q212:$CJ212,$Q202:$CJ202,"8. ZoR")</f>
        <v>0</v>
      </c>
      <c r="CX212" s="182">
        <f>SUMIFS($Q212:$CJ212,$Q202:$CJ202,"9. ZoR")</f>
        <v>0</v>
      </c>
      <c r="CY212" s="182">
        <f>SUMIFS($Q212:$CJ212,$Q202:$CJ202,"10. ZoR")</f>
        <v>0</v>
      </c>
      <c r="CZ212" s="182">
        <f>SUMIFS($Q212:$CJ212,$Q202:$CJ202,"11. ZoR")</f>
        <v>0</v>
      </c>
      <c r="DA212" s="182">
        <f>SUMIFS($Q212:$CJ212,$Q202:$CJ202,"12. ZoR")</f>
        <v>0</v>
      </c>
      <c r="DB212" s="182">
        <f>SUMIFS($Q212:$CJ212,$Q202:$CJ202,"13. ZoR")</f>
        <v>0</v>
      </c>
      <c r="DC212" s="182">
        <f>SUMIFS($Q212:$CJ212,$Q202:$CJ202,"14. ZoR")</f>
        <v>0</v>
      </c>
      <c r="DD212" s="182">
        <f>SUMIFS($Q212:$CJ212,$Q202:$CJ202,"15. ZoR")</f>
        <v>0</v>
      </c>
    </row>
    <row r="213" spans="1:108" ht="15" hidden="1" thickBot="1" x14ac:dyDescent="0.35">
      <c r="B213" s="107"/>
      <c r="C213" s="132"/>
      <c r="D213" s="132"/>
      <c r="E213" s="132"/>
      <c r="F213" s="132"/>
      <c r="G213" s="107"/>
      <c r="H213" s="107"/>
      <c r="I213" s="107"/>
      <c r="J213" s="107"/>
      <c r="K213" s="107"/>
      <c r="L213" s="107"/>
      <c r="M213" s="7"/>
      <c r="N213" s="107"/>
      <c r="O213" s="107"/>
      <c r="P213" s="107"/>
      <c r="Q213" s="107"/>
      <c r="R213" s="107"/>
      <c r="S213" s="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row>
    <row r="214" spans="1:108" s="266" customFormat="1" ht="69.599999999999994" customHeight="1" thickBot="1" x14ac:dyDescent="0.35">
      <c r="A214" s="271"/>
      <c r="B214" s="122"/>
      <c r="C214" s="353" t="s">
        <v>2</v>
      </c>
      <c r="D214" s="123"/>
      <c r="E214" s="133" t="s">
        <v>375</v>
      </c>
      <c r="F214" s="133" t="s">
        <v>377</v>
      </c>
      <c r="G214" s="124" t="s">
        <v>96</v>
      </c>
      <c r="H214" s="124" t="s">
        <v>97</v>
      </c>
      <c r="I214" s="124" t="s">
        <v>99</v>
      </c>
      <c r="J214" s="124" t="s">
        <v>389</v>
      </c>
      <c r="K214" s="124" t="s">
        <v>391</v>
      </c>
      <c r="L214" s="140" t="s">
        <v>1</v>
      </c>
      <c r="M214" s="7"/>
      <c r="N214" s="126">
        <v>208002</v>
      </c>
      <c r="O214" s="108"/>
      <c r="P214" s="204" t="s">
        <v>134</v>
      </c>
      <c r="Q214" s="84" t="s">
        <v>4</v>
      </c>
      <c r="R214" s="84" t="s">
        <v>5</v>
      </c>
      <c r="S214" s="84" t="s">
        <v>6</v>
      </c>
      <c r="T214" s="84" t="s">
        <v>7</v>
      </c>
      <c r="U214" s="84" t="s">
        <v>8</v>
      </c>
      <c r="V214" s="84" t="s">
        <v>9</v>
      </c>
      <c r="W214" s="84" t="s">
        <v>10</v>
      </c>
      <c r="X214" s="84" t="s">
        <v>11</v>
      </c>
      <c r="Y214" s="84" t="s">
        <v>12</v>
      </c>
      <c r="Z214" s="84" t="s">
        <v>13</v>
      </c>
      <c r="AA214" s="84" t="s">
        <v>14</v>
      </c>
      <c r="AB214" s="84" t="s">
        <v>15</v>
      </c>
      <c r="AC214" s="84" t="s">
        <v>16</v>
      </c>
      <c r="AD214" s="84" t="s">
        <v>17</v>
      </c>
      <c r="AE214" s="84" t="s">
        <v>18</v>
      </c>
      <c r="AF214" s="84" t="s">
        <v>19</v>
      </c>
      <c r="AG214" s="84" t="s">
        <v>20</v>
      </c>
      <c r="AH214" s="84" t="s">
        <v>21</v>
      </c>
      <c r="AI214" s="84" t="s">
        <v>22</v>
      </c>
      <c r="AJ214" s="84" t="s">
        <v>23</v>
      </c>
      <c r="AK214" s="84" t="s">
        <v>24</v>
      </c>
      <c r="AL214" s="84" t="s">
        <v>25</v>
      </c>
      <c r="AM214" s="84" t="s">
        <v>26</v>
      </c>
      <c r="AN214" s="84" t="s">
        <v>27</v>
      </c>
      <c r="AO214" s="84" t="s">
        <v>28</v>
      </c>
      <c r="AP214" s="84" t="s">
        <v>29</v>
      </c>
      <c r="AQ214" s="84" t="s">
        <v>30</v>
      </c>
      <c r="AR214" s="84" t="s">
        <v>31</v>
      </c>
      <c r="AS214" s="84" t="s">
        <v>32</v>
      </c>
      <c r="AT214" s="84" t="s">
        <v>33</v>
      </c>
      <c r="AU214" s="84" t="s">
        <v>34</v>
      </c>
      <c r="AV214" s="84" t="s">
        <v>35</v>
      </c>
      <c r="AW214" s="84" t="s">
        <v>36</v>
      </c>
      <c r="AX214" s="84" t="s">
        <v>37</v>
      </c>
      <c r="AY214" s="84" t="s">
        <v>38</v>
      </c>
      <c r="AZ214" s="84" t="s">
        <v>39</v>
      </c>
      <c r="BA214" s="84" t="s">
        <v>40</v>
      </c>
      <c r="BB214" s="84" t="s">
        <v>41</v>
      </c>
      <c r="BC214" s="84" t="s">
        <v>42</v>
      </c>
      <c r="BD214" s="84" t="s">
        <v>43</v>
      </c>
      <c r="BE214" s="84" t="s">
        <v>44</v>
      </c>
      <c r="BF214" s="84" t="s">
        <v>45</v>
      </c>
      <c r="BG214" s="84" t="s">
        <v>46</v>
      </c>
      <c r="BH214" s="84" t="s">
        <v>47</v>
      </c>
      <c r="BI214" s="84" t="s">
        <v>48</v>
      </c>
      <c r="BJ214" s="84" t="s">
        <v>49</v>
      </c>
      <c r="BK214" s="84" t="s">
        <v>50</v>
      </c>
      <c r="BL214" s="84" t="s">
        <v>51</v>
      </c>
      <c r="BM214" s="84" t="s">
        <v>52</v>
      </c>
      <c r="BN214" s="84" t="s">
        <v>53</v>
      </c>
      <c r="BO214" s="84" t="s">
        <v>135</v>
      </c>
      <c r="BP214" s="84" t="s">
        <v>136</v>
      </c>
      <c r="BQ214" s="84" t="s">
        <v>137</v>
      </c>
      <c r="BR214" s="84" t="s">
        <v>138</v>
      </c>
      <c r="BS214" s="84" t="s">
        <v>139</v>
      </c>
      <c r="BT214" s="84" t="s">
        <v>140</v>
      </c>
      <c r="BU214" s="84" t="s">
        <v>141</v>
      </c>
      <c r="BV214" s="84" t="s">
        <v>142</v>
      </c>
      <c r="BW214" s="84" t="s">
        <v>143</v>
      </c>
      <c r="BX214" s="84" t="s">
        <v>144</v>
      </c>
      <c r="BY214" s="84" t="s">
        <v>145</v>
      </c>
      <c r="BZ214" s="84" t="s">
        <v>146</v>
      </c>
      <c r="CA214" s="84" t="s">
        <v>147</v>
      </c>
      <c r="CB214" s="84" t="s">
        <v>148</v>
      </c>
      <c r="CC214" s="84" t="s">
        <v>149</v>
      </c>
      <c r="CD214" s="84" t="s">
        <v>150</v>
      </c>
      <c r="CE214" s="84" t="s">
        <v>362</v>
      </c>
      <c r="CF214" s="84" t="s">
        <v>363</v>
      </c>
      <c r="CG214" s="84" t="s">
        <v>364</v>
      </c>
      <c r="CH214" s="84" t="s">
        <v>365</v>
      </c>
      <c r="CI214" s="84" t="s">
        <v>366</v>
      </c>
      <c r="CJ214" s="84" t="s">
        <v>367</v>
      </c>
      <c r="CK214" s="136" t="s">
        <v>185</v>
      </c>
      <c r="CL214" s="137" t="s">
        <v>186</v>
      </c>
      <c r="CM214" s="137" t="s">
        <v>168</v>
      </c>
      <c r="CN214" s="137" t="s">
        <v>383</v>
      </c>
      <c r="CO214" s="108"/>
      <c r="CP214" s="366" t="s">
        <v>411</v>
      </c>
      <c r="CQ214" s="367"/>
      <c r="CR214" s="367"/>
      <c r="CS214" s="367"/>
      <c r="CT214" s="367"/>
      <c r="CU214" s="367"/>
      <c r="CV214" s="367"/>
      <c r="CW214" s="367"/>
      <c r="CX214" s="367"/>
      <c r="CY214" s="367"/>
      <c r="CZ214" s="367"/>
      <c r="DA214" s="367"/>
      <c r="DB214" s="367"/>
      <c r="DC214" s="367"/>
      <c r="DD214" s="367"/>
    </row>
    <row r="215" spans="1:108" s="266" customFormat="1" ht="21" hidden="1" customHeight="1" x14ac:dyDescent="0.3">
      <c r="A215" s="272"/>
      <c r="B215" s="115"/>
      <c r="C215" s="354"/>
      <c r="D215" s="127"/>
      <c r="E215" s="127"/>
      <c r="F215" s="127"/>
      <c r="G215" s="359" t="s">
        <v>374</v>
      </c>
      <c r="H215" s="359" t="s">
        <v>98</v>
      </c>
      <c r="I215" s="360" t="s">
        <v>100</v>
      </c>
      <c r="J215" s="360" t="s">
        <v>390</v>
      </c>
      <c r="K215" s="139"/>
      <c r="L215" s="361" t="s">
        <v>95</v>
      </c>
      <c r="M215" s="7"/>
      <c r="N215" s="356" t="s">
        <v>3</v>
      </c>
      <c r="O215" s="108"/>
      <c r="P215" s="85"/>
      <c r="Q215" s="75">
        <f>MONTH(Úvod!$F$10)</f>
        <v>1</v>
      </c>
      <c r="R215" s="76">
        <f t="shared" ref="R215" si="5599">IF(Q215=12,1,Q215+1)</f>
        <v>2</v>
      </c>
      <c r="S215" s="76">
        <f t="shared" ref="S215" si="5600">IF(R215=12,1,R215+1)</f>
        <v>3</v>
      </c>
      <c r="T215" s="77">
        <f t="shared" ref="T215" si="5601">IF(S215=12,1,S215+1)</f>
        <v>4</v>
      </c>
      <c r="U215" s="77">
        <f t="shared" ref="U215" si="5602">IF(T215=12,1,T215+1)</f>
        <v>5</v>
      </c>
      <c r="V215" s="77">
        <f t="shared" ref="V215" si="5603">IF(U215=12,1,U215+1)</f>
        <v>6</v>
      </c>
      <c r="W215" s="77">
        <f t="shared" ref="W215" si="5604">IF(V215=12,1,V215+1)</f>
        <v>7</v>
      </c>
      <c r="X215" s="77">
        <f t="shared" ref="X215" si="5605">IF(W215=12,1,W215+1)</f>
        <v>8</v>
      </c>
      <c r="Y215" s="77">
        <f t="shared" ref="Y215" si="5606">IF(X215=12,1,X215+1)</f>
        <v>9</v>
      </c>
      <c r="Z215" s="77">
        <f>IF(Y215=12,1,Y215+1)</f>
        <v>10</v>
      </c>
      <c r="AA215" s="77">
        <f t="shared" ref="AA215" si="5607">IF(Z215=12,1,Z215+1)</f>
        <v>11</v>
      </c>
      <c r="AB215" s="77">
        <f t="shared" ref="AB215" si="5608">IF(AA215=12,1,AA215+1)</f>
        <v>12</v>
      </c>
      <c r="AC215" s="77">
        <f t="shared" ref="AC215" si="5609">IF(AB215=12,1,AB215+1)</f>
        <v>1</v>
      </c>
      <c r="AD215" s="77">
        <f t="shared" ref="AD215" si="5610">IF(AC215=12,1,AC215+1)</f>
        <v>2</v>
      </c>
      <c r="AE215" s="77">
        <f t="shared" ref="AE215" si="5611">IF(AD215=12,1,AD215+1)</f>
        <v>3</v>
      </c>
      <c r="AF215" s="77">
        <f t="shared" ref="AF215" si="5612">IF(AE215=12,1,AE215+1)</f>
        <v>4</v>
      </c>
      <c r="AG215" s="77">
        <f t="shared" ref="AG215" si="5613">IF(AF215=12,1,AF215+1)</f>
        <v>5</v>
      </c>
      <c r="AH215" s="77">
        <f t="shared" ref="AH215" si="5614">IF(AG215=12,1,AG215+1)</f>
        <v>6</v>
      </c>
      <c r="AI215" s="77">
        <f>IF(AH215=12,1,AH215+1)</f>
        <v>7</v>
      </c>
      <c r="AJ215" s="77">
        <f t="shared" ref="AJ215" si="5615">IF(AI215=12,1,AI215+1)</f>
        <v>8</v>
      </c>
      <c r="AK215" s="77">
        <f t="shared" ref="AK215" si="5616">IF(AJ215=12,1,AJ215+1)</f>
        <v>9</v>
      </c>
      <c r="AL215" s="77">
        <f t="shared" ref="AL215" si="5617">IF(AK215=12,1,AK215+1)</f>
        <v>10</v>
      </c>
      <c r="AM215" s="77">
        <f t="shared" ref="AM215" si="5618">IF(AL215=12,1,AL215+1)</f>
        <v>11</v>
      </c>
      <c r="AN215" s="77">
        <f t="shared" ref="AN215" si="5619">IF(AM215=12,1,AM215+1)</f>
        <v>12</v>
      </c>
      <c r="AO215" s="77">
        <f t="shared" ref="AO215" si="5620">IF(AN215=12,1,AN215+1)</f>
        <v>1</v>
      </c>
      <c r="AP215" s="77">
        <f t="shared" ref="AP215" si="5621">IF(AO215=12,1,AO215+1)</f>
        <v>2</v>
      </c>
      <c r="AQ215" s="77">
        <f t="shared" ref="AQ215" si="5622">IF(AP215=12,1,AP215+1)</f>
        <v>3</v>
      </c>
      <c r="AR215" s="77">
        <f t="shared" ref="AR215" si="5623">IF(AQ215=12,1,AQ215+1)</f>
        <v>4</v>
      </c>
      <c r="AS215" s="77">
        <f t="shared" ref="AS215" si="5624">IF(AR215=12,1,AR215+1)</f>
        <v>5</v>
      </c>
      <c r="AT215" s="77">
        <f t="shared" ref="AT215" si="5625">IF(AS215=12,1,AS215+1)</f>
        <v>6</v>
      </c>
      <c r="AU215" s="77">
        <f t="shared" ref="AU215" si="5626">IF(AT215=12,1,AT215+1)</f>
        <v>7</v>
      </c>
      <c r="AV215" s="77">
        <f t="shared" ref="AV215" si="5627">IF(AU215=12,1,AU215+1)</f>
        <v>8</v>
      </c>
      <c r="AW215" s="77">
        <f t="shared" ref="AW215" si="5628">IF(AV215=12,1,AV215+1)</f>
        <v>9</v>
      </c>
      <c r="AX215" s="77">
        <f t="shared" ref="AX215" si="5629">IF(AW215=12,1,AW215+1)</f>
        <v>10</v>
      </c>
      <c r="AY215" s="77">
        <f t="shared" ref="AY215" si="5630">IF(AX215=12,1,AX215+1)</f>
        <v>11</v>
      </c>
      <c r="AZ215" s="77">
        <f t="shared" ref="AZ215" si="5631">IF(AY215=12,1,AY215+1)</f>
        <v>12</v>
      </c>
      <c r="BA215" s="77">
        <f t="shared" ref="BA215" si="5632">IF(AZ215=12,1,AZ215+1)</f>
        <v>1</v>
      </c>
      <c r="BB215" s="77">
        <f t="shared" ref="BB215" si="5633">IF(BA215=12,1,BA215+1)</f>
        <v>2</v>
      </c>
      <c r="BC215" s="77">
        <f t="shared" ref="BC215" si="5634">IF(BB215=12,1,BB215+1)</f>
        <v>3</v>
      </c>
      <c r="BD215" s="77">
        <f t="shared" ref="BD215" si="5635">IF(BC215=12,1,BC215+1)</f>
        <v>4</v>
      </c>
      <c r="BE215" s="77">
        <f t="shared" ref="BE215" si="5636">IF(BD215=12,1,BD215+1)</f>
        <v>5</v>
      </c>
      <c r="BF215" s="77">
        <f t="shared" ref="BF215" si="5637">IF(BE215=12,1,BE215+1)</f>
        <v>6</v>
      </c>
      <c r="BG215" s="77">
        <f t="shared" ref="BG215" si="5638">IF(BF215=12,1,BF215+1)</f>
        <v>7</v>
      </c>
      <c r="BH215" s="77">
        <f t="shared" ref="BH215" si="5639">IF(BG215=12,1,BG215+1)</f>
        <v>8</v>
      </c>
      <c r="BI215" s="77">
        <f t="shared" ref="BI215" si="5640">IF(BH215=12,1,BH215+1)</f>
        <v>9</v>
      </c>
      <c r="BJ215" s="77">
        <f t="shared" ref="BJ215" si="5641">IF(BI215=12,1,BI215+1)</f>
        <v>10</v>
      </c>
      <c r="BK215" s="77">
        <f t="shared" ref="BK215" si="5642">IF(BJ215=12,1,BJ215+1)</f>
        <v>11</v>
      </c>
      <c r="BL215" s="77">
        <f t="shared" ref="BL215" si="5643">IF(BK215=12,1,BK215+1)</f>
        <v>12</v>
      </c>
      <c r="BM215" s="77">
        <f t="shared" ref="BM215" si="5644">IF(BL215=12,1,BL215+1)</f>
        <v>1</v>
      </c>
      <c r="BN215" s="77">
        <f t="shared" ref="BN215" si="5645">IF(BM215=12,1,BM215+1)</f>
        <v>2</v>
      </c>
      <c r="BO215" s="77">
        <f t="shared" ref="BO215" si="5646">IF(BN215=12,1,BN215+1)</f>
        <v>3</v>
      </c>
      <c r="BP215" s="77">
        <f t="shared" ref="BP215" si="5647">IF(BO215=12,1,BO215+1)</f>
        <v>4</v>
      </c>
      <c r="BQ215" s="77">
        <f t="shared" ref="BQ215" si="5648">IF(BP215=12,1,BP215+1)</f>
        <v>5</v>
      </c>
      <c r="BR215" s="77">
        <f t="shared" ref="BR215" si="5649">IF(BQ215=12,1,BQ215+1)</f>
        <v>6</v>
      </c>
      <c r="BS215" s="77">
        <f t="shared" ref="BS215" si="5650">IF(BR215=12,1,BR215+1)</f>
        <v>7</v>
      </c>
      <c r="BT215" s="77">
        <f t="shared" ref="BT215" si="5651">IF(BS215=12,1,BS215+1)</f>
        <v>8</v>
      </c>
      <c r="BU215" s="77">
        <f t="shared" ref="BU215" si="5652">IF(BT215=12,1,BT215+1)</f>
        <v>9</v>
      </c>
      <c r="BV215" s="77">
        <f t="shared" ref="BV215" si="5653">IF(BU215=12,1,BU215+1)</f>
        <v>10</v>
      </c>
      <c r="BW215" s="77">
        <f t="shared" ref="BW215" si="5654">IF(BV215=12,1,BV215+1)</f>
        <v>11</v>
      </c>
      <c r="BX215" s="77">
        <f t="shared" ref="BX215" si="5655">IF(BW215=12,1,BW215+1)</f>
        <v>12</v>
      </c>
      <c r="BY215" s="77">
        <f t="shared" ref="BY215" si="5656">IF(BX215=12,1,BX215+1)</f>
        <v>1</v>
      </c>
      <c r="BZ215" s="77">
        <f t="shared" ref="BZ215" si="5657">IF(BY215=12,1,BY215+1)</f>
        <v>2</v>
      </c>
      <c r="CA215" s="77">
        <f t="shared" ref="CA215" si="5658">IF(BZ215=12,1,BZ215+1)</f>
        <v>3</v>
      </c>
      <c r="CB215" s="77">
        <f t="shared" ref="CB215" si="5659">IF(CA215=12,1,CA215+1)</f>
        <v>4</v>
      </c>
      <c r="CC215" s="77">
        <f t="shared" ref="CC215" si="5660">IF(CB215=12,1,CB215+1)</f>
        <v>5</v>
      </c>
      <c r="CD215" s="77">
        <f t="shared" ref="CD215" si="5661">IF(CC215=12,1,CC215+1)</f>
        <v>6</v>
      </c>
      <c r="CE215" s="77">
        <f t="shared" ref="CE215" si="5662">IF(CD215=12,1,CD215+1)</f>
        <v>7</v>
      </c>
      <c r="CF215" s="77">
        <f t="shared" ref="CF215" si="5663">IF(CE215=12,1,CE215+1)</f>
        <v>8</v>
      </c>
      <c r="CG215" s="77">
        <f t="shared" ref="CG215" si="5664">IF(CF215=12,1,CF215+1)</f>
        <v>9</v>
      </c>
      <c r="CH215" s="77">
        <f t="shared" ref="CH215" si="5665">IF(CG215=12,1,CG215+1)</f>
        <v>10</v>
      </c>
      <c r="CI215" s="77">
        <f t="shared" ref="CI215" si="5666">IF(CH215=12,1,CH215+1)</f>
        <v>11</v>
      </c>
      <c r="CJ215" s="77">
        <f t="shared" ref="CJ215" si="5667">IF(CI215=12,1,CI215+1)</f>
        <v>12</v>
      </c>
      <c r="CK215" s="82"/>
      <c r="CL215" s="79"/>
      <c r="CM215" s="79"/>
      <c r="CN215" s="79"/>
      <c r="CO215" s="108"/>
      <c r="CP215" s="108"/>
      <c r="CQ215" s="108"/>
      <c r="CR215" s="108"/>
      <c r="CS215" s="108"/>
      <c r="CT215" s="108"/>
      <c r="CU215" s="108"/>
      <c r="CV215" s="108"/>
      <c r="CW215" s="108"/>
      <c r="CX215" s="108"/>
      <c r="CY215" s="108"/>
      <c r="CZ215" s="108"/>
      <c r="DA215" s="108"/>
      <c r="DB215" s="108"/>
      <c r="DC215" s="108"/>
      <c r="DD215" s="108"/>
    </row>
    <row r="216" spans="1:108" s="266" customFormat="1" ht="18" hidden="1" customHeight="1" x14ac:dyDescent="0.3">
      <c r="A216" s="272"/>
      <c r="B216" s="115"/>
      <c r="C216" s="354"/>
      <c r="D216" s="127"/>
      <c r="E216" s="127"/>
      <c r="F216" s="127"/>
      <c r="G216" s="359"/>
      <c r="H216" s="359"/>
      <c r="I216" s="360"/>
      <c r="J216" s="360"/>
      <c r="K216" s="139"/>
      <c r="L216" s="361"/>
      <c r="M216" s="7"/>
      <c r="N216" s="357"/>
      <c r="O216" s="108"/>
      <c r="P216" s="78"/>
      <c r="Q216" s="60">
        <f t="shared" ref="Q216:CB216" si="5668">VALUE(_xlfn.CONCAT(Q215,".",Q218))</f>
        <v>1</v>
      </c>
      <c r="R216" s="74">
        <f t="shared" si="5668"/>
        <v>32</v>
      </c>
      <c r="S216" s="74">
        <f t="shared" si="5668"/>
        <v>61</v>
      </c>
      <c r="T216" s="74">
        <f t="shared" si="5668"/>
        <v>92</v>
      </c>
      <c r="U216" s="74">
        <f t="shared" si="5668"/>
        <v>122</v>
      </c>
      <c r="V216" s="74">
        <f t="shared" si="5668"/>
        <v>153</v>
      </c>
      <c r="W216" s="74">
        <f t="shared" si="5668"/>
        <v>183</v>
      </c>
      <c r="X216" s="74">
        <f t="shared" si="5668"/>
        <v>214</v>
      </c>
      <c r="Y216" s="74">
        <f t="shared" si="5668"/>
        <v>245</v>
      </c>
      <c r="Z216" s="74">
        <f t="shared" si="5668"/>
        <v>275</v>
      </c>
      <c r="AA216" s="74">
        <f t="shared" si="5668"/>
        <v>306</v>
      </c>
      <c r="AB216" s="74">
        <f t="shared" si="5668"/>
        <v>336</v>
      </c>
      <c r="AC216" s="74">
        <f t="shared" si="5668"/>
        <v>367</v>
      </c>
      <c r="AD216" s="74">
        <f t="shared" si="5668"/>
        <v>398</v>
      </c>
      <c r="AE216" s="74">
        <f t="shared" si="5668"/>
        <v>426</v>
      </c>
      <c r="AF216" s="74">
        <f t="shared" si="5668"/>
        <v>457</v>
      </c>
      <c r="AG216" s="74">
        <f t="shared" si="5668"/>
        <v>487</v>
      </c>
      <c r="AH216" s="74">
        <f t="shared" si="5668"/>
        <v>518</v>
      </c>
      <c r="AI216" s="74">
        <f t="shared" si="5668"/>
        <v>548</v>
      </c>
      <c r="AJ216" s="74">
        <f t="shared" si="5668"/>
        <v>579</v>
      </c>
      <c r="AK216" s="74">
        <f t="shared" si="5668"/>
        <v>610</v>
      </c>
      <c r="AL216" s="74">
        <f t="shared" si="5668"/>
        <v>640</v>
      </c>
      <c r="AM216" s="74">
        <f t="shared" si="5668"/>
        <v>671</v>
      </c>
      <c r="AN216" s="74">
        <f t="shared" si="5668"/>
        <v>701</v>
      </c>
      <c r="AO216" s="74">
        <f t="shared" si="5668"/>
        <v>732</v>
      </c>
      <c r="AP216" s="74">
        <f t="shared" si="5668"/>
        <v>763</v>
      </c>
      <c r="AQ216" s="74">
        <f t="shared" si="5668"/>
        <v>791</v>
      </c>
      <c r="AR216" s="74">
        <f t="shared" si="5668"/>
        <v>822</v>
      </c>
      <c r="AS216" s="74">
        <f t="shared" si="5668"/>
        <v>852</v>
      </c>
      <c r="AT216" s="74">
        <f t="shared" si="5668"/>
        <v>883</v>
      </c>
      <c r="AU216" s="74">
        <f t="shared" si="5668"/>
        <v>913</v>
      </c>
      <c r="AV216" s="74">
        <f t="shared" si="5668"/>
        <v>944</v>
      </c>
      <c r="AW216" s="74">
        <f t="shared" si="5668"/>
        <v>975</v>
      </c>
      <c r="AX216" s="74">
        <f t="shared" si="5668"/>
        <v>1005</v>
      </c>
      <c r="AY216" s="74">
        <f t="shared" si="5668"/>
        <v>1036</v>
      </c>
      <c r="AZ216" s="74">
        <f t="shared" si="5668"/>
        <v>1066</v>
      </c>
      <c r="BA216" s="74">
        <f t="shared" si="5668"/>
        <v>1097</v>
      </c>
      <c r="BB216" s="74">
        <f t="shared" si="5668"/>
        <v>1128</v>
      </c>
      <c r="BC216" s="74">
        <f t="shared" si="5668"/>
        <v>1156</v>
      </c>
      <c r="BD216" s="74">
        <f t="shared" si="5668"/>
        <v>1187</v>
      </c>
      <c r="BE216" s="74">
        <f t="shared" si="5668"/>
        <v>1217</v>
      </c>
      <c r="BF216" s="74">
        <f t="shared" si="5668"/>
        <v>1248</v>
      </c>
      <c r="BG216" s="74">
        <f t="shared" si="5668"/>
        <v>1278</v>
      </c>
      <c r="BH216" s="74">
        <f t="shared" si="5668"/>
        <v>1309</v>
      </c>
      <c r="BI216" s="74">
        <f t="shared" si="5668"/>
        <v>1340</v>
      </c>
      <c r="BJ216" s="74">
        <f t="shared" si="5668"/>
        <v>1370</v>
      </c>
      <c r="BK216" s="74">
        <f t="shared" si="5668"/>
        <v>1401</v>
      </c>
      <c r="BL216" s="74">
        <f t="shared" si="5668"/>
        <v>1431</v>
      </c>
      <c r="BM216" s="74">
        <f t="shared" si="5668"/>
        <v>1462</v>
      </c>
      <c r="BN216" s="74">
        <f t="shared" si="5668"/>
        <v>1493</v>
      </c>
      <c r="BO216" s="74">
        <f t="shared" si="5668"/>
        <v>1522</v>
      </c>
      <c r="BP216" s="74">
        <f t="shared" si="5668"/>
        <v>1553</v>
      </c>
      <c r="BQ216" s="74">
        <f t="shared" si="5668"/>
        <v>1583</v>
      </c>
      <c r="BR216" s="74">
        <f t="shared" si="5668"/>
        <v>1614</v>
      </c>
      <c r="BS216" s="74">
        <f t="shared" si="5668"/>
        <v>1644</v>
      </c>
      <c r="BT216" s="74">
        <f t="shared" si="5668"/>
        <v>1675</v>
      </c>
      <c r="BU216" s="74">
        <f t="shared" si="5668"/>
        <v>1706</v>
      </c>
      <c r="BV216" s="74">
        <f t="shared" si="5668"/>
        <v>1736</v>
      </c>
      <c r="BW216" s="74">
        <f t="shared" si="5668"/>
        <v>1767</v>
      </c>
      <c r="BX216" s="74">
        <f t="shared" si="5668"/>
        <v>1797</v>
      </c>
      <c r="BY216" s="74">
        <f t="shared" si="5668"/>
        <v>1828</v>
      </c>
      <c r="BZ216" s="74">
        <f t="shared" si="5668"/>
        <v>1859</v>
      </c>
      <c r="CA216" s="74">
        <f t="shared" si="5668"/>
        <v>1887</v>
      </c>
      <c r="CB216" s="74">
        <f t="shared" si="5668"/>
        <v>1918</v>
      </c>
      <c r="CC216" s="74">
        <f t="shared" ref="CC216:CJ216" si="5669">VALUE(_xlfn.CONCAT(CC215,".",CC218))</f>
        <v>1948</v>
      </c>
      <c r="CD216" s="74">
        <f t="shared" si="5669"/>
        <v>1979</v>
      </c>
      <c r="CE216" s="74">
        <f t="shared" si="5669"/>
        <v>2009</v>
      </c>
      <c r="CF216" s="74">
        <f t="shared" si="5669"/>
        <v>2040</v>
      </c>
      <c r="CG216" s="74">
        <f t="shared" si="5669"/>
        <v>2071</v>
      </c>
      <c r="CH216" s="74">
        <f t="shared" si="5669"/>
        <v>2101</v>
      </c>
      <c r="CI216" s="74">
        <f t="shared" si="5669"/>
        <v>2132</v>
      </c>
      <c r="CJ216" s="74">
        <f t="shared" si="5669"/>
        <v>2162</v>
      </c>
      <c r="CK216" s="83"/>
      <c r="CL216" s="80"/>
      <c r="CM216" s="80"/>
      <c r="CN216" s="80"/>
      <c r="CO216" s="108"/>
      <c r="CP216" s="108"/>
      <c r="CQ216" s="108"/>
      <c r="CR216" s="108"/>
      <c r="CS216" s="108"/>
      <c r="CT216" s="108"/>
      <c r="CU216" s="108"/>
      <c r="CV216" s="108"/>
      <c r="CW216" s="108"/>
      <c r="CX216" s="108"/>
      <c r="CY216" s="108"/>
      <c r="CZ216" s="108"/>
      <c r="DA216" s="108"/>
      <c r="DB216" s="108"/>
      <c r="DC216" s="108"/>
      <c r="DD216" s="108"/>
    </row>
    <row r="217" spans="1:108" s="266" customFormat="1" ht="18" customHeight="1" x14ac:dyDescent="0.3">
      <c r="A217" s="272"/>
      <c r="B217" s="115"/>
      <c r="C217" s="354"/>
      <c r="D217" s="127"/>
      <c r="E217" s="360" t="s">
        <v>376</v>
      </c>
      <c r="F217" s="360" t="s">
        <v>376</v>
      </c>
      <c r="G217" s="359"/>
      <c r="H217" s="359"/>
      <c r="I217" s="360"/>
      <c r="J217" s="360"/>
      <c r="K217" s="360" t="s">
        <v>392</v>
      </c>
      <c r="L217" s="361"/>
      <c r="M217" s="7"/>
      <c r="N217" s="357"/>
      <c r="O217" s="108"/>
      <c r="P217" s="78"/>
      <c r="Q217" s="61" t="str">
        <f>VLOOKUP(Q215,'Podpůrná data'!$J$186:$K$197,2)</f>
        <v>leden</v>
      </c>
      <c r="R217" s="61" t="str">
        <f>VLOOKUP(R215,'Podpůrná data'!$J$186:$K$197,2)</f>
        <v>únor</v>
      </c>
      <c r="S217" s="61" t="str">
        <f>VLOOKUP(S215,'Podpůrná data'!$J$186:$K$197,2)</f>
        <v>březen</v>
      </c>
      <c r="T217" s="61" t="str">
        <f>VLOOKUP(T215,'Podpůrná data'!$J$186:$K$197,2)</f>
        <v>duben</v>
      </c>
      <c r="U217" s="61" t="str">
        <f>VLOOKUP(U215,'Podpůrná data'!$J$186:$K$197,2)</f>
        <v>květen</v>
      </c>
      <c r="V217" s="61" t="str">
        <f>VLOOKUP(V215,'Podpůrná data'!$J$186:$K$197,2)</f>
        <v>červen</v>
      </c>
      <c r="W217" s="61" t="str">
        <f>VLOOKUP(W215,'Podpůrná data'!$J$186:$K$197,2)</f>
        <v>červenec</v>
      </c>
      <c r="X217" s="61" t="str">
        <f>VLOOKUP(X215,'Podpůrná data'!$J$186:$K$197,2)</f>
        <v>srpen</v>
      </c>
      <c r="Y217" s="61" t="str">
        <f>VLOOKUP(Y215,'Podpůrná data'!$J$186:$K$197,2)</f>
        <v>září</v>
      </c>
      <c r="Z217" s="61" t="str">
        <f>VLOOKUP(Z215,'Podpůrná data'!$J$186:$K$197,2)</f>
        <v>říjen</v>
      </c>
      <c r="AA217" s="61" t="str">
        <f>VLOOKUP(AA215,'Podpůrná data'!$J$186:$K$197,2)</f>
        <v>listopad</v>
      </c>
      <c r="AB217" s="61" t="str">
        <f>VLOOKUP(AB215,'Podpůrná data'!$J$186:$K$197,2)</f>
        <v>prosinec</v>
      </c>
      <c r="AC217" s="61" t="str">
        <f>VLOOKUP(AC215,'Podpůrná data'!$J$186:$K$197,2)</f>
        <v>leden</v>
      </c>
      <c r="AD217" s="61" t="str">
        <f>VLOOKUP(AD215,'Podpůrná data'!$J$186:$K$197,2)</f>
        <v>únor</v>
      </c>
      <c r="AE217" s="61" t="str">
        <f>VLOOKUP(AE215,'Podpůrná data'!$J$186:$K$197,2)</f>
        <v>březen</v>
      </c>
      <c r="AF217" s="61" t="str">
        <f>VLOOKUP(AF215,'Podpůrná data'!$J$186:$K$197,2)</f>
        <v>duben</v>
      </c>
      <c r="AG217" s="61" t="str">
        <f>VLOOKUP(AG215,'Podpůrná data'!$J$186:$K$197,2)</f>
        <v>květen</v>
      </c>
      <c r="AH217" s="61" t="str">
        <f>VLOOKUP(AH215,'Podpůrná data'!$J$186:$K$197,2)</f>
        <v>červen</v>
      </c>
      <c r="AI217" s="61" t="str">
        <f>VLOOKUP(AI215,'Podpůrná data'!$J$186:$K$197,2)</f>
        <v>červenec</v>
      </c>
      <c r="AJ217" s="61" t="str">
        <f>VLOOKUP(AJ215,'Podpůrná data'!$J$186:$K$197,2)</f>
        <v>srpen</v>
      </c>
      <c r="AK217" s="61" t="str">
        <f>VLOOKUP(AK215,'Podpůrná data'!$J$186:$K$197,2)</f>
        <v>září</v>
      </c>
      <c r="AL217" s="61" t="str">
        <f>VLOOKUP(AL215,'Podpůrná data'!$J$186:$K$197,2)</f>
        <v>říjen</v>
      </c>
      <c r="AM217" s="61" t="str">
        <f>VLOOKUP(AM215,'Podpůrná data'!$J$186:$K$197,2)</f>
        <v>listopad</v>
      </c>
      <c r="AN217" s="61" t="str">
        <f>VLOOKUP(AN215,'Podpůrná data'!$J$186:$K$197,2)</f>
        <v>prosinec</v>
      </c>
      <c r="AO217" s="61" t="str">
        <f>VLOOKUP(AO215,'Podpůrná data'!$J$186:$K$197,2)</f>
        <v>leden</v>
      </c>
      <c r="AP217" s="61" t="str">
        <f>VLOOKUP(AP215,'Podpůrná data'!$J$186:$K$197,2)</f>
        <v>únor</v>
      </c>
      <c r="AQ217" s="61" t="str">
        <f>VLOOKUP(AQ215,'Podpůrná data'!$J$186:$K$197,2)</f>
        <v>březen</v>
      </c>
      <c r="AR217" s="61" t="str">
        <f>VLOOKUP(AR215,'Podpůrná data'!$J$186:$K$197,2)</f>
        <v>duben</v>
      </c>
      <c r="AS217" s="61" t="str">
        <f>VLOOKUP(AS215,'Podpůrná data'!$J$186:$K$197,2)</f>
        <v>květen</v>
      </c>
      <c r="AT217" s="61" t="str">
        <f>VLOOKUP(AT215,'Podpůrná data'!$J$186:$K$197,2)</f>
        <v>červen</v>
      </c>
      <c r="AU217" s="61" t="str">
        <f>VLOOKUP(AU215,'Podpůrná data'!$J$186:$K$197,2)</f>
        <v>červenec</v>
      </c>
      <c r="AV217" s="61" t="str">
        <f>VLOOKUP(AV215,'Podpůrná data'!$J$186:$K$197,2)</f>
        <v>srpen</v>
      </c>
      <c r="AW217" s="61" t="str">
        <f>VLOOKUP(AW215,'Podpůrná data'!$J$186:$K$197,2)</f>
        <v>září</v>
      </c>
      <c r="AX217" s="61" t="str">
        <f>VLOOKUP(AX215,'Podpůrná data'!$J$186:$K$197,2)</f>
        <v>říjen</v>
      </c>
      <c r="AY217" s="61" t="str">
        <f>VLOOKUP(AY215,'Podpůrná data'!$J$186:$K$197,2)</f>
        <v>listopad</v>
      </c>
      <c r="AZ217" s="61" t="str">
        <f>VLOOKUP(AZ215,'Podpůrná data'!$J$186:$K$197,2)</f>
        <v>prosinec</v>
      </c>
      <c r="BA217" s="61" t="str">
        <f>VLOOKUP(BA215,'Podpůrná data'!$J$186:$K$197,2)</f>
        <v>leden</v>
      </c>
      <c r="BB217" s="61" t="str">
        <f>VLOOKUP(BB215,'Podpůrná data'!$J$186:$K$197,2)</f>
        <v>únor</v>
      </c>
      <c r="BC217" s="61" t="str">
        <f>VLOOKUP(BC215,'Podpůrná data'!$J$186:$K$197,2)</f>
        <v>březen</v>
      </c>
      <c r="BD217" s="61" t="str">
        <f>VLOOKUP(BD215,'Podpůrná data'!$J$186:$K$197,2)</f>
        <v>duben</v>
      </c>
      <c r="BE217" s="61" t="str">
        <f>VLOOKUP(BE215,'Podpůrná data'!$J$186:$K$197,2)</f>
        <v>květen</v>
      </c>
      <c r="BF217" s="61" t="str">
        <f>VLOOKUP(BF215,'Podpůrná data'!$J$186:$K$197,2)</f>
        <v>červen</v>
      </c>
      <c r="BG217" s="61" t="str">
        <f>VLOOKUP(BG215,'Podpůrná data'!$J$186:$K$197,2)</f>
        <v>červenec</v>
      </c>
      <c r="BH217" s="61" t="str">
        <f>VLOOKUP(BH215,'Podpůrná data'!$J$186:$K$197,2)</f>
        <v>srpen</v>
      </c>
      <c r="BI217" s="61" t="str">
        <f>VLOOKUP(BI215,'Podpůrná data'!$J$186:$K$197,2)</f>
        <v>září</v>
      </c>
      <c r="BJ217" s="61" t="str">
        <f>VLOOKUP(BJ215,'Podpůrná data'!$J$186:$K$197,2)</f>
        <v>říjen</v>
      </c>
      <c r="BK217" s="61" t="str">
        <f>VLOOKUP(BK215,'Podpůrná data'!$J$186:$K$197,2)</f>
        <v>listopad</v>
      </c>
      <c r="BL217" s="61" t="str">
        <f>VLOOKUP(BL215,'Podpůrná data'!$J$186:$K$197,2)</f>
        <v>prosinec</v>
      </c>
      <c r="BM217" s="61" t="str">
        <f>VLOOKUP(BM215,'Podpůrná data'!$J$186:$K$197,2)</f>
        <v>leden</v>
      </c>
      <c r="BN217" s="61" t="str">
        <f>VLOOKUP(BN215,'Podpůrná data'!$J$186:$K$197,2)</f>
        <v>únor</v>
      </c>
      <c r="BO217" s="61" t="str">
        <f>VLOOKUP(BO215,'Podpůrná data'!$J$186:$K$197,2)</f>
        <v>březen</v>
      </c>
      <c r="BP217" s="61" t="str">
        <f>VLOOKUP(BP215,'Podpůrná data'!$J$186:$K$197,2)</f>
        <v>duben</v>
      </c>
      <c r="BQ217" s="61" t="str">
        <f>VLOOKUP(BQ215,'Podpůrná data'!$J$186:$K$197,2)</f>
        <v>květen</v>
      </c>
      <c r="BR217" s="61" t="str">
        <f>VLOOKUP(BR215,'Podpůrná data'!$J$186:$K$197,2)</f>
        <v>červen</v>
      </c>
      <c r="BS217" s="61" t="str">
        <f>VLOOKUP(BS215,'Podpůrná data'!$J$186:$K$197,2)</f>
        <v>červenec</v>
      </c>
      <c r="BT217" s="61" t="str">
        <f>VLOOKUP(BT215,'Podpůrná data'!$J$186:$K$197,2)</f>
        <v>srpen</v>
      </c>
      <c r="BU217" s="61" t="str">
        <f>VLOOKUP(BU215,'Podpůrná data'!$J$186:$K$197,2)</f>
        <v>září</v>
      </c>
      <c r="BV217" s="61" t="str">
        <f>VLOOKUP(BV215,'Podpůrná data'!$J$186:$K$197,2)</f>
        <v>říjen</v>
      </c>
      <c r="BW217" s="61" t="str">
        <f>VLOOKUP(BW215,'Podpůrná data'!$J$186:$K$197,2)</f>
        <v>listopad</v>
      </c>
      <c r="BX217" s="61" t="str">
        <f>VLOOKUP(BX215,'Podpůrná data'!$J$186:$K$197,2)</f>
        <v>prosinec</v>
      </c>
      <c r="BY217" s="61" t="str">
        <f>VLOOKUP(BY215,'Podpůrná data'!$J$186:$K$197,2)</f>
        <v>leden</v>
      </c>
      <c r="BZ217" s="61" t="str">
        <f>VLOOKUP(BZ215,'Podpůrná data'!$J$186:$K$197,2)</f>
        <v>únor</v>
      </c>
      <c r="CA217" s="61" t="str">
        <f>VLOOKUP(CA215,'Podpůrná data'!$J$186:$K$197,2)</f>
        <v>březen</v>
      </c>
      <c r="CB217" s="61" t="str">
        <f>VLOOKUP(CB215,'Podpůrná data'!$J$186:$K$197,2)</f>
        <v>duben</v>
      </c>
      <c r="CC217" s="61" t="str">
        <f>VLOOKUP(CC215,'Podpůrná data'!$J$186:$K$197,2)</f>
        <v>květen</v>
      </c>
      <c r="CD217" s="61" t="str">
        <f>VLOOKUP(CD215,'Podpůrná data'!$J$186:$K$197,2)</f>
        <v>červen</v>
      </c>
      <c r="CE217" s="61" t="str">
        <f>VLOOKUP(CE215,'Podpůrná data'!$J$186:$K$197,2)</f>
        <v>červenec</v>
      </c>
      <c r="CF217" s="61" t="str">
        <f>VLOOKUP(CF215,'Podpůrná data'!$J$186:$K$197,2)</f>
        <v>srpen</v>
      </c>
      <c r="CG217" s="61" t="str">
        <f>VLOOKUP(CG215,'Podpůrná data'!$J$186:$K$197,2)</f>
        <v>září</v>
      </c>
      <c r="CH217" s="61" t="str">
        <f>VLOOKUP(CH215,'Podpůrná data'!$J$186:$K$197,2)</f>
        <v>říjen</v>
      </c>
      <c r="CI217" s="61" t="str">
        <f>VLOOKUP(CI215,'Podpůrná data'!$J$186:$K$197,2)</f>
        <v>listopad</v>
      </c>
      <c r="CJ217" s="61" t="str">
        <f>VLOOKUP(CJ215,'Podpůrná data'!$J$186:$K$197,2)</f>
        <v>prosinec</v>
      </c>
      <c r="CK217" s="175"/>
      <c r="CL217" s="179"/>
      <c r="CM217" s="207"/>
      <c r="CN217" s="207"/>
      <c r="CO217" s="108"/>
      <c r="CP217" s="183" t="s">
        <v>109</v>
      </c>
      <c r="CQ217" s="183" t="s">
        <v>110</v>
      </c>
      <c r="CR217" s="183" t="s">
        <v>111</v>
      </c>
      <c r="CS217" s="183" t="s">
        <v>112</v>
      </c>
      <c r="CT217" s="183" t="s">
        <v>113</v>
      </c>
      <c r="CU217" s="183" t="s">
        <v>114</v>
      </c>
      <c r="CV217" s="183" t="s">
        <v>115</v>
      </c>
      <c r="CW217" s="183" t="s">
        <v>116</v>
      </c>
      <c r="CX217" s="183" t="s">
        <v>117</v>
      </c>
      <c r="CY217" s="183" t="s">
        <v>177</v>
      </c>
      <c r="CZ217" s="183" t="s">
        <v>178</v>
      </c>
      <c r="DA217" s="183" t="s">
        <v>179</v>
      </c>
      <c r="DB217" s="183" t="s">
        <v>368</v>
      </c>
      <c r="DC217" s="183" t="s">
        <v>369</v>
      </c>
      <c r="DD217" s="183" t="s">
        <v>370</v>
      </c>
    </row>
    <row r="218" spans="1:108" s="266" customFormat="1" ht="16.2" customHeight="1" x14ac:dyDescent="0.3">
      <c r="A218" s="272"/>
      <c r="B218" s="115"/>
      <c r="C218" s="354"/>
      <c r="D218" s="127"/>
      <c r="E218" s="360"/>
      <c r="F218" s="360"/>
      <c r="G218" s="359"/>
      <c r="H218" s="359"/>
      <c r="I218" s="360"/>
      <c r="J218" s="360"/>
      <c r="K218" s="360"/>
      <c r="L218" s="361"/>
      <c r="M218" s="7"/>
      <c r="N218" s="357"/>
      <c r="O218" s="108"/>
      <c r="P218" s="78"/>
      <c r="Q218" s="61">
        <f>YEAR(Úvod!$F$10)</f>
        <v>1900</v>
      </c>
      <c r="R218" s="61">
        <f t="shared" ref="R218" si="5670">IF(R215=1,Q218+1,Q218)</f>
        <v>1900</v>
      </c>
      <c r="S218" s="61">
        <f t="shared" ref="S218" si="5671">IF(S215=1,R218+1,R218)</f>
        <v>1900</v>
      </c>
      <c r="T218" s="61">
        <f t="shared" ref="T218" si="5672">IF(T215=1,S218+1,S218)</f>
        <v>1900</v>
      </c>
      <c r="U218" s="61">
        <f t="shared" ref="U218" si="5673">IF(U215=1,T218+1,T218)</f>
        <v>1900</v>
      </c>
      <c r="V218" s="61">
        <f t="shared" ref="V218" si="5674">IF(V215=1,U218+1,U218)</f>
        <v>1900</v>
      </c>
      <c r="W218" s="61">
        <f t="shared" ref="W218" si="5675">IF(W215=1,V218+1,V218)</f>
        <v>1900</v>
      </c>
      <c r="X218" s="61">
        <f t="shared" ref="X218" si="5676">IF(X215=1,W218+1,W218)</f>
        <v>1900</v>
      </c>
      <c r="Y218" s="61">
        <f t="shared" ref="Y218" si="5677">IF(Y215=1,X218+1,X218)</f>
        <v>1900</v>
      </c>
      <c r="Z218" s="61">
        <f t="shared" ref="Z218" si="5678">IF(Z215=1,Y218+1,Y218)</f>
        <v>1900</v>
      </c>
      <c r="AA218" s="61">
        <f t="shared" ref="AA218" si="5679">IF(AA215=1,Z218+1,Z218)</f>
        <v>1900</v>
      </c>
      <c r="AB218" s="61">
        <f t="shared" ref="AB218" si="5680">IF(AB215=1,AA218+1,AA218)</f>
        <v>1900</v>
      </c>
      <c r="AC218" s="61">
        <f t="shared" ref="AC218" si="5681">IF(AC215=1,AB218+1,AB218)</f>
        <v>1901</v>
      </c>
      <c r="AD218" s="61">
        <f t="shared" ref="AD218" si="5682">IF(AD215=1,AC218+1,AC218)</f>
        <v>1901</v>
      </c>
      <c r="AE218" s="61">
        <f t="shared" ref="AE218" si="5683">IF(AE215=1,AD218+1,AD218)</f>
        <v>1901</v>
      </c>
      <c r="AF218" s="61">
        <f t="shared" ref="AF218" si="5684">IF(AF215=1,AE218+1,AE218)</f>
        <v>1901</v>
      </c>
      <c r="AG218" s="61">
        <f t="shared" ref="AG218" si="5685">IF(AG215=1,AF218+1,AF218)</f>
        <v>1901</v>
      </c>
      <c r="AH218" s="61">
        <f t="shared" ref="AH218" si="5686">IF(AH215=1,AG218+1,AG218)</f>
        <v>1901</v>
      </c>
      <c r="AI218" s="61">
        <f t="shared" ref="AI218" si="5687">IF(AI215=1,AH218+1,AH218)</f>
        <v>1901</v>
      </c>
      <c r="AJ218" s="61">
        <f t="shared" ref="AJ218" si="5688">IF(AJ215=1,AI218+1,AI218)</f>
        <v>1901</v>
      </c>
      <c r="AK218" s="61">
        <f t="shared" ref="AK218" si="5689">IF(AK215=1,AJ218+1,AJ218)</f>
        <v>1901</v>
      </c>
      <c r="AL218" s="61">
        <f t="shared" ref="AL218" si="5690">IF(AL215=1,AK218+1,AK218)</f>
        <v>1901</v>
      </c>
      <c r="AM218" s="61">
        <f t="shared" ref="AM218" si="5691">IF(AM215=1,AL218+1,AL218)</f>
        <v>1901</v>
      </c>
      <c r="AN218" s="61">
        <f t="shared" ref="AN218" si="5692">IF(AN215=1,AM218+1,AM218)</f>
        <v>1901</v>
      </c>
      <c r="AO218" s="61">
        <f t="shared" ref="AO218" si="5693">IF(AO215=1,AN218+1,AN218)</f>
        <v>1902</v>
      </c>
      <c r="AP218" s="61">
        <f t="shared" ref="AP218" si="5694">IF(AP215=1,AO218+1,AO218)</f>
        <v>1902</v>
      </c>
      <c r="AQ218" s="61">
        <f t="shared" ref="AQ218" si="5695">IF(AQ215=1,AP218+1,AP218)</f>
        <v>1902</v>
      </c>
      <c r="AR218" s="61">
        <f t="shared" ref="AR218" si="5696">IF(AR215=1,AQ218+1,AQ218)</f>
        <v>1902</v>
      </c>
      <c r="AS218" s="61">
        <f t="shared" ref="AS218" si="5697">IF(AS215=1,AR218+1,AR218)</f>
        <v>1902</v>
      </c>
      <c r="AT218" s="61">
        <f t="shared" ref="AT218" si="5698">IF(AT215=1,AS218+1,AS218)</f>
        <v>1902</v>
      </c>
      <c r="AU218" s="61">
        <f t="shared" ref="AU218" si="5699">IF(AU215=1,AT218+1,AT218)</f>
        <v>1902</v>
      </c>
      <c r="AV218" s="61">
        <f t="shared" ref="AV218" si="5700">IF(AV215=1,AU218+1,AU218)</f>
        <v>1902</v>
      </c>
      <c r="AW218" s="61">
        <f t="shared" ref="AW218" si="5701">IF(AW215=1,AV218+1,AV218)</f>
        <v>1902</v>
      </c>
      <c r="AX218" s="61">
        <f t="shared" ref="AX218" si="5702">IF(AX215=1,AW218+1,AW218)</f>
        <v>1902</v>
      </c>
      <c r="AY218" s="61">
        <f t="shared" ref="AY218" si="5703">IF(AY215=1,AX218+1,AX218)</f>
        <v>1902</v>
      </c>
      <c r="AZ218" s="61">
        <f t="shared" ref="AZ218" si="5704">IF(AZ215=1,AY218+1,AY218)</f>
        <v>1902</v>
      </c>
      <c r="BA218" s="61">
        <f t="shared" ref="BA218" si="5705">IF(BA215=1,AZ218+1,AZ218)</f>
        <v>1903</v>
      </c>
      <c r="BB218" s="61">
        <f t="shared" ref="BB218" si="5706">IF(BB215=1,BA218+1,BA218)</f>
        <v>1903</v>
      </c>
      <c r="BC218" s="61">
        <f t="shared" ref="BC218" si="5707">IF(BC215=1,BB218+1,BB218)</f>
        <v>1903</v>
      </c>
      <c r="BD218" s="61">
        <f t="shared" ref="BD218" si="5708">IF(BD215=1,BC218+1,BC218)</f>
        <v>1903</v>
      </c>
      <c r="BE218" s="61">
        <f t="shared" ref="BE218" si="5709">IF(BE215=1,BD218+1,BD218)</f>
        <v>1903</v>
      </c>
      <c r="BF218" s="61">
        <f t="shared" ref="BF218" si="5710">IF(BF215=1,BE218+1,BE218)</f>
        <v>1903</v>
      </c>
      <c r="BG218" s="61">
        <f t="shared" ref="BG218" si="5711">IF(BG215=1,BF218+1,BF218)</f>
        <v>1903</v>
      </c>
      <c r="BH218" s="61">
        <f t="shared" ref="BH218" si="5712">IF(BH215=1,BG218+1,BG218)</f>
        <v>1903</v>
      </c>
      <c r="BI218" s="61">
        <f t="shared" ref="BI218" si="5713">IF(BI215=1,BH218+1,BH218)</f>
        <v>1903</v>
      </c>
      <c r="BJ218" s="61">
        <f t="shared" ref="BJ218" si="5714">IF(BJ215=1,BI218+1,BI218)</f>
        <v>1903</v>
      </c>
      <c r="BK218" s="61">
        <f t="shared" ref="BK218" si="5715">IF(BK215=1,BJ218+1,BJ218)</f>
        <v>1903</v>
      </c>
      <c r="BL218" s="61">
        <f t="shared" ref="BL218" si="5716">IF(BL215=1,BK218+1,BK218)</f>
        <v>1903</v>
      </c>
      <c r="BM218" s="61">
        <f t="shared" ref="BM218" si="5717">IF(BM215=1,BL218+1,BL218)</f>
        <v>1904</v>
      </c>
      <c r="BN218" s="61">
        <f t="shared" ref="BN218" si="5718">IF(BN215=1,BM218+1,BM218)</f>
        <v>1904</v>
      </c>
      <c r="BO218" s="61">
        <f t="shared" ref="BO218" si="5719">IF(BO215=1,BN218+1,BN218)</f>
        <v>1904</v>
      </c>
      <c r="BP218" s="61">
        <f t="shared" ref="BP218" si="5720">IF(BP215=1,BO218+1,BO218)</f>
        <v>1904</v>
      </c>
      <c r="BQ218" s="61">
        <f t="shared" ref="BQ218" si="5721">IF(BQ215=1,BP218+1,BP218)</f>
        <v>1904</v>
      </c>
      <c r="BR218" s="61">
        <f t="shared" ref="BR218" si="5722">IF(BR215=1,BQ218+1,BQ218)</f>
        <v>1904</v>
      </c>
      <c r="BS218" s="61">
        <f t="shared" ref="BS218" si="5723">IF(BS215=1,BR218+1,BR218)</f>
        <v>1904</v>
      </c>
      <c r="BT218" s="61">
        <f t="shared" ref="BT218" si="5724">IF(BT215=1,BS218+1,BS218)</f>
        <v>1904</v>
      </c>
      <c r="BU218" s="61">
        <f t="shared" ref="BU218" si="5725">IF(BU215=1,BT218+1,BT218)</f>
        <v>1904</v>
      </c>
      <c r="BV218" s="61">
        <f t="shared" ref="BV218" si="5726">IF(BV215=1,BU218+1,BU218)</f>
        <v>1904</v>
      </c>
      <c r="BW218" s="61">
        <f t="shared" ref="BW218" si="5727">IF(BW215=1,BV218+1,BV218)</f>
        <v>1904</v>
      </c>
      <c r="BX218" s="61">
        <f t="shared" ref="BX218" si="5728">IF(BX215=1,BW218+1,BW218)</f>
        <v>1904</v>
      </c>
      <c r="BY218" s="61">
        <f t="shared" ref="BY218" si="5729">IF(BY215=1,BX218+1,BX218)</f>
        <v>1905</v>
      </c>
      <c r="BZ218" s="61">
        <f t="shared" ref="BZ218" si="5730">IF(BZ215=1,BY218+1,BY218)</f>
        <v>1905</v>
      </c>
      <c r="CA218" s="61">
        <f t="shared" ref="CA218" si="5731">IF(CA215=1,BZ218+1,BZ218)</f>
        <v>1905</v>
      </c>
      <c r="CB218" s="61">
        <f t="shared" ref="CB218" si="5732">IF(CB215=1,CA218+1,CA218)</f>
        <v>1905</v>
      </c>
      <c r="CC218" s="61">
        <f t="shared" ref="CC218" si="5733">IF(CC215=1,CB218+1,CB218)</f>
        <v>1905</v>
      </c>
      <c r="CD218" s="61">
        <f t="shared" ref="CD218" si="5734">IF(CD215=1,CC218+1,CC218)</f>
        <v>1905</v>
      </c>
      <c r="CE218" s="61">
        <f t="shared" ref="CE218" si="5735">IF(CE215=1,CD218+1,CD218)</f>
        <v>1905</v>
      </c>
      <c r="CF218" s="61">
        <f t="shared" ref="CF218" si="5736">IF(CF215=1,CE218+1,CE218)</f>
        <v>1905</v>
      </c>
      <c r="CG218" s="61">
        <f t="shared" ref="CG218" si="5737">IF(CG215=1,CF218+1,CF218)</f>
        <v>1905</v>
      </c>
      <c r="CH218" s="61">
        <f t="shared" ref="CH218" si="5738">IF(CH215=1,CG218+1,CG218)</f>
        <v>1905</v>
      </c>
      <c r="CI218" s="61">
        <f t="shared" ref="CI218" si="5739">IF(CI215=1,CH218+1,CH218)</f>
        <v>1905</v>
      </c>
      <c r="CJ218" s="61">
        <f t="shared" ref="CJ218" si="5740">IF(CJ215=1,CI218+1,CI218)</f>
        <v>1905</v>
      </c>
      <c r="CK218" s="205"/>
      <c r="CL218" s="206"/>
      <c r="CM218" s="207"/>
      <c r="CN218" s="207"/>
      <c r="CO218" s="108"/>
      <c r="CP218" s="108"/>
      <c r="CQ218" s="108"/>
      <c r="CR218" s="108"/>
      <c r="CS218" s="108"/>
      <c r="CT218" s="108"/>
      <c r="CU218" s="108"/>
      <c r="CV218" s="108"/>
      <c r="CW218" s="108"/>
      <c r="CX218" s="108"/>
      <c r="CY218" s="108"/>
      <c r="CZ218" s="108"/>
      <c r="DA218" s="108"/>
      <c r="DB218" s="108"/>
      <c r="DC218" s="108"/>
      <c r="DD218" s="108"/>
    </row>
    <row r="219" spans="1:108" s="266" customFormat="1" ht="16.2" customHeight="1" x14ac:dyDescent="0.3">
      <c r="A219" s="272"/>
      <c r="B219" s="115"/>
      <c r="C219" s="127"/>
      <c r="D219" s="127"/>
      <c r="E219" s="360"/>
      <c r="F219" s="360"/>
      <c r="G219" s="359"/>
      <c r="H219" s="359"/>
      <c r="I219" s="360"/>
      <c r="J219" s="363"/>
      <c r="K219" s="360"/>
      <c r="L219" s="362"/>
      <c r="M219" s="7"/>
      <c r="N219" s="358"/>
      <c r="O219" s="108"/>
      <c r="P219" s="64" t="s">
        <v>181</v>
      </c>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c r="BR219" s="273"/>
      <c r="BS219" s="273"/>
      <c r="BT219" s="273"/>
      <c r="BU219" s="273"/>
      <c r="BV219" s="273"/>
      <c r="BW219" s="273"/>
      <c r="BX219" s="273"/>
      <c r="BY219" s="273"/>
      <c r="BZ219" s="273"/>
      <c r="CA219" s="273"/>
      <c r="CB219" s="273"/>
      <c r="CC219" s="273"/>
      <c r="CD219" s="273"/>
      <c r="CE219" s="273"/>
      <c r="CF219" s="273"/>
      <c r="CG219" s="273"/>
      <c r="CH219" s="273"/>
      <c r="CI219" s="273"/>
      <c r="CJ219" s="273"/>
      <c r="CK219" s="205"/>
      <c r="CL219" s="206"/>
      <c r="CM219" s="207"/>
      <c r="CN219" s="207"/>
      <c r="CO219" s="108"/>
      <c r="CP219" s="108"/>
      <c r="CQ219" s="108"/>
      <c r="CR219" s="108"/>
      <c r="CS219" s="108"/>
      <c r="CT219" s="108"/>
      <c r="CU219" s="108"/>
      <c r="CV219" s="108"/>
      <c r="CW219" s="108"/>
      <c r="CX219" s="108"/>
      <c r="CY219" s="108"/>
      <c r="CZ219" s="108"/>
      <c r="DA219" s="108"/>
      <c r="DB219" s="108"/>
      <c r="DC219" s="108"/>
      <c r="DD219" s="108"/>
    </row>
    <row r="220" spans="1:108" s="266" customFormat="1" ht="23.4" customHeight="1" x14ac:dyDescent="0.3">
      <c r="A220" s="264"/>
      <c r="B220" s="128" t="s">
        <v>16</v>
      </c>
      <c r="C220" s="355"/>
      <c r="D220" s="355"/>
      <c r="E220" s="274"/>
      <c r="F220" s="257"/>
      <c r="G220" s="275"/>
      <c r="H220" s="276"/>
      <c r="I220" s="275"/>
      <c r="J220" s="215">
        <f>IF(I220="",0,IF(I220="ANO",'Podpůrná data'!$B$5,'Podpůrná data'!$B$3))</f>
        <v>0</v>
      </c>
      <c r="K220" s="213">
        <f>IFERROR(INT(ROUND(H220,2)*(VLOOKUP(INT(G220),'Podpůrná data'!$L$16:$M$60,2,FALSE))*(G220/(INT(G220)))),0)</f>
        <v>0</v>
      </c>
      <c r="L220" s="62">
        <f>J220*K220</f>
        <v>0</v>
      </c>
      <c r="M220" s="63">
        <f>IF(L220&gt;0,IF(ISTEXT(C220)=TRUE,0,1),0)</f>
        <v>0</v>
      </c>
      <c r="N220" s="170">
        <f>IF(L220&gt;0,1,0)</f>
        <v>0</v>
      </c>
      <c r="O220" s="129"/>
      <c r="P220" s="64" t="s">
        <v>97</v>
      </c>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370">
        <f>SUM(Q228:CJ228)</f>
        <v>0</v>
      </c>
      <c r="CL220" s="372">
        <f>SUM(Q229:CJ229)</f>
        <v>0</v>
      </c>
      <c r="CM220" s="364">
        <f>IF($N220=0,0,IF($CK220&gt;=143*$H220,1,0))</f>
        <v>0</v>
      </c>
      <c r="CN220" s="364">
        <f>IF($CK220&gt;=143*$H220,0,(CEILING(143*$H220,1)-$CK220))</f>
        <v>0</v>
      </c>
      <c r="CO220" s="108"/>
      <c r="CP220" s="108"/>
      <c r="CQ220" s="108"/>
      <c r="CR220" s="108"/>
      <c r="CS220" s="108"/>
      <c r="CT220" s="108"/>
      <c r="CU220" s="108"/>
      <c r="CV220" s="108"/>
      <c r="CW220" s="108"/>
      <c r="CX220" s="108"/>
      <c r="CY220" s="108"/>
      <c r="CZ220" s="108"/>
      <c r="DA220" s="108"/>
      <c r="DB220" s="108"/>
      <c r="DC220" s="108"/>
      <c r="DD220" s="108"/>
    </row>
    <row r="221" spans="1:108" s="266" customFormat="1" ht="28.8" x14ac:dyDescent="0.3">
      <c r="A221" s="264"/>
      <c r="B221" s="130"/>
      <c r="C221" s="81"/>
      <c r="D221" s="81"/>
      <c r="E221" s="81"/>
      <c r="F221" s="81"/>
      <c r="G221" s="81"/>
      <c r="H221" s="81"/>
      <c r="I221" s="81"/>
      <c r="J221" s="81"/>
      <c r="K221" s="81"/>
      <c r="L221" s="65"/>
      <c r="M221" s="7"/>
      <c r="N221" s="202"/>
      <c r="O221" s="108"/>
      <c r="P221" s="64" t="s">
        <v>151</v>
      </c>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78"/>
      <c r="AU221" s="278"/>
      <c r="AV221" s="278"/>
      <c r="AW221" s="278"/>
      <c r="AX221" s="278"/>
      <c r="AY221" s="278"/>
      <c r="AZ221" s="278"/>
      <c r="BA221" s="278"/>
      <c r="BB221" s="278"/>
      <c r="BC221" s="278"/>
      <c r="BD221" s="278"/>
      <c r="BE221" s="278"/>
      <c r="BF221" s="278"/>
      <c r="BG221" s="278"/>
      <c r="BH221" s="278"/>
      <c r="BI221" s="278"/>
      <c r="BJ221" s="278"/>
      <c r="BK221" s="278"/>
      <c r="BL221" s="278"/>
      <c r="BM221" s="278"/>
      <c r="BN221" s="278"/>
      <c r="BO221" s="278"/>
      <c r="BP221" s="278"/>
      <c r="BQ221" s="278"/>
      <c r="BR221" s="278"/>
      <c r="BS221" s="278"/>
      <c r="BT221" s="278"/>
      <c r="BU221" s="278"/>
      <c r="BV221" s="278"/>
      <c r="BW221" s="278"/>
      <c r="BX221" s="278"/>
      <c r="BY221" s="278"/>
      <c r="BZ221" s="278"/>
      <c r="CA221" s="278"/>
      <c r="CB221" s="278"/>
      <c r="CC221" s="278"/>
      <c r="CD221" s="278"/>
      <c r="CE221" s="278"/>
      <c r="CF221" s="278"/>
      <c r="CG221" s="278"/>
      <c r="CH221" s="278"/>
      <c r="CI221" s="278"/>
      <c r="CJ221" s="278"/>
      <c r="CK221" s="370"/>
      <c r="CL221" s="372"/>
      <c r="CM221" s="364"/>
      <c r="CN221" s="364"/>
      <c r="CO221" s="108"/>
      <c r="CP221" s="108"/>
      <c r="CQ221" s="108"/>
      <c r="CR221" s="108"/>
      <c r="CS221" s="108"/>
      <c r="CT221" s="108"/>
      <c r="CU221" s="108"/>
      <c r="CV221" s="108"/>
      <c r="CW221" s="108"/>
      <c r="CX221" s="108"/>
      <c r="CY221" s="108"/>
      <c r="CZ221" s="108"/>
      <c r="DA221" s="108"/>
      <c r="DB221" s="108"/>
      <c r="DC221" s="108"/>
      <c r="DD221" s="108"/>
    </row>
    <row r="222" spans="1:108" s="266" customFormat="1" ht="14.4" hidden="1" customHeight="1" x14ac:dyDescent="0.3">
      <c r="A222" s="264"/>
      <c r="B222" s="130"/>
      <c r="C222" s="81"/>
      <c r="D222" s="81"/>
      <c r="E222" s="81"/>
      <c r="F222" s="81"/>
      <c r="G222" s="81"/>
      <c r="H222" s="81"/>
      <c r="I222" s="81"/>
      <c r="J222" s="81"/>
      <c r="K222" s="81"/>
      <c r="L222" s="65"/>
      <c r="M222" s="7"/>
      <c r="N222" s="202"/>
      <c r="O222" s="108"/>
      <c r="P222" s="66" t="s">
        <v>152</v>
      </c>
      <c r="Q222" s="67">
        <f>IF(Q220&lt;&gt;0,1,0)</f>
        <v>0</v>
      </c>
      <c r="R222" s="67">
        <f t="shared" ref="R222" si="5741">IF(Q222&gt;0,Q222+1,IF(R220&lt;&gt;0,1,0))</f>
        <v>0</v>
      </c>
      <c r="S222" s="67">
        <f t="shared" ref="S222" si="5742">IF(R222&gt;0,R222+1,IF(S220&lt;&gt;0,1,0))</f>
        <v>0</v>
      </c>
      <c r="T222" s="67">
        <f t="shared" ref="T222" si="5743">IF(S222&gt;0,S222+1,IF(T220&lt;&gt;0,1,0))</f>
        <v>0</v>
      </c>
      <c r="U222" s="67">
        <f t="shared" ref="U222" si="5744">IF(T222&gt;0,T222+1,IF(U220&lt;&gt;0,1,0))</f>
        <v>0</v>
      </c>
      <c r="V222" s="67">
        <f t="shared" ref="V222" si="5745">IF(U222&gt;0,U222+1,IF(V220&lt;&gt;0,1,0))</f>
        <v>0</v>
      </c>
      <c r="W222" s="67">
        <f t="shared" ref="W222" si="5746">IF(V222&gt;0,V222+1,IF(W220&lt;&gt;0,1,0))</f>
        <v>0</v>
      </c>
      <c r="X222" s="67">
        <f t="shared" ref="X222" si="5747">IF(W222&gt;0,W222+1,IF(X220&lt;&gt;0,1,0))</f>
        <v>0</v>
      </c>
      <c r="Y222" s="67">
        <f t="shared" ref="Y222" si="5748">IF(X222&gt;0,X222+1,IF(Y220&lt;&gt;0,1,0))</f>
        <v>0</v>
      </c>
      <c r="Z222" s="67">
        <f t="shared" ref="Z222" si="5749">IF(Y222&gt;0,Y222+1,IF(Z220&lt;&gt;0,1,0))</f>
        <v>0</v>
      </c>
      <c r="AA222" s="67">
        <f t="shared" ref="AA222" si="5750">IF(Z222&gt;0,Z222+1,IF(AA220&lt;&gt;0,1,0))</f>
        <v>0</v>
      </c>
      <c r="AB222" s="67">
        <f t="shared" ref="AB222" si="5751">IF(AA222&gt;0,AA222+1,IF(AB220&lt;&gt;0,1,0))</f>
        <v>0</v>
      </c>
      <c r="AC222" s="67">
        <f t="shared" ref="AC222" si="5752">IF(AB222&gt;0,AB222+1,IF(AC220&lt;&gt;0,1,0))</f>
        <v>0</v>
      </c>
      <c r="AD222" s="67">
        <f t="shared" ref="AD222" si="5753">IF(AC222&gt;0,AC222+1,IF(AD220&lt;&gt;0,1,0))</f>
        <v>0</v>
      </c>
      <c r="AE222" s="67">
        <f t="shared" ref="AE222" si="5754">IF(AD222&gt;0,AD222+1,IF(AE220&lt;&gt;0,1,0))</f>
        <v>0</v>
      </c>
      <c r="AF222" s="67">
        <f t="shared" ref="AF222" si="5755">IF(AE222&gt;0,AE222+1,IF(AF220&lt;&gt;0,1,0))</f>
        <v>0</v>
      </c>
      <c r="AG222" s="67">
        <f t="shared" ref="AG222" si="5756">IF(AF222&gt;0,AF222+1,IF(AG220&lt;&gt;0,1,0))</f>
        <v>0</v>
      </c>
      <c r="AH222" s="67">
        <f t="shared" ref="AH222" si="5757">IF(AG222&gt;0,AG222+1,IF(AH220&lt;&gt;0,1,0))</f>
        <v>0</v>
      </c>
      <c r="AI222" s="67">
        <f t="shared" ref="AI222" si="5758">IF(AH222&gt;0,AH222+1,IF(AI220&lt;&gt;0,1,0))</f>
        <v>0</v>
      </c>
      <c r="AJ222" s="67">
        <f t="shared" ref="AJ222" si="5759">IF(AI222&gt;0,AI222+1,IF(AJ220&lt;&gt;0,1,0))</f>
        <v>0</v>
      </c>
      <c r="AK222" s="67">
        <f t="shared" ref="AK222" si="5760">IF(AJ222&gt;0,AJ222+1,IF(AK220&lt;&gt;0,1,0))</f>
        <v>0</v>
      </c>
      <c r="AL222" s="67">
        <f t="shared" ref="AL222" si="5761">IF(AK222&gt;0,AK222+1,IF(AL220&lt;&gt;0,1,0))</f>
        <v>0</v>
      </c>
      <c r="AM222" s="67">
        <f t="shared" ref="AM222" si="5762">IF(AL222&gt;0,AL222+1,IF(AM220&lt;&gt;0,1,0))</f>
        <v>0</v>
      </c>
      <c r="AN222" s="67">
        <f t="shared" ref="AN222" si="5763">IF(AM222&gt;0,AM222+1,IF(AN220&lt;&gt;0,1,0))</f>
        <v>0</v>
      </c>
      <c r="AO222" s="67">
        <f t="shared" ref="AO222" si="5764">IF(AN222&gt;0,AN222+1,IF(AO220&lt;&gt;0,1,0))</f>
        <v>0</v>
      </c>
      <c r="AP222" s="67">
        <f t="shared" ref="AP222" si="5765">IF(AO222&gt;0,AO222+1,IF(AP220&lt;&gt;0,1,0))</f>
        <v>0</v>
      </c>
      <c r="AQ222" s="67">
        <f t="shared" ref="AQ222" si="5766">IF(AP222&gt;0,AP222+1,IF(AQ220&lt;&gt;0,1,0))</f>
        <v>0</v>
      </c>
      <c r="AR222" s="67">
        <f t="shared" ref="AR222" si="5767">IF(AQ222&gt;0,AQ222+1,IF(AR220&lt;&gt;0,1,0))</f>
        <v>0</v>
      </c>
      <c r="AS222" s="67">
        <f t="shared" ref="AS222" si="5768">IF(AR222&gt;0,AR222+1,IF(AS220&lt;&gt;0,1,0))</f>
        <v>0</v>
      </c>
      <c r="AT222" s="67">
        <f t="shared" ref="AT222" si="5769">IF(AS222&gt;0,AS222+1,IF(AT220&lt;&gt;0,1,0))</f>
        <v>0</v>
      </c>
      <c r="AU222" s="67">
        <f t="shared" ref="AU222" si="5770">IF(AT222&gt;0,AT222+1,IF(AU220&lt;&gt;0,1,0))</f>
        <v>0</v>
      </c>
      <c r="AV222" s="67">
        <f t="shared" ref="AV222" si="5771">IF(AU222&gt;0,AU222+1,IF(AV220&lt;&gt;0,1,0))</f>
        <v>0</v>
      </c>
      <c r="AW222" s="67">
        <f t="shared" ref="AW222" si="5772">IF(AV222&gt;0,AV222+1,IF(AW220&lt;&gt;0,1,0))</f>
        <v>0</v>
      </c>
      <c r="AX222" s="67">
        <f t="shared" ref="AX222" si="5773">IF(AW222&gt;0,AW222+1,IF(AX220&lt;&gt;0,1,0))</f>
        <v>0</v>
      </c>
      <c r="AY222" s="67">
        <f t="shared" ref="AY222" si="5774">IF(AX222&gt;0,AX222+1,IF(AY220&lt;&gt;0,1,0))</f>
        <v>0</v>
      </c>
      <c r="AZ222" s="67">
        <f t="shared" ref="AZ222" si="5775">IF(AY222&gt;0,AY222+1,IF(AZ220&lt;&gt;0,1,0))</f>
        <v>0</v>
      </c>
      <c r="BA222" s="67">
        <f t="shared" ref="BA222" si="5776">IF(AZ222&gt;0,AZ222+1,IF(BA220&lt;&gt;0,1,0))</f>
        <v>0</v>
      </c>
      <c r="BB222" s="67">
        <f t="shared" ref="BB222" si="5777">IF(BA222&gt;0,BA222+1,IF(BB220&lt;&gt;0,1,0))</f>
        <v>0</v>
      </c>
      <c r="BC222" s="67">
        <f t="shared" ref="BC222" si="5778">IF(BB222&gt;0,BB222+1,IF(BC220&lt;&gt;0,1,0))</f>
        <v>0</v>
      </c>
      <c r="BD222" s="67">
        <f t="shared" ref="BD222" si="5779">IF(BC222&gt;0,BC222+1,IF(BD220&lt;&gt;0,1,0))</f>
        <v>0</v>
      </c>
      <c r="BE222" s="67">
        <f t="shared" ref="BE222" si="5780">IF(BD222&gt;0,BD222+1,IF(BE220&lt;&gt;0,1,0))</f>
        <v>0</v>
      </c>
      <c r="BF222" s="67">
        <f t="shared" ref="BF222" si="5781">IF(BE222&gt;0,BE222+1,IF(BF220&lt;&gt;0,1,0))</f>
        <v>0</v>
      </c>
      <c r="BG222" s="67">
        <f t="shared" ref="BG222" si="5782">IF(BF222&gt;0,BF222+1,IF(BG220&lt;&gt;0,1,0))</f>
        <v>0</v>
      </c>
      <c r="BH222" s="67">
        <f t="shared" ref="BH222" si="5783">IF(BG222&gt;0,BG222+1,IF(BH220&lt;&gt;0,1,0))</f>
        <v>0</v>
      </c>
      <c r="BI222" s="67">
        <f t="shared" ref="BI222" si="5784">IF(BH222&gt;0,BH222+1,IF(BI220&lt;&gt;0,1,0))</f>
        <v>0</v>
      </c>
      <c r="BJ222" s="67">
        <f t="shared" ref="BJ222" si="5785">IF(BI222&gt;0,BI222+1,IF(BJ220&lt;&gt;0,1,0))</f>
        <v>0</v>
      </c>
      <c r="BK222" s="67">
        <f t="shared" ref="BK222" si="5786">IF(BJ222&gt;0,BJ222+1,IF(BK220&lt;&gt;0,1,0))</f>
        <v>0</v>
      </c>
      <c r="BL222" s="67">
        <f t="shared" ref="BL222" si="5787">IF(BK222&gt;0,BK222+1,IF(BL220&lt;&gt;0,1,0))</f>
        <v>0</v>
      </c>
      <c r="BM222" s="67">
        <f t="shared" ref="BM222" si="5788">IF(BL222&gt;0,BL222+1,IF(BM220&lt;&gt;0,1,0))</f>
        <v>0</v>
      </c>
      <c r="BN222" s="67">
        <f t="shared" ref="BN222" si="5789">IF(BM222&gt;0,BM222+1,IF(BN220&lt;&gt;0,1,0))</f>
        <v>0</v>
      </c>
      <c r="BO222" s="67">
        <f t="shared" ref="BO222" si="5790">IF(BN222&gt;0,BN222+1,IF(BO220&lt;&gt;0,1,0))</f>
        <v>0</v>
      </c>
      <c r="BP222" s="67">
        <f t="shared" ref="BP222" si="5791">IF(BO222&gt;0,BO222+1,IF(BP220&lt;&gt;0,1,0))</f>
        <v>0</v>
      </c>
      <c r="BQ222" s="67">
        <f t="shared" ref="BQ222" si="5792">IF(BP222&gt;0,BP222+1,IF(BQ220&lt;&gt;0,1,0))</f>
        <v>0</v>
      </c>
      <c r="BR222" s="67">
        <f t="shared" ref="BR222" si="5793">IF(BQ222&gt;0,BQ222+1,IF(BR220&lt;&gt;0,1,0))</f>
        <v>0</v>
      </c>
      <c r="BS222" s="67">
        <f t="shared" ref="BS222" si="5794">IF(BR222&gt;0,BR222+1,IF(BS220&lt;&gt;0,1,0))</f>
        <v>0</v>
      </c>
      <c r="BT222" s="67">
        <f t="shared" ref="BT222" si="5795">IF(BS222&gt;0,BS222+1,IF(BT220&lt;&gt;0,1,0))</f>
        <v>0</v>
      </c>
      <c r="BU222" s="67">
        <f t="shared" ref="BU222" si="5796">IF(BT222&gt;0,BT222+1,IF(BU220&lt;&gt;0,1,0))</f>
        <v>0</v>
      </c>
      <c r="BV222" s="67">
        <f t="shared" ref="BV222" si="5797">IF(BU222&gt;0,BU222+1,IF(BV220&lt;&gt;0,1,0))</f>
        <v>0</v>
      </c>
      <c r="BW222" s="67">
        <f t="shared" ref="BW222" si="5798">IF(BV222&gt;0,BV222+1,IF(BW220&lt;&gt;0,1,0))</f>
        <v>0</v>
      </c>
      <c r="BX222" s="67">
        <f t="shared" ref="BX222" si="5799">IF(BW222&gt;0,BW222+1,IF(BX220&lt;&gt;0,1,0))</f>
        <v>0</v>
      </c>
      <c r="BY222" s="67">
        <f t="shared" ref="BY222" si="5800">IF(BX222&gt;0,BX222+1,IF(BY220&lt;&gt;0,1,0))</f>
        <v>0</v>
      </c>
      <c r="BZ222" s="67">
        <f t="shared" ref="BZ222" si="5801">IF(BY222&gt;0,BY222+1,IF(BZ220&lt;&gt;0,1,0))</f>
        <v>0</v>
      </c>
      <c r="CA222" s="67">
        <f t="shared" ref="CA222" si="5802">IF(BZ222&gt;0,BZ222+1,IF(CA220&lt;&gt;0,1,0))</f>
        <v>0</v>
      </c>
      <c r="CB222" s="67">
        <f t="shared" ref="CB222" si="5803">IF(CA222&gt;0,CA222+1,IF(CB220&lt;&gt;0,1,0))</f>
        <v>0</v>
      </c>
      <c r="CC222" s="67">
        <f t="shared" ref="CC222" si="5804">IF(CB222&gt;0,CB222+1,IF(CC220&lt;&gt;0,1,0))</f>
        <v>0</v>
      </c>
      <c r="CD222" s="67">
        <f t="shared" ref="CD222" si="5805">IF(CC222&gt;0,CC222+1,IF(CD220&lt;&gt;0,1,0))</f>
        <v>0</v>
      </c>
      <c r="CE222" s="67">
        <f t="shared" ref="CE222" si="5806">IF(CD222&gt;0,CD222+1,IF(CE220&lt;&gt;0,1,0))</f>
        <v>0</v>
      </c>
      <c r="CF222" s="67">
        <f t="shared" ref="CF222" si="5807">IF(CE222&gt;0,CE222+1,IF(CF220&lt;&gt;0,1,0))</f>
        <v>0</v>
      </c>
      <c r="CG222" s="67">
        <f t="shared" ref="CG222" si="5808">IF(CF222&gt;0,CF222+1,IF(CG220&lt;&gt;0,1,0))</f>
        <v>0</v>
      </c>
      <c r="CH222" s="67">
        <f t="shared" ref="CH222" si="5809">IF(CG222&gt;0,CG222+1,IF(CH220&lt;&gt;0,1,0))</f>
        <v>0</v>
      </c>
      <c r="CI222" s="67">
        <f t="shared" ref="CI222" si="5810">IF(CH222&gt;0,CH222+1,IF(CI220&lt;&gt;0,1,0))</f>
        <v>0</v>
      </c>
      <c r="CJ222" s="67">
        <f t="shared" ref="CJ222" si="5811">IF(CI222&gt;0,CI222+1,IF(CJ220&lt;&gt;0,1,0))</f>
        <v>0</v>
      </c>
      <c r="CK222" s="370"/>
      <c r="CL222" s="372"/>
      <c r="CM222" s="364"/>
      <c r="CN222" s="364"/>
      <c r="CO222" s="108"/>
      <c r="CP222" s="108"/>
      <c r="CQ222" s="108"/>
      <c r="CR222" s="108"/>
      <c r="CS222" s="108"/>
      <c r="CT222" s="108"/>
      <c r="CU222" s="108"/>
      <c r="CV222" s="108"/>
      <c r="CW222" s="108"/>
      <c r="CX222" s="108"/>
      <c r="CY222" s="108"/>
      <c r="CZ222" s="108"/>
      <c r="DA222" s="108"/>
      <c r="DB222" s="108"/>
      <c r="DC222" s="108"/>
      <c r="DD222" s="108"/>
    </row>
    <row r="223" spans="1:108" s="266" customFormat="1" ht="14.4" hidden="1" customHeight="1" x14ac:dyDescent="0.3">
      <c r="A223" s="264"/>
      <c r="B223" s="130"/>
      <c r="C223" s="81"/>
      <c r="D223" s="81"/>
      <c r="E223" s="81"/>
      <c r="F223" s="81"/>
      <c r="G223" s="81"/>
      <c r="H223" s="81"/>
      <c r="I223" s="81"/>
      <c r="J223" s="81"/>
      <c r="K223" s="81"/>
      <c r="L223" s="65"/>
      <c r="M223" s="7"/>
      <c r="N223" s="202"/>
      <c r="O223" s="108"/>
      <c r="P223" s="66" t="s">
        <v>153</v>
      </c>
      <c r="Q223" s="67">
        <f>Q222</f>
        <v>0</v>
      </c>
      <c r="R223" s="67">
        <f>IF(R222=0,0,IF(OR(Q223=0,Q223=12),1,Q223+1))</f>
        <v>0</v>
      </c>
      <c r="S223" s="67">
        <f t="shared" ref="S223" si="5812">IF(S222=0,0,IF(OR(R223=0,R223=12),1,R223+1))</f>
        <v>0</v>
      </c>
      <c r="T223" s="67">
        <f t="shared" ref="T223" si="5813">IF(T222=0,0,IF(OR(S223=0,S223=12),1,S223+1))</f>
        <v>0</v>
      </c>
      <c r="U223" s="67">
        <f t="shared" ref="U223" si="5814">IF(U222=0,0,IF(OR(T223=0,T223=12),1,T223+1))</f>
        <v>0</v>
      </c>
      <c r="V223" s="67">
        <f t="shared" ref="V223" si="5815">IF(V222=0,0,IF(OR(U223=0,U223=12),1,U223+1))</f>
        <v>0</v>
      </c>
      <c r="W223" s="67">
        <f t="shared" ref="W223" si="5816">IF(W222=0,0,IF(OR(V223=0,V223=12),1,V223+1))</f>
        <v>0</v>
      </c>
      <c r="X223" s="67">
        <f t="shared" ref="X223" si="5817">IF(X222=0,0,IF(OR(W223=0,W223=12),1,W223+1))</f>
        <v>0</v>
      </c>
      <c r="Y223" s="67">
        <f t="shared" ref="Y223" si="5818">IF(Y222=0,0,IF(OR(X223=0,X223=12),1,X223+1))</f>
        <v>0</v>
      </c>
      <c r="Z223" s="67">
        <f t="shared" ref="Z223" si="5819">IF(Z222=0,0,IF(OR(Y223=0,Y223=12),1,Y223+1))</f>
        <v>0</v>
      </c>
      <c r="AA223" s="67">
        <f t="shared" ref="AA223" si="5820">IF(AA222=0,0,IF(OR(Z223=0,Z223=12),1,Z223+1))</f>
        <v>0</v>
      </c>
      <c r="AB223" s="67">
        <f t="shared" ref="AB223" si="5821">IF(AB222=0,0,IF(OR(AA223=0,AA223=12),1,AA223+1))</f>
        <v>0</v>
      </c>
      <c r="AC223" s="67">
        <f t="shared" ref="AC223" si="5822">IF(AC222=0,0,IF(OR(AB223=0,AB223=12),1,AB223+1))</f>
        <v>0</v>
      </c>
      <c r="AD223" s="67">
        <f t="shared" ref="AD223" si="5823">IF(AD222=0,0,IF(OR(AC223=0,AC223=12),1,AC223+1))</f>
        <v>0</v>
      </c>
      <c r="AE223" s="67">
        <f t="shared" ref="AE223" si="5824">IF(AE222=0,0,IF(OR(AD223=0,AD223=12),1,AD223+1))</f>
        <v>0</v>
      </c>
      <c r="AF223" s="67">
        <f t="shared" ref="AF223" si="5825">IF(AF222=0,0,IF(OR(AE223=0,AE223=12),1,AE223+1))</f>
        <v>0</v>
      </c>
      <c r="AG223" s="67">
        <f t="shared" ref="AG223" si="5826">IF(AG222=0,0,IF(OR(AF223=0,AF223=12),1,AF223+1))</f>
        <v>0</v>
      </c>
      <c r="AH223" s="67">
        <f t="shared" ref="AH223" si="5827">IF(AH222=0,0,IF(OR(AG223=0,AG223=12),1,AG223+1))</f>
        <v>0</v>
      </c>
      <c r="AI223" s="67">
        <f t="shared" ref="AI223" si="5828">IF(AI222=0,0,IF(OR(AH223=0,AH223=12),1,AH223+1))</f>
        <v>0</v>
      </c>
      <c r="AJ223" s="67">
        <f t="shared" ref="AJ223" si="5829">IF(AJ222=0,0,IF(OR(AI223=0,AI223=12),1,AI223+1))</f>
        <v>0</v>
      </c>
      <c r="AK223" s="67">
        <f t="shared" ref="AK223" si="5830">IF(AK222=0,0,IF(OR(AJ223=0,AJ223=12),1,AJ223+1))</f>
        <v>0</v>
      </c>
      <c r="AL223" s="67">
        <f t="shared" ref="AL223" si="5831">IF(AL222=0,0,IF(OR(AK223=0,AK223=12),1,AK223+1))</f>
        <v>0</v>
      </c>
      <c r="AM223" s="67">
        <f t="shared" ref="AM223" si="5832">IF(AM222=0,0,IF(OR(AL223=0,AL223=12),1,AL223+1))</f>
        <v>0</v>
      </c>
      <c r="AN223" s="67">
        <f t="shared" ref="AN223" si="5833">IF(AN222=0,0,IF(OR(AM223=0,AM223=12),1,AM223+1))</f>
        <v>0</v>
      </c>
      <c r="AO223" s="67">
        <f t="shared" ref="AO223" si="5834">IF(AO222=0,0,IF(OR(AN223=0,AN223=12),1,AN223+1))</f>
        <v>0</v>
      </c>
      <c r="AP223" s="67">
        <f t="shared" ref="AP223" si="5835">IF(AP222=0,0,IF(OR(AO223=0,AO223=12),1,AO223+1))</f>
        <v>0</v>
      </c>
      <c r="AQ223" s="67">
        <f t="shared" ref="AQ223" si="5836">IF(AQ222=0,0,IF(OR(AP223=0,AP223=12),1,AP223+1))</f>
        <v>0</v>
      </c>
      <c r="AR223" s="67">
        <f t="shared" ref="AR223" si="5837">IF(AR222=0,0,IF(OR(AQ223=0,AQ223=12),1,AQ223+1))</f>
        <v>0</v>
      </c>
      <c r="AS223" s="67">
        <f t="shared" ref="AS223" si="5838">IF(AS222=0,0,IF(OR(AR223=0,AR223=12),1,AR223+1))</f>
        <v>0</v>
      </c>
      <c r="AT223" s="67">
        <f t="shared" ref="AT223" si="5839">IF(AT222=0,0,IF(OR(AS223=0,AS223=12),1,AS223+1))</f>
        <v>0</v>
      </c>
      <c r="AU223" s="67">
        <f t="shared" ref="AU223" si="5840">IF(AU222=0,0,IF(OR(AT223=0,AT223=12),1,AT223+1))</f>
        <v>0</v>
      </c>
      <c r="AV223" s="67">
        <f t="shared" ref="AV223" si="5841">IF(AV222=0,0,IF(OR(AU223=0,AU223=12),1,AU223+1))</f>
        <v>0</v>
      </c>
      <c r="AW223" s="67">
        <f t="shared" ref="AW223" si="5842">IF(AW222=0,0,IF(OR(AV223=0,AV223=12),1,AV223+1))</f>
        <v>0</v>
      </c>
      <c r="AX223" s="67">
        <f t="shared" ref="AX223" si="5843">IF(AX222=0,0,IF(OR(AW223=0,AW223=12),1,AW223+1))</f>
        <v>0</v>
      </c>
      <c r="AY223" s="67">
        <f t="shared" ref="AY223" si="5844">IF(AY222=0,0,IF(OR(AX223=0,AX223=12),1,AX223+1))</f>
        <v>0</v>
      </c>
      <c r="AZ223" s="67">
        <f t="shared" ref="AZ223" si="5845">IF(AZ222=0,0,IF(OR(AY223=0,AY223=12),1,AY223+1))</f>
        <v>0</v>
      </c>
      <c r="BA223" s="67">
        <f t="shared" ref="BA223" si="5846">IF(BA222=0,0,IF(OR(AZ223=0,AZ223=12),1,AZ223+1))</f>
        <v>0</v>
      </c>
      <c r="BB223" s="67">
        <f t="shared" ref="BB223" si="5847">IF(BB222=0,0,IF(OR(BA223=0,BA223=12),1,BA223+1))</f>
        <v>0</v>
      </c>
      <c r="BC223" s="67">
        <f t="shared" ref="BC223" si="5848">IF(BC222=0,0,IF(OR(BB223=0,BB223=12),1,BB223+1))</f>
        <v>0</v>
      </c>
      <c r="BD223" s="67">
        <f t="shared" ref="BD223" si="5849">IF(BD222=0,0,IF(OR(BC223=0,BC223=12),1,BC223+1))</f>
        <v>0</v>
      </c>
      <c r="BE223" s="67">
        <f t="shared" ref="BE223" si="5850">IF(BE222=0,0,IF(OR(BD223=0,BD223=12),1,BD223+1))</f>
        <v>0</v>
      </c>
      <c r="BF223" s="67">
        <f t="shared" ref="BF223" si="5851">IF(BF222=0,0,IF(OR(BE223=0,BE223=12),1,BE223+1))</f>
        <v>0</v>
      </c>
      <c r="BG223" s="67">
        <f t="shared" ref="BG223" si="5852">IF(BG222=0,0,IF(OR(BF223=0,BF223=12),1,BF223+1))</f>
        <v>0</v>
      </c>
      <c r="BH223" s="67">
        <f t="shared" ref="BH223" si="5853">IF(BH222=0,0,IF(OR(BG223=0,BG223=12),1,BG223+1))</f>
        <v>0</v>
      </c>
      <c r="BI223" s="67">
        <f t="shared" ref="BI223" si="5854">IF(BI222=0,0,IF(OR(BH223=0,BH223=12),1,BH223+1))</f>
        <v>0</v>
      </c>
      <c r="BJ223" s="67">
        <f t="shared" ref="BJ223" si="5855">IF(BJ222=0,0,IF(OR(BI223=0,BI223=12),1,BI223+1))</f>
        <v>0</v>
      </c>
      <c r="BK223" s="67">
        <f t="shared" ref="BK223" si="5856">IF(BK222=0,0,IF(OR(BJ223=0,BJ223=12),1,BJ223+1))</f>
        <v>0</v>
      </c>
      <c r="BL223" s="67">
        <f t="shared" ref="BL223" si="5857">IF(BL222=0,0,IF(OR(BK223=0,BK223=12),1,BK223+1))</f>
        <v>0</v>
      </c>
      <c r="BM223" s="67">
        <f t="shared" ref="BM223" si="5858">IF(BM222=0,0,IF(OR(BL223=0,BL223=12),1,BL223+1))</f>
        <v>0</v>
      </c>
      <c r="BN223" s="67">
        <f t="shared" ref="BN223" si="5859">IF(BN222=0,0,IF(OR(BM223=0,BM223=12),1,BM223+1))</f>
        <v>0</v>
      </c>
      <c r="BO223" s="67">
        <f t="shared" ref="BO223" si="5860">IF(BO222=0,0,IF(OR(BN223=0,BN223=12),1,BN223+1))</f>
        <v>0</v>
      </c>
      <c r="BP223" s="67">
        <f t="shared" ref="BP223" si="5861">IF(BP222=0,0,IF(OR(BO223=0,BO223=12),1,BO223+1))</f>
        <v>0</v>
      </c>
      <c r="BQ223" s="67">
        <f t="shared" ref="BQ223" si="5862">IF(BQ222=0,0,IF(OR(BP223=0,BP223=12),1,BP223+1))</f>
        <v>0</v>
      </c>
      <c r="BR223" s="67">
        <f t="shared" ref="BR223" si="5863">IF(BR222=0,0,IF(OR(BQ223=0,BQ223=12),1,BQ223+1))</f>
        <v>0</v>
      </c>
      <c r="BS223" s="67">
        <f t="shared" ref="BS223" si="5864">IF(BS222=0,0,IF(OR(BR223=0,BR223=12),1,BR223+1))</f>
        <v>0</v>
      </c>
      <c r="BT223" s="67">
        <f t="shared" ref="BT223" si="5865">IF(BT222=0,0,IF(OR(BS223=0,BS223=12),1,BS223+1))</f>
        <v>0</v>
      </c>
      <c r="BU223" s="67">
        <f t="shared" ref="BU223" si="5866">IF(BU222=0,0,IF(OR(BT223=0,BT223=12),1,BT223+1))</f>
        <v>0</v>
      </c>
      <c r="BV223" s="67">
        <f t="shared" ref="BV223" si="5867">IF(BV222=0,0,IF(OR(BU223=0,BU223=12),1,BU223+1))</f>
        <v>0</v>
      </c>
      <c r="BW223" s="67">
        <f t="shared" ref="BW223" si="5868">IF(BW222=0,0,IF(OR(BV223=0,BV223=12),1,BV223+1))</f>
        <v>0</v>
      </c>
      <c r="BX223" s="67">
        <f t="shared" ref="BX223" si="5869">IF(BX222=0,0,IF(OR(BW223=0,BW223=12),1,BW223+1))</f>
        <v>0</v>
      </c>
      <c r="BY223" s="67">
        <f t="shared" ref="BY223" si="5870">IF(BY222=0,0,IF(OR(BX223=0,BX223=12),1,BX223+1))</f>
        <v>0</v>
      </c>
      <c r="BZ223" s="67">
        <f t="shared" ref="BZ223" si="5871">IF(BZ222=0,0,IF(OR(BY223=0,BY223=12),1,BY223+1))</f>
        <v>0</v>
      </c>
      <c r="CA223" s="67">
        <f t="shared" ref="CA223" si="5872">IF(CA222=0,0,IF(OR(BZ223=0,BZ223=12),1,BZ223+1))</f>
        <v>0</v>
      </c>
      <c r="CB223" s="67">
        <f t="shared" ref="CB223" si="5873">IF(CB222=0,0,IF(OR(CA223=0,CA223=12),1,CA223+1))</f>
        <v>0</v>
      </c>
      <c r="CC223" s="67">
        <f t="shared" ref="CC223" si="5874">IF(CC222=0,0,IF(OR(CB223=0,CB223=12),1,CB223+1))</f>
        <v>0</v>
      </c>
      <c r="CD223" s="67">
        <f t="shared" ref="CD223" si="5875">IF(CD222=0,0,IF(OR(CC223=0,CC223=12),1,CC223+1))</f>
        <v>0</v>
      </c>
      <c r="CE223" s="67">
        <f t="shared" ref="CE223" si="5876">IF(CE222=0,0,IF(OR(CD223=0,CD223=12),1,CD223+1))</f>
        <v>0</v>
      </c>
      <c r="CF223" s="67">
        <f t="shared" ref="CF223" si="5877">IF(CF222=0,0,IF(OR(CE223=0,CE223=12),1,CE223+1))</f>
        <v>0</v>
      </c>
      <c r="CG223" s="67">
        <f t="shared" ref="CG223" si="5878">IF(CG222=0,0,IF(OR(CF223=0,CF223=12),1,CF223+1))</f>
        <v>0</v>
      </c>
      <c r="CH223" s="67">
        <f t="shared" ref="CH223" si="5879">IF(CH222=0,0,IF(OR(CG223=0,CG223=12),1,CG223+1))</f>
        <v>0</v>
      </c>
      <c r="CI223" s="67">
        <f t="shared" ref="CI223" si="5880">IF(CI222=0,0,IF(OR(CH223=0,CH223=12),1,CH223+1))</f>
        <v>0</v>
      </c>
      <c r="CJ223" s="67">
        <f t="shared" ref="CJ223" si="5881">IF(CJ222=0,0,IF(OR(CI223=0,CI223=12),1,CI223+1))</f>
        <v>0</v>
      </c>
      <c r="CK223" s="370"/>
      <c r="CL223" s="372"/>
      <c r="CM223" s="364"/>
      <c r="CN223" s="364"/>
      <c r="CO223" s="108"/>
      <c r="CP223" s="108"/>
      <c r="CQ223" s="108"/>
      <c r="CR223" s="108"/>
      <c r="CS223" s="108"/>
      <c r="CT223" s="108"/>
      <c r="CU223" s="108"/>
      <c r="CV223" s="108"/>
      <c r="CW223" s="108"/>
      <c r="CX223" s="108"/>
      <c r="CY223" s="108"/>
      <c r="CZ223" s="108"/>
      <c r="DA223" s="108"/>
      <c r="DB223" s="108"/>
      <c r="DC223" s="108"/>
      <c r="DD223" s="108"/>
    </row>
    <row r="224" spans="1:108" s="266" customFormat="1" ht="43.2" x14ac:dyDescent="0.3">
      <c r="A224" s="264"/>
      <c r="B224" s="130"/>
      <c r="C224" s="81"/>
      <c r="D224" s="81"/>
      <c r="E224" s="81"/>
      <c r="F224" s="81"/>
      <c r="G224" s="81"/>
      <c r="H224" s="81"/>
      <c r="I224" s="81"/>
      <c r="J224" s="81"/>
      <c r="K224" s="81"/>
      <c r="L224" s="65"/>
      <c r="M224" s="7"/>
      <c r="N224" s="202"/>
      <c r="O224" s="108"/>
      <c r="P224" s="64" t="s">
        <v>410</v>
      </c>
      <c r="Q224" s="69">
        <f>IF(Q223&gt;0,IF(Q227&gt;$K220,$K220,Q227),0)</f>
        <v>0</v>
      </c>
      <c r="R224" s="69">
        <f>IF(R223&gt;0,IF((SUMIFS($Q226:Q226,$Q223:Q223,12)+IF(Q223=12,0,Q224)+R227)&gt;=$K220,$K220-FLOOR(SUMIFS($Q226:Q226,$Q223:Q223,12),1),IF(R223=1,R227,R227+Q224)),0)</f>
        <v>0</v>
      </c>
      <c r="S224" s="69">
        <f>IF(S223&gt;0,IF((SUMIFS($Q226:R226,$Q223:R223,12)+IF(R223=12,0,R224)+S227)&gt;=$K220,$K220-FLOOR(SUMIFS($Q226:R226,$Q223:R223,12),1),IF(S223=1,S227,S227+R224)),0)</f>
        <v>0</v>
      </c>
      <c r="T224" s="69">
        <f>IF(T223&gt;0,IF((SUMIFS($Q226:S226,$Q223:S223,12)+IF(S223=12,0,S224)+T227)&gt;=$K220,$K220-FLOOR(SUMIFS($Q226:S226,$Q223:S223,12),1),IF(T223=1,T227,T227+S224)),0)</f>
        <v>0</v>
      </c>
      <c r="U224" s="69">
        <f>IF(U223&gt;0,IF((SUMIFS($Q226:T226,$Q223:T223,12)+IF(T223=12,0,T224)+U227)&gt;=$K220,$K220-FLOOR(SUMIFS($Q226:T226,$Q223:T223,12),1),IF(U223=1,U227,U227+T224)),0)</f>
        <v>0</v>
      </c>
      <c r="V224" s="69">
        <f>IF(V223&gt;0,IF((SUMIFS($Q226:U226,$Q223:U223,12)+IF(U223=12,0,U224)+V227)&gt;=$K220,$K220-FLOOR(SUMIFS($Q226:U226,$Q223:U223,12),1),IF(V223=1,V227,V227+U224)),0)</f>
        <v>0</v>
      </c>
      <c r="W224" s="69">
        <f>IF(W223&gt;0,IF((SUMIFS($Q226:V226,$Q223:V223,12)+IF(V223=12,0,V224)+W227)&gt;=$K220,$K220-FLOOR(SUMIFS($Q226:V226,$Q223:V223,12),1),IF(W223=1,W227,W227+V224)),0)</f>
        <v>0</v>
      </c>
      <c r="X224" s="69">
        <f>IF(X223&gt;0,IF((SUMIFS($Q226:W226,$Q223:W223,12)+IF(W223=12,0,W224)+X227)&gt;=$K220,$K220-FLOOR(SUMIFS($Q226:W226,$Q223:W223,12),1),IF(X223=1,X227,X227+W224)),0)</f>
        <v>0</v>
      </c>
      <c r="Y224" s="69">
        <f>IF(Y223&gt;0,IF((SUMIFS($Q226:X226,$Q223:X223,12)+IF(X223=12,0,X224)+Y227)&gt;=$K220,$K220-FLOOR(SUMIFS($Q226:X226,$Q223:X223,12),1),IF(Y223=1,Y227,Y227+X224)),0)</f>
        <v>0</v>
      </c>
      <c r="Z224" s="69">
        <f>IF(Z223&gt;0,IF((SUMIFS($Q226:Y226,$Q223:Y223,12)+IF(Y223=12,0,Y224)+Z227)&gt;=$K220,$K220-FLOOR(SUMIFS($Q226:Y226,$Q223:Y223,12),1),IF(Z223=1,Z227,Z227+Y224)),0)</f>
        <v>0</v>
      </c>
      <c r="AA224" s="69">
        <f>IF(AA223&gt;0,IF((SUMIFS($Q226:Z226,$Q223:Z223,12)+IF(Z223=12,0,Z224)+AA227)&gt;=$K220,$K220-FLOOR(SUMIFS($Q226:Z226,$Q223:Z223,12),1),IF(AA223=1,AA227,AA227+Z224)),0)</f>
        <v>0</v>
      </c>
      <c r="AB224" s="69">
        <f>IF(AB223&gt;0,IF((SUMIFS($Q226:AA226,$Q223:AA223,12)+IF(AA223=12,0,AA224)+AB227)&gt;=$K220,$K220-FLOOR(SUMIFS($Q226:AA226,$Q223:AA223,12),1),IF(AB223=1,AB227,AB227+AA224)),0)</f>
        <v>0</v>
      </c>
      <c r="AC224" s="69">
        <f>IF(AC223&gt;0,IF((SUMIFS($Q226:AB226,$Q223:AB223,12)+IF(AB223=12,0,AB224)+AC227)&gt;=$K220,$K220-FLOOR(SUMIFS($Q226:AB226,$Q223:AB223,12),1),IF(AC223=1,AC227,AC227+AB224)),0)</f>
        <v>0</v>
      </c>
      <c r="AD224" s="69">
        <f>IF(AD223&gt;0,IF((SUMIFS($Q226:AC226,$Q223:AC223,12)+IF(AC223=12,0,AC224)+AD227)&gt;=$K220,$K220-FLOOR(SUMIFS($Q226:AC226,$Q223:AC223,12),1),IF(AD223=1,AD227,AD227+AC224)),0)</f>
        <v>0</v>
      </c>
      <c r="AE224" s="69">
        <f>IF(AE223&gt;0,IF((SUMIFS($Q226:AD226,$Q223:AD223,12)+IF(AD223=12,0,AD224)+AE227)&gt;=$K220,$K220-FLOOR(SUMIFS($Q226:AD226,$Q223:AD223,12),1),IF(AE223=1,AE227,AE227+AD224)),0)</f>
        <v>0</v>
      </c>
      <c r="AF224" s="69">
        <f>IF(AF223&gt;0,IF((SUMIFS($Q226:AE226,$Q223:AE223,12)+IF(AE223=12,0,AE224)+AF227)&gt;=$K220,$K220-FLOOR(SUMIFS($Q226:AE226,$Q223:AE223,12),1),IF(AF223=1,AF227,AF227+AE224)),0)</f>
        <v>0</v>
      </c>
      <c r="AG224" s="69">
        <f>IF(AG223&gt;0,IF((SUMIFS($Q226:AF226,$Q223:AF223,12)+IF(AF223=12,0,AF224)+AG227)&gt;=$K220,$K220-FLOOR(SUMIFS($Q226:AF226,$Q223:AF223,12),1),IF(AG223=1,AG227,AG227+AF224)),0)</f>
        <v>0</v>
      </c>
      <c r="AH224" s="69">
        <f>IF(AH223&gt;0,IF((SUMIFS($Q226:AG226,$Q223:AG223,12)+IF(AG223=12,0,AG224)+AH227)&gt;=$K220,$K220-FLOOR(SUMIFS($Q226:AG226,$Q223:AG223,12),1),IF(AH223=1,AH227,AH227+AG224)),0)</f>
        <v>0</v>
      </c>
      <c r="AI224" s="69">
        <f>IF(AI223&gt;0,IF((SUMIFS($Q226:AH226,$Q223:AH223,12)+IF(AH223=12,0,AH224)+AI227)&gt;=$K220,$K220-FLOOR(SUMIFS($Q226:AH226,$Q223:AH223,12),1),IF(AI223=1,AI227,AI227+AH224)),0)</f>
        <v>0</v>
      </c>
      <c r="AJ224" s="69">
        <f>IF(AJ223&gt;0,IF((SUMIFS($Q226:AI226,$Q223:AI223,12)+IF(AI223=12,0,AI224)+AJ227)&gt;=$K220,$K220-FLOOR(SUMIFS($Q226:AI226,$Q223:AI223,12),1),IF(AJ223=1,AJ227,AJ227+AI224)),0)</f>
        <v>0</v>
      </c>
      <c r="AK224" s="69">
        <f>IF(AK223&gt;0,IF((SUMIFS($Q226:AJ226,$Q223:AJ223,12)+IF(AJ223=12,0,AJ224)+AK227)&gt;=$K220,$K220-FLOOR(SUMIFS($Q226:AJ226,$Q223:AJ223,12),1),IF(AK223=1,AK227,AK227+AJ224)),0)</f>
        <v>0</v>
      </c>
      <c r="AL224" s="69">
        <f>IF(AL223&gt;0,IF((SUMIFS($Q226:AK226,$Q223:AK223,12)+IF(AK223=12,0,AK224)+AL227)&gt;=$K220,$K220-FLOOR(SUMIFS($Q226:AK226,$Q223:AK223,12),1),IF(AL223=1,AL227,AL227+AK224)),0)</f>
        <v>0</v>
      </c>
      <c r="AM224" s="69">
        <f>IF(AM223&gt;0,IF((SUMIFS($Q226:AL226,$Q223:AL223,12)+IF(AL223=12,0,AL224)+AM227)&gt;=$K220,$K220-FLOOR(SUMIFS($Q226:AL226,$Q223:AL223,12),1),IF(AM223=1,AM227,AM227+AL224)),0)</f>
        <v>0</v>
      </c>
      <c r="AN224" s="69">
        <f>IF(AN223&gt;0,IF((SUMIFS($Q226:AM226,$Q223:AM223,12)+IF(AM223=12,0,AM224)+AN227)&gt;=$K220,$K220-FLOOR(SUMIFS($Q226:AM226,$Q223:AM223,12),1),IF(AN223=1,AN227,AN227+AM224)),0)</f>
        <v>0</v>
      </c>
      <c r="AO224" s="69">
        <f>IF(AO223&gt;0,IF((SUMIFS($Q226:AN226,$Q223:AN223,12)+IF(AN223=12,0,AN224)+AO227)&gt;=$K220,$K220-FLOOR(SUMIFS($Q226:AN226,$Q223:AN223,12),1),IF(AO223=1,AO227,AO227+AN224)),0)</f>
        <v>0</v>
      </c>
      <c r="AP224" s="69">
        <f>IF(AP223&gt;0,IF((SUMIFS($Q226:AO226,$Q223:AO223,12)+IF(AO223=12,0,AO224)+AP227)&gt;=$K220,$K220-FLOOR(SUMIFS($Q226:AO226,$Q223:AO223,12),1),IF(AP223=1,AP227,AP227+AO224)),0)</f>
        <v>0</v>
      </c>
      <c r="AQ224" s="69">
        <f>IF(AQ223&gt;0,IF((SUMIFS($Q226:AP226,$Q223:AP223,12)+IF(AP223=12,0,AP224)+AQ227)&gt;=$K220,$K220-FLOOR(SUMIFS($Q226:AP226,$Q223:AP223,12),1),IF(AQ223=1,AQ227,AQ227+AP224)),0)</f>
        <v>0</v>
      </c>
      <c r="AR224" s="69">
        <f>IF(AR223&gt;0,IF((SUMIFS($Q226:AQ226,$Q223:AQ223,12)+IF(AQ223=12,0,AQ224)+AR227)&gt;=$K220,$K220-FLOOR(SUMIFS($Q226:AQ226,$Q223:AQ223,12),1),IF(AR223=1,AR227,AR227+AQ224)),0)</f>
        <v>0</v>
      </c>
      <c r="AS224" s="69">
        <f>IF(AS223&gt;0,IF((SUMIFS($Q226:AR226,$Q223:AR223,12)+IF(AR223=12,0,AR224)+AS227)&gt;=$K220,$K220-FLOOR(SUMIFS($Q226:AR226,$Q223:AR223,12),1),IF(AS223=1,AS227,AS227+AR224)),0)</f>
        <v>0</v>
      </c>
      <c r="AT224" s="69">
        <f>IF(AT223&gt;0,IF((SUMIFS($Q226:AS226,$Q223:AS223,12)+IF(AS223=12,0,AS224)+AT227)&gt;=$K220,$K220-FLOOR(SUMIFS($Q226:AS226,$Q223:AS223,12),1),IF(AT223=1,AT227,AT227+AS224)),0)</f>
        <v>0</v>
      </c>
      <c r="AU224" s="69">
        <f>IF(AU223&gt;0,IF((SUMIFS($Q226:AT226,$Q223:AT223,12)+IF(AT223=12,0,AT224)+AU227)&gt;=$K220,$K220-FLOOR(SUMIFS($Q226:AT226,$Q223:AT223,12),1),IF(AU223=1,AU227,AU227+AT224)),0)</f>
        <v>0</v>
      </c>
      <c r="AV224" s="69">
        <f>IF(AV223&gt;0,IF((SUMIFS($Q226:AU226,$Q223:AU223,12)+IF(AU223=12,0,AU224)+AV227)&gt;=$K220,$K220-FLOOR(SUMIFS($Q226:AU226,$Q223:AU223,12),1),IF(AV223=1,AV227,AV227+AU224)),0)</f>
        <v>0</v>
      </c>
      <c r="AW224" s="69">
        <f>IF(AW223&gt;0,IF((SUMIFS($Q226:AV226,$Q223:AV223,12)+IF(AV223=12,0,AV224)+AW227)&gt;=$K220,$K220-FLOOR(SUMIFS($Q226:AV226,$Q223:AV223,12),1),IF(AW223=1,AW227,AW227+AV224)),0)</f>
        <v>0</v>
      </c>
      <c r="AX224" s="69">
        <f>IF(AX223&gt;0,IF((SUMIFS($Q226:AW226,$Q223:AW223,12)+IF(AW223=12,0,AW224)+AX227)&gt;=$K220,$K220-FLOOR(SUMIFS($Q226:AW226,$Q223:AW223,12),1),IF(AX223=1,AX227,AX227+AW224)),0)</f>
        <v>0</v>
      </c>
      <c r="AY224" s="69">
        <f>IF(AY223&gt;0,IF((SUMIFS($Q226:AX226,$Q223:AX223,12)+IF(AX223=12,0,AX224)+AY227)&gt;=$K220,$K220-FLOOR(SUMIFS($Q226:AX226,$Q223:AX223,12),1),IF(AY223=1,AY227,AY227+AX224)),0)</f>
        <v>0</v>
      </c>
      <c r="AZ224" s="69">
        <f>IF(AZ223&gt;0,IF((SUMIFS($Q226:AY226,$Q223:AY223,12)+IF(AY223=12,0,AY224)+AZ227)&gt;=$K220,$K220-FLOOR(SUMIFS($Q226:AY226,$Q223:AY223,12),1),IF(AZ223=1,AZ227,AZ227+AY224)),0)</f>
        <v>0</v>
      </c>
      <c r="BA224" s="69">
        <f>IF(BA223&gt;0,IF((SUMIFS($Q226:AZ226,$Q223:AZ223,12)+IF(AZ223=12,0,AZ224)+BA227)&gt;=$K220,$K220-FLOOR(SUMIFS($Q226:AZ226,$Q223:AZ223,12),1),IF(BA223=1,BA227,BA227+AZ224)),0)</f>
        <v>0</v>
      </c>
      <c r="BB224" s="69">
        <f>IF(BB223&gt;0,IF((SUMIFS($Q226:BA226,$Q223:BA223,12)+IF(BA223=12,0,BA224)+BB227)&gt;=$K220,$K220-FLOOR(SUMIFS($Q226:BA226,$Q223:BA223,12),1),IF(BB223=1,BB227,BB227+BA224)),0)</f>
        <v>0</v>
      </c>
      <c r="BC224" s="69">
        <f>IF(BC223&gt;0,IF((SUMIFS($Q226:BB226,$Q223:BB223,12)+IF(BB223=12,0,BB224)+BC227)&gt;=$K220,$K220-FLOOR(SUMIFS($Q226:BB226,$Q223:BB223,12),1),IF(BC223=1,BC227,BC227+BB224)),0)</f>
        <v>0</v>
      </c>
      <c r="BD224" s="69">
        <f>IF(BD223&gt;0,IF((SUMIFS($Q226:BC226,$Q223:BC223,12)+IF(BC223=12,0,BC224)+BD227)&gt;=$K220,$K220-FLOOR(SUMIFS($Q226:BC226,$Q223:BC223,12),1),IF(BD223=1,BD227,BD227+BC224)),0)</f>
        <v>0</v>
      </c>
      <c r="BE224" s="69">
        <f>IF(BE223&gt;0,IF((SUMIFS($Q226:BD226,$Q223:BD223,12)+IF(BD223=12,0,BD224)+BE227)&gt;=$K220,$K220-FLOOR(SUMIFS($Q226:BD226,$Q223:BD223,12),1),IF(BE223=1,BE227,BE227+BD224)),0)</f>
        <v>0</v>
      </c>
      <c r="BF224" s="69">
        <f>IF(BF223&gt;0,IF((SUMIFS($Q226:BE226,$Q223:BE223,12)+IF(BE223=12,0,BE224)+BF227)&gt;=$K220,$K220-FLOOR(SUMIFS($Q226:BE226,$Q223:BE223,12),1),IF(BF223=1,BF227,BF227+BE224)),0)</f>
        <v>0</v>
      </c>
      <c r="BG224" s="69">
        <f>IF(BG223&gt;0,IF((SUMIFS($Q226:BF226,$Q223:BF223,12)+IF(BF223=12,0,BF224)+BG227)&gt;=$K220,$K220-FLOOR(SUMIFS($Q226:BF226,$Q223:BF223,12),1),IF(BG223=1,BG227,BG227+BF224)),0)</f>
        <v>0</v>
      </c>
      <c r="BH224" s="69">
        <f>IF(BH223&gt;0,IF((SUMIFS($Q226:BG226,$Q223:BG223,12)+IF(BG223=12,0,BG224)+BH227)&gt;=$K220,$K220-FLOOR(SUMIFS($Q226:BG226,$Q223:BG223,12),1),IF(BH223=1,BH227,BH227+BG224)),0)</f>
        <v>0</v>
      </c>
      <c r="BI224" s="69">
        <f>IF(BI223&gt;0,IF((SUMIFS($Q226:BH226,$Q223:BH223,12)+IF(BH223=12,0,BH224)+BI227)&gt;=$K220,$K220-FLOOR(SUMIFS($Q226:BH226,$Q223:BH223,12),1),IF(BI223=1,BI227,BI227+BH224)),0)</f>
        <v>0</v>
      </c>
      <c r="BJ224" s="69">
        <f>IF(BJ223&gt;0,IF((SUMIFS($Q226:BI226,$Q223:BI223,12)+IF(BI223=12,0,BI224)+BJ227)&gt;=$K220,$K220-FLOOR(SUMIFS($Q226:BI226,$Q223:BI223,12),1),IF(BJ223=1,BJ227,BJ227+BI224)),0)</f>
        <v>0</v>
      </c>
      <c r="BK224" s="69">
        <f>IF(BK223&gt;0,IF((SUMIFS($Q226:BJ226,$Q223:BJ223,12)+IF(BJ223=12,0,BJ224)+BK227)&gt;=$K220,$K220-FLOOR(SUMIFS($Q226:BJ226,$Q223:BJ223,12),1),IF(BK223=1,BK227,BK227+BJ224)),0)</f>
        <v>0</v>
      </c>
      <c r="BL224" s="69">
        <f>IF(BL223&gt;0,IF((SUMIFS($Q226:BK226,$Q223:BK223,12)+IF(BK223=12,0,BK224)+BL227)&gt;=$K220,$K220-FLOOR(SUMIFS($Q226:BK226,$Q223:BK223,12),1),IF(BL223=1,BL227,BL227+BK224)),0)</f>
        <v>0</v>
      </c>
      <c r="BM224" s="69">
        <f>IF(BM223&gt;0,IF((SUMIFS($Q226:BL226,$Q223:BL223,12)+IF(BL223=12,0,BL224)+BM227)&gt;=$K220,$K220-FLOOR(SUMIFS($Q226:BL226,$Q223:BL223,12),1),IF(BM223=1,BM227,BM227+BL224)),0)</f>
        <v>0</v>
      </c>
      <c r="BN224" s="69">
        <f>IF(BN223&gt;0,IF((SUMIFS($Q226:BM226,$Q223:BM223,12)+IF(BM223=12,0,BM224)+BN227)&gt;=$K220,$K220-FLOOR(SUMIFS($Q226:BM226,$Q223:BM223,12),1),IF(BN223=1,BN227,BN227+BM224)),0)</f>
        <v>0</v>
      </c>
      <c r="BO224" s="69">
        <f>IF(BO223&gt;0,IF((SUMIFS($Q226:BN226,$Q223:BN223,12)+IF(BN223=12,0,BN224)+BO227)&gt;=$K220,$K220-FLOOR(SUMIFS($Q226:BN226,$Q223:BN223,12),1),IF(BO223=1,BO227,BO227+BN224)),0)</f>
        <v>0</v>
      </c>
      <c r="BP224" s="69">
        <f>IF(BP223&gt;0,IF((SUMIFS($Q226:BO226,$Q223:BO223,12)+IF(BO223=12,0,BO224)+BP227)&gt;=$K220,$K220-FLOOR(SUMIFS($Q226:BO226,$Q223:BO223,12),1),IF(BP223=1,BP227,BP227+BO224)),0)</f>
        <v>0</v>
      </c>
      <c r="BQ224" s="69">
        <f>IF(BQ223&gt;0,IF((SUMIFS($Q226:BP226,$Q223:BP223,12)+IF(BP223=12,0,BP224)+BQ227)&gt;=$K220,$K220-FLOOR(SUMIFS($Q226:BP226,$Q223:BP223,12),1),IF(BQ223=1,BQ227,BQ227+BP224)),0)</f>
        <v>0</v>
      </c>
      <c r="BR224" s="69">
        <f>IF(BR223&gt;0,IF((SUMIFS($Q226:BQ226,$Q223:BQ223,12)+IF(BQ223=12,0,BQ224)+BR227)&gt;=$K220,$K220-FLOOR(SUMIFS($Q226:BQ226,$Q223:BQ223,12),1),IF(BR223=1,BR227,BR227+BQ224)),0)</f>
        <v>0</v>
      </c>
      <c r="BS224" s="69">
        <f>IF(BS223&gt;0,IF((SUMIFS($Q226:BR226,$Q223:BR223,12)+IF(BR223=12,0,BR224)+BS227)&gt;=$K220,$K220-FLOOR(SUMIFS($Q226:BR226,$Q223:BR223,12),1),IF(BS223=1,BS227,BS227+BR224)),0)</f>
        <v>0</v>
      </c>
      <c r="BT224" s="69">
        <f>IF(BT223&gt;0,IF((SUMIFS($Q226:BS226,$Q223:BS223,12)+IF(BS223=12,0,BS224)+BT227)&gt;=$K220,$K220-FLOOR(SUMIFS($Q226:BS226,$Q223:BS223,12),1),IF(BT223=1,BT227,BT227+BS224)),0)</f>
        <v>0</v>
      </c>
      <c r="BU224" s="69">
        <f>IF(BU223&gt;0,IF((SUMIFS($Q226:BT226,$Q223:BT223,12)+IF(BT223=12,0,BT224)+BU227)&gt;=$K220,$K220-FLOOR(SUMIFS($Q226:BT226,$Q223:BT223,12),1),IF(BU223=1,BU227,BU227+BT224)),0)</f>
        <v>0</v>
      </c>
      <c r="BV224" s="69">
        <f>IF(BV223&gt;0,IF((SUMIFS($Q226:BU226,$Q223:BU223,12)+IF(BU223=12,0,BU224)+BV227)&gt;=$K220,$K220-FLOOR(SUMIFS($Q226:BU226,$Q223:BU223,12),1),IF(BV223=1,BV227,BV227+BU224)),0)</f>
        <v>0</v>
      </c>
      <c r="BW224" s="69">
        <f>IF(BW223&gt;0,IF((SUMIFS($Q226:BV226,$Q223:BV223,12)+IF(BV223=12,0,BV224)+BW227)&gt;=$K220,$K220-FLOOR(SUMIFS($Q226:BV226,$Q223:BV223,12),1),IF(BW223=1,BW227,BW227+BV224)),0)</f>
        <v>0</v>
      </c>
      <c r="BX224" s="69">
        <f>IF(BX223&gt;0,IF((SUMIFS($Q226:BW226,$Q223:BW223,12)+IF(BW223=12,0,BW224)+BX227)&gt;=$K220,$K220-FLOOR(SUMIFS($Q226:BW226,$Q223:BW223,12),1),IF(BX223=1,BX227,BX227+BW224)),0)</f>
        <v>0</v>
      </c>
      <c r="BY224" s="69">
        <f>IF(BY223&gt;0,IF((SUMIFS($Q226:BX226,$Q223:BX223,12)+IF(BX223=12,0,BX224)+BY227)&gt;=$K220,$K220-FLOOR(SUMIFS($Q226:BX226,$Q223:BX223,12),1),IF(BY223=1,BY227,BY227+BX224)),0)</f>
        <v>0</v>
      </c>
      <c r="BZ224" s="69">
        <f>IF(BZ223&gt;0,IF((SUMIFS($Q226:BY226,$Q223:BY223,12)+IF(BY223=12,0,BY224)+BZ227)&gt;=$K220,$K220-FLOOR(SUMIFS($Q226:BY226,$Q223:BY223,12),1),IF(BZ223=1,BZ227,BZ227+BY224)),0)</f>
        <v>0</v>
      </c>
      <c r="CA224" s="69">
        <f>IF(CA223&gt;0,IF((SUMIFS($Q226:BZ226,$Q223:BZ223,12)+IF(BZ223=12,0,BZ224)+CA227)&gt;=$K220,$K220-FLOOR(SUMIFS($Q226:BZ226,$Q223:BZ223,12),1),IF(CA223=1,CA227,CA227+BZ224)),0)</f>
        <v>0</v>
      </c>
      <c r="CB224" s="69">
        <f>IF(CB223&gt;0,IF((SUMIFS($Q226:CA226,$Q223:CA223,12)+IF(CA223=12,0,CA224)+CB227)&gt;=$K220,$K220-FLOOR(SUMIFS($Q226:CA226,$Q223:CA223,12),1),IF(CB223=1,CB227,CB227+CA224)),0)</f>
        <v>0</v>
      </c>
      <c r="CC224" s="69">
        <f>IF(CC223&gt;0,IF((SUMIFS($Q226:CB226,$Q223:CB223,12)+IF(CB223=12,0,CB224)+CC227)&gt;=$K220,$K220-FLOOR(SUMIFS($Q226:CB226,$Q223:CB223,12),1),IF(CC223=1,CC227,CC227+CB224)),0)</f>
        <v>0</v>
      </c>
      <c r="CD224" s="69">
        <f>IF(CD223&gt;0,IF((SUMIFS($Q226:CC226,$Q223:CC223,12)+IF(CC223=12,0,CC224)+CD227)&gt;=$K220,$K220-FLOOR(SUMIFS($Q226:CC226,$Q223:CC223,12),1),IF(CD223=1,CD227,CD227+CC224)),0)</f>
        <v>0</v>
      </c>
      <c r="CE224" s="69">
        <f>IF(CE223&gt;0,IF((SUMIFS($Q226:CD226,$Q223:CD223,12)+IF(CD223=12,0,CD224)+CE227)&gt;=$K220,$K220-FLOOR(SUMIFS($Q226:CD226,$Q223:CD223,12),1),IF(CE223=1,CE227,CE227+CD224)),0)</f>
        <v>0</v>
      </c>
      <c r="CF224" s="69">
        <f>IF(CF223&gt;0,IF((SUMIFS($Q226:CE226,$Q223:CE223,12)+IF(CE223=12,0,CE224)+CF227)&gt;=$K220,$K220-FLOOR(SUMIFS($Q226:CE226,$Q223:CE223,12),1),IF(CF223=1,CF227,CF227+CE224)),0)</f>
        <v>0</v>
      </c>
      <c r="CG224" s="69">
        <f>IF(CG223&gt;0,IF((SUMIFS($Q226:CF226,$Q223:CF223,12)+IF(CF223=12,0,CF224)+CG227)&gt;=$K220,$K220-FLOOR(SUMIFS($Q226:CF226,$Q223:CF223,12),1),IF(CG223=1,CG227,CG227+CF224)),0)</f>
        <v>0</v>
      </c>
      <c r="CH224" s="69">
        <f>IF(CH223&gt;0,IF((SUMIFS($Q226:CG226,$Q223:CG223,12)+IF(CG223=12,0,CG224)+CH227)&gt;=$K220,$K220-FLOOR(SUMIFS($Q226:CG226,$Q223:CG223,12),1),IF(CH223=1,CH227,CH227+CG224)),0)</f>
        <v>0</v>
      </c>
      <c r="CI224" s="69">
        <f>IF(CI223&gt;0,IF((SUMIFS($Q226:CH226,$Q223:CH223,12)+IF(CH223=12,0,CH224)+CI227)&gt;=$K220,$K220-FLOOR(SUMIFS($Q226:CH226,$Q223:CH223,12),1),IF(CI223=1,CI227,CI227+CH224)),0)</f>
        <v>0</v>
      </c>
      <c r="CJ224" s="69">
        <f>IF(CJ223&gt;0,IF((SUMIFS($Q226:CI226,$Q223:CI223,12)+IF(CI223=12,0,CI224)+CJ227)&gt;=$K220,$K220-FLOOR(SUMIFS($Q226:CI226,$Q223:CI223,12),1),IF(CJ223=1,CJ227,CJ227+CI224)),0)</f>
        <v>0</v>
      </c>
      <c r="CK224" s="370"/>
      <c r="CL224" s="372"/>
      <c r="CM224" s="364"/>
      <c r="CN224" s="364"/>
      <c r="CO224" s="108"/>
      <c r="CP224" s="108"/>
      <c r="CQ224" s="108"/>
      <c r="CR224" s="108"/>
      <c r="CS224" s="108"/>
      <c r="CT224" s="108"/>
      <c r="CU224" s="108"/>
      <c r="CV224" s="108"/>
      <c r="CW224" s="108"/>
      <c r="CX224" s="108"/>
      <c r="CY224" s="108"/>
      <c r="CZ224" s="108"/>
      <c r="DA224" s="108"/>
      <c r="DB224" s="108"/>
      <c r="DC224" s="108"/>
      <c r="DD224" s="108"/>
    </row>
    <row r="225" spans="1:108" s="266" customFormat="1" ht="41.4" hidden="1" customHeight="1" x14ac:dyDescent="0.3">
      <c r="A225" s="264"/>
      <c r="B225" s="130"/>
      <c r="C225" s="81"/>
      <c r="D225" s="81"/>
      <c r="E225" s="81"/>
      <c r="F225" s="81"/>
      <c r="G225" s="81"/>
      <c r="H225" s="81"/>
      <c r="I225" s="81"/>
      <c r="J225" s="81"/>
      <c r="K225" s="81"/>
      <c r="L225" s="65"/>
      <c r="M225" s="7"/>
      <c r="N225" s="202"/>
      <c r="O225" s="108"/>
      <c r="P225" s="66" t="s">
        <v>183</v>
      </c>
      <c r="Q225" s="68">
        <f>IF(Q220&gt;0,Q221,0)</f>
        <v>0</v>
      </c>
      <c r="R225" s="68">
        <f t="shared" ref="R225" si="5882">IF(R220&gt;0,IF(R223=1,R221,R221+Q225),Q225)</f>
        <v>0</v>
      </c>
      <c r="S225" s="68">
        <f t="shared" ref="S225" si="5883">IF(S220&gt;0,IF(S223=1,S221,S221+R225),R225)</f>
        <v>0</v>
      </c>
      <c r="T225" s="68">
        <f t="shared" ref="T225" si="5884">IF(T220&gt;0,IF(T223=1,T221,T221+S225),S225)</f>
        <v>0</v>
      </c>
      <c r="U225" s="68">
        <f t="shared" ref="U225" si="5885">IF(U220&gt;0,IF(U223=1,U221,U221+T225),T225)</f>
        <v>0</v>
      </c>
      <c r="V225" s="68">
        <f t="shared" ref="V225" si="5886">IF(V220&gt;0,IF(V223=1,V221,V221+U225),U225)</f>
        <v>0</v>
      </c>
      <c r="W225" s="68">
        <f t="shared" ref="W225" si="5887">IF(W220&gt;0,IF(W223=1,W221,W221+V225),V225)</f>
        <v>0</v>
      </c>
      <c r="X225" s="68">
        <f t="shared" ref="X225" si="5888">IF(X220&gt;0,IF(X223=1,X221,X221+W225),W225)</f>
        <v>0</v>
      </c>
      <c r="Y225" s="68">
        <f t="shared" ref="Y225" si="5889">IF(Y220&gt;0,IF(Y223=1,Y221,Y221+X225),X225)</f>
        <v>0</v>
      </c>
      <c r="Z225" s="68">
        <f t="shared" ref="Z225" si="5890">IF(Z220&gt;0,IF(Z223=1,Z221,Z221+Y225),Y225)</f>
        <v>0</v>
      </c>
      <c r="AA225" s="68">
        <f t="shared" ref="AA225" si="5891">IF(AA220&gt;0,IF(AA223=1,AA221,AA221+Z225),Z225)</f>
        <v>0</v>
      </c>
      <c r="AB225" s="68">
        <f t="shared" ref="AB225" si="5892">IF(AB220&gt;0,IF(AB223=1,AB221,AB221+AA225),AA225)</f>
        <v>0</v>
      </c>
      <c r="AC225" s="68">
        <f t="shared" ref="AC225" si="5893">IF(AC220&gt;0,IF(AC223=1,AC221,AC221+AB225),AB225)</f>
        <v>0</v>
      </c>
      <c r="AD225" s="68">
        <f t="shared" ref="AD225" si="5894">IF(AD220&gt;0,IF(AD223=1,AD221,AD221+AC225),AC225)</f>
        <v>0</v>
      </c>
      <c r="AE225" s="68">
        <f t="shared" ref="AE225" si="5895">IF(AE220&gt;0,IF(AE223=1,AE221,AE221+AD225),AD225)</f>
        <v>0</v>
      </c>
      <c r="AF225" s="68">
        <f t="shared" ref="AF225" si="5896">IF(AF220&gt;0,IF(AF223=1,AF221,AF221+AE225),AE225)</f>
        <v>0</v>
      </c>
      <c r="AG225" s="68">
        <f t="shared" ref="AG225" si="5897">IF(AG220&gt;0,IF(AG223=1,AG221,AG221+AF225),AF225)</f>
        <v>0</v>
      </c>
      <c r="AH225" s="68">
        <f t="shared" ref="AH225" si="5898">IF(AH220&gt;0,IF(AH223=1,AH221,AH221+AG225),AG225)</f>
        <v>0</v>
      </c>
      <c r="AI225" s="68">
        <f t="shared" ref="AI225" si="5899">IF(AI220&gt;0,IF(AI223=1,AI221,AI221+AH225),AH225)</f>
        <v>0</v>
      </c>
      <c r="AJ225" s="68">
        <f t="shared" ref="AJ225" si="5900">IF(AJ220&gt;0,IF(AJ223=1,AJ221,AJ221+AI225),AI225)</f>
        <v>0</v>
      </c>
      <c r="AK225" s="68">
        <f t="shared" ref="AK225" si="5901">IF(AK220&gt;0,IF(AK223=1,AK221,AK221+AJ225),AJ225)</f>
        <v>0</v>
      </c>
      <c r="AL225" s="68">
        <f t="shared" ref="AL225" si="5902">IF(AL220&gt;0,IF(AL223=1,AL221,AL221+AK225),AK225)</f>
        <v>0</v>
      </c>
      <c r="AM225" s="68">
        <f t="shared" ref="AM225" si="5903">IF(AM220&gt;0,IF(AM223=1,AM221,AM221+AL225),AL225)</f>
        <v>0</v>
      </c>
      <c r="AN225" s="68">
        <f t="shared" ref="AN225" si="5904">IF(AN220&gt;0,IF(AN223=1,AN221,AN221+AM225),AM225)</f>
        <v>0</v>
      </c>
      <c r="AO225" s="68">
        <f t="shared" ref="AO225" si="5905">IF(AO220&gt;0,IF(AO223=1,AO221,AO221+AN225),AN225)</f>
        <v>0</v>
      </c>
      <c r="AP225" s="68">
        <f t="shared" ref="AP225" si="5906">IF(AP220&gt;0,IF(AP223=1,AP221,AP221+AO225),AO225)</f>
        <v>0</v>
      </c>
      <c r="AQ225" s="68">
        <f t="shared" ref="AQ225" si="5907">IF(AQ220&gt;0,IF(AQ223=1,AQ221,AQ221+AP225),AP225)</f>
        <v>0</v>
      </c>
      <c r="AR225" s="68">
        <f t="shared" ref="AR225" si="5908">IF(AR220&gt;0,IF(AR223=1,AR221,AR221+AQ225),AQ225)</f>
        <v>0</v>
      </c>
      <c r="AS225" s="68">
        <f t="shared" ref="AS225" si="5909">IF(AS220&gt;0,IF(AS223=1,AS221,AS221+AR225),AR225)</f>
        <v>0</v>
      </c>
      <c r="AT225" s="68">
        <f t="shared" ref="AT225" si="5910">IF(AT220&gt;0,IF(AT223=1,AT221,AT221+AS225),AS225)</f>
        <v>0</v>
      </c>
      <c r="AU225" s="68">
        <f t="shared" ref="AU225" si="5911">IF(AU220&gt;0,IF(AU223=1,AU221,AU221+AT225),AT225)</f>
        <v>0</v>
      </c>
      <c r="AV225" s="68">
        <f t="shared" ref="AV225" si="5912">IF(AV220&gt;0,IF(AV223=1,AV221,AV221+AU225),AU225)</f>
        <v>0</v>
      </c>
      <c r="AW225" s="68">
        <f t="shared" ref="AW225" si="5913">IF(AW220&gt;0,IF(AW223=1,AW221,AW221+AV225),AV225)</f>
        <v>0</v>
      </c>
      <c r="AX225" s="68">
        <f t="shared" ref="AX225" si="5914">IF(AX220&gt;0,IF(AX223=1,AX221,AX221+AW225),AW225)</f>
        <v>0</v>
      </c>
      <c r="AY225" s="68">
        <f t="shared" ref="AY225" si="5915">IF(AY220&gt;0,IF(AY223=1,AY221,AY221+AX225),AX225)</f>
        <v>0</v>
      </c>
      <c r="AZ225" s="68">
        <f t="shared" ref="AZ225" si="5916">IF(AZ220&gt;0,IF(AZ223=1,AZ221,AZ221+AY225),AY225)</f>
        <v>0</v>
      </c>
      <c r="BA225" s="68">
        <f t="shared" ref="BA225" si="5917">IF(BA220&gt;0,IF(BA223=1,BA221,BA221+AZ225),AZ225)</f>
        <v>0</v>
      </c>
      <c r="BB225" s="68">
        <f t="shared" ref="BB225" si="5918">IF(BB220&gt;0,IF(BB223=1,BB221,BB221+BA225),BA225)</f>
        <v>0</v>
      </c>
      <c r="BC225" s="68">
        <f t="shared" ref="BC225" si="5919">IF(BC220&gt;0,IF(BC223=1,BC221,BC221+BB225),BB225)</f>
        <v>0</v>
      </c>
      <c r="BD225" s="68">
        <f t="shared" ref="BD225" si="5920">IF(BD220&gt;0,IF(BD223=1,BD221,BD221+BC225),BC225)</f>
        <v>0</v>
      </c>
      <c r="BE225" s="68">
        <f t="shared" ref="BE225" si="5921">IF(BE220&gt;0,IF(BE223=1,BE221,BE221+BD225),BD225)</f>
        <v>0</v>
      </c>
      <c r="BF225" s="68">
        <f t="shared" ref="BF225" si="5922">IF(BF220&gt;0,IF(BF223=1,BF221,BF221+BE225),BE225)</f>
        <v>0</v>
      </c>
      <c r="BG225" s="68">
        <f t="shared" ref="BG225" si="5923">IF(BG220&gt;0,IF(BG223=1,BG221,BG221+BF225),BF225)</f>
        <v>0</v>
      </c>
      <c r="BH225" s="68">
        <f t="shared" ref="BH225" si="5924">IF(BH220&gt;0,IF(BH223=1,BH221,BH221+BG225),BG225)</f>
        <v>0</v>
      </c>
      <c r="BI225" s="68">
        <f t="shared" ref="BI225" si="5925">IF(BI220&gt;0,IF(BI223=1,BI221,BI221+BH225),BH225)</f>
        <v>0</v>
      </c>
      <c r="BJ225" s="68">
        <f t="shared" ref="BJ225" si="5926">IF(BJ220&gt;0,IF(BJ223=1,BJ221,BJ221+BI225),BI225)</f>
        <v>0</v>
      </c>
      <c r="BK225" s="68">
        <f t="shared" ref="BK225" si="5927">IF(BK220&gt;0,IF(BK223=1,BK221,BK221+BJ225),BJ225)</f>
        <v>0</v>
      </c>
      <c r="BL225" s="68">
        <f t="shared" ref="BL225" si="5928">IF(BL220&gt;0,IF(BL223=1,BL221,BL221+BK225),BK225)</f>
        <v>0</v>
      </c>
      <c r="BM225" s="68">
        <f t="shared" ref="BM225" si="5929">IF(BM220&gt;0,IF(BM223=1,BM221,BM221+BL225),BL225)</f>
        <v>0</v>
      </c>
      <c r="BN225" s="68">
        <f t="shared" ref="BN225" si="5930">IF(BN220&gt;0,IF(BN223=1,BN221,BN221+BM225),BM225)</f>
        <v>0</v>
      </c>
      <c r="BO225" s="68">
        <f t="shared" ref="BO225" si="5931">IF(BO220&gt;0,IF(BO223=1,BO221,BO221+BN225),BN225)</f>
        <v>0</v>
      </c>
      <c r="BP225" s="68">
        <f t="shared" ref="BP225" si="5932">IF(BP220&gt;0,IF(BP223=1,BP221,BP221+BO225),BO225)</f>
        <v>0</v>
      </c>
      <c r="BQ225" s="68">
        <f t="shared" ref="BQ225" si="5933">IF(BQ220&gt;0,IF(BQ223=1,BQ221,BQ221+BP225),BP225)</f>
        <v>0</v>
      </c>
      <c r="BR225" s="68">
        <f t="shared" ref="BR225" si="5934">IF(BR220&gt;0,IF(BR223=1,BR221,BR221+BQ225),BQ225)</f>
        <v>0</v>
      </c>
      <c r="BS225" s="68">
        <f t="shared" ref="BS225" si="5935">IF(BS220&gt;0,IF(BS223=1,BS221,BS221+BR225),BR225)</f>
        <v>0</v>
      </c>
      <c r="BT225" s="68">
        <f t="shared" ref="BT225" si="5936">IF(BT220&gt;0,IF(BT223=1,BT221,BT221+BS225),BS225)</f>
        <v>0</v>
      </c>
      <c r="BU225" s="68">
        <f t="shared" ref="BU225" si="5937">IF(BU220&gt;0,IF(BU223=1,BU221,BU221+BT225),BT225)</f>
        <v>0</v>
      </c>
      <c r="BV225" s="68">
        <f t="shared" ref="BV225" si="5938">IF(BV220&gt;0,IF(BV223=1,BV221,BV221+BU225),BU225)</f>
        <v>0</v>
      </c>
      <c r="BW225" s="68">
        <f t="shared" ref="BW225" si="5939">IF(BW220&gt;0,IF(BW223=1,BW221,BW221+BV225),BV225)</f>
        <v>0</v>
      </c>
      <c r="BX225" s="68">
        <f t="shared" ref="BX225" si="5940">IF(BX220&gt;0,IF(BX223=1,BX221,BX221+BW225),BW225)</f>
        <v>0</v>
      </c>
      <c r="BY225" s="68">
        <f t="shared" ref="BY225" si="5941">IF(BY220&gt;0,IF(BY223=1,BY221,BY221+BX225),BX225)</f>
        <v>0</v>
      </c>
      <c r="BZ225" s="68">
        <f t="shared" ref="BZ225" si="5942">IF(BZ220&gt;0,IF(BZ223=1,BZ221,BZ221+BY225),BY225)</f>
        <v>0</v>
      </c>
      <c r="CA225" s="68">
        <f t="shared" ref="CA225" si="5943">IF(CA220&gt;0,IF(CA223=1,CA221,CA221+BZ225),BZ225)</f>
        <v>0</v>
      </c>
      <c r="CB225" s="68">
        <f t="shared" ref="CB225" si="5944">IF(CB220&gt;0,IF(CB223=1,CB221,CB221+CA225),CA225)</f>
        <v>0</v>
      </c>
      <c r="CC225" s="68">
        <f t="shared" ref="CC225" si="5945">IF(CC220&gt;0,IF(CC223=1,CC221,CC221+CB225),CB225)</f>
        <v>0</v>
      </c>
      <c r="CD225" s="68">
        <f t="shared" ref="CD225" si="5946">IF(CD220&gt;0,IF(CD223=1,CD221,CD221+CC225),CC225)</f>
        <v>0</v>
      </c>
      <c r="CE225" s="68">
        <f t="shared" ref="CE225" si="5947">IF(CE220&gt;0,IF(CE223=1,CE221,CE221+CD225),CD225)</f>
        <v>0</v>
      </c>
      <c r="CF225" s="68">
        <f t="shared" ref="CF225" si="5948">IF(CF220&gt;0,IF(CF223=1,CF221,CF221+CE225),CE225)</f>
        <v>0</v>
      </c>
      <c r="CG225" s="68">
        <f t="shared" ref="CG225" si="5949">IF(CG220&gt;0,IF(CG223=1,CG221,CG221+CF225),CF225)</f>
        <v>0</v>
      </c>
      <c r="CH225" s="68">
        <f t="shared" ref="CH225" si="5950">IF(CH220&gt;0,IF(CH223=1,CH221,CH221+CG225),CG225)</f>
        <v>0</v>
      </c>
      <c r="CI225" s="68">
        <f t="shared" ref="CI225" si="5951">IF(CI220&gt;0,IF(CI223=1,CI221,CI221+CH225),CH225)</f>
        <v>0</v>
      </c>
      <c r="CJ225" s="68">
        <f t="shared" ref="CJ225" si="5952">IF(CJ220&gt;0,IF(CJ223=1,CJ221,CJ221+CI225),CI225)</f>
        <v>0</v>
      </c>
      <c r="CK225" s="370"/>
      <c r="CL225" s="372"/>
      <c r="CM225" s="364"/>
      <c r="CN225" s="364"/>
      <c r="CO225" s="108"/>
      <c r="CP225" s="108"/>
      <c r="CQ225" s="108"/>
      <c r="CR225" s="108"/>
      <c r="CS225" s="108"/>
      <c r="CT225" s="108"/>
      <c r="CU225" s="108"/>
      <c r="CV225" s="108"/>
      <c r="CW225" s="108"/>
      <c r="CX225" s="108"/>
      <c r="CY225" s="108"/>
      <c r="CZ225" s="108"/>
      <c r="DA225" s="108"/>
      <c r="DB225" s="108"/>
      <c r="DC225" s="108"/>
      <c r="DD225" s="108"/>
    </row>
    <row r="226" spans="1:108" s="266" customFormat="1" ht="41.4" hidden="1" customHeight="1" x14ac:dyDescent="0.3">
      <c r="A226" s="264"/>
      <c r="B226" s="130"/>
      <c r="C226" s="81"/>
      <c r="D226" s="81"/>
      <c r="E226" s="81"/>
      <c r="F226" s="81"/>
      <c r="G226" s="81"/>
      <c r="H226" s="81"/>
      <c r="I226" s="81"/>
      <c r="J226" s="81"/>
      <c r="K226" s="81"/>
      <c r="L226" s="65"/>
      <c r="M226" s="7"/>
      <c r="N226" s="202"/>
      <c r="O226" s="108"/>
      <c r="P226" s="66" t="s">
        <v>184</v>
      </c>
      <c r="Q226" s="68">
        <f>Q228</f>
        <v>0</v>
      </c>
      <c r="R226" s="68">
        <f t="shared" ref="R226" si="5953">IF(R223=1,R228,R228+Q226)</f>
        <v>0</v>
      </c>
      <c r="S226" s="68">
        <f t="shared" ref="S226" si="5954">IF(S223=1,S228,S228+R226)</f>
        <v>0</v>
      </c>
      <c r="T226" s="68">
        <f t="shared" ref="T226" si="5955">IF(T223=1,T228,T228+S226)</f>
        <v>0</v>
      </c>
      <c r="U226" s="68">
        <f t="shared" ref="U226" si="5956">IF(U223=1,U228,U228+T226)</f>
        <v>0</v>
      </c>
      <c r="V226" s="68">
        <f t="shared" ref="V226" si="5957">IF(V223=1,V228,V228+U226)</f>
        <v>0</v>
      </c>
      <c r="W226" s="68">
        <f t="shared" ref="W226" si="5958">IF(W223=1,W228,W228+V226)</f>
        <v>0</v>
      </c>
      <c r="X226" s="68">
        <f t="shared" ref="X226" si="5959">IF(X223=1,X228,X228+W226)</f>
        <v>0</v>
      </c>
      <c r="Y226" s="68">
        <f t="shared" ref="Y226" si="5960">IF(Y223=1,Y228,Y228+X226)</f>
        <v>0</v>
      </c>
      <c r="Z226" s="68">
        <f t="shared" ref="Z226" si="5961">IF(Z223=1,Z228,Z228+Y226)</f>
        <v>0</v>
      </c>
      <c r="AA226" s="68">
        <f t="shared" ref="AA226" si="5962">IF(AA223=1,AA228,AA228+Z226)</f>
        <v>0</v>
      </c>
      <c r="AB226" s="68">
        <f t="shared" ref="AB226" si="5963">IF(AB223=1,AB228,AB228+AA226)</f>
        <v>0</v>
      </c>
      <c r="AC226" s="68">
        <f t="shared" ref="AC226" si="5964">IF(AC223=1,AC228,AC228+AB226)</f>
        <v>0</v>
      </c>
      <c r="AD226" s="68">
        <f t="shared" ref="AD226" si="5965">IF(AD223=1,AD228,AD228+AC226)</f>
        <v>0</v>
      </c>
      <c r="AE226" s="68">
        <f t="shared" ref="AE226" si="5966">IF(AE223=1,AE228,AE228+AD226)</f>
        <v>0</v>
      </c>
      <c r="AF226" s="68">
        <f t="shared" ref="AF226" si="5967">IF(AF223=1,AF228,AF228+AE226)</f>
        <v>0</v>
      </c>
      <c r="AG226" s="68">
        <f t="shared" ref="AG226" si="5968">IF(AG223=1,AG228,AG228+AF226)</f>
        <v>0</v>
      </c>
      <c r="AH226" s="68">
        <f t="shared" ref="AH226" si="5969">IF(AH223=1,AH228,AH228+AG226)</f>
        <v>0</v>
      </c>
      <c r="AI226" s="68">
        <f t="shared" ref="AI226" si="5970">IF(AI223=1,AI228,AI228+AH226)</f>
        <v>0</v>
      </c>
      <c r="AJ226" s="68">
        <f t="shared" ref="AJ226" si="5971">IF(AJ223=1,AJ228,AJ228+AI226)</f>
        <v>0</v>
      </c>
      <c r="AK226" s="68">
        <f t="shared" ref="AK226" si="5972">IF(AK223=1,AK228,AK228+AJ226)</f>
        <v>0</v>
      </c>
      <c r="AL226" s="68">
        <f t="shared" ref="AL226" si="5973">IF(AL223=1,AL228,AL228+AK226)</f>
        <v>0</v>
      </c>
      <c r="AM226" s="68">
        <f t="shared" ref="AM226" si="5974">IF(AM223=1,AM228,AM228+AL226)</f>
        <v>0</v>
      </c>
      <c r="AN226" s="68">
        <f t="shared" ref="AN226" si="5975">IF(AN223=1,AN228,AN228+AM226)</f>
        <v>0</v>
      </c>
      <c r="AO226" s="68">
        <f t="shared" ref="AO226" si="5976">IF(AO223=1,AO228,AO228+AN226)</f>
        <v>0</v>
      </c>
      <c r="AP226" s="68">
        <f t="shared" ref="AP226" si="5977">IF(AP223=1,AP228,AP228+AO226)</f>
        <v>0</v>
      </c>
      <c r="AQ226" s="68">
        <f t="shared" ref="AQ226" si="5978">IF(AQ223=1,AQ228,AQ228+AP226)</f>
        <v>0</v>
      </c>
      <c r="AR226" s="68">
        <f t="shared" ref="AR226" si="5979">IF(AR223=1,AR228,AR228+AQ226)</f>
        <v>0</v>
      </c>
      <c r="AS226" s="68">
        <f t="shared" ref="AS226" si="5980">IF(AS223=1,AS228,AS228+AR226)</f>
        <v>0</v>
      </c>
      <c r="AT226" s="68">
        <f t="shared" ref="AT226" si="5981">IF(AT223=1,AT228,AT228+AS226)</f>
        <v>0</v>
      </c>
      <c r="AU226" s="68">
        <f t="shared" ref="AU226" si="5982">IF(AU223=1,AU228,AU228+AT226)</f>
        <v>0</v>
      </c>
      <c r="AV226" s="68">
        <f t="shared" ref="AV226" si="5983">IF(AV223=1,AV228,AV228+AU226)</f>
        <v>0</v>
      </c>
      <c r="AW226" s="68">
        <f t="shared" ref="AW226" si="5984">IF(AW223=1,AW228,AW228+AV226)</f>
        <v>0</v>
      </c>
      <c r="AX226" s="68">
        <f t="shared" ref="AX226" si="5985">IF(AX223=1,AX228,AX228+AW226)</f>
        <v>0</v>
      </c>
      <c r="AY226" s="68">
        <f t="shared" ref="AY226" si="5986">IF(AY223=1,AY228,AY228+AX226)</f>
        <v>0</v>
      </c>
      <c r="AZ226" s="68">
        <f t="shared" ref="AZ226" si="5987">IF(AZ223=1,AZ228,AZ228+AY226)</f>
        <v>0</v>
      </c>
      <c r="BA226" s="68">
        <f t="shared" ref="BA226" si="5988">IF(BA223=1,BA228,BA228+AZ226)</f>
        <v>0</v>
      </c>
      <c r="BB226" s="68">
        <f t="shared" ref="BB226" si="5989">IF(BB223=1,BB228,BB228+BA226)</f>
        <v>0</v>
      </c>
      <c r="BC226" s="68">
        <f t="shared" ref="BC226" si="5990">IF(BC223=1,BC228,BC228+BB226)</f>
        <v>0</v>
      </c>
      <c r="BD226" s="68">
        <f t="shared" ref="BD226" si="5991">IF(BD223=1,BD228,BD228+BC226)</f>
        <v>0</v>
      </c>
      <c r="BE226" s="68">
        <f t="shared" ref="BE226" si="5992">IF(BE223=1,BE228,BE228+BD226)</f>
        <v>0</v>
      </c>
      <c r="BF226" s="68">
        <f t="shared" ref="BF226" si="5993">IF(BF223=1,BF228,BF228+BE226)</f>
        <v>0</v>
      </c>
      <c r="BG226" s="68">
        <f t="shared" ref="BG226" si="5994">IF(BG223=1,BG228,BG228+BF226)</f>
        <v>0</v>
      </c>
      <c r="BH226" s="68">
        <f t="shared" ref="BH226" si="5995">IF(BH223=1,BH228,BH228+BG226)</f>
        <v>0</v>
      </c>
      <c r="BI226" s="68">
        <f t="shared" ref="BI226" si="5996">IF(BI223=1,BI228,BI228+BH226)</f>
        <v>0</v>
      </c>
      <c r="BJ226" s="68">
        <f t="shared" ref="BJ226" si="5997">IF(BJ223=1,BJ228,BJ228+BI226)</f>
        <v>0</v>
      </c>
      <c r="BK226" s="68">
        <f t="shared" ref="BK226" si="5998">IF(BK223=1,BK228,BK228+BJ226)</f>
        <v>0</v>
      </c>
      <c r="BL226" s="68">
        <f t="shared" ref="BL226" si="5999">IF(BL223=1,BL228,BL228+BK226)</f>
        <v>0</v>
      </c>
      <c r="BM226" s="68">
        <f t="shared" ref="BM226" si="6000">IF(BM223=1,BM228,BM228+BL226)</f>
        <v>0</v>
      </c>
      <c r="BN226" s="68">
        <f t="shared" ref="BN226" si="6001">IF(BN223=1,BN228,BN228+BM226)</f>
        <v>0</v>
      </c>
      <c r="BO226" s="68">
        <f t="shared" ref="BO226" si="6002">IF(BO223=1,BO228,BO228+BN226)</f>
        <v>0</v>
      </c>
      <c r="BP226" s="68">
        <f t="shared" ref="BP226" si="6003">IF(BP223=1,BP228,BP228+BO226)</f>
        <v>0</v>
      </c>
      <c r="BQ226" s="68">
        <f t="shared" ref="BQ226" si="6004">IF(BQ223=1,BQ228,BQ228+BP226)</f>
        <v>0</v>
      </c>
      <c r="BR226" s="68">
        <f t="shared" ref="BR226" si="6005">IF(BR223=1,BR228,BR228+BQ226)</f>
        <v>0</v>
      </c>
      <c r="BS226" s="68">
        <f t="shared" ref="BS226" si="6006">IF(BS223=1,BS228,BS228+BR226)</f>
        <v>0</v>
      </c>
      <c r="BT226" s="68">
        <f t="shared" ref="BT226" si="6007">IF(BT223=1,BT228,BT228+BS226)</f>
        <v>0</v>
      </c>
      <c r="BU226" s="68">
        <f t="shared" ref="BU226" si="6008">IF(BU223=1,BU228,BU228+BT226)</f>
        <v>0</v>
      </c>
      <c r="BV226" s="68">
        <f t="shared" ref="BV226" si="6009">IF(BV223=1,BV228,BV228+BU226)</f>
        <v>0</v>
      </c>
      <c r="BW226" s="68">
        <f t="shared" ref="BW226" si="6010">IF(BW223=1,BW228,BW228+BV226)</f>
        <v>0</v>
      </c>
      <c r="BX226" s="68">
        <f t="shared" ref="BX226" si="6011">IF(BX223=1,BX228,BX228+BW226)</f>
        <v>0</v>
      </c>
      <c r="BY226" s="68">
        <f t="shared" ref="BY226" si="6012">IF(BY223=1,BY228,BY228+BX226)</f>
        <v>0</v>
      </c>
      <c r="BZ226" s="68">
        <f t="shared" ref="BZ226" si="6013">IF(BZ223=1,BZ228,BZ228+BY226)</f>
        <v>0</v>
      </c>
      <c r="CA226" s="68">
        <f t="shared" ref="CA226" si="6014">IF(CA223=1,CA228,CA228+BZ226)</f>
        <v>0</v>
      </c>
      <c r="CB226" s="68">
        <f t="shared" ref="CB226" si="6015">IF(CB223=1,CB228,CB228+CA226)</f>
        <v>0</v>
      </c>
      <c r="CC226" s="68">
        <f t="shared" ref="CC226" si="6016">IF(CC223=1,CC228,CC228+CB226)</f>
        <v>0</v>
      </c>
      <c r="CD226" s="68">
        <f t="shared" ref="CD226" si="6017">IF(CD223=1,CD228,CD228+CC226)</f>
        <v>0</v>
      </c>
      <c r="CE226" s="68">
        <f t="shared" ref="CE226" si="6018">IF(CE223=1,CE228,CE228+CD226)</f>
        <v>0</v>
      </c>
      <c r="CF226" s="68">
        <f t="shared" ref="CF226" si="6019">IF(CF223=1,CF228,CF228+CE226)</f>
        <v>0</v>
      </c>
      <c r="CG226" s="68">
        <f t="shared" ref="CG226" si="6020">IF(CG223=1,CG228,CG228+CF226)</f>
        <v>0</v>
      </c>
      <c r="CH226" s="68">
        <f t="shared" ref="CH226" si="6021">IF(CH223=1,CH228,CH228+CG226)</f>
        <v>0</v>
      </c>
      <c r="CI226" s="68">
        <f t="shared" ref="CI226" si="6022">IF(CI223=1,CI228,CI228+CH226)</f>
        <v>0</v>
      </c>
      <c r="CJ226" s="68">
        <f t="shared" ref="CJ226" si="6023">IF(CJ223=1,CJ228,CJ228+CI226)</f>
        <v>0</v>
      </c>
      <c r="CK226" s="370"/>
      <c r="CL226" s="372"/>
      <c r="CM226" s="364"/>
      <c r="CN226" s="364"/>
      <c r="CO226" s="108"/>
      <c r="CP226" s="108"/>
      <c r="CQ226" s="108"/>
      <c r="CR226" s="108"/>
      <c r="CS226" s="108"/>
      <c r="CT226" s="108"/>
      <c r="CU226" s="108"/>
      <c r="CV226" s="108"/>
      <c r="CW226" s="108"/>
      <c r="CX226" s="108"/>
      <c r="CY226" s="108"/>
      <c r="CZ226" s="108"/>
      <c r="DA226" s="108"/>
      <c r="DB226" s="108"/>
      <c r="DC226" s="108"/>
      <c r="DD226" s="108"/>
    </row>
    <row r="227" spans="1:108" s="266" customFormat="1" ht="28.8" x14ac:dyDescent="0.3">
      <c r="A227" s="264"/>
      <c r="B227" s="130"/>
      <c r="C227" s="81"/>
      <c r="D227" s="81"/>
      <c r="E227" s="81"/>
      <c r="F227" s="81"/>
      <c r="G227" s="81"/>
      <c r="H227" s="81"/>
      <c r="I227" s="81"/>
      <c r="J227" s="81"/>
      <c r="K227" s="81"/>
      <c r="L227" s="65"/>
      <c r="M227" s="7"/>
      <c r="N227" s="202"/>
      <c r="O227" s="108"/>
      <c r="P227" s="64" t="s">
        <v>182</v>
      </c>
      <c r="Q227" s="69">
        <f t="shared" ref="Q227:CB227" si="6024">1720/12*Q220</f>
        <v>0</v>
      </c>
      <c r="R227" s="69">
        <f t="shared" si="6024"/>
        <v>0</v>
      </c>
      <c r="S227" s="69">
        <f t="shared" si="6024"/>
        <v>0</v>
      </c>
      <c r="T227" s="69">
        <f t="shared" si="6024"/>
        <v>0</v>
      </c>
      <c r="U227" s="69">
        <f t="shared" si="6024"/>
        <v>0</v>
      </c>
      <c r="V227" s="69">
        <f t="shared" si="6024"/>
        <v>0</v>
      </c>
      <c r="W227" s="69">
        <f t="shared" si="6024"/>
        <v>0</v>
      </c>
      <c r="X227" s="69">
        <f t="shared" si="6024"/>
        <v>0</v>
      </c>
      <c r="Y227" s="69">
        <f t="shared" si="6024"/>
        <v>0</v>
      </c>
      <c r="Z227" s="69">
        <f t="shared" si="6024"/>
        <v>0</v>
      </c>
      <c r="AA227" s="69">
        <f t="shared" si="6024"/>
        <v>0</v>
      </c>
      <c r="AB227" s="69">
        <f t="shared" si="6024"/>
        <v>0</v>
      </c>
      <c r="AC227" s="69">
        <f t="shared" si="6024"/>
        <v>0</v>
      </c>
      <c r="AD227" s="69">
        <f t="shared" si="6024"/>
        <v>0</v>
      </c>
      <c r="AE227" s="69">
        <f t="shared" si="6024"/>
        <v>0</v>
      </c>
      <c r="AF227" s="69">
        <f t="shared" si="6024"/>
        <v>0</v>
      </c>
      <c r="AG227" s="69">
        <f t="shared" si="6024"/>
        <v>0</v>
      </c>
      <c r="AH227" s="69">
        <f t="shared" si="6024"/>
        <v>0</v>
      </c>
      <c r="AI227" s="69">
        <f t="shared" si="6024"/>
        <v>0</v>
      </c>
      <c r="AJ227" s="69">
        <f t="shared" si="6024"/>
        <v>0</v>
      </c>
      <c r="AK227" s="69">
        <f t="shared" si="6024"/>
        <v>0</v>
      </c>
      <c r="AL227" s="69">
        <f t="shared" si="6024"/>
        <v>0</v>
      </c>
      <c r="AM227" s="69">
        <f t="shared" si="6024"/>
        <v>0</v>
      </c>
      <c r="AN227" s="69">
        <f t="shared" si="6024"/>
        <v>0</v>
      </c>
      <c r="AO227" s="69">
        <f t="shared" si="6024"/>
        <v>0</v>
      </c>
      <c r="AP227" s="69">
        <f t="shared" si="6024"/>
        <v>0</v>
      </c>
      <c r="AQ227" s="69">
        <f t="shared" si="6024"/>
        <v>0</v>
      </c>
      <c r="AR227" s="69">
        <f t="shared" si="6024"/>
        <v>0</v>
      </c>
      <c r="AS227" s="69">
        <f t="shared" si="6024"/>
        <v>0</v>
      </c>
      <c r="AT227" s="69">
        <f t="shared" si="6024"/>
        <v>0</v>
      </c>
      <c r="AU227" s="69">
        <f t="shared" si="6024"/>
        <v>0</v>
      </c>
      <c r="AV227" s="69">
        <f t="shared" si="6024"/>
        <v>0</v>
      </c>
      <c r="AW227" s="69">
        <f t="shared" si="6024"/>
        <v>0</v>
      </c>
      <c r="AX227" s="69">
        <f t="shared" si="6024"/>
        <v>0</v>
      </c>
      <c r="AY227" s="69">
        <f t="shared" si="6024"/>
        <v>0</v>
      </c>
      <c r="AZ227" s="69">
        <f t="shared" si="6024"/>
        <v>0</v>
      </c>
      <c r="BA227" s="69">
        <f t="shared" si="6024"/>
        <v>0</v>
      </c>
      <c r="BB227" s="69">
        <f t="shared" si="6024"/>
        <v>0</v>
      </c>
      <c r="BC227" s="69">
        <f t="shared" si="6024"/>
        <v>0</v>
      </c>
      <c r="BD227" s="69">
        <f t="shared" si="6024"/>
        <v>0</v>
      </c>
      <c r="BE227" s="69">
        <f t="shared" si="6024"/>
        <v>0</v>
      </c>
      <c r="BF227" s="69">
        <f t="shared" si="6024"/>
        <v>0</v>
      </c>
      <c r="BG227" s="69">
        <f t="shared" si="6024"/>
        <v>0</v>
      </c>
      <c r="BH227" s="69">
        <f t="shared" si="6024"/>
        <v>0</v>
      </c>
      <c r="BI227" s="69">
        <f t="shared" si="6024"/>
        <v>0</v>
      </c>
      <c r="BJ227" s="69">
        <f t="shared" si="6024"/>
        <v>0</v>
      </c>
      <c r="BK227" s="69">
        <f t="shared" si="6024"/>
        <v>0</v>
      </c>
      <c r="BL227" s="69">
        <f t="shared" si="6024"/>
        <v>0</v>
      </c>
      <c r="BM227" s="69">
        <f t="shared" si="6024"/>
        <v>0</v>
      </c>
      <c r="BN227" s="69">
        <f t="shared" si="6024"/>
        <v>0</v>
      </c>
      <c r="BO227" s="69">
        <f t="shared" si="6024"/>
        <v>0</v>
      </c>
      <c r="BP227" s="69">
        <f t="shared" si="6024"/>
        <v>0</v>
      </c>
      <c r="BQ227" s="69">
        <f t="shared" si="6024"/>
        <v>0</v>
      </c>
      <c r="BR227" s="69">
        <f t="shared" si="6024"/>
        <v>0</v>
      </c>
      <c r="BS227" s="69">
        <f t="shared" si="6024"/>
        <v>0</v>
      </c>
      <c r="BT227" s="69">
        <f t="shared" si="6024"/>
        <v>0</v>
      </c>
      <c r="BU227" s="69">
        <f t="shared" si="6024"/>
        <v>0</v>
      </c>
      <c r="BV227" s="69">
        <f t="shared" si="6024"/>
        <v>0</v>
      </c>
      <c r="BW227" s="69">
        <f t="shared" si="6024"/>
        <v>0</v>
      </c>
      <c r="BX227" s="69">
        <f t="shared" si="6024"/>
        <v>0</v>
      </c>
      <c r="BY227" s="69">
        <f t="shared" si="6024"/>
        <v>0</v>
      </c>
      <c r="BZ227" s="69">
        <f t="shared" si="6024"/>
        <v>0</v>
      </c>
      <c r="CA227" s="69">
        <f t="shared" si="6024"/>
        <v>0</v>
      </c>
      <c r="CB227" s="69">
        <f t="shared" si="6024"/>
        <v>0</v>
      </c>
      <c r="CC227" s="69">
        <f t="shared" ref="CC227:CJ227" si="6025">1720/12*CC220</f>
        <v>0</v>
      </c>
      <c r="CD227" s="69">
        <f t="shared" si="6025"/>
        <v>0</v>
      </c>
      <c r="CE227" s="69">
        <f t="shared" si="6025"/>
        <v>0</v>
      </c>
      <c r="CF227" s="69">
        <f t="shared" si="6025"/>
        <v>0</v>
      </c>
      <c r="CG227" s="69">
        <f t="shared" si="6025"/>
        <v>0</v>
      </c>
      <c r="CH227" s="69">
        <f t="shared" si="6025"/>
        <v>0</v>
      </c>
      <c r="CI227" s="69">
        <f t="shared" si="6025"/>
        <v>0</v>
      </c>
      <c r="CJ227" s="69">
        <f t="shared" si="6025"/>
        <v>0</v>
      </c>
      <c r="CK227" s="370"/>
      <c r="CL227" s="372"/>
      <c r="CM227" s="364"/>
      <c r="CN227" s="364"/>
      <c r="CO227" s="108"/>
      <c r="CP227" s="108"/>
      <c r="CQ227" s="108"/>
      <c r="CR227" s="108"/>
      <c r="CS227" s="108"/>
      <c r="CT227" s="108"/>
      <c r="CU227" s="108"/>
      <c r="CV227" s="108"/>
      <c r="CW227" s="108"/>
      <c r="CX227" s="108"/>
      <c r="CY227" s="108"/>
      <c r="CZ227" s="108"/>
      <c r="DA227" s="108"/>
      <c r="DB227" s="108"/>
      <c r="DC227" s="108"/>
      <c r="DD227" s="108"/>
    </row>
    <row r="228" spans="1:108" s="266" customFormat="1" ht="28.8" x14ac:dyDescent="0.3">
      <c r="A228" s="264"/>
      <c r="B228" s="130"/>
      <c r="C228" s="81"/>
      <c r="D228" s="81"/>
      <c r="E228" s="81"/>
      <c r="F228" s="81"/>
      <c r="G228" s="81"/>
      <c r="H228" s="81"/>
      <c r="I228" s="81"/>
      <c r="J228" s="81"/>
      <c r="K228" s="81"/>
      <c r="L228" s="65"/>
      <c r="M228" s="7"/>
      <c r="N228" s="202"/>
      <c r="O228" s="108"/>
      <c r="P228" s="64" t="s">
        <v>166</v>
      </c>
      <c r="Q228" s="69">
        <f>FLOOR(IF(OR(Q223=0,Q223=1),IF(Q221&gt;=Q227,Q227,Q221)+0.00000001,IF(Q225&gt;=Q224,Q224,Q225))+0.00000001,1)</f>
        <v>0</v>
      </c>
      <c r="R228" s="69">
        <f t="shared" ref="R228" si="6026">FLOOR(IF(OR(R223=0,R223=1),IF(R227&gt;R224,R224,IF(R221&gt;=R227,R227,R221)+0.00000001),IF(R225&gt;=R224,R224-Q226,R225-Q226)+0.00000001),1)</f>
        <v>0</v>
      </c>
      <c r="S228" s="69">
        <f t="shared" ref="S228" si="6027">FLOOR(IF(OR(S223=0,S223=1),IF(S227&gt;S224,S224,IF(S221&gt;=S227,S227,S221)+0.00000001),IF(S225&gt;=S224,S224-R226,S225-R226)+0.00000001),1)</f>
        <v>0</v>
      </c>
      <c r="T228" s="69">
        <f t="shared" ref="T228" si="6028">FLOOR(IF(OR(T223=0,T223=1),IF(T227&gt;T224,T224,IF(T221&gt;=T227,T227,T221)+0.00000001),IF(T225&gt;=T224,T224-S226,T225-S226)+0.00000001),1)</f>
        <v>0</v>
      </c>
      <c r="U228" s="69">
        <f t="shared" ref="U228" si="6029">FLOOR(IF(OR(U223=0,U223=1),IF(U227&gt;U224,U224,IF(U221&gt;=U227,U227,U221)+0.00000001),IF(U225&gt;=U224,U224-T226,U225-T226)+0.00000001),1)</f>
        <v>0</v>
      </c>
      <c r="V228" s="69">
        <f t="shared" ref="V228" si="6030">FLOOR(IF(OR(V223=0,V223=1),IF(V227&gt;V224,V224,IF(V221&gt;=V227,V227,V221)+0.00000001),IF(V225&gt;=V224,V224-U226,V225-U226)+0.00000001),1)</f>
        <v>0</v>
      </c>
      <c r="W228" s="69">
        <f t="shared" ref="W228" si="6031">FLOOR(IF(OR(W223=0,W223=1),IF(W227&gt;W224,W224,IF(W221&gt;=W227,W227,W221)+0.00000001),IF(W225&gt;=W224,W224-V226,W225-V226)+0.00000001),1)</f>
        <v>0</v>
      </c>
      <c r="X228" s="69">
        <f t="shared" ref="X228" si="6032">FLOOR(IF(OR(X223=0,X223=1),IF(X227&gt;X224,X224,IF(X221&gt;=X227,X227,X221)+0.00000001),IF(X225&gt;=X224,X224-W226,X225-W226)+0.00000001),1)</f>
        <v>0</v>
      </c>
      <c r="Y228" s="69">
        <f t="shared" ref="Y228" si="6033">FLOOR(IF(OR(Y223=0,Y223=1),IF(Y227&gt;Y224,Y224,IF(Y221&gt;=Y227,Y227,Y221)+0.00000001),IF(Y225&gt;=Y224,Y224-X226,Y225-X226)+0.00000001),1)</f>
        <v>0</v>
      </c>
      <c r="Z228" s="69">
        <f t="shared" ref="Z228" si="6034">FLOOR(IF(OR(Z223=0,Z223=1),IF(Z227&gt;Z224,Z224,IF(Z221&gt;=Z227,Z227,Z221)+0.00000001),IF(Z225&gt;=Z224,Z224-Y226,Z225-Y226)+0.00000001),1)</f>
        <v>0</v>
      </c>
      <c r="AA228" s="69">
        <f t="shared" ref="AA228" si="6035">FLOOR(IF(OR(AA223=0,AA223=1),IF(AA227&gt;AA224,AA224,IF(AA221&gt;=AA227,AA227,AA221)+0.00000001),IF(AA225&gt;=AA224,AA224-Z226,AA225-Z226)+0.00000001),1)</f>
        <v>0</v>
      </c>
      <c r="AB228" s="69">
        <f t="shared" ref="AB228" si="6036">FLOOR(IF(OR(AB223=0,AB223=1),IF(AB227&gt;AB224,AB224,IF(AB221&gt;=AB227,AB227,AB221)+0.00000001),IF(AB225&gt;=AB224,AB224-AA226,AB225-AA226)+0.00000001),1)</f>
        <v>0</v>
      </c>
      <c r="AC228" s="69">
        <f t="shared" ref="AC228" si="6037">FLOOR(IF(OR(AC223=0,AC223=1),IF(AC227&gt;AC224,AC224,IF(AC221&gt;=AC227,AC227,AC221)+0.00000001),IF(AC225&gt;=AC224,AC224-AB226,AC225-AB226)+0.00000001),1)</f>
        <v>0</v>
      </c>
      <c r="AD228" s="69">
        <f t="shared" ref="AD228" si="6038">FLOOR(IF(OR(AD223=0,AD223=1),IF(AD227&gt;AD224,AD224,IF(AD221&gt;=AD227,AD227,AD221)+0.00000001),IF(AD225&gt;=AD224,AD224-AC226,AD225-AC226)+0.00000001),1)</f>
        <v>0</v>
      </c>
      <c r="AE228" s="69">
        <f t="shared" ref="AE228" si="6039">FLOOR(IF(OR(AE223=0,AE223=1),IF(AE227&gt;AE224,AE224,IF(AE221&gt;=AE227,AE227,AE221)+0.00000001),IF(AE225&gt;=AE224,AE224-AD226,AE225-AD226)+0.00000001),1)</f>
        <v>0</v>
      </c>
      <c r="AF228" s="69">
        <f t="shared" ref="AF228" si="6040">FLOOR(IF(OR(AF223=0,AF223=1),IF(AF227&gt;AF224,AF224,IF(AF221&gt;=AF227,AF227,AF221)+0.00000001),IF(AF225&gt;=AF224,AF224-AE226,AF225-AE226)+0.00000001),1)</f>
        <v>0</v>
      </c>
      <c r="AG228" s="69">
        <f t="shared" ref="AG228" si="6041">FLOOR(IF(OR(AG223=0,AG223=1),IF(AG227&gt;AG224,AG224,IF(AG221&gt;=AG227,AG227,AG221)+0.00000001),IF(AG225&gt;=AG224,AG224-AF226,AG225-AF226)+0.00000001),1)</f>
        <v>0</v>
      </c>
      <c r="AH228" s="69">
        <f t="shared" ref="AH228" si="6042">FLOOR(IF(OR(AH223=0,AH223=1),IF(AH227&gt;AH224,AH224,IF(AH221&gt;=AH227,AH227,AH221)+0.00000001),IF(AH225&gt;=AH224,AH224-AG226,AH225-AG226)+0.00000001),1)</f>
        <v>0</v>
      </c>
      <c r="AI228" s="69">
        <f t="shared" ref="AI228" si="6043">FLOOR(IF(OR(AI223=0,AI223=1),IF(AI227&gt;AI224,AI224,IF(AI221&gt;=AI227,AI227,AI221)+0.00000001),IF(AI225&gt;=AI224,AI224-AH226,AI225-AH226)+0.00000001),1)</f>
        <v>0</v>
      </c>
      <c r="AJ228" s="69">
        <f t="shared" ref="AJ228" si="6044">FLOOR(IF(OR(AJ223=0,AJ223=1),IF(AJ227&gt;AJ224,AJ224,IF(AJ221&gt;=AJ227,AJ227,AJ221)+0.00000001),IF(AJ225&gt;=AJ224,AJ224-AI226,AJ225-AI226)+0.00000001),1)</f>
        <v>0</v>
      </c>
      <c r="AK228" s="69">
        <f t="shared" ref="AK228" si="6045">FLOOR(IF(OR(AK223=0,AK223=1),IF(AK227&gt;AK224,AK224,IF(AK221&gt;=AK227,AK227,AK221)+0.00000001),IF(AK225&gt;=AK224,AK224-AJ226,AK225-AJ226)+0.00000001),1)</f>
        <v>0</v>
      </c>
      <c r="AL228" s="69">
        <f t="shared" ref="AL228" si="6046">FLOOR(IF(OR(AL223=0,AL223=1),IF(AL227&gt;AL224,AL224,IF(AL221&gt;=AL227,AL227,AL221)+0.00000001),IF(AL225&gt;=AL224,AL224-AK226,AL225-AK226)+0.00000001),1)</f>
        <v>0</v>
      </c>
      <c r="AM228" s="69">
        <f t="shared" ref="AM228" si="6047">FLOOR(IF(OR(AM223=0,AM223=1),IF(AM227&gt;AM224,AM224,IF(AM221&gt;=AM227,AM227,AM221)+0.00000001),IF(AM225&gt;=AM224,AM224-AL226,AM225-AL226)+0.00000001),1)</f>
        <v>0</v>
      </c>
      <c r="AN228" s="69">
        <f t="shared" ref="AN228" si="6048">FLOOR(IF(OR(AN223=0,AN223=1),IF(AN227&gt;AN224,AN224,IF(AN221&gt;=AN227,AN227,AN221)+0.00000001),IF(AN225&gt;=AN224,AN224-AM226,AN225-AM226)+0.00000001),1)</f>
        <v>0</v>
      </c>
      <c r="AO228" s="69">
        <f t="shared" ref="AO228" si="6049">FLOOR(IF(OR(AO223=0,AO223=1),IF(AO227&gt;AO224,AO224,IF(AO221&gt;=AO227,AO227,AO221)+0.00000001),IF(AO225&gt;=AO224,AO224-AN226,AO225-AN226)+0.00000001),1)</f>
        <v>0</v>
      </c>
      <c r="AP228" s="69">
        <f t="shared" ref="AP228" si="6050">FLOOR(IF(OR(AP223=0,AP223=1),IF(AP227&gt;AP224,AP224,IF(AP221&gt;=AP227,AP227,AP221)+0.00000001),IF(AP225&gt;=AP224,AP224-AO226,AP225-AO226)+0.00000001),1)</f>
        <v>0</v>
      </c>
      <c r="AQ228" s="69">
        <f t="shared" ref="AQ228" si="6051">FLOOR(IF(OR(AQ223=0,AQ223=1),IF(AQ227&gt;AQ224,AQ224,IF(AQ221&gt;=AQ227,AQ227,AQ221)+0.00000001),IF(AQ225&gt;=AQ224,AQ224-AP226,AQ225-AP226)+0.00000001),1)</f>
        <v>0</v>
      </c>
      <c r="AR228" s="69">
        <f t="shared" ref="AR228" si="6052">FLOOR(IF(OR(AR223=0,AR223=1),IF(AR227&gt;AR224,AR224,IF(AR221&gt;=AR227,AR227,AR221)+0.00000001),IF(AR225&gt;=AR224,AR224-AQ226,AR225-AQ226)+0.00000001),1)</f>
        <v>0</v>
      </c>
      <c r="AS228" s="69">
        <f t="shared" ref="AS228" si="6053">FLOOR(IF(OR(AS223=0,AS223=1),IF(AS227&gt;AS224,AS224,IF(AS221&gt;=AS227,AS227,AS221)+0.00000001),IF(AS225&gt;=AS224,AS224-AR226,AS225-AR226)+0.00000001),1)</f>
        <v>0</v>
      </c>
      <c r="AT228" s="69">
        <f t="shared" ref="AT228" si="6054">FLOOR(IF(OR(AT223=0,AT223=1),IF(AT227&gt;AT224,AT224,IF(AT221&gt;=AT227,AT227,AT221)+0.00000001),IF(AT225&gt;=AT224,AT224-AS226,AT225-AS226)+0.00000001),1)</f>
        <v>0</v>
      </c>
      <c r="AU228" s="69">
        <f t="shared" ref="AU228" si="6055">FLOOR(IF(OR(AU223=0,AU223=1),IF(AU227&gt;AU224,AU224,IF(AU221&gt;=AU227,AU227,AU221)+0.00000001),IF(AU225&gt;=AU224,AU224-AT226,AU225-AT226)+0.00000001),1)</f>
        <v>0</v>
      </c>
      <c r="AV228" s="69">
        <f t="shared" ref="AV228" si="6056">FLOOR(IF(OR(AV223=0,AV223=1),IF(AV227&gt;AV224,AV224,IF(AV221&gt;=AV227,AV227,AV221)+0.00000001),IF(AV225&gt;=AV224,AV224-AU226,AV225-AU226)+0.00000001),1)</f>
        <v>0</v>
      </c>
      <c r="AW228" s="69">
        <f t="shared" ref="AW228" si="6057">FLOOR(IF(OR(AW223=0,AW223=1),IF(AW227&gt;AW224,AW224,IF(AW221&gt;=AW227,AW227,AW221)+0.00000001),IF(AW225&gt;=AW224,AW224-AV226,AW225-AV226)+0.00000001),1)</f>
        <v>0</v>
      </c>
      <c r="AX228" s="69">
        <f t="shared" ref="AX228" si="6058">FLOOR(IF(OR(AX223=0,AX223=1),IF(AX227&gt;AX224,AX224,IF(AX221&gt;=AX227,AX227,AX221)+0.00000001),IF(AX225&gt;=AX224,AX224-AW226,AX225-AW226)+0.00000001),1)</f>
        <v>0</v>
      </c>
      <c r="AY228" s="69">
        <f t="shared" ref="AY228" si="6059">FLOOR(IF(OR(AY223=0,AY223=1),IF(AY227&gt;AY224,AY224,IF(AY221&gt;=AY227,AY227,AY221)+0.00000001),IF(AY225&gt;=AY224,AY224-AX226,AY225-AX226)+0.00000001),1)</f>
        <v>0</v>
      </c>
      <c r="AZ228" s="69">
        <f t="shared" ref="AZ228" si="6060">FLOOR(IF(OR(AZ223=0,AZ223=1),IF(AZ227&gt;AZ224,AZ224,IF(AZ221&gt;=AZ227,AZ227,AZ221)+0.00000001),IF(AZ225&gt;=AZ224,AZ224-AY226,AZ225-AY226)+0.00000001),1)</f>
        <v>0</v>
      </c>
      <c r="BA228" s="69">
        <f t="shared" ref="BA228" si="6061">FLOOR(IF(OR(BA223=0,BA223=1),IF(BA227&gt;BA224,BA224,IF(BA221&gt;=BA227,BA227,BA221)+0.00000001),IF(BA225&gt;=BA224,BA224-AZ226,BA225-AZ226)+0.00000001),1)</f>
        <v>0</v>
      </c>
      <c r="BB228" s="69">
        <f t="shared" ref="BB228" si="6062">FLOOR(IF(OR(BB223=0,BB223=1),IF(BB227&gt;BB224,BB224,IF(BB221&gt;=BB227,BB227,BB221)+0.00000001),IF(BB225&gt;=BB224,BB224-BA226,BB225-BA226)+0.00000001),1)</f>
        <v>0</v>
      </c>
      <c r="BC228" s="69">
        <f t="shared" ref="BC228" si="6063">FLOOR(IF(OR(BC223=0,BC223=1),IF(BC227&gt;BC224,BC224,IF(BC221&gt;=BC227,BC227,BC221)+0.00000001),IF(BC225&gt;=BC224,BC224-BB226,BC225-BB226)+0.00000001),1)</f>
        <v>0</v>
      </c>
      <c r="BD228" s="69">
        <f t="shared" ref="BD228" si="6064">FLOOR(IF(OR(BD223=0,BD223=1),IF(BD227&gt;BD224,BD224,IF(BD221&gt;=BD227,BD227,BD221)+0.00000001),IF(BD225&gt;=BD224,BD224-BC226,BD225-BC226)+0.00000001),1)</f>
        <v>0</v>
      </c>
      <c r="BE228" s="69">
        <f t="shared" ref="BE228" si="6065">FLOOR(IF(OR(BE223=0,BE223=1),IF(BE227&gt;BE224,BE224,IF(BE221&gt;=BE227,BE227,BE221)+0.00000001),IF(BE225&gt;=BE224,BE224-BD226,BE225-BD226)+0.00000001),1)</f>
        <v>0</v>
      </c>
      <c r="BF228" s="69">
        <f t="shared" ref="BF228" si="6066">FLOOR(IF(OR(BF223=0,BF223=1),IF(BF227&gt;BF224,BF224,IF(BF221&gt;=BF227,BF227,BF221)+0.00000001),IF(BF225&gt;=BF224,BF224-BE226,BF225-BE226)+0.00000001),1)</f>
        <v>0</v>
      </c>
      <c r="BG228" s="69">
        <f t="shared" ref="BG228" si="6067">FLOOR(IF(OR(BG223=0,BG223=1),IF(BG227&gt;BG224,BG224,IF(BG221&gt;=BG227,BG227,BG221)+0.00000001),IF(BG225&gt;=BG224,BG224-BF226,BG225-BF226)+0.00000001),1)</f>
        <v>0</v>
      </c>
      <c r="BH228" s="69">
        <f t="shared" ref="BH228" si="6068">FLOOR(IF(OR(BH223=0,BH223=1),IF(BH227&gt;BH224,BH224,IF(BH221&gt;=BH227,BH227,BH221)+0.00000001),IF(BH225&gt;=BH224,BH224-BG226,BH225-BG226)+0.00000001),1)</f>
        <v>0</v>
      </c>
      <c r="BI228" s="69">
        <f t="shared" ref="BI228" si="6069">FLOOR(IF(OR(BI223=0,BI223=1),IF(BI227&gt;BI224,BI224,IF(BI221&gt;=BI227,BI227,BI221)+0.00000001),IF(BI225&gt;=BI224,BI224-BH226,BI225-BH226)+0.00000001),1)</f>
        <v>0</v>
      </c>
      <c r="BJ228" s="69">
        <f t="shared" ref="BJ228" si="6070">FLOOR(IF(OR(BJ223=0,BJ223=1),IF(BJ227&gt;BJ224,BJ224,IF(BJ221&gt;=BJ227,BJ227,BJ221)+0.00000001),IF(BJ225&gt;=BJ224,BJ224-BI226,BJ225-BI226)+0.00000001),1)</f>
        <v>0</v>
      </c>
      <c r="BK228" s="69">
        <f t="shared" ref="BK228" si="6071">FLOOR(IF(OR(BK223=0,BK223=1),IF(BK227&gt;BK224,BK224,IF(BK221&gt;=BK227,BK227,BK221)+0.00000001),IF(BK225&gt;=BK224,BK224-BJ226,BK225-BJ226)+0.00000001),1)</f>
        <v>0</v>
      </c>
      <c r="BL228" s="69">
        <f t="shared" ref="BL228" si="6072">FLOOR(IF(OR(BL223=0,BL223=1),IF(BL227&gt;BL224,BL224,IF(BL221&gt;=BL227,BL227,BL221)+0.00000001),IF(BL225&gt;=BL224,BL224-BK226,BL225-BK226)+0.00000001),1)</f>
        <v>0</v>
      </c>
      <c r="BM228" s="69">
        <f t="shared" ref="BM228" si="6073">FLOOR(IF(OR(BM223=0,BM223=1),IF(BM227&gt;BM224,BM224,IF(BM221&gt;=BM227,BM227,BM221)+0.00000001),IF(BM225&gt;=BM224,BM224-BL226,BM225-BL226)+0.00000001),1)</f>
        <v>0</v>
      </c>
      <c r="BN228" s="69">
        <f t="shared" ref="BN228" si="6074">FLOOR(IF(OR(BN223=0,BN223=1),IF(BN227&gt;BN224,BN224,IF(BN221&gt;=BN227,BN227,BN221)+0.00000001),IF(BN225&gt;=BN224,BN224-BM226,BN225-BM226)+0.00000001),1)</f>
        <v>0</v>
      </c>
      <c r="BO228" s="69">
        <f t="shared" ref="BO228" si="6075">FLOOR(IF(OR(BO223=0,BO223=1),IF(BO227&gt;BO224,BO224,IF(BO221&gt;=BO227,BO227,BO221)+0.00000001),IF(BO225&gt;=BO224,BO224-BN226,BO225-BN226)+0.00000001),1)</f>
        <v>0</v>
      </c>
      <c r="BP228" s="69">
        <f t="shared" ref="BP228" si="6076">FLOOR(IF(OR(BP223=0,BP223=1),IF(BP227&gt;BP224,BP224,IF(BP221&gt;=BP227,BP227,BP221)+0.00000001),IF(BP225&gt;=BP224,BP224-BO226,BP225-BO226)+0.00000001),1)</f>
        <v>0</v>
      </c>
      <c r="BQ228" s="69">
        <f t="shared" ref="BQ228" si="6077">FLOOR(IF(OR(BQ223=0,BQ223=1),IF(BQ227&gt;BQ224,BQ224,IF(BQ221&gt;=BQ227,BQ227,BQ221)+0.00000001),IF(BQ225&gt;=BQ224,BQ224-BP226,BQ225-BP226)+0.00000001),1)</f>
        <v>0</v>
      </c>
      <c r="BR228" s="69">
        <f t="shared" ref="BR228" si="6078">FLOOR(IF(OR(BR223=0,BR223=1),IF(BR227&gt;BR224,BR224,IF(BR221&gt;=BR227,BR227,BR221)+0.00000001),IF(BR225&gt;=BR224,BR224-BQ226,BR225-BQ226)+0.00000001),1)</f>
        <v>0</v>
      </c>
      <c r="BS228" s="69">
        <f t="shared" ref="BS228" si="6079">FLOOR(IF(OR(BS223=0,BS223=1),IF(BS227&gt;BS224,BS224,IF(BS221&gt;=BS227,BS227,BS221)+0.00000001),IF(BS225&gt;=BS224,BS224-BR226,BS225-BR226)+0.00000001),1)</f>
        <v>0</v>
      </c>
      <c r="BT228" s="69">
        <f t="shared" ref="BT228" si="6080">FLOOR(IF(OR(BT223=0,BT223=1),IF(BT227&gt;BT224,BT224,IF(BT221&gt;=BT227,BT227,BT221)+0.00000001),IF(BT225&gt;=BT224,BT224-BS226,BT225-BS226)+0.00000001),1)</f>
        <v>0</v>
      </c>
      <c r="BU228" s="69">
        <f t="shared" ref="BU228" si="6081">FLOOR(IF(OR(BU223=0,BU223=1),IF(BU227&gt;BU224,BU224,IF(BU221&gt;=BU227,BU227,BU221)+0.00000001),IF(BU225&gt;=BU224,BU224-BT226,BU225-BT226)+0.00000001),1)</f>
        <v>0</v>
      </c>
      <c r="BV228" s="69">
        <f t="shared" ref="BV228" si="6082">FLOOR(IF(OR(BV223=0,BV223=1),IF(BV227&gt;BV224,BV224,IF(BV221&gt;=BV227,BV227,BV221)+0.00000001),IF(BV225&gt;=BV224,BV224-BU226,BV225-BU226)+0.00000001),1)</f>
        <v>0</v>
      </c>
      <c r="BW228" s="69">
        <f t="shared" ref="BW228" si="6083">FLOOR(IF(OR(BW223=0,BW223=1),IF(BW227&gt;BW224,BW224,IF(BW221&gt;=BW227,BW227,BW221)+0.00000001),IF(BW225&gt;=BW224,BW224-BV226,BW225-BV226)+0.00000001),1)</f>
        <v>0</v>
      </c>
      <c r="BX228" s="69">
        <f t="shared" ref="BX228" si="6084">FLOOR(IF(OR(BX223=0,BX223=1),IF(BX227&gt;BX224,BX224,IF(BX221&gt;=BX227,BX227,BX221)+0.00000001),IF(BX225&gt;=BX224,BX224-BW226,BX225-BW226)+0.00000001),1)</f>
        <v>0</v>
      </c>
      <c r="BY228" s="69">
        <f t="shared" ref="BY228" si="6085">FLOOR(IF(OR(BY223=0,BY223=1),IF(BY227&gt;BY224,BY224,IF(BY221&gt;=BY227,BY227,BY221)+0.00000001),IF(BY225&gt;=BY224,BY224-BX226,BY225-BX226)+0.00000001),1)</f>
        <v>0</v>
      </c>
      <c r="BZ228" s="69">
        <f t="shared" ref="BZ228" si="6086">FLOOR(IF(OR(BZ223=0,BZ223=1),IF(BZ227&gt;BZ224,BZ224,IF(BZ221&gt;=BZ227,BZ227,BZ221)+0.00000001),IF(BZ225&gt;=BZ224,BZ224-BY226,BZ225-BY226)+0.00000001),1)</f>
        <v>0</v>
      </c>
      <c r="CA228" s="69">
        <f t="shared" ref="CA228" si="6087">FLOOR(IF(OR(CA223=0,CA223=1),IF(CA227&gt;CA224,CA224,IF(CA221&gt;=CA227,CA227,CA221)+0.00000001),IF(CA225&gt;=CA224,CA224-BZ226,CA225-BZ226)+0.00000001),1)</f>
        <v>0</v>
      </c>
      <c r="CB228" s="69">
        <f t="shared" ref="CB228" si="6088">FLOOR(IF(OR(CB223=0,CB223=1),IF(CB227&gt;CB224,CB224,IF(CB221&gt;=CB227,CB227,CB221)+0.00000001),IF(CB225&gt;=CB224,CB224-CA226,CB225-CA226)+0.00000001),1)</f>
        <v>0</v>
      </c>
      <c r="CC228" s="69">
        <f t="shared" ref="CC228" si="6089">FLOOR(IF(OR(CC223=0,CC223=1),IF(CC227&gt;CC224,CC224,IF(CC221&gt;=CC227,CC227,CC221)+0.00000001),IF(CC225&gt;=CC224,CC224-CB226,CC225-CB226)+0.00000001),1)</f>
        <v>0</v>
      </c>
      <c r="CD228" s="69">
        <f t="shared" ref="CD228" si="6090">FLOOR(IF(OR(CD223=0,CD223=1),IF(CD227&gt;CD224,CD224,IF(CD221&gt;=CD227,CD227,CD221)+0.00000001),IF(CD225&gt;=CD224,CD224-CC226,CD225-CC226)+0.00000001),1)</f>
        <v>0</v>
      </c>
      <c r="CE228" s="69">
        <f t="shared" ref="CE228" si="6091">FLOOR(IF(OR(CE223=0,CE223=1),IF(CE227&gt;CE224,CE224,IF(CE221&gt;=CE227,CE227,CE221)+0.00000001),IF(CE225&gt;=CE224,CE224-CD226,CE225-CD226)+0.00000001),1)</f>
        <v>0</v>
      </c>
      <c r="CF228" s="69">
        <f t="shared" ref="CF228" si="6092">FLOOR(IF(OR(CF223=0,CF223=1),IF(CF227&gt;CF224,CF224,IF(CF221&gt;=CF227,CF227,CF221)+0.00000001),IF(CF225&gt;=CF224,CF224-CE226,CF225-CE226)+0.00000001),1)</f>
        <v>0</v>
      </c>
      <c r="CG228" s="69">
        <f t="shared" ref="CG228" si="6093">FLOOR(IF(OR(CG223=0,CG223=1),IF(CG227&gt;CG224,CG224,IF(CG221&gt;=CG227,CG227,CG221)+0.00000001),IF(CG225&gt;=CG224,CG224-CF226,CG225-CF226)+0.00000001),1)</f>
        <v>0</v>
      </c>
      <c r="CH228" s="69">
        <f t="shared" ref="CH228" si="6094">FLOOR(IF(OR(CH223=0,CH223=1),IF(CH227&gt;CH224,CH224,IF(CH221&gt;=CH227,CH227,CH221)+0.00000001),IF(CH225&gt;=CH224,CH224-CG226,CH225-CG226)+0.00000001),1)</f>
        <v>0</v>
      </c>
      <c r="CI228" s="69">
        <f t="shared" ref="CI228" si="6095">FLOOR(IF(OR(CI223=0,CI223=1),IF(CI227&gt;CI224,CI224,IF(CI221&gt;=CI227,CI227,CI221)+0.00000001),IF(CI225&gt;=CI224,CI224-CH226,CI225-CH226)+0.00000001),1)</f>
        <v>0</v>
      </c>
      <c r="CJ228" s="69">
        <f t="shared" ref="CJ228" si="6096">FLOOR(IF(OR(CJ223=0,CJ223=1),IF(CJ227&gt;CJ224,CJ224,IF(CJ221&gt;=CJ227,CJ227,CJ221)+0.00000001),IF(CJ225&gt;=CJ224,CJ224-CI226,CJ225-CI226)+0.00000001),1)</f>
        <v>0</v>
      </c>
      <c r="CK228" s="370"/>
      <c r="CL228" s="372"/>
      <c r="CM228" s="364"/>
      <c r="CN228" s="364"/>
      <c r="CO228" s="108"/>
      <c r="CP228" s="108"/>
      <c r="CQ228" s="108"/>
      <c r="CR228" s="108"/>
      <c r="CS228" s="108"/>
      <c r="CT228" s="108"/>
      <c r="CU228" s="108"/>
      <c r="CV228" s="108"/>
      <c r="CW228" s="108"/>
      <c r="CX228" s="108"/>
      <c r="CY228" s="108"/>
      <c r="CZ228" s="108"/>
      <c r="DA228" s="108"/>
      <c r="DB228" s="108"/>
      <c r="DC228" s="108"/>
      <c r="DD228" s="108"/>
    </row>
    <row r="229" spans="1:108" s="266" customFormat="1" ht="25.2" customHeight="1" thickBot="1" x14ac:dyDescent="0.35">
      <c r="A229" s="264"/>
      <c r="B229" s="131"/>
      <c r="C229" s="70"/>
      <c r="D229" s="70"/>
      <c r="E229" s="70"/>
      <c r="F229" s="70"/>
      <c r="G229" s="70"/>
      <c r="H229" s="70"/>
      <c r="I229" s="70"/>
      <c r="J229" s="70"/>
      <c r="K229" s="70"/>
      <c r="L229" s="71"/>
      <c r="M229" s="7"/>
      <c r="N229" s="203"/>
      <c r="O229" s="108"/>
      <c r="P229" s="229" t="s">
        <v>167</v>
      </c>
      <c r="Q229" s="73">
        <f>IF($I220="Ano",Q228*'Podpůrná data'!$B$5,Q228*'Podpůrná data'!$B$3)</f>
        <v>0</v>
      </c>
      <c r="R229" s="73">
        <f>IF($I220="Ano",R228*'Podpůrná data'!$B$5,R228*'Podpůrná data'!$B$3)</f>
        <v>0</v>
      </c>
      <c r="S229" s="73">
        <f>IF($I220="Ano",S228*'Podpůrná data'!$B$5,S228*'Podpůrná data'!$B$3)</f>
        <v>0</v>
      </c>
      <c r="T229" s="73">
        <f>IF($I220="Ano",T228*'Podpůrná data'!$B$5,T228*'Podpůrná data'!$B$3)</f>
        <v>0</v>
      </c>
      <c r="U229" s="73">
        <f>IF($I220="Ano",U228*'Podpůrná data'!$B$5,U228*'Podpůrná data'!$B$3)</f>
        <v>0</v>
      </c>
      <c r="V229" s="73">
        <f>IF($I220="Ano",V228*'Podpůrná data'!$B$5,V228*'Podpůrná data'!$B$3)</f>
        <v>0</v>
      </c>
      <c r="W229" s="73">
        <f>IF($I220="Ano",W228*'Podpůrná data'!$B$5,W228*'Podpůrná data'!$B$3)</f>
        <v>0</v>
      </c>
      <c r="X229" s="73">
        <f>IF($I220="Ano",X228*'Podpůrná data'!$B$5,X228*'Podpůrná data'!$B$3)</f>
        <v>0</v>
      </c>
      <c r="Y229" s="73">
        <f>IF($I220="Ano",Y228*'Podpůrná data'!$B$5,Y228*'Podpůrná data'!$B$3)</f>
        <v>0</v>
      </c>
      <c r="Z229" s="73">
        <f>IF($I220="Ano",Z228*'Podpůrná data'!$B$5,Z228*'Podpůrná data'!$B$3)</f>
        <v>0</v>
      </c>
      <c r="AA229" s="73">
        <f>IF($I220="Ano",AA228*'Podpůrná data'!$B$5,AA228*'Podpůrná data'!$B$3)</f>
        <v>0</v>
      </c>
      <c r="AB229" s="73">
        <f>IF($I220="Ano",AB228*'Podpůrná data'!$B$5,AB228*'Podpůrná data'!$B$3)</f>
        <v>0</v>
      </c>
      <c r="AC229" s="73">
        <f>IF($I220="Ano",AC228*'Podpůrná data'!$B$5,AC228*'Podpůrná data'!$B$3)</f>
        <v>0</v>
      </c>
      <c r="AD229" s="73">
        <f>IF($I220="Ano",AD228*'Podpůrná data'!$B$5,AD228*'Podpůrná data'!$B$3)</f>
        <v>0</v>
      </c>
      <c r="AE229" s="73">
        <f>IF($I220="Ano",AE228*'Podpůrná data'!$B$5,AE228*'Podpůrná data'!$B$3)</f>
        <v>0</v>
      </c>
      <c r="AF229" s="73">
        <f>IF($I220="Ano",AF228*'Podpůrná data'!$B$5,AF228*'Podpůrná data'!$B$3)</f>
        <v>0</v>
      </c>
      <c r="AG229" s="73">
        <f>IF($I220="Ano",AG228*'Podpůrná data'!$B$5,AG228*'Podpůrná data'!$B$3)</f>
        <v>0</v>
      </c>
      <c r="AH229" s="73">
        <f>IF($I220="Ano",AH228*'Podpůrná data'!$B$5,AH228*'Podpůrná data'!$B$3)</f>
        <v>0</v>
      </c>
      <c r="AI229" s="73">
        <f>IF($I220="Ano",AI228*'Podpůrná data'!$B$5,AI228*'Podpůrná data'!$B$3)</f>
        <v>0</v>
      </c>
      <c r="AJ229" s="73">
        <f>IF($I220="Ano",AJ228*'Podpůrná data'!$B$5,AJ228*'Podpůrná data'!$B$3)</f>
        <v>0</v>
      </c>
      <c r="AK229" s="73">
        <f>IF($I220="Ano",AK228*'Podpůrná data'!$B$5,AK228*'Podpůrná data'!$B$3)</f>
        <v>0</v>
      </c>
      <c r="AL229" s="73">
        <f>IF($I220="Ano",AL228*'Podpůrná data'!$B$5,AL228*'Podpůrná data'!$B$3)</f>
        <v>0</v>
      </c>
      <c r="AM229" s="73">
        <f>IF($I220="Ano",AM228*'Podpůrná data'!$B$5,AM228*'Podpůrná data'!$B$3)</f>
        <v>0</v>
      </c>
      <c r="AN229" s="73">
        <f>IF($I220="Ano",AN228*'Podpůrná data'!$B$5,AN228*'Podpůrná data'!$B$3)</f>
        <v>0</v>
      </c>
      <c r="AO229" s="73">
        <f>IF($I220="Ano",AO228*'Podpůrná data'!$B$5,AO228*'Podpůrná data'!$B$3)</f>
        <v>0</v>
      </c>
      <c r="AP229" s="73">
        <f>IF($I220="Ano",AP228*'Podpůrná data'!$B$5,AP228*'Podpůrná data'!$B$3)</f>
        <v>0</v>
      </c>
      <c r="AQ229" s="73">
        <f>IF($I220="Ano",AQ228*'Podpůrná data'!$B$5,AQ228*'Podpůrná data'!$B$3)</f>
        <v>0</v>
      </c>
      <c r="AR229" s="73">
        <f>IF($I220="Ano",AR228*'Podpůrná data'!$B$5,AR228*'Podpůrná data'!$B$3)</f>
        <v>0</v>
      </c>
      <c r="AS229" s="73">
        <f>IF($I220="Ano",AS228*'Podpůrná data'!$B$5,AS228*'Podpůrná data'!$B$3)</f>
        <v>0</v>
      </c>
      <c r="AT229" s="73">
        <f>IF($I220="Ano",AT228*'Podpůrná data'!$B$5,AT228*'Podpůrná data'!$B$3)</f>
        <v>0</v>
      </c>
      <c r="AU229" s="73">
        <f>IF($I220="Ano",AU228*'Podpůrná data'!$B$5,AU228*'Podpůrná data'!$B$3)</f>
        <v>0</v>
      </c>
      <c r="AV229" s="73">
        <f>IF($I220="Ano",AV228*'Podpůrná data'!$B$5,AV228*'Podpůrná data'!$B$3)</f>
        <v>0</v>
      </c>
      <c r="AW229" s="73">
        <f>IF($I220="Ano",AW228*'Podpůrná data'!$B$5,AW228*'Podpůrná data'!$B$3)</f>
        <v>0</v>
      </c>
      <c r="AX229" s="73">
        <f>IF($I220="Ano",AX228*'Podpůrná data'!$B$5,AX228*'Podpůrná data'!$B$3)</f>
        <v>0</v>
      </c>
      <c r="AY229" s="73">
        <f>IF($I220="Ano",AY228*'Podpůrná data'!$B$5,AY228*'Podpůrná data'!$B$3)</f>
        <v>0</v>
      </c>
      <c r="AZ229" s="73">
        <f>IF($I220="Ano",AZ228*'Podpůrná data'!$B$5,AZ228*'Podpůrná data'!$B$3)</f>
        <v>0</v>
      </c>
      <c r="BA229" s="73">
        <f>IF($I220="Ano",BA228*'Podpůrná data'!$B$5,BA228*'Podpůrná data'!$B$3)</f>
        <v>0</v>
      </c>
      <c r="BB229" s="73">
        <f>IF($I220="Ano",BB228*'Podpůrná data'!$B$5,BB228*'Podpůrná data'!$B$3)</f>
        <v>0</v>
      </c>
      <c r="BC229" s="73">
        <f>IF($I220="Ano",BC228*'Podpůrná data'!$B$5,BC228*'Podpůrná data'!$B$3)</f>
        <v>0</v>
      </c>
      <c r="BD229" s="73">
        <f>IF($I220="Ano",BD228*'Podpůrná data'!$B$5,BD228*'Podpůrná data'!$B$3)</f>
        <v>0</v>
      </c>
      <c r="BE229" s="73">
        <f>IF($I220="Ano",BE228*'Podpůrná data'!$B$5,BE228*'Podpůrná data'!$B$3)</f>
        <v>0</v>
      </c>
      <c r="BF229" s="73">
        <f>IF($I220="Ano",BF228*'Podpůrná data'!$B$5,BF228*'Podpůrná data'!$B$3)</f>
        <v>0</v>
      </c>
      <c r="BG229" s="73">
        <f>IF($I220="Ano",BG228*'Podpůrná data'!$B$5,BG228*'Podpůrná data'!$B$3)</f>
        <v>0</v>
      </c>
      <c r="BH229" s="73">
        <f>IF($I220="Ano",BH228*'Podpůrná data'!$B$5,BH228*'Podpůrná data'!$B$3)</f>
        <v>0</v>
      </c>
      <c r="BI229" s="73">
        <f>IF($I220="Ano",BI228*'Podpůrná data'!$B$5,BI228*'Podpůrná data'!$B$3)</f>
        <v>0</v>
      </c>
      <c r="BJ229" s="73">
        <f>IF($I220="Ano",BJ228*'Podpůrná data'!$B$5,BJ228*'Podpůrná data'!$B$3)</f>
        <v>0</v>
      </c>
      <c r="BK229" s="73">
        <f>IF($I220="Ano",BK228*'Podpůrná data'!$B$5,BK228*'Podpůrná data'!$B$3)</f>
        <v>0</v>
      </c>
      <c r="BL229" s="73">
        <f>IF($I220="Ano",BL228*'Podpůrná data'!$B$5,BL228*'Podpůrná data'!$B$3)</f>
        <v>0</v>
      </c>
      <c r="BM229" s="73">
        <f>IF($I220="Ano",BM228*'Podpůrná data'!$B$5,BM228*'Podpůrná data'!$B$3)</f>
        <v>0</v>
      </c>
      <c r="BN229" s="73">
        <f>IF($I220="Ano",BN228*'Podpůrná data'!$B$5,BN228*'Podpůrná data'!$B$3)</f>
        <v>0</v>
      </c>
      <c r="BO229" s="73">
        <f>IF($I220="Ano",BO228*'Podpůrná data'!$B$5,BO228*'Podpůrná data'!$B$3)</f>
        <v>0</v>
      </c>
      <c r="BP229" s="73">
        <f>IF($I220="Ano",BP228*'Podpůrná data'!$B$5,BP228*'Podpůrná data'!$B$3)</f>
        <v>0</v>
      </c>
      <c r="BQ229" s="73">
        <f>IF($I220="Ano",BQ228*'Podpůrná data'!$B$5,BQ228*'Podpůrná data'!$B$3)</f>
        <v>0</v>
      </c>
      <c r="BR229" s="73">
        <f>IF($I220="Ano",BR228*'Podpůrná data'!$B$5,BR228*'Podpůrná data'!$B$3)</f>
        <v>0</v>
      </c>
      <c r="BS229" s="73">
        <f>IF($I220="Ano",BS228*'Podpůrná data'!$B$5,BS228*'Podpůrná data'!$B$3)</f>
        <v>0</v>
      </c>
      <c r="BT229" s="73">
        <f>IF($I220="Ano",BT228*'Podpůrná data'!$B$5,BT228*'Podpůrná data'!$B$3)</f>
        <v>0</v>
      </c>
      <c r="BU229" s="73">
        <f>IF($I220="Ano",BU228*'Podpůrná data'!$B$5,BU228*'Podpůrná data'!$B$3)</f>
        <v>0</v>
      </c>
      <c r="BV229" s="73">
        <f>IF($I220="Ano",BV228*'Podpůrná data'!$B$5,BV228*'Podpůrná data'!$B$3)</f>
        <v>0</v>
      </c>
      <c r="BW229" s="73">
        <f>IF($I220="Ano",BW228*'Podpůrná data'!$B$5,BW228*'Podpůrná data'!$B$3)</f>
        <v>0</v>
      </c>
      <c r="BX229" s="73">
        <f>IF($I220="Ano",BX228*'Podpůrná data'!$B$5,BX228*'Podpůrná data'!$B$3)</f>
        <v>0</v>
      </c>
      <c r="BY229" s="73">
        <f>IF($I220="Ano",BY228*'Podpůrná data'!$B$5,BY228*'Podpůrná data'!$B$3)</f>
        <v>0</v>
      </c>
      <c r="BZ229" s="73">
        <f>IF($I220="Ano",BZ228*'Podpůrná data'!$B$5,BZ228*'Podpůrná data'!$B$3)</f>
        <v>0</v>
      </c>
      <c r="CA229" s="73">
        <f>IF($I220="Ano",CA228*'Podpůrná data'!$B$5,CA228*'Podpůrná data'!$B$3)</f>
        <v>0</v>
      </c>
      <c r="CB229" s="73">
        <f>IF($I220="Ano",CB228*'Podpůrná data'!$B$5,CB228*'Podpůrná data'!$B$3)</f>
        <v>0</v>
      </c>
      <c r="CC229" s="73">
        <f>IF($I220="Ano",CC228*'Podpůrná data'!$B$5,CC228*'Podpůrná data'!$B$3)</f>
        <v>0</v>
      </c>
      <c r="CD229" s="73">
        <f>IF($I220="Ano",CD228*'Podpůrná data'!$B$5,CD228*'Podpůrná data'!$B$3)</f>
        <v>0</v>
      </c>
      <c r="CE229" s="73">
        <f>IF($I220="Ano",CE228*'Podpůrná data'!$B$5,CE228*'Podpůrná data'!$B$3)</f>
        <v>0</v>
      </c>
      <c r="CF229" s="73">
        <f>IF($I220="Ano",CF228*'Podpůrná data'!$B$5,CF228*'Podpůrná data'!$B$3)</f>
        <v>0</v>
      </c>
      <c r="CG229" s="73">
        <f>IF($I220="Ano",CG228*'Podpůrná data'!$B$5,CG228*'Podpůrná data'!$B$3)</f>
        <v>0</v>
      </c>
      <c r="CH229" s="73">
        <f>IF($I220="Ano",CH228*'Podpůrná data'!$B$5,CH228*'Podpůrná data'!$B$3)</f>
        <v>0</v>
      </c>
      <c r="CI229" s="73">
        <f>IF($I220="Ano",CI228*'Podpůrná data'!$B$5,CI228*'Podpůrná data'!$B$3)</f>
        <v>0</v>
      </c>
      <c r="CJ229" s="73">
        <f>IF($I220="Ano",CJ228*'Podpůrná data'!$B$5,CJ228*'Podpůrná data'!$B$3)</f>
        <v>0</v>
      </c>
      <c r="CK229" s="371"/>
      <c r="CL229" s="373"/>
      <c r="CM229" s="365"/>
      <c r="CN229" s="365"/>
      <c r="CO229" s="108"/>
      <c r="CP229" s="182">
        <f>SUMIFS($Q229:$CJ229,$Q219:$CJ219,"1. ZoR")</f>
        <v>0</v>
      </c>
      <c r="CQ229" s="182">
        <f>SUMIFS($Q229:$CJ229,$Q219:$CJ219,"2. ZoR")</f>
        <v>0</v>
      </c>
      <c r="CR229" s="182">
        <f>SUMIFS($Q229:$CJ229,$Q219:$CJ219,"3. ZoR")</f>
        <v>0</v>
      </c>
      <c r="CS229" s="182">
        <f>SUMIFS($Q229:$CJ229,$Q219:$CJ219,"4. ZoR")</f>
        <v>0</v>
      </c>
      <c r="CT229" s="182">
        <f>SUMIFS($Q229:$CJ229,$Q219:$CJ219,"5. ZoR")</f>
        <v>0</v>
      </c>
      <c r="CU229" s="182">
        <f>SUMIFS($Q229:$CJ229,$Q219:$CJ219,"6. ZoR")</f>
        <v>0</v>
      </c>
      <c r="CV229" s="182">
        <f>SUMIFS($Q229:$CJ229,$Q219:$CJ219,"7. ZoR")</f>
        <v>0</v>
      </c>
      <c r="CW229" s="182">
        <f>SUMIFS($Q229:$CJ229,$Q219:$CJ219,"8. ZoR")</f>
        <v>0</v>
      </c>
      <c r="CX229" s="182">
        <f>SUMIFS($Q229:$CJ229,$Q219:$CJ219,"9. ZoR")</f>
        <v>0</v>
      </c>
      <c r="CY229" s="182">
        <f>SUMIFS($Q229:$CJ229,$Q219:$CJ219,"10. ZoR")</f>
        <v>0</v>
      </c>
      <c r="CZ229" s="182">
        <f>SUMIFS($Q229:$CJ229,$Q219:$CJ219,"11. ZoR")</f>
        <v>0</v>
      </c>
      <c r="DA229" s="182">
        <f>SUMIFS($Q229:$CJ229,$Q219:$CJ219,"12. ZoR")</f>
        <v>0</v>
      </c>
      <c r="DB229" s="182">
        <f>SUMIFS($Q229:$CJ229,$Q219:$CJ219,"13. ZoR")</f>
        <v>0</v>
      </c>
      <c r="DC229" s="182">
        <f>SUMIFS($Q229:$CJ229,$Q219:$CJ219,"14. ZoR")</f>
        <v>0</v>
      </c>
      <c r="DD229" s="182">
        <f>SUMIFS($Q229:$CJ229,$Q219:$CJ219,"15. ZoR")</f>
        <v>0</v>
      </c>
    </row>
    <row r="230" spans="1:108" ht="15" hidden="1" thickBot="1" x14ac:dyDescent="0.35">
      <c r="B230" s="107"/>
      <c r="C230" s="132"/>
      <c r="D230" s="132"/>
      <c r="E230" s="132"/>
      <c r="F230" s="132"/>
      <c r="G230" s="107"/>
      <c r="H230" s="107"/>
      <c r="I230" s="107"/>
      <c r="J230" s="107"/>
      <c r="K230" s="107"/>
      <c r="L230" s="107"/>
      <c r="M230" s="7"/>
      <c r="N230" s="107"/>
      <c r="O230" s="107"/>
      <c r="P230" s="107"/>
      <c r="Q230" s="107"/>
      <c r="R230" s="107"/>
      <c r="S230" s="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row>
    <row r="231" spans="1:108" s="266" customFormat="1" ht="69.599999999999994" customHeight="1" thickBot="1" x14ac:dyDescent="0.35">
      <c r="A231" s="271"/>
      <c r="B231" s="122"/>
      <c r="C231" s="353" t="s">
        <v>2</v>
      </c>
      <c r="D231" s="123"/>
      <c r="E231" s="133" t="s">
        <v>375</v>
      </c>
      <c r="F231" s="133" t="s">
        <v>377</v>
      </c>
      <c r="G231" s="124" t="s">
        <v>96</v>
      </c>
      <c r="H231" s="124" t="s">
        <v>97</v>
      </c>
      <c r="I231" s="124" t="s">
        <v>99</v>
      </c>
      <c r="J231" s="124" t="s">
        <v>389</v>
      </c>
      <c r="K231" s="124" t="s">
        <v>391</v>
      </c>
      <c r="L231" s="140" t="s">
        <v>1</v>
      </c>
      <c r="M231" s="7"/>
      <c r="N231" s="126">
        <v>208002</v>
      </c>
      <c r="O231" s="108"/>
      <c r="P231" s="204" t="s">
        <v>134</v>
      </c>
      <c r="Q231" s="84" t="s">
        <v>4</v>
      </c>
      <c r="R231" s="84" t="s">
        <v>5</v>
      </c>
      <c r="S231" s="84" t="s">
        <v>6</v>
      </c>
      <c r="T231" s="84" t="s">
        <v>7</v>
      </c>
      <c r="U231" s="84" t="s">
        <v>8</v>
      </c>
      <c r="V231" s="84" t="s">
        <v>9</v>
      </c>
      <c r="W231" s="84" t="s">
        <v>10</v>
      </c>
      <c r="X231" s="84" t="s">
        <v>11</v>
      </c>
      <c r="Y231" s="84" t="s">
        <v>12</v>
      </c>
      <c r="Z231" s="84" t="s">
        <v>13</v>
      </c>
      <c r="AA231" s="84" t="s">
        <v>14</v>
      </c>
      <c r="AB231" s="84" t="s">
        <v>15</v>
      </c>
      <c r="AC231" s="84" t="s">
        <v>16</v>
      </c>
      <c r="AD231" s="84" t="s">
        <v>17</v>
      </c>
      <c r="AE231" s="84" t="s">
        <v>18</v>
      </c>
      <c r="AF231" s="84" t="s">
        <v>19</v>
      </c>
      <c r="AG231" s="84" t="s">
        <v>20</v>
      </c>
      <c r="AH231" s="84" t="s">
        <v>21</v>
      </c>
      <c r="AI231" s="84" t="s">
        <v>22</v>
      </c>
      <c r="AJ231" s="84" t="s">
        <v>23</v>
      </c>
      <c r="AK231" s="84" t="s">
        <v>24</v>
      </c>
      <c r="AL231" s="84" t="s">
        <v>25</v>
      </c>
      <c r="AM231" s="84" t="s">
        <v>26</v>
      </c>
      <c r="AN231" s="84" t="s">
        <v>27</v>
      </c>
      <c r="AO231" s="84" t="s">
        <v>28</v>
      </c>
      <c r="AP231" s="84" t="s">
        <v>29</v>
      </c>
      <c r="AQ231" s="84" t="s">
        <v>30</v>
      </c>
      <c r="AR231" s="84" t="s">
        <v>31</v>
      </c>
      <c r="AS231" s="84" t="s">
        <v>32</v>
      </c>
      <c r="AT231" s="84" t="s">
        <v>33</v>
      </c>
      <c r="AU231" s="84" t="s">
        <v>34</v>
      </c>
      <c r="AV231" s="84" t="s">
        <v>35</v>
      </c>
      <c r="AW231" s="84" t="s">
        <v>36</v>
      </c>
      <c r="AX231" s="84" t="s">
        <v>37</v>
      </c>
      <c r="AY231" s="84" t="s">
        <v>38</v>
      </c>
      <c r="AZ231" s="84" t="s">
        <v>39</v>
      </c>
      <c r="BA231" s="84" t="s">
        <v>40</v>
      </c>
      <c r="BB231" s="84" t="s">
        <v>41</v>
      </c>
      <c r="BC231" s="84" t="s">
        <v>42</v>
      </c>
      <c r="BD231" s="84" t="s">
        <v>43</v>
      </c>
      <c r="BE231" s="84" t="s">
        <v>44</v>
      </c>
      <c r="BF231" s="84" t="s">
        <v>45</v>
      </c>
      <c r="BG231" s="84" t="s">
        <v>46</v>
      </c>
      <c r="BH231" s="84" t="s">
        <v>47</v>
      </c>
      <c r="BI231" s="84" t="s">
        <v>48</v>
      </c>
      <c r="BJ231" s="84" t="s">
        <v>49</v>
      </c>
      <c r="BK231" s="84" t="s">
        <v>50</v>
      </c>
      <c r="BL231" s="84" t="s">
        <v>51</v>
      </c>
      <c r="BM231" s="84" t="s">
        <v>52</v>
      </c>
      <c r="BN231" s="84" t="s">
        <v>53</v>
      </c>
      <c r="BO231" s="84" t="s">
        <v>135</v>
      </c>
      <c r="BP231" s="84" t="s">
        <v>136</v>
      </c>
      <c r="BQ231" s="84" t="s">
        <v>137</v>
      </c>
      <c r="BR231" s="84" t="s">
        <v>138</v>
      </c>
      <c r="BS231" s="84" t="s">
        <v>139</v>
      </c>
      <c r="BT231" s="84" t="s">
        <v>140</v>
      </c>
      <c r="BU231" s="84" t="s">
        <v>141</v>
      </c>
      <c r="BV231" s="84" t="s">
        <v>142</v>
      </c>
      <c r="BW231" s="84" t="s">
        <v>143</v>
      </c>
      <c r="BX231" s="84" t="s">
        <v>144</v>
      </c>
      <c r="BY231" s="84" t="s">
        <v>145</v>
      </c>
      <c r="BZ231" s="84" t="s">
        <v>146</v>
      </c>
      <c r="CA231" s="84" t="s">
        <v>147</v>
      </c>
      <c r="CB231" s="84" t="s">
        <v>148</v>
      </c>
      <c r="CC231" s="84" t="s">
        <v>149</v>
      </c>
      <c r="CD231" s="84" t="s">
        <v>150</v>
      </c>
      <c r="CE231" s="84" t="s">
        <v>362</v>
      </c>
      <c r="CF231" s="84" t="s">
        <v>363</v>
      </c>
      <c r="CG231" s="84" t="s">
        <v>364</v>
      </c>
      <c r="CH231" s="84" t="s">
        <v>365</v>
      </c>
      <c r="CI231" s="84" t="s">
        <v>366</v>
      </c>
      <c r="CJ231" s="84" t="s">
        <v>367</v>
      </c>
      <c r="CK231" s="136" t="s">
        <v>185</v>
      </c>
      <c r="CL231" s="137" t="s">
        <v>186</v>
      </c>
      <c r="CM231" s="137" t="s">
        <v>168</v>
      </c>
      <c r="CN231" s="137" t="s">
        <v>383</v>
      </c>
      <c r="CO231" s="108"/>
      <c r="CP231" s="366" t="s">
        <v>411</v>
      </c>
      <c r="CQ231" s="367"/>
      <c r="CR231" s="367"/>
      <c r="CS231" s="367"/>
      <c r="CT231" s="367"/>
      <c r="CU231" s="367"/>
      <c r="CV231" s="367"/>
      <c r="CW231" s="367"/>
      <c r="CX231" s="367"/>
      <c r="CY231" s="367"/>
      <c r="CZ231" s="367"/>
      <c r="DA231" s="367"/>
      <c r="DB231" s="367"/>
      <c r="DC231" s="367"/>
      <c r="DD231" s="367"/>
    </row>
    <row r="232" spans="1:108" s="266" customFormat="1" ht="21" hidden="1" customHeight="1" x14ac:dyDescent="0.3">
      <c r="A232" s="272"/>
      <c r="B232" s="115"/>
      <c r="C232" s="354"/>
      <c r="D232" s="127"/>
      <c r="E232" s="127"/>
      <c r="F232" s="127"/>
      <c r="G232" s="359" t="s">
        <v>374</v>
      </c>
      <c r="H232" s="359" t="s">
        <v>98</v>
      </c>
      <c r="I232" s="360" t="s">
        <v>100</v>
      </c>
      <c r="J232" s="360" t="s">
        <v>390</v>
      </c>
      <c r="K232" s="139"/>
      <c r="L232" s="361" t="s">
        <v>95</v>
      </c>
      <c r="M232" s="7"/>
      <c r="N232" s="356" t="s">
        <v>3</v>
      </c>
      <c r="O232" s="108"/>
      <c r="P232" s="85"/>
      <c r="Q232" s="75">
        <f>MONTH(Úvod!$F$10)</f>
        <v>1</v>
      </c>
      <c r="R232" s="76">
        <f t="shared" ref="R232" si="6097">IF(Q232=12,1,Q232+1)</f>
        <v>2</v>
      </c>
      <c r="S232" s="76">
        <f t="shared" ref="S232" si="6098">IF(R232=12,1,R232+1)</f>
        <v>3</v>
      </c>
      <c r="T232" s="77">
        <f t="shared" ref="T232" si="6099">IF(S232=12,1,S232+1)</f>
        <v>4</v>
      </c>
      <c r="U232" s="77">
        <f t="shared" ref="U232" si="6100">IF(T232=12,1,T232+1)</f>
        <v>5</v>
      </c>
      <c r="V232" s="77">
        <f t="shared" ref="V232" si="6101">IF(U232=12,1,U232+1)</f>
        <v>6</v>
      </c>
      <c r="W232" s="77">
        <f t="shared" ref="W232" si="6102">IF(V232=12,1,V232+1)</f>
        <v>7</v>
      </c>
      <c r="X232" s="77">
        <f t="shared" ref="X232" si="6103">IF(W232=12,1,W232+1)</f>
        <v>8</v>
      </c>
      <c r="Y232" s="77">
        <f t="shared" ref="Y232" si="6104">IF(X232=12,1,X232+1)</f>
        <v>9</v>
      </c>
      <c r="Z232" s="77">
        <f>IF(Y232=12,1,Y232+1)</f>
        <v>10</v>
      </c>
      <c r="AA232" s="77">
        <f t="shared" ref="AA232" si="6105">IF(Z232=12,1,Z232+1)</f>
        <v>11</v>
      </c>
      <c r="AB232" s="77">
        <f t="shared" ref="AB232" si="6106">IF(AA232=12,1,AA232+1)</f>
        <v>12</v>
      </c>
      <c r="AC232" s="77">
        <f t="shared" ref="AC232" si="6107">IF(AB232=12,1,AB232+1)</f>
        <v>1</v>
      </c>
      <c r="AD232" s="77">
        <f t="shared" ref="AD232" si="6108">IF(AC232=12,1,AC232+1)</f>
        <v>2</v>
      </c>
      <c r="AE232" s="77">
        <f t="shared" ref="AE232" si="6109">IF(AD232=12,1,AD232+1)</f>
        <v>3</v>
      </c>
      <c r="AF232" s="77">
        <f t="shared" ref="AF232" si="6110">IF(AE232=12,1,AE232+1)</f>
        <v>4</v>
      </c>
      <c r="AG232" s="77">
        <f t="shared" ref="AG232" si="6111">IF(AF232=12,1,AF232+1)</f>
        <v>5</v>
      </c>
      <c r="AH232" s="77">
        <f t="shared" ref="AH232" si="6112">IF(AG232=12,1,AG232+1)</f>
        <v>6</v>
      </c>
      <c r="AI232" s="77">
        <f>IF(AH232=12,1,AH232+1)</f>
        <v>7</v>
      </c>
      <c r="AJ232" s="77">
        <f t="shared" ref="AJ232" si="6113">IF(AI232=12,1,AI232+1)</f>
        <v>8</v>
      </c>
      <c r="AK232" s="77">
        <f t="shared" ref="AK232" si="6114">IF(AJ232=12,1,AJ232+1)</f>
        <v>9</v>
      </c>
      <c r="AL232" s="77">
        <f t="shared" ref="AL232" si="6115">IF(AK232=12,1,AK232+1)</f>
        <v>10</v>
      </c>
      <c r="AM232" s="77">
        <f t="shared" ref="AM232" si="6116">IF(AL232=12,1,AL232+1)</f>
        <v>11</v>
      </c>
      <c r="AN232" s="77">
        <f t="shared" ref="AN232" si="6117">IF(AM232=12,1,AM232+1)</f>
        <v>12</v>
      </c>
      <c r="AO232" s="77">
        <f t="shared" ref="AO232" si="6118">IF(AN232=12,1,AN232+1)</f>
        <v>1</v>
      </c>
      <c r="AP232" s="77">
        <f t="shared" ref="AP232" si="6119">IF(AO232=12,1,AO232+1)</f>
        <v>2</v>
      </c>
      <c r="AQ232" s="77">
        <f t="shared" ref="AQ232" si="6120">IF(AP232=12,1,AP232+1)</f>
        <v>3</v>
      </c>
      <c r="AR232" s="77">
        <f t="shared" ref="AR232" si="6121">IF(AQ232=12,1,AQ232+1)</f>
        <v>4</v>
      </c>
      <c r="AS232" s="77">
        <f t="shared" ref="AS232" si="6122">IF(AR232=12,1,AR232+1)</f>
        <v>5</v>
      </c>
      <c r="AT232" s="77">
        <f t="shared" ref="AT232" si="6123">IF(AS232=12,1,AS232+1)</f>
        <v>6</v>
      </c>
      <c r="AU232" s="77">
        <f t="shared" ref="AU232" si="6124">IF(AT232=12,1,AT232+1)</f>
        <v>7</v>
      </c>
      <c r="AV232" s="77">
        <f t="shared" ref="AV232" si="6125">IF(AU232=12,1,AU232+1)</f>
        <v>8</v>
      </c>
      <c r="AW232" s="77">
        <f t="shared" ref="AW232" si="6126">IF(AV232=12,1,AV232+1)</f>
        <v>9</v>
      </c>
      <c r="AX232" s="77">
        <f t="shared" ref="AX232" si="6127">IF(AW232=12,1,AW232+1)</f>
        <v>10</v>
      </c>
      <c r="AY232" s="77">
        <f t="shared" ref="AY232" si="6128">IF(AX232=12,1,AX232+1)</f>
        <v>11</v>
      </c>
      <c r="AZ232" s="77">
        <f t="shared" ref="AZ232" si="6129">IF(AY232=12,1,AY232+1)</f>
        <v>12</v>
      </c>
      <c r="BA232" s="77">
        <f t="shared" ref="BA232" si="6130">IF(AZ232=12,1,AZ232+1)</f>
        <v>1</v>
      </c>
      <c r="BB232" s="77">
        <f t="shared" ref="BB232" si="6131">IF(BA232=12,1,BA232+1)</f>
        <v>2</v>
      </c>
      <c r="BC232" s="77">
        <f t="shared" ref="BC232" si="6132">IF(BB232=12,1,BB232+1)</f>
        <v>3</v>
      </c>
      <c r="BD232" s="77">
        <f t="shared" ref="BD232" si="6133">IF(BC232=12,1,BC232+1)</f>
        <v>4</v>
      </c>
      <c r="BE232" s="77">
        <f t="shared" ref="BE232" si="6134">IF(BD232=12,1,BD232+1)</f>
        <v>5</v>
      </c>
      <c r="BF232" s="77">
        <f t="shared" ref="BF232" si="6135">IF(BE232=12,1,BE232+1)</f>
        <v>6</v>
      </c>
      <c r="BG232" s="77">
        <f t="shared" ref="BG232" si="6136">IF(BF232=12,1,BF232+1)</f>
        <v>7</v>
      </c>
      <c r="BH232" s="77">
        <f t="shared" ref="BH232" si="6137">IF(BG232=12,1,BG232+1)</f>
        <v>8</v>
      </c>
      <c r="BI232" s="77">
        <f t="shared" ref="BI232" si="6138">IF(BH232=12,1,BH232+1)</f>
        <v>9</v>
      </c>
      <c r="BJ232" s="77">
        <f t="shared" ref="BJ232" si="6139">IF(BI232=12,1,BI232+1)</f>
        <v>10</v>
      </c>
      <c r="BK232" s="77">
        <f t="shared" ref="BK232" si="6140">IF(BJ232=12,1,BJ232+1)</f>
        <v>11</v>
      </c>
      <c r="BL232" s="77">
        <f t="shared" ref="BL232" si="6141">IF(BK232=12,1,BK232+1)</f>
        <v>12</v>
      </c>
      <c r="BM232" s="77">
        <f t="shared" ref="BM232" si="6142">IF(BL232=12,1,BL232+1)</f>
        <v>1</v>
      </c>
      <c r="BN232" s="77">
        <f t="shared" ref="BN232" si="6143">IF(BM232=12,1,BM232+1)</f>
        <v>2</v>
      </c>
      <c r="BO232" s="77">
        <f t="shared" ref="BO232" si="6144">IF(BN232=12,1,BN232+1)</f>
        <v>3</v>
      </c>
      <c r="BP232" s="77">
        <f t="shared" ref="BP232" si="6145">IF(BO232=12,1,BO232+1)</f>
        <v>4</v>
      </c>
      <c r="BQ232" s="77">
        <f t="shared" ref="BQ232" si="6146">IF(BP232=12,1,BP232+1)</f>
        <v>5</v>
      </c>
      <c r="BR232" s="77">
        <f t="shared" ref="BR232" si="6147">IF(BQ232=12,1,BQ232+1)</f>
        <v>6</v>
      </c>
      <c r="BS232" s="77">
        <f t="shared" ref="BS232" si="6148">IF(BR232=12,1,BR232+1)</f>
        <v>7</v>
      </c>
      <c r="BT232" s="77">
        <f t="shared" ref="BT232" si="6149">IF(BS232=12,1,BS232+1)</f>
        <v>8</v>
      </c>
      <c r="BU232" s="77">
        <f t="shared" ref="BU232" si="6150">IF(BT232=12,1,BT232+1)</f>
        <v>9</v>
      </c>
      <c r="BV232" s="77">
        <f t="shared" ref="BV232" si="6151">IF(BU232=12,1,BU232+1)</f>
        <v>10</v>
      </c>
      <c r="BW232" s="77">
        <f t="shared" ref="BW232" si="6152">IF(BV232=12,1,BV232+1)</f>
        <v>11</v>
      </c>
      <c r="BX232" s="77">
        <f t="shared" ref="BX232" si="6153">IF(BW232=12,1,BW232+1)</f>
        <v>12</v>
      </c>
      <c r="BY232" s="77">
        <f t="shared" ref="BY232" si="6154">IF(BX232=12,1,BX232+1)</f>
        <v>1</v>
      </c>
      <c r="BZ232" s="77">
        <f t="shared" ref="BZ232" si="6155">IF(BY232=12,1,BY232+1)</f>
        <v>2</v>
      </c>
      <c r="CA232" s="77">
        <f t="shared" ref="CA232" si="6156">IF(BZ232=12,1,BZ232+1)</f>
        <v>3</v>
      </c>
      <c r="CB232" s="77">
        <f t="shared" ref="CB232" si="6157">IF(CA232=12,1,CA232+1)</f>
        <v>4</v>
      </c>
      <c r="CC232" s="77">
        <f t="shared" ref="CC232" si="6158">IF(CB232=12,1,CB232+1)</f>
        <v>5</v>
      </c>
      <c r="CD232" s="77">
        <f t="shared" ref="CD232" si="6159">IF(CC232=12,1,CC232+1)</f>
        <v>6</v>
      </c>
      <c r="CE232" s="77">
        <f t="shared" ref="CE232" si="6160">IF(CD232=12,1,CD232+1)</f>
        <v>7</v>
      </c>
      <c r="CF232" s="77">
        <f t="shared" ref="CF232" si="6161">IF(CE232=12,1,CE232+1)</f>
        <v>8</v>
      </c>
      <c r="CG232" s="77">
        <f t="shared" ref="CG232" si="6162">IF(CF232=12,1,CF232+1)</f>
        <v>9</v>
      </c>
      <c r="CH232" s="77">
        <f t="shared" ref="CH232" si="6163">IF(CG232=12,1,CG232+1)</f>
        <v>10</v>
      </c>
      <c r="CI232" s="77">
        <f t="shared" ref="CI232" si="6164">IF(CH232=12,1,CH232+1)</f>
        <v>11</v>
      </c>
      <c r="CJ232" s="77">
        <f t="shared" ref="CJ232" si="6165">IF(CI232=12,1,CI232+1)</f>
        <v>12</v>
      </c>
      <c r="CK232" s="82"/>
      <c r="CL232" s="79"/>
      <c r="CM232" s="79"/>
      <c r="CN232" s="79"/>
      <c r="CO232" s="108"/>
      <c r="CP232" s="108"/>
      <c r="CQ232" s="108"/>
      <c r="CR232" s="108"/>
      <c r="CS232" s="108"/>
      <c r="CT232" s="108"/>
      <c r="CU232" s="108"/>
      <c r="CV232" s="108"/>
      <c r="CW232" s="108"/>
      <c r="CX232" s="108"/>
      <c r="CY232" s="108"/>
      <c r="CZ232" s="108"/>
      <c r="DA232" s="108"/>
      <c r="DB232" s="108"/>
      <c r="DC232" s="108"/>
      <c r="DD232" s="108"/>
    </row>
    <row r="233" spans="1:108" s="266" customFormat="1" ht="18" hidden="1" customHeight="1" x14ac:dyDescent="0.3">
      <c r="A233" s="272"/>
      <c r="B233" s="115"/>
      <c r="C233" s="354"/>
      <c r="D233" s="127"/>
      <c r="E233" s="127"/>
      <c r="F233" s="127"/>
      <c r="G233" s="359"/>
      <c r="H233" s="359"/>
      <c r="I233" s="360"/>
      <c r="J233" s="360"/>
      <c r="K233" s="139"/>
      <c r="L233" s="361"/>
      <c r="M233" s="7"/>
      <c r="N233" s="357"/>
      <c r="O233" s="108"/>
      <c r="P233" s="78"/>
      <c r="Q233" s="60">
        <f t="shared" ref="Q233:CB233" si="6166">VALUE(_xlfn.CONCAT(Q232,".",Q235))</f>
        <v>1</v>
      </c>
      <c r="R233" s="74">
        <f t="shared" si="6166"/>
        <v>32</v>
      </c>
      <c r="S233" s="74">
        <f t="shared" si="6166"/>
        <v>61</v>
      </c>
      <c r="T233" s="74">
        <f t="shared" si="6166"/>
        <v>92</v>
      </c>
      <c r="U233" s="74">
        <f t="shared" si="6166"/>
        <v>122</v>
      </c>
      <c r="V233" s="74">
        <f t="shared" si="6166"/>
        <v>153</v>
      </c>
      <c r="W233" s="74">
        <f t="shared" si="6166"/>
        <v>183</v>
      </c>
      <c r="X233" s="74">
        <f t="shared" si="6166"/>
        <v>214</v>
      </c>
      <c r="Y233" s="74">
        <f t="shared" si="6166"/>
        <v>245</v>
      </c>
      <c r="Z233" s="74">
        <f t="shared" si="6166"/>
        <v>275</v>
      </c>
      <c r="AA233" s="74">
        <f t="shared" si="6166"/>
        <v>306</v>
      </c>
      <c r="AB233" s="74">
        <f t="shared" si="6166"/>
        <v>336</v>
      </c>
      <c r="AC233" s="74">
        <f t="shared" si="6166"/>
        <v>367</v>
      </c>
      <c r="AD233" s="74">
        <f t="shared" si="6166"/>
        <v>398</v>
      </c>
      <c r="AE233" s="74">
        <f t="shared" si="6166"/>
        <v>426</v>
      </c>
      <c r="AF233" s="74">
        <f t="shared" si="6166"/>
        <v>457</v>
      </c>
      <c r="AG233" s="74">
        <f t="shared" si="6166"/>
        <v>487</v>
      </c>
      <c r="AH233" s="74">
        <f t="shared" si="6166"/>
        <v>518</v>
      </c>
      <c r="AI233" s="74">
        <f t="shared" si="6166"/>
        <v>548</v>
      </c>
      <c r="AJ233" s="74">
        <f t="shared" si="6166"/>
        <v>579</v>
      </c>
      <c r="AK233" s="74">
        <f t="shared" si="6166"/>
        <v>610</v>
      </c>
      <c r="AL233" s="74">
        <f t="shared" si="6166"/>
        <v>640</v>
      </c>
      <c r="AM233" s="74">
        <f t="shared" si="6166"/>
        <v>671</v>
      </c>
      <c r="AN233" s="74">
        <f t="shared" si="6166"/>
        <v>701</v>
      </c>
      <c r="AO233" s="74">
        <f t="shared" si="6166"/>
        <v>732</v>
      </c>
      <c r="AP233" s="74">
        <f t="shared" si="6166"/>
        <v>763</v>
      </c>
      <c r="AQ233" s="74">
        <f t="shared" si="6166"/>
        <v>791</v>
      </c>
      <c r="AR233" s="74">
        <f t="shared" si="6166"/>
        <v>822</v>
      </c>
      <c r="AS233" s="74">
        <f t="shared" si="6166"/>
        <v>852</v>
      </c>
      <c r="AT233" s="74">
        <f t="shared" si="6166"/>
        <v>883</v>
      </c>
      <c r="AU233" s="74">
        <f t="shared" si="6166"/>
        <v>913</v>
      </c>
      <c r="AV233" s="74">
        <f t="shared" si="6166"/>
        <v>944</v>
      </c>
      <c r="AW233" s="74">
        <f t="shared" si="6166"/>
        <v>975</v>
      </c>
      <c r="AX233" s="74">
        <f t="shared" si="6166"/>
        <v>1005</v>
      </c>
      <c r="AY233" s="74">
        <f t="shared" si="6166"/>
        <v>1036</v>
      </c>
      <c r="AZ233" s="74">
        <f t="shared" si="6166"/>
        <v>1066</v>
      </c>
      <c r="BA233" s="74">
        <f t="shared" si="6166"/>
        <v>1097</v>
      </c>
      <c r="BB233" s="74">
        <f t="shared" si="6166"/>
        <v>1128</v>
      </c>
      <c r="BC233" s="74">
        <f t="shared" si="6166"/>
        <v>1156</v>
      </c>
      <c r="BD233" s="74">
        <f t="shared" si="6166"/>
        <v>1187</v>
      </c>
      <c r="BE233" s="74">
        <f t="shared" si="6166"/>
        <v>1217</v>
      </c>
      <c r="BF233" s="74">
        <f t="shared" si="6166"/>
        <v>1248</v>
      </c>
      <c r="BG233" s="74">
        <f t="shared" si="6166"/>
        <v>1278</v>
      </c>
      <c r="BH233" s="74">
        <f t="shared" si="6166"/>
        <v>1309</v>
      </c>
      <c r="BI233" s="74">
        <f t="shared" si="6166"/>
        <v>1340</v>
      </c>
      <c r="BJ233" s="74">
        <f t="shared" si="6166"/>
        <v>1370</v>
      </c>
      <c r="BK233" s="74">
        <f t="shared" si="6166"/>
        <v>1401</v>
      </c>
      <c r="BL233" s="74">
        <f t="shared" si="6166"/>
        <v>1431</v>
      </c>
      <c r="BM233" s="74">
        <f t="shared" si="6166"/>
        <v>1462</v>
      </c>
      <c r="BN233" s="74">
        <f t="shared" si="6166"/>
        <v>1493</v>
      </c>
      <c r="BO233" s="74">
        <f t="shared" si="6166"/>
        <v>1522</v>
      </c>
      <c r="BP233" s="74">
        <f t="shared" si="6166"/>
        <v>1553</v>
      </c>
      <c r="BQ233" s="74">
        <f t="shared" si="6166"/>
        <v>1583</v>
      </c>
      <c r="BR233" s="74">
        <f t="shared" si="6166"/>
        <v>1614</v>
      </c>
      <c r="BS233" s="74">
        <f t="shared" si="6166"/>
        <v>1644</v>
      </c>
      <c r="BT233" s="74">
        <f t="shared" si="6166"/>
        <v>1675</v>
      </c>
      <c r="BU233" s="74">
        <f t="shared" si="6166"/>
        <v>1706</v>
      </c>
      <c r="BV233" s="74">
        <f t="shared" si="6166"/>
        <v>1736</v>
      </c>
      <c r="BW233" s="74">
        <f t="shared" si="6166"/>
        <v>1767</v>
      </c>
      <c r="BX233" s="74">
        <f t="shared" si="6166"/>
        <v>1797</v>
      </c>
      <c r="BY233" s="74">
        <f t="shared" si="6166"/>
        <v>1828</v>
      </c>
      <c r="BZ233" s="74">
        <f t="shared" si="6166"/>
        <v>1859</v>
      </c>
      <c r="CA233" s="74">
        <f t="shared" si="6166"/>
        <v>1887</v>
      </c>
      <c r="CB233" s="74">
        <f t="shared" si="6166"/>
        <v>1918</v>
      </c>
      <c r="CC233" s="74">
        <f t="shared" ref="CC233:CJ233" si="6167">VALUE(_xlfn.CONCAT(CC232,".",CC235))</f>
        <v>1948</v>
      </c>
      <c r="CD233" s="74">
        <f t="shared" si="6167"/>
        <v>1979</v>
      </c>
      <c r="CE233" s="74">
        <f t="shared" si="6167"/>
        <v>2009</v>
      </c>
      <c r="CF233" s="74">
        <f t="shared" si="6167"/>
        <v>2040</v>
      </c>
      <c r="CG233" s="74">
        <f t="shared" si="6167"/>
        <v>2071</v>
      </c>
      <c r="CH233" s="74">
        <f t="shared" si="6167"/>
        <v>2101</v>
      </c>
      <c r="CI233" s="74">
        <f t="shared" si="6167"/>
        <v>2132</v>
      </c>
      <c r="CJ233" s="74">
        <f t="shared" si="6167"/>
        <v>2162</v>
      </c>
      <c r="CK233" s="83"/>
      <c r="CL233" s="80"/>
      <c r="CM233" s="80"/>
      <c r="CN233" s="80"/>
      <c r="CO233" s="108"/>
      <c r="CP233" s="108"/>
      <c r="CQ233" s="108"/>
      <c r="CR233" s="108"/>
      <c r="CS233" s="108"/>
      <c r="CT233" s="108"/>
      <c r="CU233" s="108"/>
      <c r="CV233" s="108"/>
      <c r="CW233" s="108"/>
      <c r="CX233" s="108"/>
      <c r="CY233" s="108"/>
      <c r="CZ233" s="108"/>
      <c r="DA233" s="108"/>
      <c r="DB233" s="108"/>
      <c r="DC233" s="108"/>
      <c r="DD233" s="108"/>
    </row>
    <row r="234" spans="1:108" s="266" customFormat="1" ht="18" customHeight="1" x14ac:dyDescent="0.3">
      <c r="A234" s="272"/>
      <c r="B234" s="115"/>
      <c r="C234" s="354"/>
      <c r="D234" s="127"/>
      <c r="E234" s="360" t="s">
        <v>376</v>
      </c>
      <c r="F234" s="360" t="s">
        <v>376</v>
      </c>
      <c r="G234" s="359"/>
      <c r="H234" s="359"/>
      <c r="I234" s="360"/>
      <c r="J234" s="360"/>
      <c r="K234" s="360" t="s">
        <v>392</v>
      </c>
      <c r="L234" s="361"/>
      <c r="M234" s="7"/>
      <c r="N234" s="357"/>
      <c r="O234" s="108"/>
      <c r="P234" s="78"/>
      <c r="Q234" s="61" t="str">
        <f>VLOOKUP(Q232,'Podpůrná data'!$J$186:$K$197,2)</f>
        <v>leden</v>
      </c>
      <c r="R234" s="61" t="str">
        <f>VLOOKUP(R232,'Podpůrná data'!$J$186:$K$197,2)</f>
        <v>únor</v>
      </c>
      <c r="S234" s="61" t="str">
        <f>VLOOKUP(S232,'Podpůrná data'!$J$186:$K$197,2)</f>
        <v>březen</v>
      </c>
      <c r="T234" s="61" t="str">
        <f>VLOOKUP(T232,'Podpůrná data'!$J$186:$K$197,2)</f>
        <v>duben</v>
      </c>
      <c r="U234" s="61" t="str">
        <f>VLOOKUP(U232,'Podpůrná data'!$J$186:$K$197,2)</f>
        <v>květen</v>
      </c>
      <c r="V234" s="61" t="str">
        <f>VLOOKUP(V232,'Podpůrná data'!$J$186:$K$197,2)</f>
        <v>červen</v>
      </c>
      <c r="W234" s="61" t="str">
        <f>VLOOKUP(W232,'Podpůrná data'!$J$186:$K$197,2)</f>
        <v>červenec</v>
      </c>
      <c r="X234" s="61" t="str">
        <f>VLOOKUP(X232,'Podpůrná data'!$J$186:$K$197,2)</f>
        <v>srpen</v>
      </c>
      <c r="Y234" s="61" t="str">
        <f>VLOOKUP(Y232,'Podpůrná data'!$J$186:$K$197,2)</f>
        <v>září</v>
      </c>
      <c r="Z234" s="61" t="str">
        <f>VLOOKUP(Z232,'Podpůrná data'!$J$186:$K$197,2)</f>
        <v>říjen</v>
      </c>
      <c r="AA234" s="61" t="str">
        <f>VLOOKUP(AA232,'Podpůrná data'!$J$186:$K$197,2)</f>
        <v>listopad</v>
      </c>
      <c r="AB234" s="61" t="str">
        <f>VLOOKUP(AB232,'Podpůrná data'!$J$186:$K$197,2)</f>
        <v>prosinec</v>
      </c>
      <c r="AC234" s="61" t="str">
        <f>VLOOKUP(AC232,'Podpůrná data'!$J$186:$K$197,2)</f>
        <v>leden</v>
      </c>
      <c r="AD234" s="61" t="str">
        <f>VLOOKUP(AD232,'Podpůrná data'!$J$186:$K$197,2)</f>
        <v>únor</v>
      </c>
      <c r="AE234" s="61" t="str">
        <f>VLOOKUP(AE232,'Podpůrná data'!$J$186:$K$197,2)</f>
        <v>březen</v>
      </c>
      <c r="AF234" s="61" t="str">
        <f>VLOOKUP(AF232,'Podpůrná data'!$J$186:$K$197,2)</f>
        <v>duben</v>
      </c>
      <c r="AG234" s="61" t="str">
        <f>VLOOKUP(AG232,'Podpůrná data'!$J$186:$K$197,2)</f>
        <v>květen</v>
      </c>
      <c r="AH234" s="61" t="str">
        <f>VLOOKUP(AH232,'Podpůrná data'!$J$186:$K$197,2)</f>
        <v>červen</v>
      </c>
      <c r="AI234" s="61" t="str">
        <f>VLOOKUP(AI232,'Podpůrná data'!$J$186:$K$197,2)</f>
        <v>červenec</v>
      </c>
      <c r="AJ234" s="61" t="str">
        <f>VLOOKUP(AJ232,'Podpůrná data'!$J$186:$K$197,2)</f>
        <v>srpen</v>
      </c>
      <c r="AK234" s="61" t="str">
        <f>VLOOKUP(AK232,'Podpůrná data'!$J$186:$K$197,2)</f>
        <v>září</v>
      </c>
      <c r="AL234" s="61" t="str">
        <f>VLOOKUP(AL232,'Podpůrná data'!$J$186:$K$197,2)</f>
        <v>říjen</v>
      </c>
      <c r="AM234" s="61" t="str">
        <f>VLOOKUP(AM232,'Podpůrná data'!$J$186:$K$197,2)</f>
        <v>listopad</v>
      </c>
      <c r="AN234" s="61" t="str">
        <f>VLOOKUP(AN232,'Podpůrná data'!$J$186:$K$197,2)</f>
        <v>prosinec</v>
      </c>
      <c r="AO234" s="61" t="str">
        <f>VLOOKUP(AO232,'Podpůrná data'!$J$186:$K$197,2)</f>
        <v>leden</v>
      </c>
      <c r="AP234" s="61" t="str">
        <f>VLOOKUP(AP232,'Podpůrná data'!$J$186:$K$197,2)</f>
        <v>únor</v>
      </c>
      <c r="AQ234" s="61" t="str">
        <f>VLOOKUP(AQ232,'Podpůrná data'!$J$186:$K$197,2)</f>
        <v>březen</v>
      </c>
      <c r="AR234" s="61" t="str">
        <f>VLOOKUP(AR232,'Podpůrná data'!$J$186:$K$197,2)</f>
        <v>duben</v>
      </c>
      <c r="AS234" s="61" t="str">
        <f>VLOOKUP(AS232,'Podpůrná data'!$J$186:$K$197,2)</f>
        <v>květen</v>
      </c>
      <c r="AT234" s="61" t="str">
        <f>VLOOKUP(AT232,'Podpůrná data'!$J$186:$K$197,2)</f>
        <v>červen</v>
      </c>
      <c r="AU234" s="61" t="str">
        <f>VLOOKUP(AU232,'Podpůrná data'!$J$186:$K$197,2)</f>
        <v>červenec</v>
      </c>
      <c r="AV234" s="61" t="str">
        <f>VLOOKUP(AV232,'Podpůrná data'!$J$186:$K$197,2)</f>
        <v>srpen</v>
      </c>
      <c r="AW234" s="61" t="str">
        <f>VLOOKUP(AW232,'Podpůrná data'!$J$186:$K$197,2)</f>
        <v>září</v>
      </c>
      <c r="AX234" s="61" t="str">
        <f>VLOOKUP(AX232,'Podpůrná data'!$J$186:$K$197,2)</f>
        <v>říjen</v>
      </c>
      <c r="AY234" s="61" t="str">
        <f>VLOOKUP(AY232,'Podpůrná data'!$J$186:$K$197,2)</f>
        <v>listopad</v>
      </c>
      <c r="AZ234" s="61" t="str">
        <f>VLOOKUP(AZ232,'Podpůrná data'!$J$186:$K$197,2)</f>
        <v>prosinec</v>
      </c>
      <c r="BA234" s="61" t="str">
        <f>VLOOKUP(BA232,'Podpůrná data'!$J$186:$K$197,2)</f>
        <v>leden</v>
      </c>
      <c r="BB234" s="61" t="str">
        <f>VLOOKUP(BB232,'Podpůrná data'!$J$186:$K$197,2)</f>
        <v>únor</v>
      </c>
      <c r="BC234" s="61" t="str">
        <f>VLOOKUP(BC232,'Podpůrná data'!$J$186:$K$197,2)</f>
        <v>březen</v>
      </c>
      <c r="BD234" s="61" t="str">
        <f>VLOOKUP(BD232,'Podpůrná data'!$J$186:$K$197,2)</f>
        <v>duben</v>
      </c>
      <c r="BE234" s="61" t="str">
        <f>VLOOKUP(BE232,'Podpůrná data'!$J$186:$K$197,2)</f>
        <v>květen</v>
      </c>
      <c r="BF234" s="61" t="str">
        <f>VLOOKUP(BF232,'Podpůrná data'!$J$186:$K$197,2)</f>
        <v>červen</v>
      </c>
      <c r="BG234" s="61" t="str">
        <f>VLOOKUP(BG232,'Podpůrná data'!$J$186:$K$197,2)</f>
        <v>červenec</v>
      </c>
      <c r="BH234" s="61" t="str">
        <f>VLOOKUP(BH232,'Podpůrná data'!$J$186:$K$197,2)</f>
        <v>srpen</v>
      </c>
      <c r="BI234" s="61" t="str">
        <f>VLOOKUP(BI232,'Podpůrná data'!$J$186:$K$197,2)</f>
        <v>září</v>
      </c>
      <c r="BJ234" s="61" t="str">
        <f>VLOOKUP(BJ232,'Podpůrná data'!$J$186:$K$197,2)</f>
        <v>říjen</v>
      </c>
      <c r="BK234" s="61" t="str">
        <f>VLOOKUP(BK232,'Podpůrná data'!$J$186:$K$197,2)</f>
        <v>listopad</v>
      </c>
      <c r="BL234" s="61" t="str">
        <f>VLOOKUP(BL232,'Podpůrná data'!$J$186:$K$197,2)</f>
        <v>prosinec</v>
      </c>
      <c r="BM234" s="61" t="str">
        <f>VLOOKUP(BM232,'Podpůrná data'!$J$186:$K$197,2)</f>
        <v>leden</v>
      </c>
      <c r="BN234" s="61" t="str">
        <f>VLOOKUP(BN232,'Podpůrná data'!$J$186:$K$197,2)</f>
        <v>únor</v>
      </c>
      <c r="BO234" s="61" t="str">
        <f>VLOOKUP(BO232,'Podpůrná data'!$J$186:$K$197,2)</f>
        <v>březen</v>
      </c>
      <c r="BP234" s="61" t="str">
        <f>VLOOKUP(BP232,'Podpůrná data'!$J$186:$K$197,2)</f>
        <v>duben</v>
      </c>
      <c r="BQ234" s="61" t="str">
        <f>VLOOKUP(BQ232,'Podpůrná data'!$J$186:$K$197,2)</f>
        <v>květen</v>
      </c>
      <c r="BR234" s="61" t="str">
        <f>VLOOKUP(BR232,'Podpůrná data'!$J$186:$K$197,2)</f>
        <v>červen</v>
      </c>
      <c r="BS234" s="61" t="str">
        <f>VLOOKUP(BS232,'Podpůrná data'!$J$186:$K$197,2)</f>
        <v>červenec</v>
      </c>
      <c r="BT234" s="61" t="str">
        <f>VLOOKUP(BT232,'Podpůrná data'!$J$186:$K$197,2)</f>
        <v>srpen</v>
      </c>
      <c r="BU234" s="61" t="str">
        <f>VLOOKUP(BU232,'Podpůrná data'!$J$186:$K$197,2)</f>
        <v>září</v>
      </c>
      <c r="BV234" s="61" t="str">
        <f>VLOOKUP(BV232,'Podpůrná data'!$J$186:$K$197,2)</f>
        <v>říjen</v>
      </c>
      <c r="BW234" s="61" t="str">
        <f>VLOOKUP(BW232,'Podpůrná data'!$J$186:$K$197,2)</f>
        <v>listopad</v>
      </c>
      <c r="BX234" s="61" t="str">
        <f>VLOOKUP(BX232,'Podpůrná data'!$J$186:$K$197,2)</f>
        <v>prosinec</v>
      </c>
      <c r="BY234" s="61" t="str">
        <f>VLOOKUP(BY232,'Podpůrná data'!$J$186:$K$197,2)</f>
        <v>leden</v>
      </c>
      <c r="BZ234" s="61" t="str">
        <f>VLOOKUP(BZ232,'Podpůrná data'!$J$186:$K$197,2)</f>
        <v>únor</v>
      </c>
      <c r="CA234" s="61" t="str">
        <f>VLOOKUP(CA232,'Podpůrná data'!$J$186:$K$197,2)</f>
        <v>březen</v>
      </c>
      <c r="CB234" s="61" t="str">
        <f>VLOOKUP(CB232,'Podpůrná data'!$J$186:$K$197,2)</f>
        <v>duben</v>
      </c>
      <c r="CC234" s="61" t="str">
        <f>VLOOKUP(CC232,'Podpůrná data'!$J$186:$K$197,2)</f>
        <v>květen</v>
      </c>
      <c r="CD234" s="61" t="str">
        <f>VLOOKUP(CD232,'Podpůrná data'!$J$186:$K$197,2)</f>
        <v>červen</v>
      </c>
      <c r="CE234" s="61" t="str">
        <f>VLOOKUP(CE232,'Podpůrná data'!$J$186:$K$197,2)</f>
        <v>červenec</v>
      </c>
      <c r="CF234" s="61" t="str">
        <f>VLOOKUP(CF232,'Podpůrná data'!$J$186:$K$197,2)</f>
        <v>srpen</v>
      </c>
      <c r="CG234" s="61" t="str">
        <f>VLOOKUP(CG232,'Podpůrná data'!$J$186:$K$197,2)</f>
        <v>září</v>
      </c>
      <c r="CH234" s="61" t="str">
        <f>VLOOKUP(CH232,'Podpůrná data'!$J$186:$K$197,2)</f>
        <v>říjen</v>
      </c>
      <c r="CI234" s="61" t="str">
        <f>VLOOKUP(CI232,'Podpůrná data'!$J$186:$K$197,2)</f>
        <v>listopad</v>
      </c>
      <c r="CJ234" s="61" t="str">
        <f>VLOOKUP(CJ232,'Podpůrná data'!$J$186:$K$197,2)</f>
        <v>prosinec</v>
      </c>
      <c r="CK234" s="175"/>
      <c r="CL234" s="179"/>
      <c r="CM234" s="207"/>
      <c r="CN234" s="207"/>
      <c r="CO234" s="108"/>
      <c r="CP234" s="183" t="s">
        <v>109</v>
      </c>
      <c r="CQ234" s="183" t="s">
        <v>110</v>
      </c>
      <c r="CR234" s="183" t="s">
        <v>111</v>
      </c>
      <c r="CS234" s="183" t="s">
        <v>112</v>
      </c>
      <c r="CT234" s="183" t="s">
        <v>113</v>
      </c>
      <c r="CU234" s="183" t="s">
        <v>114</v>
      </c>
      <c r="CV234" s="183" t="s">
        <v>115</v>
      </c>
      <c r="CW234" s="183" t="s">
        <v>116</v>
      </c>
      <c r="CX234" s="183" t="s">
        <v>117</v>
      </c>
      <c r="CY234" s="183" t="s">
        <v>177</v>
      </c>
      <c r="CZ234" s="183" t="s">
        <v>178</v>
      </c>
      <c r="DA234" s="183" t="s">
        <v>179</v>
      </c>
      <c r="DB234" s="183" t="s">
        <v>368</v>
      </c>
      <c r="DC234" s="183" t="s">
        <v>369</v>
      </c>
      <c r="DD234" s="183" t="s">
        <v>370</v>
      </c>
    </row>
    <row r="235" spans="1:108" s="266" customFormat="1" ht="16.2" customHeight="1" x14ac:dyDescent="0.3">
      <c r="A235" s="272"/>
      <c r="B235" s="115"/>
      <c r="C235" s="354"/>
      <c r="D235" s="127"/>
      <c r="E235" s="360"/>
      <c r="F235" s="360"/>
      <c r="G235" s="359"/>
      <c r="H235" s="359"/>
      <c r="I235" s="360"/>
      <c r="J235" s="360"/>
      <c r="K235" s="360"/>
      <c r="L235" s="361"/>
      <c r="M235" s="7"/>
      <c r="N235" s="357"/>
      <c r="O235" s="108"/>
      <c r="P235" s="78"/>
      <c r="Q235" s="61">
        <f>YEAR(Úvod!$F$10)</f>
        <v>1900</v>
      </c>
      <c r="R235" s="61">
        <f t="shared" ref="R235" si="6168">IF(R232=1,Q235+1,Q235)</f>
        <v>1900</v>
      </c>
      <c r="S235" s="61">
        <f t="shared" ref="S235" si="6169">IF(S232=1,R235+1,R235)</f>
        <v>1900</v>
      </c>
      <c r="T235" s="61">
        <f t="shared" ref="T235" si="6170">IF(T232=1,S235+1,S235)</f>
        <v>1900</v>
      </c>
      <c r="U235" s="61">
        <f t="shared" ref="U235" si="6171">IF(U232=1,T235+1,T235)</f>
        <v>1900</v>
      </c>
      <c r="V235" s="61">
        <f t="shared" ref="V235" si="6172">IF(V232=1,U235+1,U235)</f>
        <v>1900</v>
      </c>
      <c r="W235" s="61">
        <f t="shared" ref="W235" si="6173">IF(W232=1,V235+1,V235)</f>
        <v>1900</v>
      </c>
      <c r="X235" s="61">
        <f t="shared" ref="X235" si="6174">IF(X232=1,W235+1,W235)</f>
        <v>1900</v>
      </c>
      <c r="Y235" s="61">
        <f t="shared" ref="Y235" si="6175">IF(Y232=1,X235+1,X235)</f>
        <v>1900</v>
      </c>
      <c r="Z235" s="61">
        <f t="shared" ref="Z235" si="6176">IF(Z232=1,Y235+1,Y235)</f>
        <v>1900</v>
      </c>
      <c r="AA235" s="61">
        <f t="shared" ref="AA235" si="6177">IF(AA232=1,Z235+1,Z235)</f>
        <v>1900</v>
      </c>
      <c r="AB235" s="61">
        <f t="shared" ref="AB235" si="6178">IF(AB232=1,AA235+1,AA235)</f>
        <v>1900</v>
      </c>
      <c r="AC235" s="61">
        <f t="shared" ref="AC235" si="6179">IF(AC232=1,AB235+1,AB235)</f>
        <v>1901</v>
      </c>
      <c r="AD235" s="61">
        <f t="shared" ref="AD235" si="6180">IF(AD232=1,AC235+1,AC235)</f>
        <v>1901</v>
      </c>
      <c r="AE235" s="61">
        <f t="shared" ref="AE235" si="6181">IF(AE232=1,AD235+1,AD235)</f>
        <v>1901</v>
      </c>
      <c r="AF235" s="61">
        <f t="shared" ref="AF235" si="6182">IF(AF232=1,AE235+1,AE235)</f>
        <v>1901</v>
      </c>
      <c r="AG235" s="61">
        <f t="shared" ref="AG235" si="6183">IF(AG232=1,AF235+1,AF235)</f>
        <v>1901</v>
      </c>
      <c r="AH235" s="61">
        <f t="shared" ref="AH235" si="6184">IF(AH232=1,AG235+1,AG235)</f>
        <v>1901</v>
      </c>
      <c r="AI235" s="61">
        <f t="shared" ref="AI235" si="6185">IF(AI232=1,AH235+1,AH235)</f>
        <v>1901</v>
      </c>
      <c r="AJ235" s="61">
        <f t="shared" ref="AJ235" si="6186">IF(AJ232=1,AI235+1,AI235)</f>
        <v>1901</v>
      </c>
      <c r="AK235" s="61">
        <f t="shared" ref="AK235" si="6187">IF(AK232=1,AJ235+1,AJ235)</f>
        <v>1901</v>
      </c>
      <c r="AL235" s="61">
        <f t="shared" ref="AL235" si="6188">IF(AL232=1,AK235+1,AK235)</f>
        <v>1901</v>
      </c>
      <c r="AM235" s="61">
        <f t="shared" ref="AM235" si="6189">IF(AM232=1,AL235+1,AL235)</f>
        <v>1901</v>
      </c>
      <c r="AN235" s="61">
        <f t="shared" ref="AN235" si="6190">IF(AN232=1,AM235+1,AM235)</f>
        <v>1901</v>
      </c>
      <c r="AO235" s="61">
        <f t="shared" ref="AO235" si="6191">IF(AO232=1,AN235+1,AN235)</f>
        <v>1902</v>
      </c>
      <c r="AP235" s="61">
        <f t="shared" ref="AP235" si="6192">IF(AP232=1,AO235+1,AO235)</f>
        <v>1902</v>
      </c>
      <c r="AQ235" s="61">
        <f t="shared" ref="AQ235" si="6193">IF(AQ232=1,AP235+1,AP235)</f>
        <v>1902</v>
      </c>
      <c r="AR235" s="61">
        <f t="shared" ref="AR235" si="6194">IF(AR232=1,AQ235+1,AQ235)</f>
        <v>1902</v>
      </c>
      <c r="AS235" s="61">
        <f t="shared" ref="AS235" si="6195">IF(AS232=1,AR235+1,AR235)</f>
        <v>1902</v>
      </c>
      <c r="AT235" s="61">
        <f t="shared" ref="AT235" si="6196">IF(AT232=1,AS235+1,AS235)</f>
        <v>1902</v>
      </c>
      <c r="AU235" s="61">
        <f t="shared" ref="AU235" si="6197">IF(AU232=1,AT235+1,AT235)</f>
        <v>1902</v>
      </c>
      <c r="AV235" s="61">
        <f t="shared" ref="AV235" si="6198">IF(AV232=1,AU235+1,AU235)</f>
        <v>1902</v>
      </c>
      <c r="AW235" s="61">
        <f t="shared" ref="AW235" si="6199">IF(AW232=1,AV235+1,AV235)</f>
        <v>1902</v>
      </c>
      <c r="AX235" s="61">
        <f t="shared" ref="AX235" si="6200">IF(AX232=1,AW235+1,AW235)</f>
        <v>1902</v>
      </c>
      <c r="AY235" s="61">
        <f t="shared" ref="AY235" si="6201">IF(AY232=1,AX235+1,AX235)</f>
        <v>1902</v>
      </c>
      <c r="AZ235" s="61">
        <f t="shared" ref="AZ235" si="6202">IF(AZ232=1,AY235+1,AY235)</f>
        <v>1902</v>
      </c>
      <c r="BA235" s="61">
        <f t="shared" ref="BA235" si="6203">IF(BA232=1,AZ235+1,AZ235)</f>
        <v>1903</v>
      </c>
      <c r="BB235" s="61">
        <f t="shared" ref="BB235" si="6204">IF(BB232=1,BA235+1,BA235)</f>
        <v>1903</v>
      </c>
      <c r="BC235" s="61">
        <f t="shared" ref="BC235" si="6205">IF(BC232=1,BB235+1,BB235)</f>
        <v>1903</v>
      </c>
      <c r="BD235" s="61">
        <f t="shared" ref="BD235" si="6206">IF(BD232=1,BC235+1,BC235)</f>
        <v>1903</v>
      </c>
      <c r="BE235" s="61">
        <f t="shared" ref="BE235" si="6207">IF(BE232=1,BD235+1,BD235)</f>
        <v>1903</v>
      </c>
      <c r="BF235" s="61">
        <f t="shared" ref="BF235" si="6208">IF(BF232=1,BE235+1,BE235)</f>
        <v>1903</v>
      </c>
      <c r="BG235" s="61">
        <f t="shared" ref="BG235" si="6209">IF(BG232=1,BF235+1,BF235)</f>
        <v>1903</v>
      </c>
      <c r="BH235" s="61">
        <f t="shared" ref="BH235" si="6210">IF(BH232=1,BG235+1,BG235)</f>
        <v>1903</v>
      </c>
      <c r="BI235" s="61">
        <f t="shared" ref="BI235" si="6211">IF(BI232=1,BH235+1,BH235)</f>
        <v>1903</v>
      </c>
      <c r="BJ235" s="61">
        <f t="shared" ref="BJ235" si="6212">IF(BJ232=1,BI235+1,BI235)</f>
        <v>1903</v>
      </c>
      <c r="BK235" s="61">
        <f t="shared" ref="BK235" si="6213">IF(BK232=1,BJ235+1,BJ235)</f>
        <v>1903</v>
      </c>
      <c r="BL235" s="61">
        <f t="shared" ref="BL235" si="6214">IF(BL232=1,BK235+1,BK235)</f>
        <v>1903</v>
      </c>
      <c r="BM235" s="61">
        <f t="shared" ref="BM235" si="6215">IF(BM232=1,BL235+1,BL235)</f>
        <v>1904</v>
      </c>
      <c r="BN235" s="61">
        <f t="shared" ref="BN235" si="6216">IF(BN232=1,BM235+1,BM235)</f>
        <v>1904</v>
      </c>
      <c r="BO235" s="61">
        <f t="shared" ref="BO235" si="6217">IF(BO232=1,BN235+1,BN235)</f>
        <v>1904</v>
      </c>
      <c r="BP235" s="61">
        <f t="shared" ref="BP235" si="6218">IF(BP232=1,BO235+1,BO235)</f>
        <v>1904</v>
      </c>
      <c r="BQ235" s="61">
        <f t="shared" ref="BQ235" si="6219">IF(BQ232=1,BP235+1,BP235)</f>
        <v>1904</v>
      </c>
      <c r="BR235" s="61">
        <f t="shared" ref="BR235" si="6220">IF(BR232=1,BQ235+1,BQ235)</f>
        <v>1904</v>
      </c>
      <c r="BS235" s="61">
        <f t="shared" ref="BS235" si="6221">IF(BS232=1,BR235+1,BR235)</f>
        <v>1904</v>
      </c>
      <c r="BT235" s="61">
        <f t="shared" ref="BT235" si="6222">IF(BT232=1,BS235+1,BS235)</f>
        <v>1904</v>
      </c>
      <c r="BU235" s="61">
        <f t="shared" ref="BU235" si="6223">IF(BU232=1,BT235+1,BT235)</f>
        <v>1904</v>
      </c>
      <c r="BV235" s="61">
        <f t="shared" ref="BV235" si="6224">IF(BV232=1,BU235+1,BU235)</f>
        <v>1904</v>
      </c>
      <c r="BW235" s="61">
        <f t="shared" ref="BW235" si="6225">IF(BW232=1,BV235+1,BV235)</f>
        <v>1904</v>
      </c>
      <c r="BX235" s="61">
        <f t="shared" ref="BX235" si="6226">IF(BX232=1,BW235+1,BW235)</f>
        <v>1904</v>
      </c>
      <c r="BY235" s="61">
        <f t="shared" ref="BY235" si="6227">IF(BY232=1,BX235+1,BX235)</f>
        <v>1905</v>
      </c>
      <c r="BZ235" s="61">
        <f t="shared" ref="BZ235" si="6228">IF(BZ232=1,BY235+1,BY235)</f>
        <v>1905</v>
      </c>
      <c r="CA235" s="61">
        <f t="shared" ref="CA235" si="6229">IF(CA232=1,BZ235+1,BZ235)</f>
        <v>1905</v>
      </c>
      <c r="CB235" s="61">
        <f t="shared" ref="CB235" si="6230">IF(CB232=1,CA235+1,CA235)</f>
        <v>1905</v>
      </c>
      <c r="CC235" s="61">
        <f t="shared" ref="CC235" si="6231">IF(CC232=1,CB235+1,CB235)</f>
        <v>1905</v>
      </c>
      <c r="CD235" s="61">
        <f t="shared" ref="CD235" si="6232">IF(CD232=1,CC235+1,CC235)</f>
        <v>1905</v>
      </c>
      <c r="CE235" s="61">
        <f t="shared" ref="CE235" si="6233">IF(CE232=1,CD235+1,CD235)</f>
        <v>1905</v>
      </c>
      <c r="CF235" s="61">
        <f t="shared" ref="CF235" si="6234">IF(CF232=1,CE235+1,CE235)</f>
        <v>1905</v>
      </c>
      <c r="CG235" s="61">
        <f t="shared" ref="CG235" si="6235">IF(CG232=1,CF235+1,CF235)</f>
        <v>1905</v>
      </c>
      <c r="CH235" s="61">
        <f t="shared" ref="CH235" si="6236">IF(CH232=1,CG235+1,CG235)</f>
        <v>1905</v>
      </c>
      <c r="CI235" s="61">
        <f t="shared" ref="CI235" si="6237">IF(CI232=1,CH235+1,CH235)</f>
        <v>1905</v>
      </c>
      <c r="CJ235" s="61">
        <f t="shared" ref="CJ235" si="6238">IF(CJ232=1,CI235+1,CI235)</f>
        <v>1905</v>
      </c>
      <c r="CK235" s="205"/>
      <c r="CL235" s="206"/>
      <c r="CM235" s="207"/>
      <c r="CN235" s="207"/>
      <c r="CO235" s="108"/>
      <c r="CP235" s="108"/>
      <c r="CQ235" s="108"/>
      <c r="CR235" s="108"/>
      <c r="CS235" s="108"/>
      <c r="CT235" s="108"/>
      <c r="CU235" s="108"/>
      <c r="CV235" s="108"/>
      <c r="CW235" s="108"/>
      <c r="CX235" s="108"/>
      <c r="CY235" s="108"/>
      <c r="CZ235" s="108"/>
      <c r="DA235" s="108"/>
      <c r="DB235" s="108"/>
      <c r="DC235" s="108"/>
      <c r="DD235" s="108"/>
    </row>
    <row r="236" spans="1:108" s="266" customFormat="1" ht="16.2" customHeight="1" x14ac:dyDescent="0.3">
      <c r="A236" s="272"/>
      <c r="B236" s="115"/>
      <c r="C236" s="127"/>
      <c r="D236" s="127"/>
      <c r="E236" s="360"/>
      <c r="F236" s="360"/>
      <c r="G236" s="359"/>
      <c r="H236" s="359"/>
      <c r="I236" s="360"/>
      <c r="J236" s="363"/>
      <c r="K236" s="360"/>
      <c r="L236" s="362"/>
      <c r="M236" s="7"/>
      <c r="N236" s="358"/>
      <c r="O236" s="108"/>
      <c r="P236" s="64" t="s">
        <v>181</v>
      </c>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c r="AY236" s="273"/>
      <c r="AZ236" s="273"/>
      <c r="BA236" s="273"/>
      <c r="BB236" s="273"/>
      <c r="BC236" s="273"/>
      <c r="BD236" s="273"/>
      <c r="BE236" s="273"/>
      <c r="BF236" s="273"/>
      <c r="BG236" s="273"/>
      <c r="BH236" s="273"/>
      <c r="BI236" s="273"/>
      <c r="BJ236" s="273"/>
      <c r="BK236" s="273"/>
      <c r="BL236" s="273"/>
      <c r="BM236" s="273"/>
      <c r="BN236" s="273"/>
      <c r="BO236" s="273"/>
      <c r="BP236" s="273"/>
      <c r="BQ236" s="273"/>
      <c r="BR236" s="273"/>
      <c r="BS236" s="273"/>
      <c r="BT236" s="273"/>
      <c r="BU236" s="273"/>
      <c r="BV236" s="273"/>
      <c r="BW236" s="273"/>
      <c r="BX236" s="273"/>
      <c r="BY236" s="273"/>
      <c r="BZ236" s="273"/>
      <c r="CA236" s="273"/>
      <c r="CB236" s="273"/>
      <c r="CC236" s="273"/>
      <c r="CD236" s="273"/>
      <c r="CE236" s="273"/>
      <c r="CF236" s="273"/>
      <c r="CG236" s="273"/>
      <c r="CH236" s="273"/>
      <c r="CI236" s="273"/>
      <c r="CJ236" s="273"/>
      <c r="CK236" s="205"/>
      <c r="CL236" s="206"/>
      <c r="CM236" s="207"/>
      <c r="CN236" s="207"/>
      <c r="CO236" s="108"/>
      <c r="CP236" s="108"/>
      <c r="CQ236" s="108"/>
      <c r="CR236" s="108"/>
      <c r="CS236" s="108"/>
      <c r="CT236" s="108"/>
      <c r="CU236" s="108"/>
      <c r="CV236" s="108"/>
      <c r="CW236" s="108"/>
      <c r="CX236" s="108"/>
      <c r="CY236" s="108"/>
      <c r="CZ236" s="108"/>
      <c r="DA236" s="108"/>
      <c r="DB236" s="108"/>
      <c r="DC236" s="108"/>
      <c r="DD236" s="108"/>
    </row>
    <row r="237" spans="1:108" s="266" customFormat="1" ht="23.4" customHeight="1" x14ac:dyDescent="0.3">
      <c r="A237" s="264"/>
      <c r="B237" s="128" t="s">
        <v>17</v>
      </c>
      <c r="C237" s="355"/>
      <c r="D237" s="355"/>
      <c r="E237" s="274"/>
      <c r="F237" s="257"/>
      <c r="G237" s="275"/>
      <c r="H237" s="276"/>
      <c r="I237" s="275"/>
      <c r="J237" s="215">
        <f>IF(I237="",0,IF(I237="ANO",'Podpůrná data'!$B$5,'Podpůrná data'!$B$3))</f>
        <v>0</v>
      </c>
      <c r="K237" s="213">
        <f>IFERROR(INT(ROUND(H237,2)*(VLOOKUP(INT(G237),'Podpůrná data'!$L$16:$M$60,2,FALSE))*(G237/(INT(G237)))),0)</f>
        <v>0</v>
      </c>
      <c r="L237" s="62">
        <f>J237*K237</f>
        <v>0</v>
      </c>
      <c r="M237" s="63">
        <f>IF(L237&gt;0,IF(ISTEXT(C237)=TRUE,0,1),0)</f>
        <v>0</v>
      </c>
      <c r="N237" s="170">
        <f>IF(L237&gt;0,1,0)</f>
        <v>0</v>
      </c>
      <c r="O237" s="129"/>
      <c r="P237" s="64" t="s">
        <v>97</v>
      </c>
      <c r="Q237" s="277"/>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c r="AZ237" s="277"/>
      <c r="BA237" s="277"/>
      <c r="BB237" s="277"/>
      <c r="BC237" s="277"/>
      <c r="BD237" s="277"/>
      <c r="BE237" s="277"/>
      <c r="BF237" s="277"/>
      <c r="BG237" s="277"/>
      <c r="BH237" s="277"/>
      <c r="BI237" s="277"/>
      <c r="BJ237" s="277"/>
      <c r="BK237" s="277"/>
      <c r="BL237" s="277"/>
      <c r="BM237" s="277"/>
      <c r="BN237" s="277"/>
      <c r="BO237" s="277"/>
      <c r="BP237" s="277"/>
      <c r="BQ237" s="277"/>
      <c r="BR237" s="277"/>
      <c r="BS237" s="277"/>
      <c r="BT237" s="277"/>
      <c r="BU237" s="277"/>
      <c r="BV237" s="277"/>
      <c r="BW237" s="277"/>
      <c r="BX237" s="277"/>
      <c r="BY237" s="277"/>
      <c r="BZ237" s="277"/>
      <c r="CA237" s="277"/>
      <c r="CB237" s="277"/>
      <c r="CC237" s="277"/>
      <c r="CD237" s="277"/>
      <c r="CE237" s="277"/>
      <c r="CF237" s="277"/>
      <c r="CG237" s="277"/>
      <c r="CH237" s="277"/>
      <c r="CI237" s="277"/>
      <c r="CJ237" s="277"/>
      <c r="CK237" s="370">
        <f>SUM(Q245:CJ245)</f>
        <v>0</v>
      </c>
      <c r="CL237" s="372">
        <f>SUM(Q246:CJ246)</f>
        <v>0</v>
      </c>
      <c r="CM237" s="364">
        <f>IF($N237=0,0,IF($CK237&gt;=143*$H237,1,0))</f>
        <v>0</v>
      </c>
      <c r="CN237" s="364">
        <f>IF($CK237&gt;=143*$H237,0,(CEILING(143*$H237,1)-$CK237))</f>
        <v>0</v>
      </c>
      <c r="CO237" s="108"/>
      <c r="CP237" s="108"/>
      <c r="CQ237" s="108"/>
      <c r="CR237" s="108"/>
      <c r="CS237" s="108"/>
      <c r="CT237" s="108"/>
      <c r="CU237" s="108"/>
      <c r="CV237" s="108"/>
      <c r="CW237" s="108"/>
      <c r="CX237" s="108"/>
      <c r="CY237" s="108"/>
      <c r="CZ237" s="108"/>
      <c r="DA237" s="108"/>
      <c r="DB237" s="108"/>
      <c r="DC237" s="108"/>
      <c r="DD237" s="108"/>
    </row>
    <row r="238" spans="1:108" s="266" customFormat="1" ht="28.8" x14ac:dyDescent="0.3">
      <c r="A238" s="264"/>
      <c r="B238" s="130"/>
      <c r="C238" s="81"/>
      <c r="D238" s="81"/>
      <c r="E238" s="81"/>
      <c r="F238" s="81"/>
      <c r="G238" s="81"/>
      <c r="H238" s="81"/>
      <c r="I238" s="81"/>
      <c r="J238" s="81"/>
      <c r="K238" s="81"/>
      <c r="L238" s="65"/>
      <c r="M238" s="7"/>
      <c r="N238" s="202"/>
      <c r="O238" s="108"/>
      <c r="P238" s="64" t="s">
        <v>151</v>
      </c>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c r="AL238" s="278"/>
      <c r="AM238" s="278"/>
      <c r="AN238" s="278"/>
      <c r="AO238" s="278"/>
      <c r="AP238" s="278"/>
      <c r="AQ238" s="278"/>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278"/>
      <c r="BP238" s="278"/>
      <c r="BQ238" s="278"/>
      <c r="BR238" s="278"/>
      <c r="BS238" s="278"/>
      <c r="BT238" s="278"/>
      <c r="BU238" s="278"/>
      <c r="BV238" s="278"/>
      <c r="BW238" s="278"/>
      <c r="BX238" s="278"/>
      <c r="BY238" s="278"/>
      <c r="BZ238" s="278"/>
      <c r="CA238" s="278"/>
      <c r="CB238" s="278"/>
      <c r="CC238" s="278"/>
      <c r="CD238" s="278"/>
      <c r="CE238" s="278"/>
      <c r="CF238" s="278"/>
      <c r="CG238" s="278"/>
      <c r="CH238" s="278"/>
      <c r="CI238" s="278"/>
      <c r="CJ238" s="278"/>
      <c r="CK238" s="370"/>
      <c r="CL238" s="372"/>
      <c r="CM238" s="364"/>
      <c r="CN238" s="364"/>
      <c r="CO238" s="108"/>
      <c r="CP238" s="108"/>
      <c r="CQ238" s="108"/>
      <c r="CR238" s="108"/>
      <c r="CS238" s="108"/>
      <c r="CT238" s="108"/>
      <c r="CU238" s="108"/>
      <c r="CV238" s="108"/>
      <c r="CW238" s="108"/>
      <c r="CX238" s="108"/>
      <c r="CY238" s="108"/>
      <c r="CZ238" s="108"/>
      <c r="DA238" s="108"/>
      <c r="DB238" s="108"/>
      <c r="DC238" s="108"/>
      <c r="DD238" s="108"/>
    </row>
    <row r="239" spans="1:108" s="266" customFormat="1" ht="14.4" hidden="1" customHeight="1" x14ac:dyDescent="0.3">
      <c r="A239" s="264"/>
      <c r="B239" s="130"/>
      <c r="C239" s="81"/>
      <c r="D239" s="81"/>
      <c r="E239" s="81"/>
      <c r="F239" s="81"/>
      <c r="G239" s="81"/>
      <c r="H239" s="81"/>
      <c r="I239" s="81"/>
      <c r="J239" s="81"/>
      <c r="K239" s="81"/>
      <c r="L239" s="65"/>
      <c r="M239" s="7"/>
      <c r="N239" s="202"/>
      <c r="O239" s="108"/>
      <c r="P239" s="66" t="s">
        <v>152</v>
      </c>
      <c r="Q239" s="67">
        <f>IF(Q237&lt;&gt;0,1,0)</f>
        <v>0</v>
      </c>
      <c r="R239" s="67">
        <f t="shared" ref="R239" si="6239">IF(Q239&gt;0,Q239+1,IF(R237&lt;&gt;0,1,0))</f>
        <v>0</v>
      </c>
      <c r="S239" s="67">
        <f t="shared" ref="S239" si="6240">IF(R239&gt;0,R239+1,IF(S237&lt;&gt;0,1,0))</f>
        <v>0</v>
      </c>
      <c r="T239" s="67">
        <f t="shared" ref="T239" si="6241">IF(S239&gt;0,S239+1,IF(T237&lt;&gt;0,1,0))</f>
        <v>0</v>
      </c>
      <c r="U239" s="67">
        <f t="shared" ref="U239" si="6242">IF(T239&gt;0,T239+1,IF(U237&lt;&gt;0,1,0))</f>
        <v>0</v>
      </c>
      <c r="V239" s="67">
        <f t="shared" ref="V239" si="6243">IF(U239&gt;0,U239+1,IF(V237&lt;&gt;0,1,0))</f>
        <v>0</v>
      </c>
      <c r="W239" s="67">
        <f t="shared" ref="W239" si="6244">IF(V239&gt;0,V239+1,IF(W237&lt;&gt;0,1,0))</f>
        <v>0</v>
      </c>
      <c r="X239" s="67">
        <f t="shared" ref="X239" si="6245">IF(W239&gt;0,W239+1,IF(X237&lt;&gt;0,1,0))</f>
        <v>0</v>
      </c>
      <c r="Y239" s="67">
        <f t="shared" ref="Y239" si="6246">IF(X239&gt;0,X239+1,IF(Y237&lt;&gt;0,1,0))</f>
        <v>0</v>
      </c>
      <c r="Z239" s="67">
        <f t="shared" ref="Z239" si="6247">IF(Y239&gt;0,Y239+1,IF(Z237&lt;&gt;0,1,0))</f>
        <v>0</v>
      </c>
      <c r="AA239" s="67">
        <f t="shared" ref="AA239" si="6248">IF(Z239&gt;0,Z239+1,IF(AA237&lt;&gt;0,1,0))</f>
        <v>0</v>
      </c>
      <c r="AB239" s="67">
        <f t="shared" ref="AB239" si="6249">IF(AA239&gt;0,AA239+1,IF(AB237&lt;&gt;0,1,0))</f>
        <v>0</v>
      </c>
      <c r="AC239" s="67">
        <f t="shared" ref="AC239" si="6250">IF(AB239&gt;0,AB239+1,IF(AC237&lt;&gt;0,1,0))</f>
        <v>0</v>
      </c>
      <c r="AD239" s="67">
        <f t="shared" ref="AD239" si="6251">IF(AC239&gt;0,AC239+1,IF(AD237&lt;&gt;0,1,0))</f>
        <v>0</v>
      </c>
      <c r="AE239" s="67">
        <f t="shared" ref="AE239" si="6252">IF(AD239&gt;0,AD239+1,IF(AE237&lt;&gt;0,1,0))</f>
        <v>0</v>
      </c>
      <c r="AF239" s="67">
        <f t="shared" ref="AF239" si="6253">IF(AE239&gt;0,AE239+1,IF(AF237&lt;&gt;0,1,0))</f>
        <v>0</v>
      </c>
      <c r="AG239" s="67">
        <f t="shared" ref="AG239" si="6254">IF(AF239&gt;0,AF239+1,IF(AG237&lt;&gt;0,1,0))</f>
        <v>0</v>
      </c>
      <c r="AH239" s="67">
        <f t="shared" ref="AH239" si="6255">IF(AG239&gt;0,AG239+1,IF(AH237&lt;&gt;0,1,0))</f>
        <v>0</v>
      </c>
      <c r="AI239" s="67">
        <f t="shared" ref="AI239" si="6256">IF(AH239&gt;0,AH239+1,IF(AI237&lt;&gt;0,1,0))</f>
        <v>0</v>
      </c>
      <c r="AJ239" s="67">
        <f t="shared" ref="AJ239" si="6257">IF(AI239&gt;0,AI239+1,IF(AJ237&lt;&gt;0,1,0))</f>
        <v>0</v>
      </c>
      <c r="AK239" s="67">
        <f t="shared" ref="AK239" si="6258">IF(AJ239&gt;0,AJ239+1,IF(AK237&lt;&gt;0,1,0))</f>
        <v>0</v>
      </c>
      <c r="AL239" s="67">
        <f t="shared" ref="AL239" si="6259">IF(AK239&gt;0,AK239+1,IF(AL237&lt;&gt;0,1,0))</f>
        <v>0</v>
      </c>
      <c r="AM239" s="67">
        <f t="shared" ref="AM239" si="6260">IF(AL239&gt;0,AL239+1,IF(AM237&lt;&gt;0,1,0))</f>
        <v>0</v>
      </c>
      <c r="AN239" s="67">
        <f t="shared" ref="AN239" si="6261">IF(AM239&gt;0,AM239+1,IF(AN237&lt;&gt;0,1,0))</f>
        <v>0</v>
      </c>
      <c r="AO239" s="67">
        <f t="shared" ref="AO239" si="6262">IF(AN239&gt;0,AN239+1,IF(AO237&lt;&gt;0,1,0))</f>
        <v>0</v>
      </c>
      <c r="AP239" s="67">
        <f t="shared" ref="AP239" si="6263">IF(AO239&gt;0,AO239+1,IF(AP237&lt;&gt;0,1,0))</f>
        <v>0</v>
      </c>
      <c r="AQ239" s="67">
        <f t="shared" ref="AQ239" si="6264">IF(AP239&gt;0,AP239+1,IF(AQ237&lt;&gt;0,1,0))</f>
        <v>0</v>
      </c>
      <c r="AR239" s="67">
        <f t="shared" ref="AR239" si="6265">IF(AQ239&gt;0,AQ239+1,IF(AR237&lt;&gt;0,1,0))</f>
        <v>0</v>
      </c>
      <c r="AS239" s="67">
        <f t="shared" ref="AS239" si="6266">IF(AR239&gt;0,AR239+1,IF(AS237&lt;&gt;0,1,0))</f>
        <v>0</v>
      </c>
      <c r="AT239" s="67">
        <f t="shared" ref="AT239" si="6267">IF(AS239&gt;0,AS239+1,IF(AT237&lt;&gt;0,1,0))</f>
        <v>0</v>
      </c>
      <c r="AU239" s="67">
        <f t="shared" ref="AU239" si="6268">IF(AT239&gt;0,AT239+1,IF(AU237&lt;&gt;0,1,0))</f>
        <v>0</v>
      </c>
      <c r="AV239" s="67">
        <f t="shared" ref="AV239" si="6269">IF(AU239&gt;0,AU239+1,IF(AV237&lt;&gt;0,1,0))</f>
        <v>0</v>
      </c>
      <c r="AW239" s="67">
        <f t="shared" ref="AW239" si="6270">IF(AV239&gt;0,AV239+1,IF(AW237&lt;&gt;0,1,0))</f>
        <v>0</v>
      </c>
      <c r="AX239" s="67">
        <f t="shared" ref="AX239" si="6271">IF(AW239&gt;0,AW239+1,IF(AX237&lt;&gt;0,1,0))</f>
        <v>0</v>
      </c>
      <c r="AY239" s="67">
        <f t="shared" ref="AY239" si="6272">IF(AX239&gt;0,AX239+1,IF(AY237&lt;&gt;0,1,0))</f>
        <v>0</v>
      </c>
      <c r="AZ239" s="67">
        <f t="shared" ref="AZ239" si="6273">IF(AY239&gt;0,AY239+1,IF(AZ237&lt;&gt;0,1,0))</f>
        <v>0</v>
      </c>
      <c r="BA239" s="67">
        <f t="shared" ref="BA239" si="6274">IF(AZ239&gt;0,AZ239+1,IF(BA237&lt;&gt;0,1,0))</f>
        <v>0</v>
      </c>
      <c r="BB239" s="67">
        <f t="shared" ref="BB239" si="6275">IF(BA239&gt;0,BA239+1,IF(BB237&lt;&gt;0,1,0))</f>
        <v>0</v>
      </c>
      <c r="BC239" s="67">
        <f t="shared" ref="BC239" si="6276">IF(BB239&gt;0,BB239+1,IF(BC237&lt;&gt;0,1,0))</f>
        <v>0</v>
      </c>
      <c r="BD239" s="67">
        <f t="shared" ref="BD239" si="6277">IF(BC239&gt;0,BC239+1,IF(BD237&lt;&gt;0,1,0))</f>
        <v>0</v>
      </c>
      <c r="BE239" s="67">
        <f t="shared" ref="BE239" si="6278">IF(BD239&gt;0,BD239+1,IF(BE237&lt;&gt;0,1,0))</f>
        <v>0</v>
      </c>
      <c r="BF239" s="67">
        <f t="shared" ref="BF239" si="6279">IF(BE239&gt;0,BE239+1,IF(BF237&lt;&gt;0,1,0))</f>
        <v>0</v>
      </c>
      <c r="BG239" s="67">
        <f t="shared" ref="BG239" si="6280">IF(BF239&gt;0,BF239+1,IF(BG237&lt;&gt;0,1,0))</f>
        <v>0</v>
      </c>
      <c r="BH239" s="67">
        <f t="shared" ref="BH239" si="6281">IF(BG239&gt;0,BG239+1,IF(BH237&lt;&gt;0,1,0))</f>
        <v>0</v>
      </c>
      <c r="BI239" s="67">
        <f t="shared" ref="BI239" si="6282">IF(BH239&gt;0,BH239+1,IF(BI237&lt;&gt;0,1,0))</f>
        <v>0</v>
      </c>
      <c r="BJ239" s="67">
        <f t="shared" ref="BJ239" si="6283">IF(BI239&gt;0,BI239+1,IF(BJ237&lt;&gt;0,1,0))</f>
        <v>0</v>
      </c>
      <c r="BK239" s="67">
        <f t="shared" ref="BK239" si="6284">IF(BJ239&gt;0,BJ239+1,IF(BK237&lt;&gt;0,1,0))</f>
        <v>0</v>
      </c>
      <c r="BL239" s="67">
        <f t="shared" ref="BL239" si="6285">IF(BK239&gt;0,BK239+1,IF(BL237&lt;&gt;0,1,0))</f>
        <v>0</v>
      </c>
      <c r="BM239" s="67">
        <f t="shared" ref="BM239" si="6286">IF(BL239&gt;0,BL239+1,IF(BM237&lt;&gt;0,1,0))</f>
        <v>0</v>
      </c>
      <c r="BN239" s="67">
        <f t="shared" ref="BN239" si="6287">IF(BM239&gt;0,BM239+1,IF(BN237&lt;&gt;0,1,0))</f>
        <v>0</v>
      </c>
      <c r="BO239" s="67">
        <f t="shared" ref="BO239" si="6288">IF(BN239&gt;0,BN239+1,IF(BO237&lt;&gt;0,1,0))</f>
        <v>0</v>
      </c>
      <c r="BP239" s="67">
        <f t="shared" ref="BP239" si="6289">IF(BO239&gt;0,BO239+1,IF(BP237&lt;&gt;0,1,0))</f>
        <v>0</v>
      </c>
      <c r="BQ239" s="67">
        <f t="shared" ref="BQ239" si="6290">IF(BP239&gt;0,BP239+1,IF(BQ237&lt;&gt;0,1,0))</f>
        <v>0</v>
      </c>
      <c r="BR239" s="67">
        <f t="shared" ref="BR239" si="6291">IF(BQ239&gt;0,BQ239+1,IF(BR237&lt;&gt;0,1,0))</f>
        <v>0</v>
      </c>
      <c r="BS239" s="67">
        <f t="shared" ref="BS239" si="6292">IF(BR239&gt;0,BR239+1,IF(BS237&lt;&gt;0,1,0))</f>
        <v>0</v>
      </c>
      <c r="BT239" s="67">
        <f t="shared" ref="BT239" si="6293">IF(BS239&gt;0,BS239+1,IF(BT237&lt;&gt;0,1,0))</f>
        <v>0</v>
      </c>
      <c r="BU239" s="67">
        <f t="shared" ref="BU239" si="6294">IF(BT239&gt;0,BT239+1,IF(BU237&lt;&gt;0,1,0))</f>
        <v>0</v>
      </c>
      <c r="BV239" s="67">
        <f t="shared" ref="BV239" si="6295">IF(BU239&gt;0,BU239+1,IF(BV237&lt;&gt;0,1,0))</f>
        <v>0</v>
      </c>
      <c r="BW239" s="67">
        <f t="shared" ref="BW239" si="6296">IF(BV239&gt;0,BV239+1,IF(BW237&lt;&gt;0,1,0))</f>
        <v>0</v>
      </c>
      <c r="BX239" s="67">
        <f t="shared" ref="BX239" si="6297">IF(BW239&gt;0,BW239+1,IF(BX237&lt;&gt;0,1,0))</f>
        <v>0</v>
      </c>
      <c r="BY239" s="67">
        <f t="shared" ref="BY239" si="6298">IF(BX239&gt;0,BX239+1,IF(BY237&lt;&gt;0,1,0))</f>
        <v>0</v>
      </c>
      <c r="BZ239" s="67">
        <f t="shared" ref="BZ239" si="6299">IF(BY239&gt;0,BY239+1,IF(BZ237&lt;&gt;0,1,0))</f>
        <v>0</v>
      </c>
      <c r="CA239" s="67">
        <f t="shared" ref="CA239" si="6300">IF(BZ239&gt;0,BZ239+1,IF(CA237&lt;&gt;0,1,0))</f>
        <v>0</v>
      </c>
      <c r="CB239" s="67">
        <f t="shared" ref="CB239" si="6301">IF(CA239&gt;0,CA239+1,IF(CB237&lt;&gt;0,1,0))</f>
        <v>0</v>
      </c>
      <c r="CC239" s="67">
        <f t="shared" ref="CC239" si="6302">IF(CB239&gt;0,CB239+1,IF(CC237&lt;&gt;0,1,0))</f>
        <v>0</v>
      </c>
      <c r="CD239" s="67">
        <f t="shared" ref="CD239" si="6303">IF(CC239&gt;0,CC239+1,IF(CD237&lt;&gt;0,1,0))</f>
        <v>0</v>
      </c>
      <c r="CE239" s="67">
        <f t="shared" ref="CE239" si="6304">IF(CD239&gt;0,CD239+1,IF(CE237&lt;&gt;0,1,0))</f>
        <v>0</v>
      </c>
      <c r="CF239" s="67">
        <f t="shared" ref="CF239" si="6305">IF(CE239&gt;0,CE239+1,IF(CF237&lt;&gt;0,1,0))</f>
        <v>0</v>
      </c>
      <c r="CG239" s="67">
        <f t="shared" ref="CG239" si="6306">IF(CF239&gt;0,CF239+1,IF(CG237&lt;&gt;0,1,0))</f>
        <v>0</v>
      </c>
      <c r="CH239" s="67">
        <f t="shared" ref="CH239" si="6307">IF(CG239&gt;0,CG239+1,IF(CH237&lt;&gt;0,1,0))</f>
        <v>0</v>
      </c>
      <c r="CI239" s="67">
        <f t="shared" ref="CI239" si="6308">IF(CH239&gt;0,CH239+1,IF(CI237&lt;&gt;0,1,0))</f>
        <v>0</v>
      </c>
      <c r="CJ239" s="67">
        <f t="shared" ref="CJ239" si="6309">IF(CI239&gt;0,CI239+1,IF(CJ237&lt;&gt;0,1,0))</f>
        <v>0</v>
      </c>
      <c r="CK239" s="370"/>
      <c r="CL239" s="372"/>
      <c r="CM239" s="364"/>
      <c r="CN239" s="364"/>
      <c r="CO239" s="108"/>
      <c r="CP239" s="108"/>
      <c r="CQ239" s="108"/>
      <c r="CR239" s="108"/>
      <c r="CS239" s="108"/>
      <c r="CT239" s="108"/>
      <c r="CU239" s="108"/>
      <c r="CV239" s="108"/>
      <c r="CW239" s="108"/>
      <c r="CX239" s="108"/>
      <c r="CY239" s="108"/>
      <c r="CZ239" s="108"/>
      <c r="DA239" s="108"/>
      <c r="DB239" s="108"/>
      <c r="DC239" s="108"/>
      <c r="DD239" s="108"/>
    </row>
    <row r="240" spans="1:108" s="266" customFormat="1" ht="14.4" hidden="1" customHeight="1" x14ac:dyDescent="0.3">
      <c r="A240" s="264"/>
      <c r="B240" s="130"/>
      <c r="C240" s="81"/>
      <c r="D240" s="81"/>
      <c r="E240" s="81"/>
      <c r="F240" s="81"/>
      <c r="G240" s="81"/>
      <c r="H240" s="81"/>
      <c r="I240" s="81"/>
      <c r="J240" s="81"/>
      <c r="K240" s="81"/>
      <c r="L240" s="65"/>
      <c r="M240" s="7"/>
      <c r="N240" s="202"/>
      <c r="O240" s="108"/>
      <c r="P240" s="66" t="s">
        <v>153</v>
      </c>
      <c r="Q240" s="67">
        <f>Q239</f>
        <v>0</v>
      </c>
      <c r="R240" s="67">
        <f>IF(R239=0,0,IF(OR(Q240=0,Q240=12),1,Q240+1))</f>
        <v>0</v>
      </c>
      <c r="S240" s="67">
        <f t="shared" ref="S240" si="6310">IF(S239=0,0,IF(OR(R240=0,R240=12),1,R240+1))</f>
        <v>0</v>
      </c>
      <c r="T240" s="67">
        <f t="shared" ref="T240" si="6311">IF(T239=0,0,IF(OR(S240=0,S240=12),1,S240+1))</f>
        <v>0</v>
      </c>
      <c r="U240" s="67">
        <f t="shared" ref="U240" si="6312">IF(U239=0,0,IF(OR(T240=0,T240=12),1,T240+1))</f>
        <v>0</v>
      </c>
      <c r="V240" s="67">
        <f t="shared" ref="V240" si="6313">IF(V239=0,0,IF(OR(U240=0,U240=12),1,U240+1))</f>
        <v>0</v>
      </c>
      <c r="W240" s="67">
        <f t="shared" ref="W240" si="6314">IF(W239=0,0,IF(OR(V240=0,V240=12),1,V240+1))</f>
        <v>0</v>
      </c>
      <c r="X240" s="67">
        <f t="shared" ref="X240" si="6315">IF(X239=0,0,IF(OR(W240=0,W240=12),1,W240+1))</f>
        <v>0</v>
      </c>
      <c r="Y240" s="67">
        <f t="shared" ref="Y240" si="6316">IF(Y239=0,0,IF(OR(X240=0,X240=12),1,X240+1))</f>
        <v>0</v>
      </c>
      <c r="Z240" s="67">
        <f t="shared" ref="Z240" si="6317">IF(Z239=0,0,IF(OR(Y240=0,Y240=12),1,Y240+1))</f>
        <v>0</v>
      </c>
      <c r="AA240" s="67">
        <f t="shared" ref="AA240" si="6318">IF(AA239=0,0,IF(OR(Z240=0,Z240=12),1,Z240+1))</f>
        <v>0</v>
      </c>
      <c r="AB240" s="67">
        <f t="shared" ref="AB240" si="6319">IF(AB239=0,0,IF(OR(AA240=0,AA240=12),1,AA240+1))</f>
        <v>0</v>
      </c>
      <c r="AC240" s="67">
        <f t="shared" ref="AC240" si="6320">IF(AC239=0,0,IF(OR(AB240=0,AB240=12),1,AB240+1))</f>
        <v>0</v>
      </c>
      <c r="AD240" s="67">
        <f t="shared" ref="AD240" si="6321">IF(AD239=0,0,IF(OR(AC240=0,AC240=12),1,AC240+1))</f>
        <v>0</v>
      </c>
      <c r="AE240" s="67">
        <f t="shared" ref="AE240" si="6322">IF(AE239=0,0,IF(OR(AD240=0,AD240=12),1,AD240+1))</f>
        <v>0</v>
      </c>
      <c r="AF240" s="67">
        <f t="shared" ref="AF240" si="6323">IF(AF239=0,0,IF(OR(AE240=0,AE240=12),1,AE240+1))</f>
        <v>0</v>
      </c>
      <c r="AG240" s="67">
        <f t="shared" ref="AG240" si="6324">IF(AG239=0,0,IF(OR(AF240=0,AF240=12),1,AF240+1))</f>
        <v>0</v>
      </c>
      <c r="AH240" s="67">
        <f t="shared" ref="AH240" si="6325">IF(AH239=0,0,IF(OR(AG240=0,AG240=12),1,AG240+1))</f>
        <v>0</v>
      </c>
      <c r="AI240" s="67">
        <f t="shared" ref="AI240" si="6326">IF(AI239=0,0,IF(OR(AH240=0,AH240=12),1,AH240+1))</f>
        <v>0</v>
      </c>
      <c r="AJ240" s="67">
        <f t="shared" ref="AJ240" si="6327">IF(AJ239=0,0,IF(OR(AI240=0,AI240=12),1,AI240+1))</f>
        <v>0</v>
      </c>
      <c r="AK240" s="67">
        <f t="shared" ref="AK240" si="6328">IF(AK239=0,0,IF(OR(AJ240=0,AJ240=12),1,AJ240+1))</f>
        <v>0</v>
      </c>
      <c r="AL240" s="67">
        <f t="shared" ref="AL240" si="6329">IF(AL239=0,0,IF(OR(AK240=0,AK240=12),1,AK240+1))</f>
        <v>0</v>
      </c>
      <c r="AM240" s="67">
        <f t="shared" ref="AM240" si="6330">IF(AM239=0,0,IF(OR(AL240=0,AL240=12),1,AL240+1))</f>
        <v>0</v>
      </c>
      <c r="AN240" s="67">
        <f t="shared" ref="AN240" si="6331">IF(AN239=0,0,IF(OR(AM240=0,AM240=12),1,AM240+1))</f>
        <v>0</v>
      </c>
      <c r="AO240" s="67">
        <f t="shared" ref="AO240" si="6332">IF(AO239=0,0,IF(OR(AN240=0,AN240=12),1,AN240+1))</f>
        <v>0</v>
      </c>
      <c r="AP240" s="67">
        <f t="shared" ref="AP240" si="6333">IF(AP239=0,0,IF(OR(AO240=0,AO240=12),1,AO240+1))</f>
        <v>0</v>
      </c>
      <c r="AQ240" s="67">
        <f t="shared" ref="AQ240" si="6334">IF(AQ239=0,0,IF(OR(AP240=0,AP240=12),1,AP240+1))</f>
        <v>0</v>
      </c>
      <c r="AR240" s="67">
        <f t="shared" ref="AR240" si="6335">IF(AR239=0,0,IF(OR(AQ240=0,AQ240=12),1,AQ240+1))</f>
        <v>0</v>
      </c>
      <c r="AS240" s="67">
        <f t="shared" ref="AS240" si="6336">IF(AS239=0,0,IF(OR(AR240=0,AR240=12),1,AR240+1))</f>
        <v>0</v>
      </c>
      <c r="AT240" s="67">
        <f t="shared" ref="AT240" si="6337">IF(AT239=0,0,IF(OR(AS240=0,AS240=12),1,AS240+1))</f>
        <v>0</v>
      </c>
      <c r="AU240" s="67">
        <f t="shared" ref="AU240" si="6338">IF(AU239=0,0,IF(OR(AT240=0,AT240=12),1,AT240+1))</f>
        <v>0</v>
      </c>
      <c r="AV240" s="67">
        <f t="shared" ref="AV240" si="6339">IF(AV239=0,0,IF(OR(AU240=0,AU240=12),1,AU240+1))</f>
        <v>0</v>
      </c>
      <c r="AW240" s="67">
        <f t="shared" ref="AW240" si="6340">IF(AW239=0,0,IF(OR(AV240=0,AV240=12),1,AV240+1))</f>
        <v>0</v>
      </c>
      <c r="AX240" s="67">
        <f t="shared" ref="AX240" si="6341">IF(AX239=0,0,IF(OR(AW240=0,AW240=12),1,AW240+1))</f>
        <v>0</v>
      </c>
      <c r="AY240" s="67">
        <f t="shared" ref="AY240" si="6342">IF(AY239=0,0,IF(OR(AX240=0,AX240=12),1,AX240+1))</f>
        <v>0</v>
      </c>
      <c r="AZ240" s="67">
        <f t="shared" ref="AZ240" si="6343">IF(AZ239=0,0,IF(OR(AY240=0,AY240=12),1,AY240+1))</f>
        <v>0</v>
      </c>
      <c r="BA240" s="67">
        <f t="shared" ref="BA240" si="6344">IF(BA239=0,0,IF(OR(AZ240=0,AZ240=12),1,AZ240+1))</f>
        <v>0</v>
      </c>
      <c r="BB240" s="67">
        <f t="shared" ref="BB240" si="6345">IF(BB239=0,0,IF(OR(BA240=0,BA240=12),1,BA240+1))</f>
        <v>0</v>
      </c>
      <c r="BC240" s="67">
        <f t="shared" ref="BC240" si="6346">IF(BC239=0,0,IF(OR(BB240=0,BB240=12),1,BB240+1))</f>
        <v>0</v>
      </c>
      <c r="BD240" s="67">
        <f t="shared" ref="BD240" si="6347">IF(BD239=0,0,IF(OR(BC240=0,BC240=12),1,BC240+1))</f>
        <v>0</v>
      </c>
      <c r="BE240" s="67">
        <f t="shared" ref="BE240" si="6348">IF(BE239=0,0,IF(OR(BD240=0,BD240=12),1,BD240+1))</f>
        <v>0</v>
      </c>
      <c r="BF240" s="67">
        <f t="shared" ref="BF240" si="6349">IF(BF239=0,0,IF(OR(BE240=0,BE240=12),1,BE240+1))</f>
        <v>0</v>
      </c>
      <c r="BG240" s="67">
        <f t="shared" ref="BG240" si="6350">IF(BG239=0,0,IF(OR(BF240=0,BF240=12),1,BF240+1))</f>
        <v>0</v>
      </c>
      <c r="BH240" s="67">
        <f t="shared" ref="BH240" si="6351">IF(BH239=0,0,IF(OR(BG240=0,BG240=12),1,BG240+1))</f>
        <v>0</v>
      </c>
      <c r="BI240" s="67">
        <f t="shared" ref="BI240" si="6352">IF(BI239=0,0,IF(OR(BH240=0,BH240=12),1,BH240+1))</f>
        <v>0</v>
      </c>
      <c r="BJ240" s="67">
        <f t="shared" ref="BJ240" si="6353">IF(BJ239=0,0,IF(OR(BI240=0,BI240=12),1,BI240+1))</f>
        <v>0</v>
      </c>
      <c r="BK240" s="67">
        <f t="shared" ref="BK240" si="6354">IF(BK239=0,0,IF(OR(BJ240=0,BJ240=12),1,BJ240+1))</f>
        <v>0</v>
      </c>
      <c r="BL240" s="67">
        <f t="shared" ref="BL240" si="6355">IF(BL239=0,0,IF(OR(BK240=0,BK240=12),1,BK240+1))</f>
        <v>0</v>
      </c>
      <c r="BM240" s="67">
        <f t="shared" ref="BM240" si="6356">IF(BM239=0,0,IF(OR(BL240=0,BL240=12),1,BL240+1))</f>
        <v>0</v>
      </c>
      <c r="BN240" s="67">
        <f t="shared" ref="BN240" si="6357">IF(BN239=0,0,IF(OR(BM240=0,BM240=12),1,BM240+1))</f>
        <v>0</v>
      </c>
      <c r="BO240" s="67">
        <f t="shared" ref="BO240" si="6358">IF(BO239=0,0,IF(OR(BN240=0,BN240=12),1,BN240+1))</f>
        <v>0</v>
      </c>
      <c r="BP240" s="67">
        <f t="shared" ref="BP240" si="6359">IF(BP239=0,0,IF(OR(BO240=0,BO240=12),1,BO240+1))</f>
        <v>0</v>
      </c>
      <c r="BQ240" s="67">
        <f t="shared" ref="BQ240" si="6360">IF(BQ239=0,0,IF(OR(BP240=0,BP240=12),1,BP240+1))</f>
        <v>0</v>
      </c>
      <c r="BR240" s="67">
        <f t="shared" ref="BR240" si="6361">IF(BR239=0,0,IF(OR(BQ240=0,BQ240=12),1,BQ240+1))</f>
        <v>0</v>
      </c>
      <c r="BS240" s="67">
        <f t="shared" ref="BS240" si="6362">IF(BS239=0,0,IF(OR(BR240=0,BR240=12),1,BR240+1))</f>
        <v>0</v>
      </c>
      <c r="BT240" s="67">
        <f t="shared" ref="BT240" si="6363">IF(BT239=0,0,IF(OR(BS240=0,BS240=12),1,BS240+1))</f>
        <v>0</v>
      </c>
      <c r="BU240" s="67">
        <f t="shared" ref="BU240" si="6364">IF(BU239=0,0,IF(OR(BT240=0,BT240=12),1,BT240+1))</f>
        <v>0</v>
      </c>
      <c r="BV240" s="67">
        <f t="shared" ref="BV240" si="6365">IF(BV239=0,0,IF(OR(BU240=0,BU240=12),1,BU240+1))</f>
        <v>0</v>
      </c>
      <c r="BW240" s="67">
        <f t="shared" ref="BW240" si="6366">IF(BW239=0,0,IF(OR(BV240=0,BV240=12),1,BV240+1))</f>
        <v>0</v>
      </c>
      <c r="BX240" s="67">
        <f t="shared" ref="BX240" si="6367">IF(BX239=0,0,IF(OR(BW240=0,BW240=12),1,BW240+1))</f>
        <v>0</v>
      </c>
      <c r="BY240" s="67">
        <f t="shared" ref="BY240" si="6368">IF(BY239=0,0,IF(OR(BX240=0,BX240=12),1,BX240+1))</f>
        <v>0</v>
      </c>
      <c r="BZ240" s="67">
        <f t="shared" ref="BZ240" si="6369">IF(BZ239=0,0,IF(OR(BY240=0,BY240=12),1,BY240+1))</f>
        <v>0</v>
      </c>
      <c r="CA240" s="67">
        <f t="shared" ref="CA240" si="6370">IF(CA239=0,0,IF(OR(BZ240=0,BZ240=12),1,BZ240+1))</f>
        <v>0</v>
      </c>
      <c r="CB240" s="67">
        <f t="shared" ref="CB240" si="6371">IF(CB239=0,0,IF(OR(CA240=0,CA240=12),1,CA240+1))</f>
        <v>0</v>
      </c>
      <c r="CC240" s="67">
        <f t="shared" ref="CC240" si="6372">IF(CC239=0,0,IF(OR(CB240=0,CB240=12),1,CB240+1))</f>
        <v>0</v>
      </c>
      <c r="CD240" s="67">
        <f t="shared" ref="CD240" si="6373">IF(CD239=0,0,IF(OR(CC240=0,CC240=12),1,CC240+1))</f>
        <v>0</v>
      </c>
      <c r="CE240" s="67">
        <f t="shared" ref="CE240" si="6374">IF(CE239=0,0,IF(OR(CD240=0,CD240=12),1,CD240+1))</f>
        <v>0</v>
      </c>
      <c r="CF240" s="67">
        <f t="shared" ref="CF240" si="6375">IF(CF239=0,0,IF(OR(CE240=0,CE240=12),1,CE240+1))</f>
        <v>0</v>
      </c>
      <c r="CG240" s="67">
        <f t="shared" ref="CG240" si="6376">IF(CG239=0,0,IF(OR(CF240=0,CF240=12),1,CF240+1))</f>
        <v>0</v>
      </c>
      <c r="CH240" s="67">
        <f t="shared" ref="CH240" si="6377">IF(CH239=0,0,IF(OR(CG240=0,CG240=12),1,CG240+1))</f>
        <v>0</v>
      </c>
      <c r="CI240" s="67">
        <f t="shared" ref="CI240" si="6378">IF(CI239=0,0,IF(OR(CH240=0,CH240=12),1,CH240+1))</f>
        <v>0</v>
      </c>
      <c r="CJ240" s="67">
        <f t="shared" ref="CJ240" si="6379">IF(CJ239=0,0,IF(OR(CI240=0,CI240=12),1,CI240+1))</f>
        <v>0</v>
      </c>
      <c r="CK240" s="370"/>
      <c r="CL240" s="372"/>
      <c r="CM240" s="364"/>
      <c r="CN240" s="364"/>
      <c r="CO240" s="108"/>
      <c r="CP240" s="108"/>
      <c r="CQ240" s="108"/>
      <c r="CR240" s="108"/>
      <c r="CS240" s="108"/>
      <c r="CT240" s="108"/>
      <c r="CU240" s="108"/>
      <c r="CV240" s="108"/>
      <c r="CW240" s="108"/>
      <c r="CX240" s="108"/>
      <c r="CY240" s="108"/>
      <c r="CZ240" s="108"/>
      <c r="DA240" s="108"/>
      <c r="DB240" s="108"/>
      <c r="DC240" s="108"/>
      <c r="DD240" s="108"/>
    </row>
    <row r="241" spans="1:108" s="266" customFormat="1" ht="43.2" x14ac:dyDescent="0.3">
      <c r="A241" s="264"/>
      <c r="B241" s="130"/>
      <c r="C241" s="81"/>
      <c r="D241" s="81"/>
      <c r="E241" s="81"/>
      <c r="F241" s="81"/>
      <c r="G241" s="81"/>
      <c r="H241" s="81"/>
      <c r="I241" s="81"/>
      <c r="J241" s="81"/>
      <c r="K241" s="81"/>
      <c r="L241" s="65"/>
      <c r="M241" s="7"/>
      <c r="N241" s="202"/>
      <c r="O241" s="108"/>
      <c r="P241" s="64" t="s">
        <v>410</v>
      </c>
      <c r="Q241" s="69">
        <f>IF(Q240&gt;0,IF(Q244&gt;$K237,$K237,Q244),0)</f>
        <v>0</v>
      </c>
      <c r="R241" s="69">
        <f>IF(R240&gt;0,IF((SUMIFS($Q243:Q243,$Q240:Q240,12)+IF(Q240=12,0,Q241)+R244)&gt;=$K237,$K237-FLOOR(SUMIFS($Q243:Q243,$Q240:Q240,12),1),IF(R240=1,R244,R244+Q241)),0)</f>
        <v>0</v>
      </c>
      <c r="S241" s="69">
        <f>IF(S240&gt;0,IF((SUMIFS($Q243:R243,$Q240:R240,12)+IF(R240=12,0,R241)+S244)&gt;=$K237,$K237-FLOOR(SUMIFS($Q243:R243,$Q240:R240,12),1),IF(S240=1,S244,S244+R241)),0)</f>
        <v>0</v>
      </c>
      <c r="T241" s="69">
        <f>IF(T240&gt;0,IF((SUMIFS($Q243:S243,$Q240:S240,12)+IF(S240=12,0,S241)+T244)&gt;=$K237,$K237-FLOOR(SUMIFS($Q243:S243,$Q240:S240,12),1),IF(T240=1,T244,T244+S241)),0)</f>
        <v>0</v>
      </c>
      <c r="U241" s="69">
        <f>IF(U240&gt;0,IF((SUMIFS($Q243:T243,$Q240:T240,12)+IF(T240=12,0,T241)+U244)&gt;=$K237,$K237-FLOOR(SUMIFS($Q243:T243,$Q240:T240,12),1),IF(U240=1,U244,U244+T241)),0)</f>
        <v>0</v>
      </c>
      <c r="V241" s="69">
        <f>IF(V240&gt;0,IF((SUMIFS($Q243:U243,$Q240:U240,12)+IF(U240=12,0,U241)+V244)&gt;=$K237,$K237-FLOOR(SUMIFS($Q243:U243,$Q240:U240,12),1),IF(V240=1,V244,V244+U241)),0)</f>
        <v>0</v>
      </c>
      <c r="W241" s="69">
        <f>IF(W240&gt;0,IF((SUMIFS($Q243:V243,$Q240:V240,12)+IF(V240=12,0,V241)+W244)&gt;=$K237,$K237-FLOOR(SUMIFS($Q243:V243,$Q240:V240,12),1),IF(W240=1,W244,W244+V241)),0)</f>
        <v>0</v>
      </c>
      <c r="X241" s="69">
        <f>IF(X240&gt;0,IF((SUMIFS($Q243:W243,$Q240:W240,12)+IF(W240=12,0,W241)+X244)&gt;=$K237,$K237-FLOOR(SUMIFS($Q243:W243,$Q240:W240,12),1),IF(X240=1,X244,X244+W241)),0)</f>
        <v>0</v>
      </c>
      <c r="Y241" s="69">
        <f>IF(Y240&gt;0,IF((SUMIFS($Q243:X243,$Q240:X240,12)+IF(X240=12,0,X241)+Y244)&gt;=$K237,$K237-FLOOR(SUMIFS($Q243:X243,$Q240:X240,12),1),IF(Y240=1,Y244,Y244+X241)),0)</f>
        <v>0</v>
      </c>
      <c r="Z241" s="69">
        <f>IF(Z240&gt;0,IF((SUMIFS($Q243:Y243,$Q240:Y240,12)+IF(Y240=12,0,Y241)+Z244)&gt;=$K237,$K237-FLOOR(SUMIFS($Q243:Y243,$Q240:Y240,12),1),IF(Z240=1,Z244,Z244+Y241)),0)</f>
        <v>0</v>
      </c>
      <c r="AA241" s="69">
        <f>IF(AA240&gt;0,IF((SUMIFS($Q243:Z243,$Q240:Z240,12)+IF(Z240=12,0,Z241)+AA244)&gt;=$K237,$K237-FLOOR(SUMIFS($Q243:Z243,$Q240:Z240,12),1),IF(AA240=1,AA244,AA244+Z241)),0)</f>
        <v>0</v>
      </c>
      <c r="AB241" s="69">
        <f>IF(AB240&gt;0,IF((SUMIFS($Q243:AA243,$Q240:AA240,12)+IF(AA240=12,0,AA241)+AB244)&gt;=$K237,$K237-FLOOR(SUMIFS($Q243:AA243,$Q240:AA240,12),1),IF(AB240=1,AB244,AB244+AA241)),0)</f>
        <v>0</v>
      </c>
      <c r="AC241" s="69">
        <f>IF(AC240&gt;0,IF((SUMIFS($Q243:AB243,$Q240:AB240,12)+IF(AB240=12,0,AB241)+AC244)&gt;=$K237,$K237-FLOOR(SUMIFS($Q243:AB243,$Q240:AB240,12),1),IF(AC240=1,AC244,AC244+AB241)),0)</f>
        <v>0</v>
      </c>
      <c r="AD241" s="69">
        <f>IF(AD240&gt;0,IF((SUMIFS($Q243:AC243,$Q240:AC240,12)+IF(AC240=12,0,AC241)+AD244)&gt;=$K237,$K237-FLOOR(SUMIFS($Q243:AC243,$Q240:AC240,12),1),IF(AD240=1,AD244,AD244+AC241)),0)</f>
        <v>0</v>
      </c>
      <c r="AE241" s="69">
        <f>IF(AE240&gt;0,IF((SUMIFS($Q243:AD243,$Q240:AD240,12)+IF(AD240=12,0,AD241)+AE244)&gt;=$K237,$K237-FLOOR(SUMIFS($Q243:AD243,$Q240:AD240,12),1),IF(AE240=1,AE244,AE244+AD241)),0)</f>
        <v>0</v>
      </c>
      <c r="AF241" s="69">
        <f>IF(AF240&gt;0,IF((SUMIFS($Q243:AE243,$Q240:AE240,12)+IF(AE240=12,0,AE241)+AF244)&gt;=$K237,$K237-FLOOR(SUMIFS($Q243:AE243,$Q240:AE240,12),1),IF(AF240=1,AF244,AF244+AE241)),0)</f>
        <v>0</v>
      </c>
      <c r="AG241" s="69">
        <f>IF(AG240&gt;0,IF((SUMIFS($Q243:AF243,$Q240:AF240,12)+IF(AF240=12,0,AF241)+AG244)&gt;=$K237,$K237-FLOOR(SUMIFS($Q243:AF243,$Q240:AF240,12),1),IF(AG240=1,AG244,AG244+AF241)),0)</f>
        <v>0</v>
      </c>
      <c r="AH241" s="69">
        <f>IF(AH240&gt;0,IF((SUMIFS($Q243:AG243,$Q240:AG240,12)+IF(AG240=12,0,AG241)+AH244)&gt;=$K237,$K237-FLOOR(SUMIFS($Q243:AG243,$Q240:AG240,12),1),IF(AH240=1,AH244,AH244+AG241)),0)</f>
        <v>0</v>
      </c>
      <c r="AI241" s="69">
        <f>IF(AI240&gt;0,IF((SUMIFS($Q243:AH243,$Q240:AH240,12)+IF(AH240=12,0,AH241)+AI244)&gt;=$K237,$K237-FLOOR(SUMIFS($Q243:AH243,$Q240:AH240,12),1),IF(AI240=1,AI244,AI244+AH241)),0)</f>
        <v>0</v>
      </c>
      <c r="AJ241" s="69">
        <f>IF(AJ240&gt;0,IF((SUMIFS($Q243:AI243,$Q240:AI240,12)+IF(AI240=12,0,AI241)+AJ244)&gt;=$K237,$K237-FLOOR(SUMIFS($Q243:AI243,$Q240:AI240,12),1),IF(AJ240=1,AJ244,AJ244+AI241)),0)</f>
        <v>0</v>
      </c>
      <c r="AK241" s="69">
        <f>IF(AK240&gt;0,IF((SUMIFS($Q243:AJ243,$Q240:AJ240,12)+IF(AJ240=12,0,AJ241)+AK244)&gt;=$K237,$K237-FLOOR(SUMIFS($Q243:AJ243,$Q240:AJ240,12),1),IF(AK240=1,AK244,AK244+AJ241)),0)</f>
        <v>0</v>
      </c>
      <c r="AL241" s="69">
        <f>IF(AL240&gt;0,IF((SUMIFS($Q243:AK243,$Q240:AK240,12)+IF(AK240=12,0,AK241)+AL244)&gt;=$K237,$K237-FLOOR(SUMIFS($Q243:AK243,$Q240:AK240,12),1),IF(AL240=1,AL244,AL244+AK241)),0)</f>
        <v>0</v>
      </c>
      <c r="AM241" s="69">
        <f>IF(AM240&gt;0,IF((SUMIFS($Q243:AL243,$Q240:AL240,12)+IF(AL240=12,0,AL241)+AM244)&gt;=$K237,$K237-FLOOR(SUMIFS($Q243:AL243,$Q240:AL240,12),1),IF(AM240=1,AM244,AM244+AL241)),0)</f>
        <v>0</v>
      </c>
      <c r="AN241" s="69">
        <f>IF(AN240&gt;0,IF((SUMIFS($Q243:AM243,$Q240:AM240,12)+IF(AM240=12,0,AM241)+AN244)&gt;=$K237,$K237-FLOOR(SUMIFS($Q243:AM243,$Q240:AM240,12),1),IF(AN240=1,AN244,AN244+AM241)),0)</f>
        <v>0</v>
      </c>
      <c r="AO241" s="69">
        <f>IF(AO240&gt;0,IF((SUMIFS($Q243:AN243,$Q240:AN240,12)+IF(AN240=12,0,AN241)+AO244)&gt;=$K237,$K237-FLOOR(SUMIFS($Q243:AN243,$Q240:AN240,12),1),IF(AO240=1,AO244,AO244+AN241)),0)</f>
        <v>0</v>
      </c>
      <c r="AP241" s="69">
        <f>IF(AP240&gt;0,IF((SUMIFS($Q243:AO243,$Q240:AO240,12)+IF(AO240=12,0,AO241)+AP244)&gt;=$K237,$K237-FLOOR(SUMIFS($Q243:AO243,$Q240:AO240,12),1),IF(AP240=1,AP244,AP244+AO241)),0)</f>
        <v>0</v>
      </c>
      <c r="AQ241" s="69">
        <f>IF(AQ240&gt;0,IF((SUMIFS($Q243:AP243,$Q240:AP240,12)+IF(AP240=12,0,AP241)+AQ244)&gt;=$K237,$K237-FLOOR(SUMIFS($Q243:AP243,$Q240:AP240,12),1),IF(AQ240=1,AQ244,AQ244+AP241)),0)</f>
        <v>0</v>
      </c>
      <c r="AR241" s="69">
        <f>IF(AR240&gt;0,IF((SUMIFS($Q243:AQ243,$Q240:AQ240,12)+IF(AQ240=12,0,AQ241)+AR244)&gt;=$K237,$K237-FLOOR(SUMIFS($Q243:AQ243,$Q240:AQ240,12),1),IF(AR240=1,AR244,AR244+AQ241)),0)</f>
        <v>0</v>
      </c>
      <c r="AS241" s="69">
        <f>IF(AS240&gt;0,IF((SUMIFS($Q243:AR243,$Q240:AR240,12)+IF(AR240=12,0,AR241)+AS244)&gt;=$K237,$K237-FLOOR(SUMIFS($Q243:AR243,$Q240:AR240,12),1),IF(AS240=1,AS244,AS244+AR241)),0)</f>
        <v>0</v>
      </c>
      <c r="AT241" s="69">
        <f>IF(AT240&gt;0,IF((SUMIFS($Q243:AS243,$Q240:AS240,12)+IF(AS240=12,0,AS241)+AT244)&gt;=$K237,$K237-FLOOR(SUMIFS($Q243:AS243,$Q240:AS240,12),1),IF(AT240=1,AT244,AT244+AS241)),0)</f>
        <v>0</v>
      </c>
      <c r="AU241" s="69">
        <f>IF(AU240&gt;0,IF((SUMIFS($Q243:AT243,$Q240:AT240,12)+IF(AT240=12,0,AT241)+AU244)&gt;=$K237,$K237-FLOOR(SUMIFS($Q243:AT243,$Q240:AT240,12),1),IF(AU240=1,AU244,AU244+AT241)),0)</f>
        <v>0</v>
      </c>
      <c r="AV241" s="69">
        <f>IF(AV240&gt;0,IF((SUMIFS($Q243:AU243,$Q240:AU240,12)+IF(AU240=12,0,AU241)+AV244)&gt;=$K237,$K237-FLOOR(SUMIFS($Q243:AU243,$Q240:AU240,12),1),IF(AV240=1,AV244,AV244+AU241)),0)</f>
        <v>0</v>
      </c>
      <c r="AW241" s="69">
        <f>IF(AW240&gt;0,IF((SUMIFS($Q243:AV243,$Q240:AV240,12)+IF(AV240=12,0,AV241)+AW244)&gt;=$K237,$K237-FLOOR(SUMIFS($Q243:AV243,$Q240:AV240,12),1),IF(AW240=1,AW244,AW244+AV241)),0)</f>
        <v>0</v>
      </c>
      <c r="AX241" s="69">
        <f>IF(AX240&gt;0,IF((SUMIFS($Q243:AW243,$Q240:AW240,12)+IF(AW240=12,0,AW241)+AX244)&gt;=$K237,$K237-FLOOR(SUMIFS($Q243:AW243,$Q240:AW240,12),1),IF(AX240=1,AX244,AX244+AW241)),0)</f>
        <v>0</v>
      </c>
      <c r="AY241" s="69">
        <f>IF(AY240&gt;0,IF((SUMIFS($Q243:AX243,$Q240:AX240,12)+IF(AX240=12,0,AX241)+AY244)&gt;=$K237,$K237-FLOOR(SUMIFS($Q243:AX243,$Q240:AX240,12),1),IF(AY240=1,AY244,AY244+AX241)),0)</f>
        <v>0</v>
      </c>
      <c r="AZ241" s="69">
        <f>IF(AZ240&gt;0,IF((SUMIFS($Q243:AY243,$Q240:AY240,12)+IF(AY240=12,0,AY241)+AZ244)&gt;=$K237,$K237-FLOOR(SUMIFS($Q243:AY243,$Q240:AY240,12),1),IF(AZ240=1,AZ244,AZ244+AY241)),0)</f>
        <v>0</v>
      </c>
      <c r="BA241" s="69">
        <f>IF(BA240&gt;0,IF((SUMIFS($Q243:AZ243,$Q240:AZ240,12)+IF(AZ240=12,0,AZ241)+BA244)&gt;=$K237,$K237-FLOOR(SUMIFS($Q243:AZ243,$Q240:AZ240,12),1),IF(BA240=1,BA244,BA244+AZ241)),0)</f>
        <v>0</v>
      </c>
      <c r="BB241" s="69">
        <f>IF(BB240&gt;0,IF((SUMIFS($Q243:BA243,$Q240:BA240,12)+IF(BA240=12,0,BA241)+BB244)&gt;=$K237,$K237-FLOOR(SUMIFS($Q243:BA243,$Q240:BA240,12),1),IF(BB240=1,BB244,BB244+BA241)),0)</f>
        <v>0</v>
      </c>
      <c r="BC241" s="69">
        <f>IF(BC240&gt;0,IF((SUMIFS($Q243:BB243,$Q240:BB240,12)+IF(BB240=12,0,BB241)+BC244)&gt;=$K237,$K237-FLOOR(SUMIFS($Q243:BB243,$Q240:BB240,12),1),IF(BC240=1,BC244,BC244+BB241)),0)</f>
        <v>0</v>
      </c>
      <c r="BD241" s="69">
        <f>IF(BD240&gt;0,IF((SUMIFS($Q243:BC243,$Q240:BC240,12)+IF(BC240=12,0,BC241)+BD244)&gt;=$K237,$K237-FLOOR(SUMIFS($Q243:BC243,$Q240:BC240,12),1),IF(BD240=1,BD244,BD244+BC241)),0)</f>
        <v>0</v>
      </c>
      <c r="BE241" s="69">
        <f>IF(BE240&gt;0,IF((SUMIFS($Q243:BD243,$Q240:BD240,12)+IF(BD240=12,0,BD241)+BE244)&gt;=$K237,$K237-FLOOR(SUMIFS($Q243:BD243,$Q240:BD240,12),1),IF(BE240=1,BE244,BE244+BD241)),0)</f>
        <v>0</v>
      </c>
      <c r="BF241" s="69">
        <f>IF(BF240&gt;0,IF((SUMIFS($Q243:BE243,$Q240:BE240,12)+IF(BE240=12,0,BE241)+BF244)&gt;=$K237,$K237-FLOOR(SUMIFS($Q243:BE243,$Q240:BE240,12),1),IF(BF240=1,BF244,BF244+BE241)),0)</f>
        <v>0</v>
      </c>
      <c r="BG241" s="69">
        <f>IF(BG240&gt;0,IF((SUMIFS($Q243:BF243,$Q240:BF240,12)+IF(BF240=12,0,BF241)+BG244)&gt;=$K237,$K237-FLOOR(SUMIFS($Q243:BF243,$Q240:BF240,12),1),IF(BG240=1,BG244,BG244+BF241)),0)</f>
        <v>0</v>
      </c>
      <c r="BH241" s="69">
        <f>IF(BH240&gt;0,IF((SUMIFS($Q243:BG243,$Q240:BG240,12)+IF(BG240=12,0,BG241)+BH244)&gt;=$K237,$K237-FLOOR(SUMIFS($Q243:BG243,$Q240:BG240,12),1),IF(BH240=1,BH244,BH244+BG241)),0)</f>
        <v>0</v>
      </c>
      <c r="BI241" s="69">
        <f>IF(BI240&gt;0,IF((SUMIFS($Q243:BH243,$Q240:BH240,12)+IF(BH240=12,0,BH241)+BI244)&gt;=$K237,$K237-FLOOR(SUMIFS($Q243:BH243,$Q240:BH240,12),1),IF(BI240=1,BI244,BI244+BH241)),0)</f>
        <v>0</v>
      </c>
      <c r="BJ241" s="69">
        <f>IF(BJ240&gt;0,IF((SUMIFS($Q243:BI243,$Q240:BI240,12)+IF(BI240=12,0,BI241)+BJ244)&gt;=$K237,$K237-FLOOR(SUMIFS($Q243:BI243,$Q240:BI240,12),1),IF(BJ240=1,BJ244,BJ244+BI241)),0)</f>
        <v>0</v>
      </c>
      <c r="BK241" s="69">
        <f>IF(BK240&gt;0,IF((SUMIFS($Q243:BJ243,$Q240:BJ240,12)+IF(BJ240=12,0,BJ241)+BK244)&gt;=$K237,$K237-FLOOR(SUMIFS($Q243:BJ243,$Q240:BJ240,12),1),IF(BK240=1,BK244,BK244+BJ241)),0)</f>
        <v>0</v>
      </c>
      <c r="BL241" s="69">
        <f>IF(BL240&gt;0,IF((SUMIFS($Q243:BK243,$Q240:BK240,12)+IF(BK240=12,0,BK241)+BL244)&gt;=$K237,$K237-FLOOR(SUMIFS($Q243:BK243,$Q240:BK240,12),1),IF(BL240=1,BL244,BL244+BK241)),0)</f>
        <v>0</v>
      </c>
      <c r="BM241" s="69">
        <f>IF(BM240&gt;0,IF((SUMIFS($Q243:BL243,$Q240:BL240,12)+IF(BL240=12,0,BL241)+BM244)&gt;=$K237,$K237-FLOOR(SUMIFS($Q243:BL243,$Q240:BL240,12),1),IF(BM240=1,BM244,BM244+BL241)),0)</f>
        <v>0</v>
      </c>
      <c r="BN241" s="69">
        <f>IF(BN240&gt;0,IF((SUMIFS($Q243:BM243,$Q240:BM240,12)+IF(BM240=12,0,BM241)+BN244)&gt;=$K237,$K237-FLOOR(SUMIFS($Q243:BM243,$Q240:BM240,12),1),IF(BN240=1,BN244,BN244+BM241)),0)</f>
        <v>0</v>
      </c>
      <c r="BO241" s="69">
        <f>IF(BO240&gt;0,IF((SUMIFS($Q243:BN243,$Q240:BN240,12)+IF(BN240=12,0,BN241)+BO244)&gt;=$K237,$K237-FLOOR(SUMIFS($Q243:BN243,$Q240:BN240,12),1),IF(BO240=1,BO244,BO244+BN241)),0)</f>
        <v>0</v>
      </c>
      <c r="BP241" s="69">
        <f>IF(BP240&gt;0,IF((SUMIFS($Q243:BO243,$Q240:BO240,12)+IF(BO240=12,0,BO241)+BP244)&gt;=$K237,$K237-FLOOR(SUMIFS($Q243:BO243,$Q240:BO240,12),1),IF(BP240=1,BP244,BP244+BO241)),0)</f>
        <v>0</v>
      </c>
      <c r="BQ241" s="69">
        <f>IF(BQ240&gt;0,IF((SUMIFS($Q243:BP243,$Q240:BP240,12)+IF(BP240=12,0,BP241)+BQ244)&gt;=$K237,$K237-FLOOR(SUMIFS($Q243:BP243,$Q240:BP240,12),1),IF(BQ240=1,BQ244,BQ244+BP241)),0)</f>
        <v>0</v>
      </c>
      <c r="BR241" s="69">
        <f>IF(BR240&gt;0,IF((SUMIFS($Q243:BQ243,$Q240:BQ240,12)+IF(BQ240=12,0,BQ241)+BR244)&gt;=$K237,$K237-FLOOR(SUMIFS($Q243:BQ243,$Q240:BQ240,12),1),IF(BR240=1,BR244,BR244+BQ241)),0)</f>
        <v>0</v>
      </c>
      <c r="BS241" s="69">
        <f>IF(BS240&gt;0,IF((SUMIFS($Q243:BR243,$Q240:BR240,12)+IF(BR240=12,0,BR241)+BS244)&gt;=$K237,$K237-FLOOR(SUMIFS($Q243:BR243,$Q240:BR240,12),1),IF(BS240=1,BS244,BS244+BR241)),0)</f>
        <v>0</v>
      </c>
      <c r="BT241" s="69">
        <f>IF(BT240&gt;0,IF((SUMIFS($Q243:BS243,$Q240:BS240,12)+IF(BS240=12,0,BS241)+BT244)&gt;=$K237,$K237-FLOOR(SUMIFS($Q243:BS243,$Q240:BS240,12),1),IF(BT240=1,BT244,BT244+BS241)),0)</f>
        <v>0</v>
      </c>
      <c r="BU241" s="69">
        <f>IF(BU240&gt;0,IF((SUMIFS($Q243:BT243,$Q240:BT240,12)+IF(BT240=12,0,BT241)+BU244)&gt;=$K237,$K237-FLOOR(SUMIFS($Q243:BT243,$Q240:BT240,12),1),IF(BU240=1,BU244,BU244+BT241)),0)</f>
        <v>0</v>
      </c>
      <c r="BV241" s="69">
        <f>IF(BV240&gt;0,IF((SUMIFS($Q243:BU243,$Q240:BU240,12)+IF(BU240=12,0,BU241)+BV244)&gt;=$K237,$K237-FLOOR(SUMIFS($Q243:BU243,$Q240:BU240,12),1),IF(BV240=1,BV244,BV244+BU241)),0)</f>
        <v>0</v>
      </c>
      <c r="BW241" s="69">
        <f>IF(BW240&gt;0,IF((SUMIFS($Q243:BV243,$Q240:BV240,12)+IF(BV240=12,0,BV241)+BW244)&gt;=$K237,$K237-FLOOR(SUMIFS($Q243:BV243,$Q240:BV240,12),1),IF(BW240=1,BW244,BW244+BV241)),0)</f>
        <v>0</v>
      </c>
      <c r="BX241" s="69">
        <f>IF(BX240&gt;0,IF((SUMIFS($Q243:BW243,$Q240:BW240,12)+IF(BW240=12,0,BW241)+BX244)&gt;=$K237,$K237-FLOOR(SUMIFS($Q243:BW243,$Q240:BW240,12),1),IF(BX240=1,BX244,BX244+BW241)),0)</f>
        <v>0</v>
      </c>
      <c r="BY241" s="69">
        <f>IF(BY240&gt;0,IF((SUMIFS($Q243:BX243,$Q240:BX240,12)+IF(BX240=12,0,BX241)+BY244)&gt;=$K237,$K237-FLOOR(SUMIFS($Q243:BX243,$Q240:BX240,12),1),IF(BY240=1,BY244,BY244+BX241)),0)</f>
        <v>0</v>
      </c>
      <c r="BZ241" s="69">
        <f>IF(BZ240&gt;0,IF((SUMIFS($Q243:BY243,$Q240:BY240,12)+IF(BY240=12,0,BY241)+BZ244)&gt;=$K237,$K237-FLOOR(SUMIFS($Q243:BY243,$Q240:BY240,12),1),IF(BZ240=1,BZ244,BZ244+BY241)),0)</f>
        <v>0</v>
      </c>
      <c r="CA241" s="69">
        <f>IF(CA240&gt;0,IF((SUMIFS($Q243:BZ243,$Q240:BZ240,12)+IF(BZ240=12,0,BZ241)+CA244)&gt;=$K237,$K237-FLOOR(SUMIFS($Q243:BZ243,$Q240:BZ240,12),1),IF(CA240=1,CA244,CA244+BZ241)),0)</f>
        <v>0</v>
      </c>
      <c r="CB241" s="69">
        <f>IF(CB240&gt;0,IF((SUMIFS($Q243:CA243,$Q240:CA240,12)+IF(CA240=12,0,CA241)+CB244)&gt;=$K237,$K237-FLOOR(SUMIFS($Q243:CA243,$Q240:CA240,12),1),IF(CB240=1,CB244,CB244+CA241)),0)</f>
        <v>0</v>
      </c>
      <c r="CC241" s="69">
        <f>IF(CC240&gt;0,IF((SUMIFS($Q243:CB243,$Q240:CB240,12)+IF(CB240=12,0,CB241)+CC244)&gt;=$K237,$K237-FLOOR(SUMIFS($Q243:CB243,$Q240:CB240,12),1),IF(CC240=1,CC244,CC244+CB241)),0)</f>
        <v>0</v>
      </c>
      <c r="CD241" s="69">
        <f>IF(CD240&gt;0,IF((SUMIFS($Q243:CC243,$Q240:CC240,12)+IF(CC240=12,0,CC241)+CD244)&gt;=$K237,$K237-FLOOR(SUMIFS($Q243:CC243,$Q240:CC240,12),1),IF(CD240=1,CD244,CD244+CC241)),0)</f>
        <v>0</v>
      </c>
      <c r="CE241" s="69">
        <f>IF(CE240&gt;0,IF((SUMIFS($Q243:CD243,$Q240:CD240,12)+IF(CD240=12,0,CD241)+CE244)&gt;=$K237,$K237-FLOOR(SUMIFS($Q243:CD243,$Q240:CD240,12),1),IF(CE240=1,CE244,CE244+CD241)),0)</f>
        <v>0</v>
      </c>
      <c r="CF241" s="69">
        <f>IF(CF240&gt;0,IF((SUMIFS($Q243:CE243,$Q240:CE240,12)+IF(CE240=12,0,CE241)+CF244)&gt;=$K237,$K237-FLOOR(SUMIFS($Q243:CE243,$Q240:CE240,12),1),IF(CF240=1,CF244,CF244+CE241)),0)</f>
        <v>0</v>
      </c>
      <c r="CG241" s="69">
        <f>IF(CG240&gt;0,IF((SUMIFS($Q243:CF243,$Q240:CF240,12)+IF(CF240=12,0,CF241)+CG244)&gt;=$K237,$K237-FLOOR(SUMIFS($Q243:CF243,$Q240:CF240,12),1),IF(CG240=1,CG244,CG244+CF241)),0)</f>
        <v>0</v>
      </c>
      <c r="CH241" s="69">
        <f>IF(CH240&gt;0,IF((SUMIFS($Q243:CG243,$Q240:CG240,12)+IF(CG240=12,0,CG241)+CH244)&gt;=$K237,$K237-FLOOR(SUMIFS($Q243:CG243,$Q240:CG240,12),1),IF(CH240=1,CH244,CH244+CG241)),0)</f>
        <v>0</v>
      </c>
      <c r="CI241" s="69">
        <f>IF(CI240&gt;0,IF((SUMIFS($Q243:CH243,$Q240:CH240,12)+IF(CH240=12,0,CH241)+CI244)&gt;=$K237,$K237-FLOOR(SUMIFS($Q243:CH243,$Q240:CH240,12),1),IF(CI240=1,CI244,CI244+CH241)),0)</f>
        <v>0</v>
      </c>
      <c r="CJ241" s="69">
        <f>IF(CJ240&gt;0,IF((SUMIFS($Q243:CI243,$Q240:CI240,12)+IF(CI240=12,0,CI241)+CJ244)&gt;=$K237,$K237-FLOOR(SUMIFS($Q243:CI243,$Q240:CI240,12),1),IF(CJ240=1,CJ244,CJ244+CI241)),0)</f>
        <v>0</v>
      </c>
      <c r="CK241" s="370"/>
      <c r="CL241" s="372"/>
      <c r="CM241" s="364"/>
      <c r="CN241" s="364"/>
      <c r="CO241" s="108"/>
      <c r="CP241" s="108"/>
      <c r="CQ241" s="108"/>
      <c r="CR241" s="108"/>
      <c r="CS241" s="108"/>
      <c r="CT241" s="108"/>
      <c r="CU241" s="108"/>
      <c r="CV241" s="108"/>
      <c r="CW241" s="108"/>
      <c r="CX241" s="108"/>
      <c r="CY241" s="108"/>
      <c r="CZ241" s="108"/>
      <c r="DA241" s="108"/>
      <c r="DB241" s="108"/>
      <c r="DC241" s="108"/>
      <c r="DD241" s="108"/>
    </row>
    <row r="242" spans="1:108" s="266" customFormat="1" ht="41.4" hidden="1" customHeight="1" x14ac:dyDescent="0.3">
      <c r="A242" s="264"/>
      <c r="B242" s="130"/>
      <c r="C242" s="81"/>
      <c r="D242" s="81"/>
      <c r="E242" s="81"/>
      <c r="F242" s="81"/>
      <c r="G242" s="81"/>
      <c r="H242" s="81"/>
      <c r="I242" s="81"/>
      <c r="J242" s="81"/>
      <c r="K242" s="81"/>
      <c r="L242" s="65"/>
      <c r="M242" s="7"/>
      <c r="N242" s="202"/>
      <c r="O242" s="108"/>
      <c r="P242" s="66" t="s">
        <v>183</v>
      </c>
      <c r="Q242" s="68">
        <f>IF(Q237&gt;0,Q238,0)</f>
        <v>0</v>
      </c>
      <c r="R242" s="68">
        <f t="shared" ref="R242" si="6380">IF(R237&gt;0,IF(R240=1,R238,R238+Q242),Q242)</f>
        <v>0</v>
      </c>
      <c r="S242" s="68">
        <f t="shared" ref="S242" si="6381">IF(S237&gt;0,IF(S240=1,S238,S238+R242),R242)</f>
        <v>0</v>
      </c>
      <c r="T242" s="68">
        <f t="shared" ref="T242" si="6382">IF(T237&gt;0,IF(T240=1,T238,T238+S242),S242)</f>
        <v>0</v>
      </c>
      <c r="U242" s="68">
        <f t="shared" ref="U242" si="6383">IF(U237&gt;0,IF(U240=1,U238,U238+T242),T242)</f>
        <v>0</v>
      </c>
      <c r="V242" s="68">
        <f t="shared" ref="V242" si="6384">IF(V237&gt;0,IF(V240=1,V238,V238+U242),U242)</f>
        <v>0</v>
      </c>
      <c r="W242" s="68">
        <f t="shared" ref="W242" si="6385">IF(W237&gt;0,IF(W240=1,W238,W238+V242),V242)</f>
        <v>0</v>
      </c>
      <c r="X242" s="68">
        <f t="shared" ref="X242" si="6386">IF(X237&gt;0,IF(X240=1,X238,X238+W242),W242)</f>
        <v>0</v>
      </c>
      <c r="Y242" s="68">
        <f t="shared" ref="Y242" si="6387">IF(Y237&gt;0,IF(Y240=1,Y238,Y238+X242),X242)</f>
        <v>0</v>
      </c>
      <c r="Z242" s="68">
        <f t="shared" ref="Z242" si="6388">IF(Z237&gt;0,IF(Z240=1,Z238,Z238+Y242),Y242)</f>
        <v>0</v>
      </c>
      <c r="AA242" s="68">
        <f t="shared" ref="AA242" si="6389">IF(AA237&gt;0,IF(AA240=1,AA238,AA238+Z242),Z242)</f>
        <v>0</v>
      </c>
      <c r="AB242" s="68">
        <f t="shared" ref="AB242" si="6390">IF(AB237&gt;0,IF(AB240=1,AB238,AB238+AA242),AA242)</f>
        <v>0</v>
      </c>
      <c r="AC242" s="68">
        <f t="shared" ref="AC242" si="6391">IF(AC237&gt;0,IF(AC240=1,AC238,AC238+AB242),AB242)</f>
        <v>0</v>
      </c>
      <c r="AD242" s="68">
        <f t="shared" ref="AD242" si="6392">IF(AD237&gt;0,IF(AD240=1,AD238,AD238+AC242),AC242)</f>
        <v>0</v>
      </c>
      <c r="AE242" s="68">
        <f t="shared" ref="AE242" si="6393">IF(AE237&gt;0,IF(AE240=1,AE238,AE238+AD242),AD242)</f>
        <v>0</v>
      </c>
      <c r="AF242" s="68">
        <f t="shared" ref="AF242" si="6394">IF(AF237&gt;0,IF(AF240=1,AF238,AF238+AE242),AE242)</f>
        <v>0</v>
      </c>
      <c r="AG242" s="68">
        <f t="shared" ref="AG242" si="6395">IF(AG237&gt;0,IF(AG240=1,AG238,AG238+AF242),AF242)</f>
        <v>0</v>
      </c>
      <c r="AH242" s="68">
        <f t="shared" ref="AH242" si="6396">IF(AH237&gt;0,IF(AH240=1,AH238,AH238+AG242),AG242)</f>
        <v>0</v>
      </c>
      <c r="AI242" s="68">
        <f t="shared" ref="AI242" si="6397">IF(AI237&gt;0,IF(AI240=1,AI238,AI238+AH242),AH242)</f>
        <v>0</v>
      </c>
      <c r="AJ242" s="68">
        <f t="shared" ref="AJ242" si="6398">IF(AJ237&gt;0,IF(AJ240=1,AJ238,AJ238+AI242),AI242)</f>
        <v>0</v>
      </c>
      <c r="AK242" s="68">
        <f t="shared" ref="AK242" si="6399">IF(AK237&gt;0,IF(AK240=1,AK238,AK238+AJ242),AJ242)</f>
        <v>0</v>
      </c>
      <c r="AL242" s="68">
        <f t="shared" ref="AL242" si="6400">IF(AL237&gt;0,IF(AL240=1,AL238,AL238+AK242),AK242)</f>
        <v>0</v>
      </c>
      <c r="AM242" s="68">
        <f t="shared" ref="AM242" si="6401">IF(AM237&gt;0,IF(AM240=1,AM238,AM238+AL242),AL242)</f>
        <v>0</v>
      </c>
      <c r="AN242" s="68">
        <f t="shared" ref="AN242" si="6402">IF(AN237&gt;0,IF(AN240=1,AN238,AN238+AM242),AM242)</f>
        <v>0</v>
      </c>
      <c r="AO242" s="68">
        <f t="shared" ref="AO242" si="6403">IF(AO237&gt;0,IF(AO240=1,AO238,AO238+AN242),AN242)</f>
        <v>0</v>
      </c>
      <c r="AP242" s="68">
        <f t="shared" ref="AP242" si="6404">IF(AP237&gt;0,IF(AP240=1,AP238,AP238+AO242),AO242)</f>
        <v>0</v>
      </c>
      <c r="AQ242" s="68">
        <f t="shared" ref="AQ242" si="6405">IF(AQ237&gt;0,IF(AQ240=1,AQ238,AQ238+AP242),AP242)</f>
        <v>0</v>
      </c>
      <c r="AR242" s="68">
        <f t="shared" ref="AR242" si="6406">IF(AR237&gt;0,IF(AR240=1,AR238,AR238+AQ242),AQ242)</f>
        <v>0</v>
      </c>
      <c r="AS242" s="68">
        <f t="shared" ref="AS242" si="6407">IF(AS237&gt;0,IF(AS240=1,AS238,AS238+AR242),AR242)</f>
        <v>0</v>
      </c>
      <c r="AT242" s="68">
        <f t="shared" ref="AT242" si="6408">IF(AT237&gt;0,IF(AT240=1,AT238,AT238+AS242),AS242)</f>
        <v>0</v>
      </c>
      <c r="AU242" s="68">
        <f t="shared" ref="AU242" si="6409">IF(AU237&gt;0,IF(AU240=1,AU238,AU238+AT242),AT242)</f>
        <v>0</v>
      </c>
      <c r="AV242" s="68">
        <f t="shared" ref="AV242" si="6410">IF(AV237&gt;0,IF(AV240=1,AV238,AV238+AU242),AU242)</f>
        <v>0</v>
      </c>
      <c r="AW242" s="68">
        <f t="shared" ref="AW242" si="6411">IF(AW237&gt;0,IF(AW240=1,AW238,AW238+AV242),AV242)</f>
        <v>0</v>
      </c>
      <c r="AX242" s="68">
        <f t="shared" ref="AX242" si="6412">IF(AX237&gt;0,IF(AX240=1,AX238,AX238+AW242),AW242)</f>
        <v>0</v>
      </c>
      <c r="AY242" s="68">
        <f t="shared" ref="AY242" si="6413">IF(AY237&gt;0,IF(AY240=1,AY238,AY238+AX242),AX242)</f>
        <v>0</v>
      </c>
      <c r="AZ242" s="68">
        <f t="shared" ref="AZ242" si="6414">IF(AZ237&gt;0,IF(AZ240=1,AZ238,AZ238+AY242),AY242)</f>
        <v>0</v>
      </c>
      <c r="BA242" s="68">
        <f t="shared" ref="BA242" si="6415">IF(BA237&gt;0,IF(BA240=1,BA238,BA238+AZ242),AZ242)</f>
        <v>0</v>
      </c>
      <c r="BB242" s="68">
        <f t="shared" ref="BB242" si="6416">IF(BB237&gt;0,IF(BB240=1,BB238,BB238+BA242),BA242)</f>
        <v>0</v>
      </c>
      <c r="BC242" s="68">
        <f t="shared" ref="BC242" si="6417">IF(BC237&gt;0,IF(BC240=1,BC238,BC238+BB242),BB242)</f>
        <v>0</v>
      </c>
      <c r="BD242" s="68">
        <f t="shared" ref="BD242" si="6418">IF(BD237&gt;0,IF(BD240=1,BD238,BD238+BC242),BC242)</f>
        <v>0</v>
      </c>
      <c r="BE242" s="68">
        <f t="shared" ref="BE242" si="6419">IF(BE237&gt;0,IF(BE240=1,BE238,BE238+BD242),BD242)</f>
        <v>0</v>
      </c>
      <c r="BF242" s="68">
        <f t="shared" ref="BF242" si="6420">IF(BF237&gt;0,IF(BF240=1,BF238,BF238+BE242),BE242)</f>
        <v>0</v>
      </c>
      <c r="BG242" s="68">
        <f t="shared" ref="BG242" si="6421">IF(BG237&gt;0,IF(BG240=1,BG238,BG238+BF242),BF242)</f>
        <v>0</v>
      </c>
      <c r="BH242" s="68">
        <f t="shared" ref="BH242" si="6422">IF(BH237&gt;0,IF(BH240=1,BH238,BH238+BG242),BG242)</f>
        <v>0</v>
      </c>
      <c r="BI242" s="68">
        <f t="shared" ref="BI242" si="6423">IF(BI237&gt;0,IF(BI240=1,BI238,BI238+BH242),BH242)</f>
        <v>0</v>
      </c>
      <c r="BJ242" s="68">
        <f t="shared" ref="BJ242" si="6424">IF(BJ237&gt;0,IF(BJ240=1,BJ238,BJ238+BI242),BI242)</f>
        <v>0</v>
      </c>
      <c r="BK242" s="68">
        <f t="shared" ref="BK242" si="6425">IF(BK237&gt;0,IF(BK240=1,BK238,BK238+BJ242),BJ242)</f>
        <v>0</v>
      </c>
      <c r="BL242" s="68">
        <f t="shared" ref="BL242" si="6426">IF(BL237&gt;0,IF(BL240=1,BL238,BL238+BK242),BK242)</f>
        <v>0</v>
      </c>
      <c r="BM242" s="68">
        <f t="shared" ref="BM242" si="6427">IF(BM237&gt;0,IF(BM240=1,BM238,BM238+BL242),BL242)</f>
        <v>0</v>
      </c>
      <c r="BN242" s="68">
        <f t="shared" ref="BN242" si="6428">IF(BN237&gt;0,IF(BN240=1,BN238,BN238+BM242),BM242)</f>
        <v>0</v>
      </c>
      <c r="BO242" s="68">
        <f t="shared" ref="BO242" si="6429">IF(BO237&gt;0,IF(BO240=1,BO238,BO238+BN242),BN242)</f>
        <v>0</v>
      </c>
      <c r="BP242" s="68">
        <f t="shared" ref="BP242" si="6430">IF(BP237&gt;0,IF(BP240=1,BP238,BP238+BO242),BO242)</f>
        <v>0</v>
      </c>
      <c r="BQ242" s="68">
        <f t="shared" ref="BQ242" si="6431">IF(BQ237&gt;0,IF(BQ240=1,BQ238,BQ238+BP242),BP242)</f>
        <v>0</v>
      </c>
      <c r="BR242" s="68">
        <f t="shared" ref="BR242" si="6432">IF(BR237&gt;0,IF(BR240=1,BR238,BR238+BQ242),BQ242)</f>
        <v>0</v>
      </c>
      <c r="BS242" s="68">
        <f t="shared" ref="BS242" si="6433">IF(BS237&gt;0,IF(BS240=1,BS238,BS238+BR242),BR242)</f>
        <v>0</v>
      </c>
      <c r="BT242" s="68">
        <f t="shared" ref="BT242" si="6434">IF(BT237&gt;0,IF(BT240=1,BT238,BT238+BS242),BS242)</f>
        <v>0</v>
      </c>
      <c r="BU242" s="68">
        <f t="shared" ref="BU242" si="6435">IF(BU237&gt;0,IF(BU240=1,BU238,BU238+BT242),BT242)</f>
        <v>0</v>
      </c>
      <c r="BV242" s="68">
        <f t="shared" ref="BV242" si="6436">IF(BV237&gt;0,IF(BV240=1,BV238,BV238+BU242),BU242)</f>
        <v>0</v>
      </c>
      <c r="BW242" s="68">
        <f t="shared" ref="BW242" si="6437">IF(BW237&gt;0,IF(BW240=1,BW238,BW238+BV242),BV242)</f>
        <v>0</v>
      </c>
      <c r="BX242" s="68">
        <f t="shared" ref="BX242" si="6438">IF(BX237&gt;0,IF(BX240=1,BX238,BX238+BW242),BW242)</f>
        <v>0</v>
      </c>
      <c r="BY242" s="68">
        <f t="shared" ref="BY242" si="6439">IF(BY237&gt;0,IF(BY240=1,BY238,BY238+BX242),BX242)</f>
        <v>0</v>
      </c>
      <c r="BZ242" s="68">
        <f t="shared" ref="BZ242" si="6440">IF(BZ237&gt;0,IF(BZ240=1,BZ238,BZ238+BY242),BY242)</f>
        <v>0</v>
      </c>
      <c r="CA242" s="68">
        <f t="shared" ref="CA242" si="6441">IF(CA237&gt;0,IF(CA240=1,CA238,CA238+BZ242),BZ242)</f>
        <v>0</v>
      </c>
      <c r="CB242" s="68">
        <f t="shared" ref="CB242" si="6442">IF(CB237&gt;0,IF(CB240=1,CB238,CB238+CA242),CA242)</f>
        <v>0</v>
      </c>
      <c r="CC242" s="68">
        <f t="shared" ref="CC242" si="6443">IF(CC237&gt;0,IF(CC240=1,CC238,CC238+CB242),CB242)</f>
        <v>0</v>
      </c>
      <c r="CD242" s="68">
        <f t="shared" ref="CD242" si="6444">IF(CD237&gt;0,IF(CD240=1,CD238,CD238+CC242),CC242)</f>
        <v>0</v>
      </c>
      <c r="CE242" s="68">
        <f t="shared" ref="CE242" si="6445">IF(CE237&gt;0,IF(CE240=1,CE238,CE238+CD242),CD242)</f>
        <v>0</v>
      </c>
      <c r="CF242" s="68">
        <f t="shared" ref="CF242" si="6446">IF(CF237&gt;0,IF(CF240=1,CF238,CF238+CE242),CE242)</f>
        <v>0</v>
      </c>
      <c r="CG242" s="68">
        <f t="shared" ref="CG242" si="6447">IF(CG237&gt;0,IF(CG240=1,CG238,CG238+CF242),CF242)</f>
        <v>0</v>
      </c>
      <c r="CH242" s="68">
        <f t="shared" ref="CH242" si="6448">IF(CH237&gt;0,IF(CH240=1,CH238,CH238+CG242),CG242)</f>
        <v>0</v>
      </c>
      <c r="CI242" s="68">
        <f t="shared" ref="CI242" si="6449">IF(CI237&gt;0,IF(CI240=1,CI238,CI238+CH242),CH242)</f>
        <v>0</v>
      </c>
      <c r="CJ242" s="68">
        <f t="shared" ref="CJ242" si="6450">IF(CJ237&gt;0,IF(CJ240=1,CJ238,CJ238+CI242),CI242)</f>
        <v>0</v>
      </c>
      <c r="CK242" s="370"/>
      <c r="CL242" s="372"/>
      <c r="CM242" s="364"/>
      <c r="CN242" s="364"/>
      <c r="CO242" s="108"/>
      <c r="CP242" s="108"/>
      <c r="CQ242" s="108"/>
      <c r="CR242" s="108"/>
      <c r="CS242" s="108"/>
      <c r="CT242" s="108"/>
      <c r="CU242" s="108"/>
      <c r="CV242" s="108"/>
      <c r="CW242" s="108"/>
      <c r="CX242" s="108"/>
      <c r="CY242" s="108"/>
      <c r="CZ242" s="108"/>
      <c r="DA242" s="108"/>
      <c r="DB242" s="108"/>
      <c r="DC242" s="108"/>
      <c r="DD242" s="108"/>
    </row>
    <row r="243" spans="1:108" s="266" customFormat="1" ht="41.4" hidden="1" customHeight="1" x14ac:dyDescent="0.3">
      <c r="A243" s="264"/>
      <c r="B243" s="130"/>
      <c r="C243" s="81"/>
      <c r="D243" s="81"/>
      <c r="E243" s="81"/>
      <c r="F243" s="81"/>
      <c r="G243" s="81"/>
      <c r="H243" s="81"/>
      <c r="I243" s="81"/>
      <c r="J243" s="81"/>
      <c r="K243" s="81"/>
      <c r="L243" s="65"/>
      <c r="M243" s="7"/>
      <c r="N243" s="202"/>
      <c r="O243" s="108"/>
      <c r="P243" s="66" t="s">
        <v>184</v>
      </c>
      <c r="Q243" s="68">
        <f>Q245</f>
        <v>0</v>
      </c>
      <c r="R243" s="68">
        <f t="shared" ref="R243" si="6451">IF(R240=1,R245,R245+Q243)</f>
        <v>0</v>
      </c>
      <c r="S243" s="68">
        <f t="shared" ref="S243" si="6452">IF(S240=1,S245,S245+R243)</f>
        <v>0</v>
      </c>
      <c r="T243" s="68">
        <f t="shared" ref="T243" si="6453">IF(T240=1,T245,T245+S243)</f>
        <v>0</v>
      </c>
      <c r="U243" s="68">
        <f t="shared" ref="U243" si="6454">IF(U240=1,U245,U245+T243)</f>
        <v>0</v>
      </c>
      <c r="V243" s="68">
        <f t="shared" ref="V243" si="6455">IF(V240=1,V245,V245+U243)</f>
        <v>0</v>
      </c>
      <c r="W243" s="68">
        <f t="shared" ref="W243" si="6456">IF(W240=1,W245,W245+V243)</f>
        <v>0</v>
      </c>
      <c r="X243" s="68">
        <f t="shared" ref="X243" si="6457">IF(X240=1,X245,X245+W243)</f>
        <v>0</v>
      </c>
      <c r="Y243" s="68">
        <f t="shared" ref="Y243" si="6458">IF(Y240=1,Y245,Y245+X243)</f>
        <v>0</v>
      </c>
      <c r="Z243" s="68">
        <f t="shared" ref="Z243" si="6459">IF(Z240=1,Z245,Z245+Y243)</f>
        <v>0</v>
      </c>
      <c r="AA243" s="68">
        <f t="shared" ref="AA243" si="6460">IF(AA240=1,AA245,AA245+Z243)</f>
        <v>0</v>
      </c>
      <c r="AB243" s="68">
        <f t="shared" ref="AB243" si="6461">IF(AB240=1,AB245,AB245+AA243)</f>
        <v>0</v>
      </c>
      <c r="AC243" s="68">
        <f t="shared" ref="AC243" si="6462">IF(AC240=1,AC245,AC245+AB243)</f>
        <v>0</v>
      </c>
      <c r="AD243" s="68">
        <f t="shared" ref="AD243" si="6463">IF(AD240=1,AD245,AD245+AC243)</f>
        <v>0</v>
      </c>
      <c r="AE243" s="68">
        <f t="shared" ref="AE243" si="6464">IF(AE240=1,AE245,AE245+AD243)</f>
        <v>0</v>
      </c>
      <c r="AF243" s="68">
        <f t="shared" ref="AF243" si="6465">IF(AF240=1,AF245,AF245+AE243)</f>
        <v>0</v>
      </c>
      <c r="AG243" s="68">
        <f t="shared" ref="AG243" si="6466">IF(AG240=1,AG245,AG245+AF243)</f>
        <v>0</v>
      </c>
      <c r="AH243" s="68">
        <f t="shared" ref="AH243" si="6467">IF(AH240=1,AH245,AH245+AG243)</f>
        <v>0</v>
      </c>
      <c r="AI243" s="68">
        <f t="shared" ref="AI243" si="6468">IF(AI240=1,AI245,AI245+AH243)</f>
        <v>0</v>
      </c>
      <c r="AJ243" s="68">
        <f t="shared" ref="AJ243" si="6469">IF(AJ240=1,AJ245,AJ245+AI243)</f>
        <v>0</v>
      </c>
      <c r="AK243" s="68">
        <f t="shared" ref="AK243" si="6470">IF(AK240=1,AK245,AK245+AJ243)</f>
        <v>0</v>
      </c>
      <c r="AL243" s="68">
        <f t="shared" ref="AL243" si="6471">IF(AL240=1,AL245,AL245+AK243)</f>
        <v>0</v>
      </c>
      <c r="AM243" s="68">
        <f t="shared" ref="AM243" si="6472">IF(AM240=1,AM245,AM245+AL243)</f>
        <v>0</v>
      </c>
      <c r="AN243" s="68">
        <f t="shared" ref="AN243" si="6473">IF(AN240=1,AN245,AN245+AM243)</f>
        <v>0</v>
      </c>
      <c r="AO243" s="68">
        <f t="shared" ref="AO243" si="6474">IF(AO240=1,AO245,AO245+AN243)</f>
        <v>0</v>
      </c>
      <c r="AP243" s="68">
        <f t="shared" ref="AP243" si="6475">IF(AP240=1,AP245,AP245+AO243)</f>
        <v>0</v>
      </c>
      <c r="AQ243" s="68">
        <f t="shared" ref="AQ243" si="6476">IF(AQ240=1,AQ245,AQ245+AP243)</f>
        <v>0</v>
      </c>
      <c r="AR243" s="68">
        <f t="shared" ref="AR243" si="6477">IF(AR240=1,AR245,AR245+AQ243)</f>
        <v>0</v>
      </c>
      <c r="AS243" s="68">
        <f t="shared" ref="AS243" si="6478">IF(AS240=1,AS245,AS245+AR243)</f>
        <v>0</v>
      </c>
      <c r="AT243" s="68">
        <f t="shared" ref="AT243" si="6479">IF(AT240=1,AT245,AT245+AS243)</f>
        <v>0</v>
      </c>
      <c r="AU243" s="68">
        <f t="shared" ref="AU243" si="6480">IF(AU240=1,AU245,AU245+AT243)</f>
        <v>0</v>
      </c>
      <c r="AV243" s="68">
        <f t="shared" ref="AV243" si="6481">IF(AV240=1,AV245,AV245+AU243)</f>
        <v>0</v>
      </c>
      <c r="AW243" s="68">
        <f t="shared" ref="AW243" si="6482">IF(AW240=1,AW245,AW245+AV243)</f>
        <v>0</v>
      </c>
      <c r="AX243" s="68">
        <f t="shared" ref="AX243" si="6483">IF(AX240=1,AX245,AX245+AW243)</f>
        <v>0</v>
      </c>
      <c r="AY243" s="68">
        <f t="shared" ref="AY243" si="6484">IF(AY240=1,AY245,AY245+AX243)</f>
        <v>0</v>
      </c>
      <c r="AZ243" s="68">
        <f t="shared" ref="AZ243" si="6485">IF(AZ240=1,AZ245,AZ245+AY243)</f>
        <v>0</v>
      </c>
      <c r="BA243" s="68">
        <f t="shared" ref="BA243" si="6486">IF(BA240=1,BA245,BA245+AZ243)</f>
        <v>0</v>
      </c>
      <c r="BB243" s="68">
        <f t="shared" ref="BB243" si="6487">IF(BB240=1,BB245,BB245+BA243)</f>
        <v>0</v>
      </c>
      <c r="BC243" s="68">
        <f t="shared" ref="BC243" si="6488">IF(BC240=1,BC245,BC245+BB243)</f>
        <v>0</v>
      </c>
      <c r="BD243" s="68">
        <f t="shared" ref="BD243" si="6489">IF(BD240=1,BD245,BD245+BC243)</f>
        <v>0</v>
      </c>
      <c r="BE243" s="68">
        <f t="shared" ref="BE243" si="6490">IF(BE240=1,BE245,BE245+BD243)</f>
        <v>0</v>
      </c>
      <c r="BF243" s="68">
        <f t="shared" ref="BF243" si="6491">IF(BF240=1,BF245,BF245+BE243)</f>
        <v>0</v>
      </c>
      <c r="BG243" s="68">
        <f t="shared" ref="BG243" si="6492">IF(BG240=1,BG245,BG245+BF243)</f>
        <v>0</v>
      </c>
      <c r="BH243" s="68">
        <f t="shared" ref="BH243" si="6493">IF(BH240=1,BH245,BH245+BG243)</f>
        <v>0</v>
      </c>
      <c r="BI243" s="68">
        <f t="shared" ref="BI243" si="6494">IF(BI240=1,BI245,BI245+BH243)</f>
        <v>0</v>
      </c>
      <c r="BJ243" s="68">
        <f t="shared" ref="BJ243" si="6495">IF(BJ240=1,BJ245,BJ245+BI243)</f>
        <v>0</v>
      </c>
      <c r="BK243" s="68">
        <f t="shared" ref="BK243" si="6496">IF(BK240=1,BK245,BK245+BJ243)</f>
        <v>0</v>
      </c>
      <c r="BL243" s="68">
        <f t="shared" ref="BL243" si="6497">IF(BL240=1,BL245,BL245+BK243)</f>
        <v>0</v>
      </c>
      <c r="BM243" s="68">
        <f t="shared" ref="BM243" si="6498">IF(BM240=1,BM245,BM245+BL243)</f>
        <v>0</v>
      </c>
      <c r="BN243" s="68">
        <f t="shared" ref="BN243" si="6499">IF(BN240=1,BN245,BN245+BM243)</f>
        <v>0</v>
      </c>
      <c r="BO243" s="68">
        <f t="shared" ref="BO243" si="6500">IF(BO240=1,BO245,BO245+BN243)</f>
        <v>0</v>
      </c>
      <c r="BP243" s="68">
        <f t="shared" ref="BP243" si="6501">IF(BP240=1,BP245,BP245+BO243)</f>
        <v>0</v>
      </c>
      <c r="BQ243" s="68">
        <f t="shared" ref="BQ243" si="6502">IF(BQ240=1,BQ245,BQ245+BP243)</f>
        <v>0</v>
      </c>
      <c r="BR243" s="68">
        <f t="shared" ref="BR243" si="6503">IF(BR240=1,BR245,BR245+BQ243)</f>
        <v>0</v>
      </c>
      <c r="BS243" s="68">
        <f t="shared" ref="BS243" si="6504">IF(BS240=1,BS245,BS245+BR243)</f>
        <v>0</v>
      </c>
      <c r="BT243" s="68">
        <f t="shared" ref="BT243" si="6505">IF(BT240=1,BT245,BT245+BS243)</f>
        <v>0</v>
      </c>
      <c r="BU243" s="68">
        <f t="shared" ref="BU243" si="6506">IF(BU240=1,BU245,BU245+BT243)</f>
        <v>0</v>
      </c>
      <c r="BV243" s="68">
        <f t="shared" ref="BV243" si="6507">IF(BV240=1,BV245,BV245+BU243)</f>
        <v>0</v>
      </c>
      <c r="BW243" s="68">
        <f t="shared" ref="BW243" si="6508">IF(BW240=1,BW245,BW245+BV243)</f>
        <v>0</v>
      </c>
      <c r="BX243" s="68">
        <f t="shared" ref="BX243" si="6509">IF(BX240=1,BX245,BX245+BW243)</f>
        <v>0</v>
      </c>
      <c r="BY243" s="68">
        <f t="shared" ref="BY243" si="6510">IF(BY240=1,BY245,BY245+BX243)</f>
        <v>0</v>
      </c>
      <c r="BZ243" s="68">
        <f t="shared" ref="BZ243" si="6511">IF(BZ240=1,BZ245,BZ245+BY243)</f>
        <v>0</v>
      </c>
      <c r="CA243" s="68">
        <f t="shared" ref="CA243" si="6512">IF(CA240=1,CA245,CA245+BZ243)</f>
        <v>0</v>
      </c>
      <c r="CB243" s="68">
        <f t="shared" ref="CB243" si="6513">IF(CB240=1,CB245,CB245+CA243)</f>
        <v>0</v>
      </c>
      <c r="CC243" s="68">
        <f t="shared" ref="CC243" si="6514">IF(CC240=1,CC245,CC245+CB243)</f>
        <v>0</v>
      </c>
      <c r="CD243" s="68">
        <f t="shared" ref="CD243" si="6515">IF(CD240=1,CD245,CD245+CC243)</f>
        <v>0</v>
      </c>
      <c r="CE243" s="68">
        <f t="shared" ref="CE243" si="6516">IF(CE240=1,CE245,CE245+CD243)</f>
        <v>0</v>
      </c>
      <c r="CF243" s="68">
        <f t="shared" ref="CF243" si="6517">IF(CF240=1,CF245,CF245+CE243)</f>
        <v>0</v>
      </c>
      <c r="CG243" s="68">
        <f t="shared" ref="CG243" si="6518">IF(CG240=1,CG245,CG245+CF243)</f>
        <v>0</v>
      </c>
      <c r="CH243" s="68">
        <f t="shared" ref="CH243" si="6519">IF(CH240=1,CH245,CH245+CG243)</f>
        <v>0</v>
      </c>
      <c r="CI243" s="68">
        <f t="shared" ref="CI243" si="6520">IF(CI240=1,CI245,CI245+CH243)</f>
        <v>0</v>
      </c>
      <c r="CJ243" s="68">
        <f t="shared" ref="CJ243" si="6521">IF(CJ240=1,CJ245,CJ245+CI243)</f>
        <v>0</v>
      </c>
      <c r="CK243" s="370"/>
      <c r="CL243" s="372"/>
      <c r="CM243" s="364"/>
      <c r="CN243" s="364"/>
      <c r="CO243" s="108"/>
      <c r="CP243" s="108"/>
      <c r="CQ243" s="108"/>
      <c r="CR243" s="108"/>
      <c r="CS243" s="108"/>
      <c r="CT243" s="108"/>
      <c r="CU243" s="108"/>
      <c r="CV243" s="108"/>
      <c r="CW243" s="108"/>
      <c r="CX243" s="108"/>
      <c r="CY243" s="108"/>
      <c r="CZ243" s="108"/>
      <c r="DA243" s="108"/>
      <c r="DB243" s="108"/>
      <c r="DC243" s="108"/>
      <c r="DD243" s="108"/>
    </row>
    <row r="244" spans="1:108" s="266" customFormat="1" ht="28.8" x14ac:dyDescent="0.3">
      <c r="A244" s="264"/>
      <c r="B244" s="130"/>
      <c r="C244" s="81"/>
      <c r="D244" s="81"/>
      <c r="E244" s="81"/>
      <c r="F244" s="81"/>
      <c r="G244" s="81"/>
      <c r="H244" s="81"/>
      <c r="I244" s="81"/>
      <c r="J244" s="81"/>
      <c r="K244" s="81"/>
      <c r="L244" s="65"/>
      <c r="M244" s="7"/>
      <c r="N244" s="202"/>
      <c r="O244" s="108"/>
      <c r="P244" s="64" t="s">
        <v>182</v>
      </c>
      <c r="Q244" s="69">
        <f t="shared" ref="Q244:CB244" si="6522">1720/12*Q237</f>
        <v>0</v>
      </c>
      <c r="R244" s="69">
        <f t="shared" si="6522"/>
        <v>0</v>
      </c>
      <c r="S244" s="69">
        <f t="shared" si="6522"/>
        <v>0</v>
      </c>
      <c r="T244" s="69">
        <f t="shared" si="6522"/>
        <v>0</v>
      </c>
      <c r="U244" s="69">
        <f t="shared" si="6522"/>
        <v>0</v>
      </c>
      <c r="V244" s="69">
        <f t="shared" si="6522"/>
        <v>0</v>
      </c>
      <c r="W244" s="69">
        <f t="shared" si="6522"/>
        <v>0</v>
      </c>
      <c r="X244" s="69">
        <f t="shared" si="6522"/>
        <v>0</v>
      </c>
      <c r="Y244" s="69">
        <f t="shared" si="6522"/>
        <v>0</v>
      </c>
      <c r="Z244" s="69">
        <f t="shared" si="6522"/>
        <v>0</v>
      </c>
      <c r="AA244" s="69">
        <f t="shared" si="6522"/>
        <v>0</v>
      </c>
      <c r="AB244" s="69">
        <f t="shared" si="6522"/>
        <v>0</v>
      </c>
      <c r="AC244" s="69">
        <f t="shared" si="6522"/>
        <v>0</v>
      </c>
      <c r="AD244" s="69">
        <f t="shared" si="6522"/>
        <v>0</v>
      </c>
      <c r="AE244" s="69">
        <f t="shared" si="6522"/>
        <v>0</v>
      </c>
      <c r="AF244" s="69">
        <f t="shared" si="6522"/>
        <v>0</v>
      </c>
      <c r="AG244" s="69">
        <f t="shared" si="6522"/>
        <v>0</v>
      </c>
      <c r="AH244" s="69">
        <f t="shared" si="6522"/>
        <v>0</v>
      </c>
      <c r="AI244" s="69">
        <f t="shared" si="6522"/>
        <v>0</v>
      </c>
      <c r="AJ244" s="69">
        <f t="shared" si="6522"/>
        <v>0</v>
      </c>
      <c r="AK244" s="69">
        <f t="shared" si="6522"/>
        <v>0</v>
      </c>
      <c r="AL244" s="69">
        <f t="shared" si="6522"/>
        <v>0</v>
      </c>
      <c r="AM244" s="69">
        <f t="shared" si="6522"/>
        <v>0</v>
      </c>
      <c r="AN244" s="69">
        <f t="shared" si="6522"/>
        <v>0</v>
      </c>
      <c r="AO244" s="69">
        <f t="shared" si="6522"/>
        <v>0</v>
      </c>
      <c r="AP244" s="69">
        <f t="shared" si="6522"/>
        <v>0</v>
      </c>
      <c r="AQ244" s="69">
        <f t="shared" si="6522"/>
        <v>0</v>
      </c>
      <c r="AR244" s="69">
        <f t="shared" si="6522"/>
        <v>0</v>
      </c>
      <c r="AS244" s="69">
        <f t="shared" si="6522"/>
        <v>0</v>
      </c>
      <c r="AT244" s="69">
        <f t="shared" si="6522"/>
        <v>0</v>
      </c>
      <c r="AU244" s="69">
        <f t="shared" si="6522"/>
        <v>0</v>
      </c>
      <c r="AV244" s="69">
        <f t="shared" si="6522"/>
        <v>0</v>
      </c>
      <c r="AW244" s="69">
        <f t="shared" si="6522"/>
        <v>0</v>
      </c>
      <c r="AX244" s="69">
        <f t="shared" si="6522"/>
        <v>0</v>
      </c>
      <c r="AY244" s="69">
        <f t="shared" si="6522"/>
        <v>0</v>
      </c>
      <c r="AZ244" s="69">
        <f t="shared" si="6522"/>
        <v>0</v>
      </c>
      <c r="BA244" s="69">
        <f t="shared" si="6522"/>
        <v>0</v>
      </c>
      <c r="BB244" s="69">
        <f t="shared" si="6522"/>
        <v>0</v>
      </c>
      <c r="BC244" s="69">
        <f t="shared" si="6522"/>
        <v>0</v>
      </c>
      <c r="BD244" s="69">
        <f t="shared" si="6522"/>
        <v>0</v>
      </c>
      <c r="BE244" s="69">
        <f t="shared" si="6522"/>
        <v>0</v>
      </c>
      <c r="BF244" s="69">
        <f t="shared" si="6522"/>
        <v>0</v>
      </c>
      <c r="BG244" s="69">
        <f t="shared" si="6522"/>
        <v>0</v>
      </c>
      <c r="BH244" s="69">
        <f t="shared" si="6522"/>
        <v>0</v>
      </c>
      <c r="BI244" s="69">
        <f t="shared" si="6522"/>
        <v>0</v>
      </c>
      <c r="BJ244" s="69">
        <f t="shared" si="6522"/>
        <v>0</v>
      </c>
      <c r="BK244" s="69">
        <f t="shared" si="6522"/>
        <v>0</v>
      </c>
      <c r="BL244" s="69">
        <f t="shared" si="6522"/>
        <v>0</v>
      </c>
      <c r="BM244" s="69">
        <f t="shared" si="6522"/>
        <v>0</v>
      </c>
      <c r="BN244" s="69">
        <f t="shared" si="6522"/>
        <v>0</v>
      </c>
      <c r="BO244" s="69">
        <f t="shared" si="6522"/>
        <v>0</v>
      </c>
      <c r="BP244" s="69">
        <f t="shared" si="6522"/>
        <v>0</v>
      </c>
      <c r="BQ244" s="69">
        <f t="shared" si="6522"/>
        <v>0</v>
      </c>
      <c r="BR244" s="69">
        <f t="shared" si="6522"/>
        <v>0</v>
      </c>
      <c r="BS244" s="69">
        <f t="shared" si="6522"/>
        <v>0</v>
      </c>
      <c r="BT244" s="69">
        <f t="shared" si="6522"/>
        <v>0</v>
      </c>
      <c r="BU244" s="69">
        <f t="shared" si="6522"/>
        <v>0</v>
      </c>
      <c r="BV244" s="69">
        <f t="shared" si="6522"/>
        <v>0</v>
      </c>
      <c r="BW244" s="69">
        <f t="shared" si="6522"/>
        <v>0</v>
      </c>
      <c r="BX244" s="69">
        <f t="shared" si="6522"/>
        <v>0</v>
      </c>
      <c r="BY244" s="69">
        <f t="shared" si="6522"/>
        <v>0</v>
      </c>
      <c r="BZ244" s="69">
        <f t="shared" si="6522"/>
        <v>0</v>
      </c>
      <c r="CA244" s="69">
        <f t="shared" si="6522"/>
        <v>0</v>
      </c>
      <c r="CB244" s="69">
        <f t="shared" si="6522"/>
        <v>0</v>
      </c>
      <c r="CC244" s="69">
        <f t="shared" ref="CC244:CJ244" si="6523">1720/12*CC237</f>
        <v>0</v>
      </c>
      <c r="CD244" s="69">
        <f t="shared" si="6523"/>
        <v>0</v>
      </c>
      <c r="CE244" s="69">
        <f t="shared" si="6523"/>
        <v>0</v>
      </c>
      <c r="CF244" s="69">
        <f t="shared" si="6523"/>
        <v>0</v>
      </c>
      <c r="CG244" s="69">
        <f t="shared" si="6523"/>
        <v>0</v>
      </c>
      <c r="CH244" s="69">
        <f t="shared" si="6523"/>
        <v>0</v>
      </c>
      <c r="CI244" s="69">
        <f t="shared" si="6523"/>
        <v>0</v>
      </c>
      <c r="CJ244" s="69">
        <f t="shared" si="6523"/>
        <v>0</v>
      </c>
      <c r="CK244" s="370"/>
      <c r="CL244" s="372"/>
      <c r="CM244" s="364"/>
      <c r="CN244" s="364"/>
      <c r="CO244" s="108"/>
      <c r="CP244" s="108"/>
      <c r="CQ244" s="108"/>
      <c r="CR244" s="108"/>
      <c r="CS244" s="108"/>
      <c r="CT244" s="108"/>
      <c r="CU244" s="108"/>
      <c r="CV244" s="108"/>
      <c r="CW244" s="108"/>
      <c r="CX244" s="108"/>
      <c r="CY244" s="108"/>
      <c r="CZ244" s="108"/>
      <c r="DA244" s="108"/>
      <c r="DB244" s="108"/>
      <c r="DC244" s="108"/>
      <c r="DD244" s="108"/>
    </row>
    <row r="245" spans="1:108" s="266" customFormat="1" ht="28.8" x14ac:dyDescent="0.3">
      <c r="A245" s="264"/>
      <c r="B245" s="130"/>
      <c r="C245" s="81"/>
      <c r="D245" s="81"/>
      <c r="E245" s="81"/>
      <c r="F245" s="81"/>
      <c r="G245" s="81"/>
      <c r="H245" s="81"/>
      <c r="I245" s="81"/>
      <c r="J245" s="81"/>
      <c r="K245" s="81"/>
      <c r="L245" s="65"/>
      <c r="M245" s="7"/>
      <c r="N245" s="202"/>
      <c r="O245" s="108"/>
      <c r="P245" s="64" t="s">
        <v>166</v>
      </c>
      <c r="Q245" s="69">
        <f>FLOOR(IF(OR(Q240=0,Q240=1),IF(Q238&gt;=Q244,Q244,Q238)+0.00000001,IF(Q242&gt;=Q241,Q241,Q242))+0.00000001,1)</f>
        <v>0</v>
      </c>
      <c r="R245" s="69">
        <f t="shared" ref="R245" si="6524">FLOOR(IF(OR(R240=0,R240=1),IF(R244&gt;R241,R241,IF(R238&gt;=R244,R244,R238)+0.00000001),IF(R242&gt;=R241,R241-Q243,R242-Q243)+0.00000001),1)</f>
        <v>0</v>
      </c>
      <c r="S245" s="69">
        <f t="shared" ref="S245" si="6525">FLOOR(IF(OR(S240=0,S240=1),IF(S244&gt;S241,S241,IF(S238&gt;=S244,S244,S238)+0.00000001),IF(S242&gt;=S241,S241-R243,S242-R243)+0.00000001),1)</f>
        <v>0</v>
      </c>
      <c r="T245" s="69">
        <f t="shared" ref="T245" si="6526">FLOOR(IF(OR(T240=0,T240=1),IF(T244&gt;T241,T241,IF(T238&gt;=T244,T244,T238)+0.00000001),IF(T242&gt;=T241,T241-S243,T242-S243)+0.00000001),1)</f>
        <v>0</v>
      </c>
      <c r="U245" s="69">
        <f t="shared" ref="U245" si="6527">FLOOR(IF(OR(U240=0,U240=1),IF(U244&gt;U241,U241,IF(U238&gt;=U244,U244,U238)+0.00000001),IF(U242&gt;=U241,U241-T243,U242-T243)+0.00000001),1)</f>
        <v>0</v>
      </c>
      <c r="V245" s="69">
        <f t="shared" ref="V245" si="6528">FLOOR(IF(OR(V240=0,V240=1),IF(V244&gt;V241,V241,IF(V238&gt;=V244,V244,V238)+0.00000001),IF(V242&gt;=V241,V241-U243,V242-U243)+0.00000001),1)</f>
        <v>0</v>
      </c>
      <c r="W245" s="69">
        <f t="shared" ref="W245" si="6529">FLOOR(IF(OR(W240=0,W240=1),IF(W244&gt;W241,W241,IF(W238&gt;=W244,W244,W238)+0.00000001),IF(W242&gt;=W241,W241-V243,W242-V243)+0.00000001),1)</f>
        <v>0</v>
      </c>
      <c r="X245" s="69">
        <f t="shared" ref="X245" si="6530">FLOOR(IF(OR(X240=0,X240=1),IF(X244&gt;X241,X241,IF(X238&gt;=X244,X244,X238)+0.00000001),IF(X242&gt;=X241,X241-W243,X242-W243)+0.00000001),1)</f>
        <v>0</v>
      </c>
      <c r="Y245" s="69">
        <f t="shared" ref="Y245" si="6531">FLOOR(IF(OR(Y240=0,Y240=1),IF(Y244&gt;Y241,Y241,IF(Y238&gt;=Y244,Y244,Y238)+0.00000001),IF(Y242&gt;=Y241,Y241-X243,Y242-X243)+0.00000001),1)</f>
        <v>0</v>
      </c>
      <c r="Z245" s="69">
        <f t="shared" ref="Z245" si="6532">FLOOR(IF(OR(Z240=0,Z240=1),IF(Z244&gt;Z241,Z241,IF(Z238&gt;=Z244,Z244,Z238)+0.00000001),IF(Z242&gt;=Z241,Z241-Y243,Z242-Y243)+0.00000001),1)</f>
        <v>0</v>
      </c>
      <c r="AA245" s="69">
        <f t="shared" ref="AA245" si="6533">FLOOR(IF(OR(AA240=0,AA240=1),IF(AA244&gt;AA241,AA241,IF(AA238&gt;=AA244,AA244,AA238)+0.00000001),IF(AA242&gt;=AA241,AA241-Z243,AA242-Z243)+0.00000001),1)</f>
        <v>0</v>
      </c>
      <c r="AB245" s="69">
        <f t="shared" ref="AB245" si="6534">FLOOR(IF(OR(AB240=0,AB240=1),IF(AB244&gt;AB241,AB241,IF(AB238&gt;=AB244,AB244,AB238)+0.00000001),IF(AB242&gt;=AB241,AB241-AA243,AB242-AA243)+0.00000001),1)</f>
        <v>0</v>
      </c>
      <c r="AC245" s="69">
        <f t="shared" ref="AC245" si="6535">FLOOR(IF(OR(AC240=0,AC240=1),IF(AC244&gt;AC241,AC241,IF(AC238&gt;=AC244,AC244,AC238)+0.00000001),IF(AC242&gt;=AC241,AC241-AB243,AC242-AB243)+0.00000001),1)</f>
        <v>0</v>
      </c>
      <c r="AD245" s="69">
        <f t="shared" ref="AD245" si="6536">FLOOR(IF(OR(AD240=0,AD240=1),IF(AD244&gt;AD241,AD241,IF(AD238&gt;=AD244,AD244,AD238)+0.00000001),IF(AD242&gt;=AD241,AD241-AC243,AD242-AC243)+0.00000001),1)</f>
        <v>0</v>
      </c>
      <c r="AE245" s="69">
        <f t="shared" ref="AE245" si="6537">FLOOR(IF(OR(AE240=0,AE240=1),IF(AE244&gt;AE241,AE241,IF(AE238&gt;=AE244,AE244,AE238)+0.00000001),IF(AE242&gt;=AE241,AE241-AD243,AE242-AD243)+0.00000001),1)</f>
        <v>0</v>
      </c>
      <c r="AF245" s="69">
        <f t="shared" ref="AF245" si="6538">FLOOR(IF(OR(AF240=0,AF240=1),IF(AF244&gt;AF241,AF241,IF(AF238&gt;=AF244,AF244,AF238)+0.00000001),IF(AF242&gt;=AF241,AF241-AE243,AF242-AE243)+0.00000001),1)</f>
        <v>0</v>
      </c>
      <c r="AG245" s="69">
        <f t="shared" ref="AG245" si="6539">FLOOR(IF(OR(AG240=0,AG240=1),IF(AG244&gt;AG241,AG241,IF(AG238&gt;=AG244,AG244,AG238)+0.00000001),IF(AG242&gt;=AG241,AG241-AF243,AG242-AF243)+0.00000001),1)</f>
        <v>0</v>
      </c>
      <c r="AH245" s="69">
        <f t="shared" ref="AH245" si="6540">FLOOR(IF(OR(AH240=0,AH240=1),IF(AH244&gt;AH241,AH241,IF(AH238&gt;=AH244,AH244,AH238)+0.00000001),IF(AH242&gt;=AH241,AH241-AG243,AH242-AG243)+0.00000001),1)</f>
        <v>0</v>
      </c>
      <c r="AI245" s="69">
        <f t="shared" ref="AI245" si="6541">FLOOR(IF(OR(AI240=0,AI240=1),IF(AI244&gt;AI241,AI241,IF(AI238&gt;=AI244,AI244,AI238)+0.00000001),IF(AI242&gt;=AI241,AI241-AH243,AI242-AH243)+0.00000001),1)</f>
        <v>0</v>
      </c>
      <c r="AJ245" s="69">
        <f t="shared" ref="AJ245" si="6542">FLOOR(IF(OR(AJ240=0,AJ240=1),IF(AJ244&gt;AJ241,AJ241,IF(AJ238&gt;=AJ244,AJ244,AJ238)+0.00000001),IF(AJ242&gt;=AJ241,AJ241-AI243,AJ242-AI243)+0.00000001),1)</f>
        <v>0</v>
      </c>
      <c r="AK245" s="69">
        <f t="shared" ref="AK245" si="6543">FLOOR(IF(OR(AK240=0,AK240=1),IF(AK244&gt;AK241,AK241,IF(AK238&gt;=AK244,AK244,AK238)+0.00000001),IF(AK242&gt;=AK241,AK241-AJ243,AK242-AJ243)+0.00000001),1)</f>
        <v>0</v>
      </c>
      <c r="AL245" s="69">
        <f t="shared" ref="AL245" si="6544">FLOOR(IF(OR(AL240=0,AL240=1),IF(AL244&gt;AL241,AL241,IF(AL238&gt;=AL244,AL244,AL238)+0.00000001),IF(AL242&gt;=AL241,AL241-AK243,AL242-AK243)+0.00000001),1)</f>
        <v>0</v>
      </c>
      <c r="AM245" s="69">
        <f t="shared" ref="AM245" si="6545">FLOOR(IF(OR(AM240=0,AM240=1),IF(AM244&gt;AM241,AM241,IF(AM238&gt;=AM244,AM244,AM238)+0.00000001),IF(AM242&gt;=AM241,AM241-AL243,AM242-AL243)+0.00000001),1)</f>
        <v>0</v>
      </c>
      <c r="AN245" s="69">
        <f t="shared" ref="AN245" si="6546">FLOOR(IF(OR(AN240=0,AN240=1),IF(AN244&gt;AN241,AN241,IF(AN238&gt;=AN244,AN244,AN238)+0.00000001),IF(AN242&gt;=AN241,AN241-AM243,AN242-AM243)+0.00000001),1)</f>
        <v>0</v>
      </c>
      <c r="AO245" s="69">
        <f t="shared" ref="AO245" si="6547">FLOOR(IF(OR(AO240=0,AO240=1),IF(AO244&gt;AO241,AO241,IF(AO238&gt;=AO244,AO244,AO238)+0.00000001),IF(AO242&gt;=AO241,AO241-AN243,AO242-AN243)+0.00000001),1)</f>
        <v>0</v>
      </c>
      <c r="AP245" s="69">
        <f t="shared" ref="AP245" si="6548">FLOOR(IF(OR(AP240=0,AP240=1),IF(AP244&gt;AP241,AP241,IF(AP238&gt;=AP244,AP244,AP238)+0.00000001),IF(AP242&gt;=AP241,AP241-AO243,AP242-AO243)+0.00000001),1)</f>
        <v>0</v>
      </c>
      <c r="AQ245" s="69">
        <f t="shared" ref="AQ245" si="6549">FLOOR(IF(OR(AQ240=0,AQ240=1),IF(AQ244&gt;AQ241,AQ241,IF(AQ238&gt;=AQ244,AQ244,AQ238)+0.00000001),IF(AQ242&gt;=AQ241,AQ241-AP243,AQ242-AP243)+0.00000001),1)</f>
        <v>0</v>
      </c>
      <c r="AR245" s="69">
        <f t="shared" ref="AR245" si="6550">FLOOR(IF(OR(AR240=0,AR240=1),IF(AR244&gt;AR241,AR241,IF(AR238&gt;=AR244,AR244,AR238)+0.00000001),IF(AR242&gt;=AR241,AR241-AQ243,AR242-AQ243)+0.00000001),1)</f>
        <v>0</v>
      </c>
      <c r="AS245" s="69">
        <f t="shared" ref="AS245" si="6551">FLOOR(IF(OR(AS240=0,AS240=1),IF(AS244&gt;AS241,AS241,IF(AS238&gt;=AS244,AS244,AS238)+0.00000001),IF(AS242&gt;=AS241,AS241-AR243,AS242-AR243)+0.00000001),1)</f>
        <v>0</v>
      </c>
      <c r="AT245" s="69">
        <f t="shared" ref="AT245" si="6552">FLOOR(IF(OR(AT240=0,AT240=1),IF(AT244&gt;AT241,AT241,IF(AT238&gt;=AT244,AT244,AT238)+0.00000001),IF(AT242&gt;=AT241,AT241-AS243,AT242-AS243)+0.00000001),1)</f>
        <v>0</v>
      </c>
      <c r="AU245" s="69">
        <f t="shared" ref="AU245" si="6553">FLOOR(IF(OR(AU240=0,AU240=1),IF(AU244&gt;AU241,AU241,IF(AU238&gt;=AU244,AU244,AU238)+0.00000001),IF(AU242&gt;=AU241,AU241-AT243,AU242-AT243)+0.00000001),1)</f>
        <v>0</v>
      </c>
      <c r="AV245" s="69">
        <f t="shared" ref="AV245" si="6554">FLOOR(IF(OR(AV240=0,AV240=1),IF(AV244&gt;AV241,AV241,IF(AV238&gt;=AV244,AV244,AV238)+0.00000001),IF(AV242&gt;=AV241,AV241-AU243,AV242-AU243)+0.00000001),1)</f>
        <v>0</v>
      </c>
      <c r="AW245" s="69">
        <f t="shared" ref="AW245" si="6555">FLOOR(IF(OR(AW240=0,AW240=1),IF(AW244&gt;AW241,AW241,IF(AW238&gt;=AW244,AW244,AW238)+0.00000001),IF(AW242&gt;=AW241,AW241-AV243,AW242-AV243)+0.00000001),1)</f>
        <v>0</v>
      </c>
      <c r="AX245" s="69">
        <f t="shared" ref="AX245" si="6556">FLOOR(IF(OR(AX240=0,AX240=1),IF(AX244&gt;AX241,AX241,IF(AX238&gt;=AX244,AX244,AX238)+0.00000001),IF(AX242&gt;=AX241,AX241-AW243,AX242-AW243)+0.00000001),1)</f>
        <v>0</v>
      </c>
      <c r="AY245" s="69">
        <f t="shared" ref="AY245" si="6557">FLOOR(IF(OR(AY240=0,AY240=1),IF(AY244&gt;AY241,AY241,IF(AY238&gt;=AY244,AY244,AY238)+0.00000001),IF(AY242&gt;=AY241,AY241-AX243,AY242-AX243)+0.00000001),1)</f>
        <v>0</v>
      </c>
      <c r="AZ245" s="69">
        <f t="shared" ref="AZ245" si="6558">FLOOR(IF(OR(AZ240=0,AZ240=1),IF(AZ244&gt;AZ241,AZ241,IF(AZ238&gt;=AZ244,AZ244,AZ238)+0.00000001),IF(AZ242&gt;=AZ241,AZ241-AY243,AZ242-AY243)+0.00000001),1)</f>
        <v>0</v>
      </c>
      <c r="BA245" s="69">
        <f t="shared" ref="BA245" si="6559">FLOOR(IF(OR(BA240=0,BA240=1),IF(BA244&gt;BA241,BA241,IF(BA238&gt;=BA244,BA244,BA238)+0.00000001),IF(BA242&gt;=BA241,BA241-AZ243,BA242-AZ243)+0.00000001),1)</f>
        <v>0</v>
      </c>
      <c r="BB245" s="69">
        <f t="shared" ref="BB245" si="6560">FLOOR(IF(OR(BB240=0,BB240=1),IF(BB244&gt;BB241,BB241,IF(BB238&gt;=BB244,BB244,BB238)+0.00000001),IF(BB242&gt;=BB241,BB241-BA243,BB242-BA243)+0.00000001),1)</f>
        <v>0</v>
      </c>
      <c r="BC245" s="69">
        <f t="shared" ref="BC245" si="6561">FLOOR(IF(OR(BC240=0,BC240=1),IF(BC244&gt;BC241,BC241,IF(BC238&gt;=BC244,BC244,BC238)+0.00000001),IF(BC242&gt;=BC241,BC241-BB243,BC242-BB243)+0.00000001),1)</f>
        <v>0</v>
      </c>
      <c r="BD245" s="69">
        <f t="shared" ref="BD245" si="6562">FLOOR(IF(OR(BD240=0,BD240=1),IF(BD244&gt;BD241,BD241,IF(BD238&gt;=BD244,BD244,BD238)+0.00000001),IF(BD242&gt;=BD241,BD241-BC243,BD242-BC243)+0.00000001),1)</f>
        <v>0</v>
      </c>
      <c r="BE245" s="69">
        <f t="shared" ref="BE245" si="6563">FLOOR(IF(OR(BE240=0,BE240=1),IF(BE244&gt;BE241,BE241,IF(BE238&gt;=BE244,BE244,BE238)+0.00000001),IF(BE242&gt;=BE241,BE241-BD243,BE242-BD243)+0.00000001),1)</f>
        <v>0</v>
      </c>
      <c r="BF245" s="69">
        <f t="shared" ref="BF245" si="6564">FLOOR(IF(OR(BF240=0,BF240=1),IF(BF244&gt;BF241,BF241,IF(BF238&gt;=BF244,BF244,BF238)+0.00000001),IF(BF242&gt;=BF241,BF241-BE243,BF242-BE243)+0.00000001),1)</f>
        <v>0</v>
      </c>
      <c r="BG245" s="69">
        <f t="shared" ref="BG245" si="6565">FLOOR(IF(OR(BG240=0,BG240=1),IF(BG244&gt;BG241,BG241,IF(BG238&gt;=BG244,BG244,BG238)+0.00000001),IF(BG242&gt;=BG241,BG241-BF243,BG242-BF243)+0.00000001),1)</f>
        <v>0</v>
      </c>
      <c r="BH245" s="69">
        <f t="shared" ref="BH245" si="6566">FLOOR(IF(OR(BH240=0,BH240=1),IF(BH244&gt;BH241,BH241,IF(BH238&gt;=BH244,BH244,BH238)+0.00000001),IF(BH242&gt;=BH241,BH241-BG243,BH242-BG243)+0.00000001),1)</f>
        <v>0</v>
      </c>
      <c r="BI245" s="69">
        <f t="shared" ref="BI245" si="6567">FLOOR(IF(OR(BI240=0,BI240=1),IF(BI244&gt;BI241,BI241,IF(BI238&gt;=BI244,BI244,BI238)+0.00000001),IF(BI242&gt;=BI241,BI241-BH243,BI242-BH243)+0.00000001),1)</f>
        <v>0</v>
      </c>
      <c r="BJ245" s="69">
        <f t="shared" ref="BJ245" si="6568">FLOOR(IF(OR(BJ240=0,BJ240=1),IF(BJ244&gt;BJ241,BJ241,IF(BJ238&gt;=BJ244,BJ244,BJ238)+0.00000001),IF(BJ242&gt;=BJ241,BJ241-BI243,BJ242-BI243)+0.00000001),1)</f>
        <v>0</v>
      </c>
      <c r="BK245" s="69">
        <f t="shared" ref="BK245" si="6569">FLOOR(IF(OR(BK240=0,BK240=1),IF(BK244&gt;BK241,BK241,IF(BK238&gt;=BK244,BK244,BK238)+0.00000001),IF(BK242&gt;=BK241,BK241-BJ243,BK242-BJ243)+0.00000001),1)</f>
        <v>0</v>
      </c>
      <c r="BL245" s="69">
        <f t="shared" ref="BL245" si="6570">FLOOR(IF(OR(BL240=0,BL240=1),IF(BL244&gt;BL241,BL241,IF(BL238&gt;=BL244,BL244,BL238)+0.00000001),IF(BL242&gt;=BL241,BL241-BK243,BL242-BK243)+0.00000001),1)</f>
        <v>0</v>
      </c>
      <c r="BM245" s="69">
        <f t="shared" ref="BM245" si="6571">FLOOR(IF(OR(BM240=0,BM240=1),IF(BM244&gt;BM241,BM241,IF(BM238&gt;=BM244,BM244,BM238)+0.00000001),IF(BM242&gt;=BM241,BM241-BL243,BM242-BL243)+0.00000001),1)</f>
        <v>0</v>
      </c>
      <c r="BN245" s="69">
        <f t="shared" ref="BN245" si="6572">FLOOR(IF(OR(BN240=0,BN240=1),IF(BN244&gt;BN241,BN241,IF(BN238&gt;=BN244,BN244,BN238)+0.00000001),IF(BN242&gt;=BN241,BN241-BM243,BN242-BM243)+0.00000001),1)</f>
        <v>0</v>
      </c>
      <c r="BO245" s="69">
        <f t="shared" ref="BO245" si="6573">FLOOR(IF(OR(BO240=0,BO240=1),IF(BO244&gt;BO241,BO241,IF(BO238&gt;=BO244,BO244,BO238)+0.00000001),IF(BO242&gt;=BO241,BO241-BN243,BO242-BN243)+0.00000001),1)</f>
        <v>0</v>
      </c>
      <c r="BP245" s="69">
        <f t="shared" ref="BP245" si="6574">FLOOR(IF(OR(BP240=0,BP240=1),IF(BP244&gt;BP241,BP241,IF(BP238&gt;=BP244,BP244,BP238)+0.00000001),IF(BP242&gt;=BP241,BP241-BO243,BP242-BO243)+0.00000001),1)</f>
        <v>0</v>
      </c>
      <c r="BQ245" s="69">
        <f t="shared" ref="BQ245" si="6575">FLOOR(IF(OR(BQ240=0,BQ240=1),IF(BQ244&gt;BQ241,BQ241,IF(BQ238&gt;=BQ244,BQ244,BQ238)+0.00000001),IF(BQ242&gt;=BQ241,BQ241-BP243,BQ242-BP243)+0.00000001),1)</f>
        <v>0</v>
      </c>
      <c r="BR245" s="69">
        <f t="shared" ref="BR245" si="6576">FLOOR(IF(OR(BR240=0,BR240=1),IF(BR244&gt;BR241,BR241,IF(BR238&gt;=BR244,BR244,BR238)+0.00000001),IF(BR242&gt;=BR241,BR241-BQ243,BR242-BQ243)+0.00000001),1)</f>
        <v>0</v>
      </c>
      <c r="BS245" s="69">
        <f t="shared" ref="BS245" si="6577">FLOOR(IF(OR(BS240=0,BS240=1),IF(BS244&gt;BS241,BS241,IF(BS238&gt;=BS244,BS244,BS238)+0.00000001),IF(BS242&gt;=BS241,BS241-BR243,BS242-BR243)+0.00000001),1)</f>
        <v>0</v>
      </c>
      <c r="BT245" s="69">
        <f t="shared" ref="BT245" si="6578">FLOOR(IF(OR(BT240=0,BT240=1),IF(BT244&gt;BT241,BT241,IF(BT238&gt;=BT244,BT244,BT238)+0.00000001),IF(BT242&gt;=BT241,BT241-BS243,BT242-BS243)+0.00000001),1)</f>
        <v>0</v>
      </c>
      <c r="BU245" s="69">
        <f t="shared" ref="BU245" si="6579">FLOOR(IF(OR(BU240=0,BU240=1),IF(BU244&gt;BU241,BU241,IF(BU238&gt;=BU244,BU244,BU238)+0.00000001),IF(BU242&gt;=BU241,BU241-BT243,BU242-BT243)+0.00000001),1)</f>
        <v>0</v>
      </c>
      <c r="BV245" s="69">
        <f t="shared" ref="BV245" si="6580">FLOOR(IF(OR(BV240=0,BV240=1),IF(BV244&gt;BV241,BV241,IF(BV238&gt;=BV244,BV244,BV238)+0.00000001),IF(BV242&gt;=BV241,BV241-BU243,BV242-BU243)+0.00000001),1)</f>
        <v>0</v>
      </c>
      <c r="BW245" s="69">
        <f t="shared" ref="BW245" si="6581">FLOOR(IF(OR(BW240=0,BW240=1),IF(BW244&gt;BW241,BW241,IF(BW238&gt;=BW244,BW244,BW238)+0.00000001),IF(BW242&gt;=BW241,BW241-BV243,BW242-BV243)+0.00000001),1)</f>
        <v>0</v>
      </c>
      <c r="BX245" s="69">
        <f t="shared" ref="BX245" si="6582">FLOOR(IF(OR(BX240=0,BX240=1),IF(BX244&gt;BX241,BX241,IF(BX238&gt;=BX244,BX244,BX238)+0.00000001),IF(BX242&gt;=BX241,BX241-BW243,BX242-BW243)+0.00000001),1)</f>
        <v>0</v>
      </c>
      <c r="BY245" s="69">
        <f t="shared" ref="BY245" si="6583">FLOOR(IF(OR(BY240=0,BY240=1),IF(BY244&gt;BY241,BY241,IF(BY238&gt;=BY244,BY244,BY238)+0.00000001),IF(BY242&gt;=BY241,BY241-BX243,BY242-BX243)+0.00000001),1)</f>
        <v>0</v>
      </c>
      <c r="BZ245" s="69">
        <f t="shared" ref="BZ245" si="6584">FLOOR(IF(OR(BZ240=0,BZ240=1),IF(BZ244&gt;BZ241,BZ241,IF(BZ238&gt;=BZ244,BZ244,BZ238)+0.00000001),IF(BZ242&gt;=BZ241,BZ241-BY243,BZ242-BY243)+0.00000001),1)</f>
        <v>0</v>
      </c>
      <c r="CA245" s="69">
        <f t="shared" ref="CA245" si="6585">FLOOR(IF(OR(CA240=0,CA240=1),IF(CA244&gt;CA241,CA241,IF(CA238&gt;=CA244,CA244,CA238)+0.00000001),IF(CA242&gt;=CA241,CA241-BZ243,CA242-BZ243)+0.00000001),1)</f>
        <v>0</v>
      </c>
      <c r="CB245" s="69">
        <f t="shared" ref="CB245" si="6586">FLOOR(IF(OR(CB240=0,CB240=1),IF(CB244&gt;CB241,CB241,IF(CB238&gt;=CB244,CB244,CB238)+0.00000001),IF(CB242&gt;=CB241,CB241-CA243,CB242-CA243)+0.00000001),1)</f>
        <v>0</v>
      </c>
      <c r="CC245" s="69">
        <f t="shared" ref="CC245" si="6587">FLOOR(IF(OR(CC240=0,CC240=1),IF(CC244&gt;CC241,CC241,IF(CC238&gt;=CC244,CC244,CC238)+0.00000001),IF(CC242&gt;=CC241,CC241-CB243,CC242-CB243)+0.00000001),1)</f>
        <v>0</v>
      </c>
      <c r="CD245" s="69">
        <f t="shared" ref="CD245" si="6588">FLOOR(IF(OR(CD240=0,CD240=1),IF(CD244&gt;CD241,CD241,IF(CD238&gt;=CD244,CD244,CD238)+0.00000001),IF(CD242&gt;=CD241,CD241-CC243,CD242-CC243)+0.00000001),1)</f>
        <v>0</v>
      </c>
      <c r="CE245" s="69">
        <f t="shared" ref="CE245" si="6589">FLOOR(IF(OR(CE240=0,CE240=1),IF(CE244&gt;CE241,CE241,IF(CE238&gt;=CE244,CE244,CE238)+0.00000001),IF(CE242&gt;=CE241,CE241-CD243,CE242-CD243)+0.00000001),1)</f>
        <v>0</v>
      </c>
      <c r="CF245" s="69">
        <f t="shared" ref="CF245" si="6590">FLOOR(IF(OR(CF240=0,CF240=1),IF(CF244&gt;CF241,CF241,IF(CF238&gt;=CF244,CF244,CF238)+0.00000001),IF(CF242&gt;=CF241,CF241-CE243,CF242-CE243)+0.00000001),1)</f>
        <v>0</v>
      </c>
      <c r="CG245" s="69">
        <f t="shared" ref="CG245" si="6591">FLOOR(IF(OR(CG240=0,CG240=1),IF(CG244&gt;CG241,CG241,IF(CG238&gt;=CG244,CG244,CG238)+0.00000001),IF(CG242&gt;=CG241,CG241-CF243,CG242-CF243)+0.00000001),1)</f>
        <v>0</v>
      </c>
      <c r="CH245" s="69">
        <f t="shared" ref="CH245" si="6592">FLOOR(IF(OR(CH240=0,CH240=1),IF(CH244&gt;CH241,CH241,IF(CH238&gt;=CH244,CH244,CH238)+0.00000001),IF(CH242&gt;=CH241,CH241-CG243,CH242-CG243)+0.00000001),1)</f>
        <v>0</v>
      </c>
      <c r="CI245" s="69">
        <f t="shared" ref="CI245" si="6593">FLOOR(IF(OR(CI240=0,CI240=1),IF(CI244&gt;CI241,CI241,IF(CI238&gt;=CI244,CI244,CI238)+0.00000001),IF(CI242&gt;=CI241,CI241-CH243,CI242-CH243)+0.00000001),1)</f>
        <v>0</v>
      </c>
      <c r="CJ245" s="69">
        <f t="shared" ref="CJ245" si="6594">FLOOR(IF(OR(CJ240=0,CJ240=1),IF(CJ244&gt;CJ241,CJ241,IF(CJ238&gt;=CJ244,CJ244,CJ238)+0.00000001),IF(CJ242&gt;=CJ241,CJ241-CI243,CJ242-CI243)+0.00000001),1)</f>
        <v>0</v>
      </c>
      <c r="CK245" s="370"/>
      <c r="CL245" s="372"/>
      <c r="CM245" s="364"/>
      <c r="CN245" s="364"/>
      <c r="CO245" s="108"/>
      <c r="CP245" s="108"/>
      <c r="CQ245" s="108"/>
      <c r="CR245" s="108"/>
      <c r="CS245" s="108"/>
      <c r="CT245" s="108"/>
      <c r="CU245" s="108"/>
      <c r="CV245" s="108"/>
      <c r="CW245" s="108"/>
      <c r="CX245" s="108"/>
      <c r="CY245" s="108"/>
      <c r="CZ245" s="108"/>
      <c r="DA245" s="108"/>
      <c r="DB245" s="108"/>
      <c r="DC245" s="108"/>
      <c r="DD245" s="108"/>
    </row>
    <row r="246" spans="1:108" s="266" customFormat="1" ht="25.2" customHeight="1" thickBot="1" x14ac:dyDescent="0.35">
      <c r="A246" s="264"/>
      <c r="B246" s="131"/>
      <c r="C246" s="70"/>
      <c r="D246" s="70"/>
      <c r="E246" s="70"/>
      <c r="F246" s="70"/>
      <c r="G246" s="70"/>
      <c r="H246" s="70"/>
      <c r="I246" s="70"/>
      <c r="J246" s="70"/>
      <c r="K246" s="70"/>
      <c r="L246" s="71"/>
      <c r="M246" s="7"/>
      <c r="N246" s="203"/>
      <c r="O246" s="108"/>
      <c r="P246" s="229" t="s">
        <v>167</v>
      </c>
      <c r="Q246" s="73">
        <f>IF($I237="Ano",Q245*'Podpůrná data'!$B$5,Q245*'Podpůrná data'!$B$3)</f>
        <v>0</v>
      </c>
      <c r="R246" s="73">
        <f>IF($I237="Ano",R245*'Podpůrná data'!$B$5,R245*'Podpůrná data'!$B$3)</f>
        <v>0</v>
      </c>
      <c r="S246" s="73">
        <f>IF($I237="Ano",S245*'Podpůrná data'!$B$5,S245*'Podpůrná data'!$B$3)</f>
        <v>0</v>
      </c>
      <c r="T246" s="73">
        <f>IF($I237="Ano",T245*'Podpůrná data'!$B$5,T245*'Podpůrná data'!$B$3)</f>
        <v>0</v>
      </c>
      <c r="U246" s="73">
        <f>IF($I237="Ano",U245*'Podpůrná data'!$B$5,U245*'Podpůrná data'!$B$3)</f>
        <v>0</v>
      </c>
      <c r="V246" s="73">
        <f>IF($I237="Ano",V245*'Podpůrná data'!$B$5,V245*'Podpůrná data'!$B$3)</f>
        <v>0</v>
      </c>
      <c r="W246" s="73">
        <f>IF($I237="Ano",W245*'Podpůrná data'!$B$5,W245*'Podpůrná data'!$B$3)</f>
        <v>0</v>
      </c>
      <c r="X246" s="73">
        <f>IF($I237="Ano",X245*'Podpůrná data'!$B$5,X245*'Podpůrná data'!$B$3)</f>
        <v>0</v>
      </c>
      <c r="Y246" s="73">
        <f>IF($I237="Ano",Y245*'Podpůrná data'!$B$5,Y245*'Podpůrná data'!$B$3)</f>
        <v>0</v>
      </c>
      <c r="Z246" s="73">
        <f>IF($I237="Ano",Z245*'Podpůrná data'!$B$5,Z245*'Podpůrná data'!$B$3)</f>
        <v>0</v>
      </c>
      <c r="AA246" s="73">
        <f>IF($I237="Ano",AA245*'Podpůrná data'!$B$5,AA245*'Podpůrná data'!$B$3)</f>
        <v>0</v>
      </c>
      <c r="AB246" s="73">
        <f>IF($I237="Ano",AB245*'Podpůrná data'!$B$5,AB245*'Podpůrná data'!$B$3)</f>
        <v>0</v>
      </c>
      <c r="AC246" s="73">
        <f>IF($I237="Ano",AC245*'Podpůrná data'!$B$5,AC245*'Podpůrná data'!$B$3)</f>
        <v>0</v>
      </c>
      <c r="AD246" s="73">
        <f>IF($I237="Ano",AD245*'Podpůrná data'!$B$5,AD245*'Podpůrná data'!$B$3)</f>
        <v>0</v>
      </c>
      <c r="AE246" s="73">
        <f>IF($I237="Ano",AE245*'Podpůrná data'!$B$5,AE245*'Podpůrná data'!$B$3)</f>
        <v>0</v>
      </c>
      <c r="AF246" s="73">
        <f>IF($I237="Ano",AF245*'Podpůrná data'!$B$5,AF245*'Podpůrná data'!$B$3)</f>
        <v>0</v>
      </c>
      <c r="AG246" s="73">
        <f>IF($I237="Ano",AG245*'Podpůrná data'!$B$5,AG245*'Podpůrná data'!$B$3)</f>
        <v>0</v>
      </c>
      <c r="AH246" s="73">
        <f>IF($I237="Ano",AH245*'Podpůrná data'!$B$5,AH245*'Podpůrná data'!$B$3)</f>
        <v>0</v>
      </c>
      <c r="AI246" s="73">
        <f>IF($I237="Ano",AI245*'Podpůrná data'!$B$5,AI245*'Podpůrná data'!$B$3)</f>
        <v>0</v>
      </c>
      <c r="AJ246" s="73">
        <f>IF($I237="Ano",AJ245*'Podpůrná data'!$B$5,AJ245*'Podpůrná data'!$B$3)</f>
        <v>0</v>
      </c>
      <c r="AK246" s="73">
        <f>IF($I237="Ano",AK245*'Podpůrná data'!$B$5,AK245*'Podpůrná data'!$B$3)</f>
        <v>0</v>
      </c>
      <c r="AL246" s="73">
        <f>IF($I237="Ano",AL245*'Podpůrná data'!$B$5,AL245*'Podpůrná data'!$B$3)</f>
        <v>0</v>
      </c>
      <c r="AM246" s="73">
        <f>IF($I237="Ano",AM245*'Podpůrná data'!$B$5,AM245*'Podpůrná data'!$B$3)</f>
        <v>0</v>
      </c>
      <c r="AN246" s="73">
        <f>IF($I237="Ano",AN245*'Podpůrná data'!$B$5,AN245*'Podpůrná data'!$B$3)</f>
        <v>0</v>
      </c>
      <c r="AO246" s="73">
        <f>IF($I237="Ano",AO245*'Podpůrná data'!$B$5,AO245*'Podpůrná data'!$B$3)</f>
        <v>0</v>
      </c>
      <c r="AP246" s="73">
        <f>IF($I237="Ano",AP245*'Podpůrná data'!$B$5,AP245*'Podpůrná data'!$B$3)</f>
        <v>0</v>
      </c>
      <c r="AQ246" s="73">
        <f>IF($I237="Ano",AQ245*'Podpůrná data'!$B$5,AQ245*'Podpůrná data'!$B$3)</f>
        <v>0</v>
      </c>
      <c r="AR246" s="73">
        <f>IF($I237="Ano",AR245*'Podpůrná data'!$B$5,AR245*'Podpůrná data'!$B$3)</f>
        <v>0</v>
      </c>
      <c r="AS246" s="73">
        <f>IF($I237="Ano",AS245*'Podpůrná data'!$B$5,AS245*'Podpůrná data'!$B$3)</f>
        <v>0</v>
      </c>
      <c r="AT246" s="73">
        <f>IF($I237="Ano",AT245*'Podpůrná data'!$B$5,AT245*'Podpůrná data'!$B$3)</f>
        <v>0</v>
      </c>
      <c r="AU246" s="73">
        <f>IF($I237="Ano",AU245*'Podpůrná data'!$B$5,AU245*'Podpůrná data'!$B$3)</f>
        <v>0</v>
      </c>
      <c r="AV246" s="73">
        <f>IF($I237="Ano",AV245*'Podpůrná data'!$B$5,AV245*'Podpůrná data'!$B$3)</f>
        <v>0</v>
      </c>
      <c r="AW246" s="73">
        <f>IF($I237="Ano",AW245*'Podpůrná data'!$B$5,AW245*'Podpůrná data'!$B$3)</f>
        <v>0</v>
      </c>
      <c r="AX246" s="73">
        <f>IF($I237="Ano",AX245*'Podpůrná data'!$B$5,AX245*'Podpůrná data'!$B$3)</f>
        <v>0</v>
      </c>
      <c r="AY246" s="73">
        <f>IF($I237="Ano",AY245*'Podpůrná data'!$B$5,AY245*'Podpůrná data'!$B$3)</f>
        <v>0</v>
      </c>
      <c r="AZ246" s="73">
        <f>IF($I237="Ano",AZ245*'Podpůrná data'!$B$5,AZ245*'Podpůrná data'!$B$3)</f>
        <v>0</v>
      </c>
      <c r="BA246" s="73">
        <f>IF($I237="Ano",BA245*'Podpůrná data'!$B$5,BA245*'Podpůrná data'!$B$3)</f>
        <v>0</v>
      </c>
      <c r="BB246" s="73">
        <f>IF($I237="Ano",BB245*'Podpůrná data'!$B$5,BB245*'Podpůrná data'!$B$3)</f>
        <v>0</v>
      </c>
      <c r="BC246" s="73">
        <f>IF($I237="Ano",BC245*'Podpůrná data'!$B$5,BC245*'Podpůrná data'!$B$3)</f>
        <v>0</v>
      </c>
      <c r="BD246" s="73">
        <f>IF($I237="Ano",BD245*'Podpůrná data'!$B$5,BD245*'Podpůrná data'!$B$3)</f>
        <v>0</v>
      </c>
      <c r="BE246" s="73">
        <f>IF($I237="Ano",BE245*'Podpůrná data'!$B$5,BE245*'Podpůrná data'!$B$3)</f>
        <v>0</v>
      </c>
      <c r="BF246" s="73">
        <f>IF($I237="Ano",BF245*'Podpůrná data'!$B$5,BF245*'Podpůrná data'!$B$3)</f>
        <v>0</v>
      </c>
      <c r="BG246" s="73">
        <f>IF($I237="Ano",BG245*'Podpůrná data'!$B$5,BG245*'Podpůrná data'!$B$3)</f>
        <v>0</v>
      </c>
      <c r="BH246" s="73">
        <f>IF($I237="Ano",BH245*'Podpůrná data'!$B$5,BH245*'Podpůrná data'!$B$3)</f>
        <v>0</v>
      </c>
      <c r="BI246" s="73">
        <f>IF($I237="Ano",BI245*'Podpůrná data'!$B$5,BI245*'Podpůrná data'!$B$3)</f>
        <v>0</v>
      </c>
      <c r="BJ246" s="73">
        <f>IF($I237="Ano",BJ245*'Podpůrná data'!$B$5,BJ245*'Podpůrná data'!$B$3)</f>
        <v>0</v>
      </c>
      <c r="BK246" s="73">
        <f>IF($I237="Ano",BK245*'Podpůrná data'!$B$5,BK245*'Podpůrná data'!$B$3)</f>
        <v>0</v>
      </c>
      <c r="BL246" s="73">
        <f>IF($I237="Ano",BL245*'Podpůrná data'!$B$5,BL245*'Podpůrná data'!$B$3)</f>
        <v>0</v>
      </c>
      <c r="BM246" s="73">
        <f>IF($I237="Ano",BM245*'Podpůrná data'!$B$5,BM245*'Podpůrná data'!$B$3)</f>
        <v>0</v>
      </c>
      <c r="BN246" s="73">
        <f>IF($I237="Ano",BN245*'Podpůrná data'!$B$5,BN245*'Podpůrná data'!$B$3)</f>
        <v>0</v>
      </c>
      <c r="BO246" s="73">
        <f>IF($I237="Ano",BO245*'Podpůrná data'!$B$5,BO245*'Podpůrná data'!$B$3)</f>
        <v>0</v>
      </c>
      <c r="BP246" s="73">
        <f>IF($I237="Ano",BP245*'Podpůrná data'!$B$5,BP245*'Podpůrná data'!$B$3)</f>
        <v>0</v>
      </c>
      <c r="BQ246" s="73">
        <f>IF($I237="Ano",BQ245*'Podpůrná data'!$B$5,BQ245*'Podpůrná data'!$B$3)</f>
        <v>0</v>
      </c>
      <c r="BR246" s="73">
        <f>IF($I237="Ano",BR245*'Podpůrná data'!$B$5,BR245*'Podpůrná data'!$B$3)</f>
        <v>0</v>
      </c>
      <c r="BS246" s="73">
        <f>IF($I237="Ano",BS245*'Podpůrná data'!$B$5,BS245*'Podpůrná data'!$B$3)</f>
        <v>0</v>
      </c>
      <c r="BT246" s="73">
        <f>IF($I237="Ano",BT245*'Podpůrná data'!$B$5,BT245*'Podpůrná data'!$B$3)</f>
        <v>0</v>
      </c>
      <c r="BU246" s="73">
        <f>IF($I237="Ano",BU245*'Podpůrná data'!$B$5,BU245*'Podpůrná data'!$B$3)</f>
        <v>0</v>
      </c>
      <c r="BV246" s="73">
        <f>IF($I237="Ano",BV245*'Podpůrná data'!$B$5,BV245*'Podpůrná data'!$B$3)</f>
        <v>0</v>
      </c>
      <c r="BW246" s="73">
        <f>IF($I237="Ano",BW245*'Podpůrná data'!$B$5,BW245*'Podpůrná data'!$B$3)</f>
        <v>0</v>
      </c>
      <c r="BX246" s="73">
        <f>IF($I237="Ano",BX245*'Podpůrná data'!$B$5,BX245*'Podpůrná data'!$B$3)</f>
        <v>0</v>
      </c>
      <c r="BY246" s="73">
        <f>IF($I237="Ano",BY245*'Podpůrná data'!$B$5,BY245*'Podpůrná data'!$B$3)</f>
        <v>0</v>
      </c>
      <c r="BZ246" s="73">
        <f>IF($I237="Ano",BZ245*'Podpůrná data'!$B$5,BZ245*'Podpůrná data'!$B$3)</f>
        <v>0</v>
      </c>
      <c r="CA246" s="73">
        <f>IF($I237="Ano",CA245*'Podpůrná data'!$B$5,CA245*'Podpůrná data'!$B$3)</f>
        <v>0</v>
      </c>
      <c r="CB246" s="73">
        <f>IF($I237="Ano",CB245*'Podpůrná data'!$B$5,CB245*'Podpůrná data'!$B$3)</f>
        <v>0</v>
      </c>
      <c r="CC246" s="73">
        <f>IF($I237="Ano",CC245*'Podpůrná data'!$B$5,CC245*'Podpůrná data'!$B$3)</f>
        <v>0</v>
      </c>
      <c r="CD246" s="73">
        <f>IF($I237="Ano",CD245*'Podpůrná data'!$B$5,CD245*'Podpůrná data'!$B$3)</f>
        <v>0</v>
      </c>
      <c r="CE246" s="73">
        <f>IF($I237="Ano",CE245*'Podpůrná data'!$B$5,CE245*'Podpůrná data'!$B$3)</f>
        <v>0</v>
      </c>
      <c r="CF246" s="73">
        <f>IF($I237="Ano",CF245*'Podpůrná data'!$B$5,CF245*'Podpůrná data'!$B$3)</f>
        <v>0</v>
      </c>
      <c r="CG246" s="73">
        <f>IF($I237="Ano",CG245*'Podpůrná data'!$B$5,CG245*'Podpůrná data'!$B$3)</f>
        <v>0</v>
      </c>
      <c r="CH246" s="73">
        <f>IF($I237="Ano",CH245*'Podpůrná data'!$B$5,CH245*'Podpůrná data'!$B$3)</f>
        <v>0</v>
      </c>
      <c r="CI246" s="73">
        <f>IF($I237="Ano",CI245*'Podpůrná data'!$B$5,CI245*'Podpůrná data'!$B$3)</f>
        <v>0</v>
      </c>
      <c r="CJ246" s="73">
        <f>IF($I237="Ano",CJ245*'Podpůrná data'!$B$5,CJ245*'Podpůrná data'!$B$3)</f>
        <v>0</v>
      </c>
      <c r="CK246" s="371"/>
      <c r="CL246" s="373"/>
      <c r="CM246" s="365"/>
      <c r="CN246" s="365"/>
      <c r="CO246" s="108"/>
      <c r="CP246" s="182">
        <f>SUMIFS($Q246:$CJ246,$Q236:$CJ236,"1. ZoR")</f>
        <v>0</v>
      </c>
      <c r="CQ246" s="182">
        <f>SUMIFS($Q246:$CJ246,$Q236:$CJ236,"2. ZoR")</f>
        <v>0</v>
      </c>
      <c r="CR246" s="182">
        <f>SUMIFS($Q246:$CJ246,$Q236:$CJ236,"3. ZoR")</f>
        <v>0</v>
      </c>
      <c r="CS246" s="182">
        <f>SUMIFS($Q246:$CJ246,$Q236:$CJ236,"4. ZoR")</f>
        <v>0</v>
      </c>
      <c r="CT246" s="182">
        <f>SUMIFS($Q246:$CJ246,$Q236:$CJ236,"5. ZoR")</f>
        <v>0</v>
      </c>
      <c r="CU246" s="182">
        <f>SUMIFS($Q246:$CJ246,$Q236:$CJ236,"6. ZoR")</f>
        <v>0</v>
      </c>
      <c r="CV246" s="182">
        <f>SUMIFS($Q246:$CJ246,$Q236:$CJ236,"7. ZoR")</f>
        <v>0</v>
      </c>
      <c r="CW246" s="182">
        <f>SUMIFS($Q246:$CJ246,$Q236:$CJ236,"8. ZoR")</f>
        <v>0</v>
      </c>
      <c r="CX246" s="182">
        <f>SUMIFS($Q246:$CJ246,$Q236:$CJ236,"9. ZoR")</f>
        <v>0</v>
      </c>
      <c r="CY246" s="182">
        <f>SUMIFS($Q246:$CJ246,$Q236:$CJ236,"10. ZoR")</f>
        <v>0</v>
      </c>
      <c r="CZ246" s="182">
        <f>SUMIFS($Q246:$CJ246,$Q236:$CJ236,"11. ZoR")</f>
        <v>0</v>
      </c>
      <c r="DA246" s="182">
        <f>SUMIFS($Q246:$CJ246,$Q236:$CJ236,"12. ZoR")</f>
        <v>0</v>
      </c>
      <c r="DB246" s="182">
        <f>SUMIFS($Q246:$CJ246,$Q236:$CJ236,"13. ZoR")</f>
        <v>0</v>
      </c>
      <c r="DC246" s="182">
        <f>SUMIFS($Q246:$CJ246,$Q236:$CJ236,"14. ZoR")</f>
        <v>0</v>
      </c>
      <c r="DD246" s="182">
        <f>SUMIFS($Q246:$CJ246,$Q236:$CJ236,"15. ZoR")</f>
        <v>0</v>
      </c>
    </row>
    <row r="247" spans="1:108" ht="15" hidden="1" thickBot="1" x14ac:dyDescent="0.35">
      <c r="B247" s="107"/>
      <c r="C247" s="132"/>
      <c r="D247" s="132"/>
      <c r="E247" s="132"/>
      <c r="F247" s="132"/>
      <c r="G247" s="107"/>
      <c r="H247" s="107"/>
      <c r="I247" s="107"/>
      <c r="J247" s="107"/>
      <c r="K247" s="107"/>
      <c r="L247" s="107"/>
      <c r="M247" s="7"/>
      <c r="N247" s="107"/>
      <c r="O247" s="107"/>
      <c r="P247" s="107"/>
      <c r="Q247" s="107"/>
      <c r="R247" s="107"/>
      <c r="S247" s="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row>
    <row r="248" spans="1:108" s="266" customFormat="1" ht="69.599999999999994" customHeight="1" thickBot="1" x14ac:dyDescent="0.35">
      <c r="A248" s="271"/>
      <c r="B248" s="122"/>
      <c r="C248" s="353" t="s">
        <v>2</v>
      </c>
      <c r="D248" s="123"/>
      <c r="E248" s="133" t="s">
        <v>375</v>
      </c>
      <c r="F248" s="133" t="s">
        <v>377</v>
      </c>
      <c r="G248" s="124" t="s">
        <v>96</v>
      </c>
      <c r="H248" s="124" t="s">
        <v>97</v>
      </c>
      <c r="I248" s="124" t="s">
        <v>99</v>
      </c>
      <c r="J248" s="124" t="s">
        <v>389</v>
      </c>
      <c r="K248" s="124" t="s">
        <v>391</v>
      </c>
      <c r="L248" s="140" t="s">
        <v>1</v>
      </c>
      <c r="M248" s="7"/>
      <c r="N248" s="126">
        <v>208002</v>
      </c>
      <c r="O248" s="108"/>
      <c r="P248" s="204" t="s">
        <v>134</v>
      </c>
      <c r="Q248" s="84" t="s">
        <v>4</v>
      </c>
      <c r="R248" s="84" t="s">
        <v>5</v>
      </c>
      <c r="S248" s="84" t="s">
        <v>6</v>
      </c>
      <c r="T248" s="84" t="s">
        <v>7</v>
      </c>
      <c r="U248" s="84" t="s">
        <v>8</v>
      </c>
      <c r="V248" s="84" t="s">
        <v>9</v>
      </c>
      <c r="W248" s="84" t="s">
        <v>10</v>
      </c>
      <c r="X248" s="84" t="s">
        <v>11</v>
      </c>
      <c r="Y248" s="84" t="s">
        <v>12</v>
      </c>
      <c r="Z248" s="84" t="s">
        <v>13</v>
      </c>
      <c r="AA248" s="84" t="s">
        <v>14</v>
      </c>
      <c r="AB248" s="84" t="s">
        <v>15</v>
      </c>
      <c r="AC248" s="84" t="s">
        <v>16</v>
      </c>
      <c r="AD248" s="84" t="s">
        <v>17</v>
      </c>
      <c r="AE248" s="84" t="s">
        <v>18</v>
      </c>
      <c r="AF248" s="84" t="s">
        <v>19</v>
      </c>
      <c r="AG248" s="84" t="s">
        <v>20</v>
      </c>
      <c r="AH248" s="84" t="s">
        <v>21</v>
      </c>
      <c r="AI248" s="84" t="s">
        <v>22</v>
      </c>
      <c r="AJ248" s="84" t="s">
        <v>23</v>
      </c>
      <c r="AK248" s="84" t="s">
        <v>24</v>
      </c>
      <c r="AL248" s="84" t="s">
        <v>25</v>
      </c>
      <c r="AM248" s="84" t="s">
        <v>26</v>
      </c>
      <c r="AN248" s="84" t="s">
        <v>27</v>
      </c>
      <c r="AO248" s="84" t="s">
        <v>28</v>
      </c>
      <c r="AP248" s="84" t="s">
        <v>29</v>
      </c>
      <c r="AQ248" s="84" t="s">
        <v>30</v>
      </c>
      <c r="AR248" s="84" t="s">
        <v>31</v>
      </c>
      <c r="AS248" s="84" t="s">
        <v>32</v>
      </c>
      <c r="AT248" s="84" t="s">
        <v>33</v>
      </c>
      <c r="AU248" s="84" t="s">
        <v>34</v>
      </c>
      <c r="AV248" s="84" t="s">
        <v>35</v>
      </c>
      <c r="AW248" s="84" t="s">
        <v>36</v>
      </c>
      <c r="AX248" s="84" t="s">
        <v>37</v>
      </c>
      <c r="AY248" s="84" t="s">
        <v>38</v>
      </c>
      <c r="AZ248" s="84" t="s">
        <v>39</v>
      </c>
      <c r="BA248" s="84" t="s">
        <v>40</v>
      </c>
      <c r="BB248" s="84" t="s">
        <v>41</v>
      </c>
      <c r="BC248" s="84" t="s">
        <v>42</v>
      </c>
      <c r="BD248" s="84" t="s">
        <v>43</v>
      </c>
      <c r="BE248" s="84" t="s">
        <v>44</v>
      </c>
      <c r="BF248" s="84" t="s">
        <v>45</v>
      </c>
      <c r="BG248" s="84" t="s">
        <v>46</v>
      </c>
      <c r="BH248" s="84" t="s">
        <v>47</v>
      </c>
      <c r="BI248" s="84" t="s">
        <v>48</v>
      </c>
      <c r="BJ248" s="84" t="s">
        <v>49</v>
      </c>
      <c r="BK248" s="84" t="s">
        <v>50</v>
      </c>
      <c r="BL248" s="84" t="s">
        <v>51</v>
      </c>
      <c r="BM248" s="84" t="s">
        <v>52</v>
      </c>
      <c r="BN248" s="84" t="s">
        <v>53</v>
      </c>
      <c r="BO248" s="84" t="s">
        <v>135</v>
      </c>
      <c r="BP248" s="84" t="s">
        <v>136</v>
      </c>
      <c r="BQ248" s="84" t="s">
        <v>137</v>
      </c>
      <c r="BR248" s="84" t="s">
        <v>138</v>
      </c>
      <c r="BS248" s="84" t="s">
        <v>139</v>
      </c>
      <c r="BT248" s="84" t="s">
        <v>140</v>
      </c>
      <c r="BU248" s="84" t="s">
        <v>141</v>
      </c>
      <c r="BV248" s="84" t="s">
        <v>142</v>
      </c>
      <c r="BW248" s="84" t="s">
        <v>143</v>
      </c>
      <c r="BX248" s="84" t="s">
        <v>144</v>
      </c>
      <c r="BY248" s="84" t="s">
        <v>145</v>
      </c>
      <c r="BZ248" s="84" t="s">
        <v>146</v>
      </c>
      <c r="CA248" s="84" t="s">
        <v>147</v>
      </c>
      <c r="CB248" s="84" t="s">
        <v>148</v>
      </c>
      <c r="CC248" s="84" t="s">
        <v>149</v>
      </c>
      <c r="CD248" s="84" t="s">
        <v>150</v>
      </c>
      <c r="CE248" s="84" t="s">
        <v>362</v>
      </c>
      <c r="CF248" s="84" t="s">
        <v>363</v>
      </c>
      <c r="CG248" s="84" t="s">
        <v>364</v>
      </c>
      <c r="CH248" s="84" t="s">
        <v>365</v>
      </c>
      <c r="CI248" s="84" t="s">
        <v>366</v>
      </c>
      <c r="CJ248" s="84" t="s">
        <v>367</v>
      </c>
      <c r="CK248" s="136" t="s">
        <v>185</v>
      </c>
      <c r="CL248" s="137" t="s">
        <v>186</v>
      </c>
      <c r="CM248" s="137" t="s">
        <v>168</v>
      </c>
      <c r="CN248" s="137" t="s">
        <v>383</v>
      </c>
      <c r="CO248" s="108"/>
      <c r="CP248" s="366" t="s">
        <v>411</v>
      </c>
      <c r="CQ248" s="367"/>
      <c r="CR248" s="367"/>
      <c r="CS248" s="367"/>
      <c r="CT248" s="367"/>
      <c r="CU248" s="367"/>
      <c r="CV248" s="367"/>
      <c r="CW248" s="367"/>
      <c r="CX248" s="367"/>
      <c r="CY248" s="367"/>
      <c r="CZ248" s="367"/>
      <c r="DA248" s="367"/>
      <c r="DB248" s="367"/>
      <c r="DC248" s="367"/>
      <c r="DD248" s="367"/>
    </row>
    <row r="249" spans="1:108" s="266" customFormat="1" ht="21" hidden="1" customHeight="1" x14ac:dyDescent="0.3">
      <c r="A249" s="272"/>
      <c r="B249" s="115"/>
      <c r="C249" s="354"/>
      <c r="D249" s="127"/>
      <c r="E249" s="127"/>
      <c r="F249" s="127"/>
      <c r="G249" s="359" t="s">
        <v>374</v>
      </c>
      <c r="H249" s="359" t="s">
        <v>98</v>
      </c>
      <c r="I249" s="360" t="s">
        <v>100</v>
      </c>
      <c r="J249" s="360" t="s">
        <v>390</v>
      </c>
      <c r="K249" s="139"/>
      <c r="L249" s="361" t="s">
        <v>95</v>
      </c>
      <c r="M249" s="7"/>
      <c r="N249" s="356" t="s">
        <v>3</v>
      </c>
      <c r="O249" s="108"/>
      <c r="P249" s="85"/>
      <c r="Q249" s="75">
        <f>MONTH(Úvod!$F$10)</f>
        <v>1</v>
      </c>
      <c r="R249" s="76">
        <f t="shared" ref="R249" si="6595">IF(Q249=12,1,Q249+1)</f>
        <v>2</v>
      </c>
      <c r="S249" s="76">
        <f t="shared" ref="S249" si="6596">IF(R249=12,1,R249+1)</f>
        <v>3</v>
      </c>
      <c r="T249" s="77">
        <f t="shared" ref="T249" si="6597">IF(S249=12,1,S249+1)</f>
        <v>4</v>
      </c>
      <c r="U249" s="77">
        <f t="shared" ref="U249" si="6598">IF(T249=12,1,T249+1)</f>
        <v>5</v>
      </c>
      <c r="V249" s="77">
        <f t="shared" ref="V249" si="6599">IF(U249=12,1,U249+1)</f>
        <v>6</v>
      </c>
      <c r="W249" s="77">
        <f t="shared" ref="W249" si="6600">IF(V249=12,1,V249+1)</f>
        <v>7</v>
      </c>
      <c r="X249" s="77">
        <f t="shared" ref="X249" si="6601">IF(W249=12,1,W249+1)</f>
        <v>8</v>
      </c>
      <c r="Y249" s="77">
        <f t="shared" ref="Y249" si="6602">IF(X249=12,1,X249+1)</f>
        <v>9</v>
      </c>
      <c r="Z249" s="77">
        <f>IF(Y249=12,1,Y249+1)</f>
        <v>10</v>
      </c>
      <c r="AA249" s="77">
        <f t="shared" ref="AA249" si="6603">IF(Z249=12,1,Z249+1)</f>
        <v>11</v>
      </c>
      <c r="AB249" s="77">
        <f t="shared" ref="AB249" si="6604">IF(AA249=12,1,AA249+1)</f>
        <v>12</v>
      </c>
      <c r="AC249" s="77">
        <f t="shared" ref="AC249" si="6605">IF(AB249=12,1,AB249+1)</f>
        <v>1</v>
      </c>
      <c r="AD249" s="77">
        <f t="shared" ref="AD249" si="6606">IF(AC249=12,1,AC249+1)</f>
        <v>2</v>
      </c>
      <c r="AE249" s="77">
        <f t="shared" ref="AE249" si="6607">IF(AD249=12,1,AD249+1)</f>
        <v>3</v>
      </c>
      <c r="AF249" s="77">
        <f t="shared" ref="AF249" si="6608">IF(AE249=12,1,AE249+1)</f>
        <v>4</v>
      </c>
      <c r="AG249" s="77">
        <f t="shared" ref="AG249" si="6609">IF(AF249=12,1,AF249+1)</f>
        <v>5</v>
      </c>
      <c r="AH249" s="77">
        <f t="shared" ref="AH249" si="6610">IF(AG249=12,1,AG249+1)</f>
        <v>6</v>
      </c>
      <c r="AI249" s="77">
        <f>IF(AH249=12,1,AH249+1)</f>
        <v>7</v>
      </c>
      <c r="AJ249" s="77">
        <f t="shared" ref="AJ249" si="6611">IF(AI249=12,1,AI249+1)</f>
        <v>8</v>
      </c>
      <c r="AK249" s="77">
        <f t="shared" ref="AK249" si="6612">IF(AJ249=12,1,AJ249+1)</f>
        <v>9</v>
      </c>
      <c r="AL249" s="77">
        <f t="shared" ref="AL249" si="6613">IF(AK249=12,1,AK249+1)</f>
        <v>10</v>
      </c>
      <c r="AM249" s="77">
        <f t="shared" ref="AM249" si="6614">IF(AL249=12,1,AL249+1)</f>
        <v>11</v>
      </c>
      <c r="AN249" s="77">
        <f t="shared" ref="AN249" si="6615">IF(AM249=12,1,AM249+1)</f>
        <v>12</v>
      </c>
      <c r="AO249" s="77">
        <f t="shared" ref="AO249" si="6616">IF(AN249=12,1,AN249+1)</f>
        <v>1</v>
      </c>
      <c r="AP249" s="77">
        <f t="shared" ref="AP249" si="6617">IF(AO249=12,1,AO249+1)</f>
        <v>2</v>
      </c>
      <c r="AQ249" s="77">
        <f t="shared" ref="AQ249" si="6618">IF(AP249=12,1,AP249+1)</f>
        <v>3</v>
      </c>
      <c r="AR249" s="77">
        <f t="shared" ref="AR249" si="6619">IF(AQ249=12,1,AQ249+1)</f>
        <v>4</v>
      </c>
      <c r="AS249" s="77">
        <f t="shared" ref="AS249" si="6620">IF(AR249=12,1,AR249+1)</f>
        <v>5</v>
      </c>
      <c r="AT249" s="77">
        <f t="shared" ref="AT249" si="6621">IF(AS249=12,1,AS249+1)</f>
        <v>6</v>
      </c>
      <c r="AU249" s="77">
        <f t="shared" ref="AU249" si="6622">IF(AT249=12,1,AT249+1)</f>
        <v>7</v>
      </c>
      <c r="AV249" s="77">
        <f t="shared" ref="AV249" si="6623">IF(AU249=12,1,AU249+1)</f>
        <v>8</v>
      </c>
      <c r="AW249" s="77">
        <f t="shared" ref="AW249" si="6624">IF(AV249=12,1,AV249+1)</f>
        <v>9</v>
      </c>
      <c r="AX249" s="77">
        <f t="shared" ref="AX249" si="6625">IF(AW249=12,1,AW249+1)</f>
        <v>10</v>
      </c>
      <c r="AY249" s="77">
        <f t="shared" ref="AY249" si="6626">IF(AX249=12,1,AX249+1)</f>
        <v>11</v>
      </c>
      <c r="AZ249" s="77">
        <f t="shared" ref="AZ249" si="6627">IF(AY249=12,1,AY249+1)</f>
        <v>12</v>
      </c>
      <c r="BA249" s="77">
        <f t="shared" ref="BA249" si="6628">IF(AZ249=12,1,AZ249+1)</f>
        <v>1</v>
      </c>
      <c r="BB249" s="77">
        <f t="shared" ref="BB249" si="6629">IF(BA249=12,1,BA249+1)</f>
        <v>2</v>
      </c>
      <c r="BC249" s="77">
        <f t="shared" ref="BC249" si="6630">IF(BB249=12,1,BB249+1)</f>
        <v>3</v>
      </c>
      <c r="BD249" s="77">
        <f t="shared" ref="BD249" si="6631">IF(BC249=12,1,BC249+1)</f>
        <v>4</v>
      </c>
      <c r="BE249" s="77">
        <f t="shared" ref="BE249" si="6632">IF(BD249=12,1,BD249+1)</f>
        <v>5</v>
      </c>
      <c r="BF249" s="77">
        <f t="shared" ref="BF249" si="6633">IF(BE249=12,1,BE249+1)</f>
        <v>6</v>
      </c>
      <c r="BG249" s="77">
        <f t="shared" ref="BG249" si="6634">IF(BF249=12,1,BF249+1)</f>
        <v>7</v>
      </c>
      <c r="BH249" s="77">
        <f t="shared" ref="BH249" si="6635">IF(BG249=12,1,BG249+1)</f>
        <v>8</v>
      </c>
      <c r="BI249" s="77">
        <f t="shared" ref="BI249" si="6636">IF(BH249=12,1,BH249+1)</f>
        <v>9</v>
      </c>
      <c r="BJ249" s="77">
        <f t="shared" ref="BJ249" si="6637">IF(BI249=12,1,BI249+1)</f>
        <v>10</v>
      </c>
      <c r="BK249" s="77">
        <f t="shared" ref="BK249" si="6638">IF(BJ249=12,1,BJ249+1)</f>
        <v>11</v>
      </c>
      <c r="BL249" s="77">
        <f t="shared" ref="BL249" si="6639">IF(BK249=12,1,BK249+1)</f>
        <v>12</v>
      </c>
      <c r="BM249" s="77">
        <f t="shared" ref="BM249" si="6640">IF(BL249=12,1,BL249+1)</f>
        <v>1</v>
      </c>
      <c r="BN249" s="77">
        <f t="shared" ref="BN249" si="6641">IF(BM249=12,1,BM249+1)</f>
        <v>2</v>
      </c>
      <c r="BO249" s="77">
        <f t="shared" ref="BO249" si="6642">IF(BN249=12,1,BN249+1)</f>
        <v>3</v>
      </c>
      <c r="BP249" s="77">
        <f t="shared" ref="BP249" si="6643">IF(BO249=12,1,BO249+1)</f>
        <v>4</v>
      </c>
      <c r="BQ249" s="77">
        <f t="shared" ref="BQ249" si="6644">IF(BP249=12,1,BP249+1)</f>
        <v>5</v>
      </c>
      <c r="BR249" s="77">
        <f t="shared" ref="BR249" si="6645">IF(BQ249=12,1,BQ249+1)</f>
        <v>6</v>
      </c>
      <c r="BS249" s="77">
        <f t="shared" ref="BS249" si="6646">IF(BR249=12,1,BR249+1)</f>
        <v>7</v>
      </c>
      <c r="BT249" s="77">
        <f t="shared" ref="BT249" si="6647">IF(BS249=12,1,BS249+1)</f>
        <v>8</v>
      </c>
      <c r="BU249" s="77">
        <f t="shared" ref="BU249" si="6648">IF(BT249=12,1,BT249+1)</f>
        <v>9</v>
      </c>
      <c r="BV249" s="77">
        <f t="shared" ref="BV249" si="6649">IF(BU249=12,1,BU249+1)</f>
        <v>10</v>
      </c>
      <c r="BW249" s="77">
        <f t="shared" ref="BW249" si="6650">IF(BV249=12,1,BV249+1)</f>
        <v>11</v>
      </c>
      <c r="BX249" s="77">
        <f t="shared" ref="BX249" si="6651">IF(BW249=12,1,BW249+1)</f>
        <v>12</v>
      </c>
      <c r="BY249" s="77">
        <f t="shared" ref="BY249" si="6652">IF(BX249=12,1,BX249+1)</f>
        <v>1</v>
      </c>
      <c r="BZ249" s="77">
        <f t="shared" ref="BZ249" si="6653">IF(BY249=12,1,BY249+1)</f>
        <v>2</v>
      </c>
      <c r="CA249" s="77">
        <f t="shared" ref="CA249" si="6654">IF(BZ249=12,1,BZ249+1)</f>
        <v>3</v>
      </c>
      <c r="CB249" s="77">
        <f t="shared" ref="CB249" si="6655">IF(CA249=12,1,CA249+1)</f>
        <v>4</v>
      </c>
      <c r="CC249" s="77">
        <f t="shared" ref="CC249" si="6656">IF(CB249=12,1,CB249+1)</f>
        <v>5</v>
      </c>
      <c r="CD249" s="77">
        <f t="shared" ref="CD249" si="6657">IF(CC249=12,1,CC249+1)</f>
        <v>6</v>
      </c>
      <c r="CE249" s="77">
        <f t="shared" ref="CE249" si="6658">IF(CD249=12,1,CD249+1)</f>
        <v>7</v>
      </c>
      <c r="CF249" s="77">
        <f t="shared" ref="CF249" si="6659">IF(CE249=12,1,CE249+1)</f>
        <v>8</v>
      </c>
      <c r="CG249" s="77">
        <f t="shared" ref="CG249" si="6660">IF(CF249=12,1,CF249+1)</f>
        <v>9</v>
      </c>
      <c r="CH249" s="77">
        <f t="shared" ref="CH249" si="6661">IF(CG249=12,1,CG249+1)</f>
        <v>10</v>
      </c>
      <c r="CI249" s="77">
        <f t="shared" ref="CI249" si="6662">IF(CH249=12,1,CH249+1)</f>
        <v>11</v>
      </c>
      <c r="CJ249" s="77">
        <f t="shared" ref="CJ249" si="6663">IF(CI249=12,1,CI249+1)</f>
        <v>12</v>
      </c>
      <c r="CK249" s="82"/>
      <c r="CL249" s="79"/>
      <c r="CM249" s="79"/>
      <c r="CN249" s="79"/>
      <c r="CO249" s="108"/>
      <c r="CP249" s="108"/>
      <c r="CQ249" s="108"/>
      <c r="CR249" s="108"/>
      <c r="CS249" s="108"/>
      <c r="CT249" s="108"/>
      <c r="CU249" s="108"/>
      <c r="CV249" s="108"/>
      <c r="CW249" s="108"/>
      <c r="CX249" s="108"/>
      <c r="CY249" s="108"/>
      <c r="CZ249" s="108"/>
      <c r="DA249" s="108"/>
      <c r="DB249" s="108"/>
      <c r="DC249" s="108"/>
      <c r="DD249" s="108"/>
    </row>
    <row r="250" spans="1:108" s="266" customFormat="1" ht="18" hidden="1" customHeight="1" x14ac:dyDescent="0.3">
      <c r="A250" s="272"/>
      <c r="B250" s="115"/>
      <c r="C250" s="354"/>
      <c r="D250" s="127"/>
      <c r="E250" s="127"/>
      <c r="F250" s="127"/>
      <c r="G250" s="359"/>
      <c r="H250" s="359"/>
      <c r="I250" s="360"/>
      <c r="J250" s="360"/>
      <c r="K250" s="139"/>
      <c r="L250" s="361"/>
      <c r="M250" s="7"/>
      <c r="N250" s="357"/>
      <c r="O250" s="108"/>
      <c r="P250" s="78"/>
      <c r="Q250" s="60">
        <f t="shared" ref="Q250:CB250" si="6664">VALUE(_xlfn.CONCAT(Q249,".",Q252))</f>
        <v>1</v>
      </c>
      <c r="R250" s="74">
        <f t="shared" si="6664"/>
        <v>32</v>
      </c>
      <c r="S250" s="74">
        <f t="shared" si="6664"/>
        <v>61</v>
      </c>
      <c r="T250" s="74">
        <f t="shared" si="6664"/>
        <v>92</v>
      </c>
      <c r="U250" s="74">
        <f t="shared" si="6664"/>
        <v>122</v>
      </c>
      <c r="V250" s="74">
        <f t="shared" si="6664"/>
        <v>153</v>
      </c>
      <c r="W250" s="74">
        <f t="shared" si="6664"/>
        <v>183</v>
      </c>
      <c r="X250" s="74">
        <f t="shared" si="6664"/>
        <v>214</v>
      </c>
      <c r="Y250" s="74">
        <f t="shared" si="6664"/>
        <v>245</v>
      </c>
      <c r="Z250" s="74">
        <f t="shared" si="6664"/>
        <v>275</v>
      </c>
      <c r="AA250" s="74">
        <f t="shared" si="6664"/>
        <v>306</v>
      </c>
      <c r="AB250" s="74">
        <f t="shared" si="6664"/>
        <v>336</v>
      </c>
      <c r="AC250" s="74">
        <f t="shared" si="6664"/>
        <v>367</v>
      </c>
      <c r="AD250" s="74">
        <f t="shared" si="6664"/>
        <v>398</v>
      </c>
      <c r="AE250" s="74">
        <f t="shared" si="6664"/>
        <v>426</v>
      </c>
      <c r="AF250" s="74">
        <f t="shared" si="6664"/>
        <v>457</v>
      </c>
      <c r="AG250" s="74">
        <f t="shared" si="6664"/>
        <v>487</v>
      </c>
      <c r="AH250" s="74">
        <f t="shared" si="6664"/>
        <v>518</v>
      </c>
      <c r="AI250" s="74">
        <f t="shared" si="6664"/>
        <v>548</v>
      </c>
      <c r="AJ250" s="74">
        <f t="shared" si="6664"/>
        <v>579</v>
      </c>
      <c r="AK250" s="74">
        <f t="shared" si="6664"/>
        <v>610</v>
      </c>
      <c r="AL250" s="74">
        <f t="shared" si="6664"/>
        <v>640</v>
      </c>
      <c r="AM250" s="74">
        <f t="shared" si="6664"/>
        <v>671</v>
      </c>
      <c r="AN250" s="74">
        <f t="shared" si="6664"/>
        <v>701</v>
      </c>
      <c r="AO250" s="74">
        <f t="shared" si="6664"/>
        <v>732</v>
      </c>
      <c r="AP250" s="74">
        <f t="shared" si="6664"/>
        <v>763</v>
      </c>
      <c r="AQ250" s="74">
        <f t="shared" si="6664"/>
        <v>791</v>
      </c>
      <c r="AR250" s="74">
        <f t="shared" si="6664"/>
        <v>822</v>
      </c>
      <c r="AS250" s="74">
        <f t="shared" si="6664"/>
        <v>852</v>
      </c>
      <c r="AT250" s="74">
        <f t="shared" si="6664"/>
        <v>883</v>
      </c>
      <c r="AU250" s="74">
        <f t="shared" si="6664"/>
        <v>913</v>
      </c>
      <c r="AV250" s="74">
        <f t="shared" si="6664"/>
        <v>944</v>
      </c>
      <c r="AW250" s="74">
        <f t="shared" si="6664"/>
        <v>975</v>
      </c>
      <c r="AX250" s="74">
        <f t="shared" si="6664"/>
        <v>1005</v>
      </c>
      <c r="AY250" s="74">
        <f t="shared" si="6664"/>
        <v>1036</v>
      </c>
      <c r="AZ250" s="74">
        <f t="shared" si="6664"/>
        <v>1066</v>
      </c>
      <c r="BA250" s="74">
        <f t="shared" si="6664"/>
        <v>1097</v>
      </c>
      <c r="BB250" s="74">
        <f t="shared" si="6664"/>
        <v>1128</v>
      </c>
      <c r="BC250" s="74">
        <f t="shared" si="6664"/>
        <v>1156</v>
      </c>
      <c r="BD250" s="74">
        <f t="shared" si="6664"/>
        <v>1187</v>
      </c>
      <c r="BE250" s="74">
        <f t="shared" si="6664"/>
        <v>1217</v>
      </c>
      <c r="BF250" s="74">
        <f t="shared" si="6664"/>
        <v>1248</v>
      </c>
      <c r="BG250" s="74">
        <f t="shared" si="6664"/>
        <v>1278</v>
      </c>
      <c r="BH250" s="74">
        <f t="shared" si="6664"/>
        <v>1309</v>
      </c>
      <c r="BI250" s="74">
        <f t="shared" si="6664"/>
        <v>1340</v>
      </c>
      <c r="BJ250" s="74">
        <f t="shared" si="6664"/>
        <v>1370</v>
      </c>
      <c r="BK250" s="74">
        <f t="shared" si="6664"/>
        <v>1401</v>
      </c>
      <c r="BL250" s="74">
        <f t="shared" si="6664"/>
        <v>1431</v>
      </c>
      <c r="BM250" s="74">
        <f t="shared" si="6664"/>
        <v>1462</v>
      </c>
      <c r="BN250" s="74">
        <f t="shared" si="6664"/>
        <v>1493</v>
      </c>
      <c r="BO250" s="74">
        <f t="shared" si="6664"/>
        <v>1522</v>
      </c>
      <c r="BP250" s="74">
        <f t="shared" si="6664"/>
        <v>1553</v>
      </c>
      <c r="BQ250" s="74">
        <f t="shared" si="6664"/>
        <v>1583</v>
      </c>
      <c r="BR250" s="74">
        <f t="shared" si="6664"/>
        <v>1614</v>
      </c>
      <c r="BS250" s="74">
        <f t="shared" si="6664"/>
        <v>1644</v>
      </c>
      <c r="BT250" s="74">
        <f t="shared" si="6664"/>
        <v>1675</v>
      </c>
      <c r="BU250" s="74">
        <f t="shared" si="6664"/>
        <v>1706</v>
      </c>
      <c r="BV250" s="74">
        <f t="shared" si="6664"/>
        <v>1736</v>
      </c>
      <c r="BW250" s="74">
        <f t="shared" si="6664"/>
        <v>1767</v>
      </c>
      <c r="BX250" s="74">
        <f t="shared" si="6664"/>
        <v>1797</v>
      </c>
      <c r="BY250" s="74">
        <f t="shared" si="6664"/>
        <v>1828</v>
      </c>
      <c r="BZ250" s="74">
        <f t="shared" si="6664"/>
        <v>1859</v>
      </c>
      <c r="CA250" s="74">
        <f t="shared" si="6664"/>
        <v>1887</v>
      </c>
      <c r="CB250" s="74">
        <f t="shared" si="6664"/>
        <v>1918</v>
      </c>
      <c r="CC250" s="74">
        <f t="shared" ref="CC250:CJ250" si="6665">VALUE(_xlfn.CONCAT(CC249,".",CC252))</f>
        <v>1948</v>
      </c>
      <c r="CD250" s="74">
        <f t="shared" si="6665"/>
        <v>1979</v>
      </c>
      <c r="CE250" s="74">
        <f t="shared" si="6665"/>
        <v>2009</v>
      </c>
      <c r="CF250" s="74">
        <f t="shared" si="6665"/>
        <v>2040</v>
      </c>
      <c r="CG250" s="74">
        <f t="shared" si="6665"/>
        <v>2071</v>
      </c>
      <c r="CH250" s="74">
        <f t="shared" si="6665"/>
        <v>2101</v>
      </c>
      <c r="CI250" s="74">
        <f t="shared" si="6665"/>
        <v>2132</v>
      </c>
      <c r="CJ250" s="74">
        <f t="shared" si="6665"/>
        <v>2162</v>
      </c>
      <c r="CK250" s="83"/>
      <c r="CL250" s="80"/>
      <c r="CM250" s="80"/>
      <c r="CN250" s="80"/>
      <c r="CO250" s="108"/>
      <c r="CP250" s="108"/>
      <c r="CQ250" s="108"/>
      <c r="CR250" s="108"/>
      <c r="CS250" s="108"/>
      <c r="CT250" s="108"/>
      <c r="CU250" s="108"/>
      <c r="CV250" s="108"/>
      <c r="CW250" s="108"/>
      <c r="CX250" s="108"/>
      <c r="CY250" s="108"/>
      <c r="CZ250" s="108"/>
      <c r="DA250" s="108"/>
      <c r="DB250" s="108"/>
      <c r="DC250" s="108"/>
      <c r="DD250" s="108"/>
    </row>
    <row r="251" spans="1:108" s="266" customFormat="1" ht="18" customHeight="1" x14ac:dyDescent="0.3">
      <c r="A251" s="272"/>
      <c r="B251" s="115"/>
      <c r="C251" s="354"/>
      <c r="D251" s="127"/>
      <c r="E251" s="360" t="s">
        <v>376</v>
      </c>
      <c r="F251" s="360" t="s">
        <v>376</v>
      </c>
      <c r="G251" s="359"/>
      <c r="H251" s="359"/>
      <c r="I251" s="360"/>
      <c r="J251" s="360"/>
      <c r="K251" s="360" t="s">
        <v>392</v>
      </c>
      <c r="L251" s="361"/>
      <c r="M251" s="7"/>
      <c r="N251" s="357"/>
      <c r="O251" s="108"/>
      <c r="P251" s="78"/>
      <c r="Q251" s="61" t="str">
        <f>VLOOKUP(Q249,'Podpůrná data'!$J$186:$K$197,2)</f>
        <v>leden</v>
      </c>
      <c r="R251" s="61" t="str">
        <f>VLOOKUP(R249,'Podpůrná data'!$J$186:$K$197,2)</f>
        <v>únor</v>
      </c>
      <c r="S251" s="61" t="str">
        <f>VLOOKUP(S249,'Podpůrná data'!$J$186:$K$197,2)</f>
        <v>březen</v>
      </c>
      <c r="T251" s="61" t="str">
        <f>VLOOKUP(T249,'Podpůrná data'!$J$186:$K$197,2)</f>
        <v>duben</v>
      </c>
      <c r="U251" s="61" t="str">
        <f>VLOOKUP(U249,'Podpůrná data'!$J$186:$K$197,2)</f>
        <v>květen</v>
      </c>
      <c r="V251" s="61" t="str">
        <f>VLOOKUP(V249,'Podpůrná data'!$J$186:$K$197,2)</f>
        <v>červen</v>
      </c>
      <c r="W251" s="61" t="str">
        <f>VLOOKUP(W249,'Podpůrná data'!$J$186:$K$197,2)</f>
        <v>červenec</v>
      </c>
      <c r="X251" s="61" t="str">
        <f>VLOOKUP(X249,'Podpůrná data'!$J$186:$K$197,2)</f>
        <v>srpen</v>
      </c>
      <c r="Y251" s="61" t="str">
        <f>VLOOKUP(Y249,'Podpůrná data'!$J$186:$K$197,2)</f>
        <v>září</v>
      </c>
      <c r="Z251" s="61" t="str">
        <f>VLOOKUP(Z249,'Podpůrná data'!$J$186:$K$197,2)</f>
        <v>říjen</v>
      </c>
      <c r="AA251" s="61" t="str">
        <f>VLOOKUP(AA249,'Podpůrná data'!$J$186:$K$197,2)</f>
        <v>listopad</v>
      </c>
      <c r="AB251" s="61" t="str">
        <f>VLOOKUP(AB249,'Podpůrná data'!$J$186:$K$197,2)</f>
        <v>prosinec</v>
      </c>
      <c r="AC251" s="61" t="str">
        <f>VLOOKUP(AC249,'Podpůrná data'!$J$186:$K$197,2)</f>
        <v>leden</v>
      </c>
      <c r="AD251" s="61" t="str">
        <f>VLOOKUP(AD249,'Podpůrná data'!$J$186:$K$197,2)</f>
        <v>únor</v>
      </c>
      <c r="AE251" s="61" t="str">
        <f>VLOOKUP(AE249,'Podpůrná data'!$J$186:$K$197,2)</f>
        <v>březen</v>
      </c>
      <c r="AF251" s="61" t="str">
        <f>VLOOKUP(AF249,'Podpůrná data'!$J$186:$K$197,2)</f>
        <v>duben</v>
      </c>
      <c r="AG251" s="61" t="str">
        <f>VLOOKUP(AG249,'Podpůrná data'!$J$186:$K$197,2)</f>
        <v>květen</v>
      </c>
      <c r="AH251" s="61" t="str">
        <f>VLOOKUP(AH249,'Podpůrná data'!$J$186:$K$197,2)</f>
        <v>červen</v>
      </c>
      <c r="AI251" s="61" t="str">
        <f>VLOOKUP(AI249,'Podpůrná data'!$J$186:$K$197,2)</f>
        <v>červenec</v>
      </c>
      <c r="AJ251" s="61" t="str">
        <f>VLOOKUP(AJ249,'Podpůrná data'!$J$186:$K$197,2)</f>
        <v>srpen</v>
      </c>
      <c r="AK251" s="61" t="str">
        <f>VLOOKUP(AK249,'Podpůrná data'!$J$186:$K$197,2)</f>
        <v>září</v>
      </c>
      <c r="AL251" s="61" t="str">
        <f>VLOOKUP(AL249,'Podpůrná data'!$J$186:$K$197,2)</f>
        <v>říjen</v>
      </c>
      <c r="AM251" s="61" t="str">
        <f>VLOOKUP(AM249,'Podpůrná data'!$J$186:$K$197,2)</f>
        <v>listopad</v>
      </c>
      <c r="AN251" s="61" t="str">
        <f>VLOOKUP(AN249,'Podpůrná data'!$J$186:$K$197,2)</f>
        <v>prosinec</v>
      </c>
      <c r="AO251" s="61" t="str">
        <f>VLOOKUP(AO249,'Podpůrná data'!$J$186:$K$197,2)</f>
        <v>leden</v>
      </c>
      <c r="AP251" s="61" t="str">
        <f>VLOOKUP(AP249,'Podpůrná data'!$J$186:$K$197,2)</f>
        <v>únor</v>
      </c>
      <c r="AQ251" s="61" t="str">
        <f>VLOOKUP(AQ249,'Podpůrná data'!$J$186:$K$197,2)</f>
        <v>březen</v>
      </c>
      <c r="AR251" s="61" t="str">
        <f>VLOOKUP(AR249,'Podpůrná data'!$J$186:$K$197,2)</f>
        <v>duben</v>
      </c>
      <c r="AS251" s="61" t="str">
        <f>VLOOKUP(AS249,'Podpůrná data'!$J$186:$K$197,2)</f>
        <v>květen</v>
      </c>
      <c r="AT251" s="61" t="str">
        <f>VLOOKUP(AT249,'Podpůrná data'!$J$186:$K$197,2)</f>
        <v>červen</v>
      </c>
      <c r="AU251" s="61" t="str">
        <f>VLOOKUP(AU249,'Podpůrná data'!$J$186:$K$197,2)</f>
        <v>červenec</v>
      </c>
      <c r="AV251" s="61" t="str">
        <f>VLOOKUP(AV249,'Podpůrná data'!$J$186:$K$197,2)</f>
        <v>srpen</v>
      </c>
      <c r="AW251" s="61" t="str">
        <f>VLOOKUP(AW249,'Podpůrná data'!$J$186:$K$197,2)</f>
        <v>září</v>
      </c>
      <c r="AX251" s="61" t="str">
        <f>VLOOKUP(AX249,'Podpůrná data'!$J$186:$K$197,2)</f>
        <v>říjen</v>
      </c>
      <c r="AY251" s="61" t="str">
        <f>VLOOKUP(AY249,'Podpůrná data'!$J$186:$K$197,2)</f>
        <v>listopad</v>
      </c>
      <c r="AZ251" s="61" t="str">
        <f>VLOOKUP(AZ249,'Podpůrná data'!$J$186:$K$197,2)</f>
        <v>prosinec</v>
      </c>
      <c r="BA251" s="61" t="str">
        <f>VLOOKUP(BA249,'Podpůrná data'!$J$186:$K$197,2)</f>
        <v>leden</v>
      </c>
      <c r="BB251" s="61" t="str">
        <f>VLOOKUP(BB249,'Podpůrná data'!$J$186:$K$197,2)</f>
        <v>únor</v>
      </c>
      <c r="BC251" s="61" t="str">
        <f>VLOOKUP(BC249,'Podpůrná data'!$J$186:$K$197,2)</f>
        <v>březen</v>
      </c>
      <c r="BD251" s="61" t="str">
        <f>VLOOKUP(BD249,'Podpůrná data'!$J$186:$K$197,2)</f>
        <v>duben</v>
      </c>
      <c r="BE251" s="61" t="str">
        <f>VLOOKUP(BE249,'Podpůrná data'!$J$186:$K$197,2)</f>
        <v>květen</v>
      </c>
      <c r="BF251" s="61" t="str">
        <f>VLOOKUP(BF249,'Podpůrná data'!$J$186:$K$197,2)</f>
        <v>červen</v>
      </c>
      <c r="BG251" s="61" t="str">
        <f>VLOOKUP(BG249,'Podpůrná data'!$J$186:$K$197,2)</f>
        <v>červenec</v>
      </c>
      <c r="BH251" s="61" t="str">
        <f>VLOOKUP(BH249,'Podpůrná data'!$J$186:$K$197,2)</f>
        <v>srpen</v>
      </c>
      <c r="BI251" s="61" t="str">
        <f>VLOOKUP(BI249,'Podpůrná data'!$J$186:$K$197,2)</f>
        <v>září</v>
      </c>
      <c r="BJ251" s="61" t="str">
        <f>VLOOKUP(BJ249,'Podpůrná data'!$J$186:$K$197,2)</f>
        <v>říjen</v>
      </c>
      <c r="BK251" s="61" t="str">
        <f>VLOOKUP(BK249,'Podpůrná data'!$J$186:$K$197,2)</f>
        <v>listopad</v>
      </c>
      <c r="BL251" s="61" t="str">
        <f>VLOOKUP(BL249,'Podpůrná data'!$J$186:$K$197,2)</f>
        <v>prosinec</v>
      </c>
      <c r="BM251" s="61" t="str">
        <f>VLOOKUP(BM249,'Podpůrná data'!$J$186:$K$197,2)</f>
        <v>leden</v>
      </c>
      <c r="BN251" s="61" t="str">
        <f>VLOOKUP(BN249,'Podpůrná data'!$J$186:$K$197,2)</f>
        <v>únor</v>
      </c>
      <c r="BO251" s="61" t="str">
        <f>VLOOKUP(BO249,'Podpůrná data'!$J$186:$K$197,2)</f>
        <v>březen</v>
      </c>
      <c r="BP251" s="61" t="str">
        <f>VLOOKUP(BP249,'Podpůrná data'!$J$186:$K$197,2)</f>
        <v>duben</v>
      </c>
      <c r="BQ251" s="61" t="str">
        <f>VLOOKUP(BQ249,'Podpůrná data'!$J$186:$K$197,2)</f>
        <v>květen</v>
      </c>
      <c r="BR251" s="61" t="str">
        <f>VLOOKUP(BR249,'Podpůrná data'!$J$186:$K$197,2)</f>
        <v>červen</v>
      </c>
      <c r="BS251" s="61" t="str">
        <f>VLOOKUP(BS249,'Podpůrná data'!$J$186:$K$197,2)</f>
        <v>červenec</v>
      </c>
      <c r="BT251" s="61" t="str">
        <f>VLOOKUP(BT249,'Podpůrná data'!$J$186:$K$197,2)</f>
        <v>srpen</v>
      </c>
      <c r="BU251" s="61" t="str">
        <f>VLOOKUP(BU249,'Podpůrná data'!$J$186:$K$197,2)</f>
        <v>září</v>
      </c>
      <c r="BV251" s="61" t="str">
        <f>VLOOKUP(BV249,'Podpůrná data'!$J$186:$K$197,2)</f>
        <v>říjen</v>
      </c>
      <c r="BW251" s="61" t="str">
        <f>VLOOKUP(BW249,'Podpůrná data'!$J$186:$K$197,2)</f>
        <v>listopad</v>
      </c>
      <c r="BX251" s="61" t="str">
        <f>VLOOKUP(BX249,'Podpůrná data'!$J$186:$K$197,2)</f>
        <v>prosinec</v>
      </c>
      <c r="BY251" s="61" t="str">
        <f>VLOOKUP(BY249,'Podpůrná data'!$J$186:$K$197,2)</f>
        <v>leden</v>
      </c>
      <c r="BZ251" s="61" t="str">
        <f>VLOOKUP(BZ249,'Podpůrná data'!$J$186:$K$197,2)</f>
        <v>únor</v>
      </c>
      <c r="CA251" s="61" t="str">
        <f>VLOOKUP(CA249,'Podpůrná data'!$J$186:$K$197,2)</f>
        <v>březen</v>
      </c>
      <c r="CB251" s="61" t="str">
        <f>VLOOKUP(CB249,'Podpůrná data'!$J$186:$K$197,2)</f>
        <v>duben</v>
      </c>
      <c r="CC251" s="61" t="str">
        <f>VLOOKUP(CC249,'Podpůrná data'!$J$186:$K$197,2)</f>
        <v>květen</v>
      </c>
      <c r="CD251" s="61" t="str">
        <f>VLOOKUP(CD249,'Podpůrná data'!$J$186:$K$197,2)</f>
        <v>červen</v>
      </c>
      <c r="CE251" s="61" t="str">
        <f>VLOOKUP(CE249,'Podpůrná data'!$J$186:$K$197,2)</f>
        <v>červenec</v>
      </c>
      <c r="CF251" s="61" t="str">
        <f>VLOOKUP(CF249,'Podpůrná data'!$J$186:$K$197,2)</f>
        <v>srpen</v>
      </c>
      <c r="CG251" s="61" t="str">
        <f>VLOOKUP(CG249,'Podpůrná data'!$J$186:$K$197,2)</f>
        <v>září</v>
      </c>
      <c r="CH251" s="61" t="str">
        <f>VLOOKUP(CH249,'Podpůrná data'!$J$186:$K$197,2)</f>
        <v>říjen</v>
      </c>
      <c r="CI251" s="61" t="str">
        <f>VLOOKUP(CI249,'Podpůrná data'!$J$186:$K$197,2)</f>
        <v>listopad</v>
      </c>
      <c r="CJ251" s="61" t="str">
        <f>VLOOKUP(CJ249,'Podpůrná data'!$J$186:$K$197,2)</f>
        <v>prosinec</v>
      </c>
      <c r="CK251" s="175"/>
      <c r="CL251" s="179"/>
      <c r="CM251" s="207"/>
      <c r="CN251" s="207"/>
      <c r="CO251" s="108"/>
      <c r="CP251" s="183" t="s">
        <v>109</v>
      </c>
      <c r="CQ251" s="183" t="s">
        <v>110</v>
      </c>
      <c r="CR251" s="183" t="s">
        <v>111</v>
      </c>
      <c r="CS251" s="183" t="s">
        <v>112</v>
      </c>
      <c r="CT251" s="183" t="s">
        <v>113</v>
      </c>
      <c r="CU251" s="183" t="s">
        <v>114</v>
      </c>
      <c r="CV251" s="183" t="s">
        <v>115</v>
      </c>
      <c r="CW251" s="183" t="s">
        <v>116</v>
      </c>
      <c r="CX251" s="183" t="s">
        <v>117</v>
      </c>
      <c r="CY251" s="183" t="s">
        <v>177</v>
      </c>
      <c r="CZ251" s="183" t="s">
        <v>178</v>
      </c>
      <c r="DA251" s="183" t="s">
        <v>179</v>
      </c>
      <c r="DB251" s="183" t="s">
        <v>368</v>
      </c>
      <c r="DC251" s="183" t="s">
        <v>369</v>
      </c>
      <c r="DD251" s="183" t="s">
        <v>370</v>
      </c>
    </row>
    <row r="252" spans="1:108" s="266" customFormat="1" ht="16.2" customHeight="1" x14ac:dyDescent="0.3">
      <c r="A252" s="272"/>
      <c r="B252" s="115"/>
      <c r="C252" s="354"/>
      <c r="D252" s="127"/>
      <c r="E252" s="360"/>
      <c r="F252" s="360"/>
      <c r="G252" s="359"/>
      <c r="H252" s="359"/>
      <c r="I252" s="360"/>
      <c r="J252" s="360"/>
      <c r="K252" s="360"/>
      <c r="L252" s="361"/>
      <c r="M252" s="7"/>
      <c r="N252" s="357"/>
      <c r="O252" s="108"/>
      <c r="P252" s="78"/>
      <c r="Q252" s="61">
        <f>YEAR(Úvod!$F$10)</f>
        <v>1900</v>
      </c>
      <c r="R252" s="61">
        <f t="shared" ref="R252" si="6666">IF(R249=1,Q252+1,Q252)</f>
        <v>1900</v>
      </c>
      <c r="S252" s="61">
        <f t="shared" ref="S252" si="6667">IF(S249=1,R252+1,R252)</f>
        <v>1900</v>
      </c>
      <c r="T252" s="61">
        <f t="shared" ref="T252" si="6668">IF(T249=1,S252+1,S252)</f>
        <v>1900</v>
      </c>
      <c r="U252" s="61">
        <f t="shared" ref="U252" si="6669">IF(U249=1,T252+1,T252)</f>
        <v>1900</v>
      </c>
      <c r="V252" s="61">
        <f t="shared" ref="V252" si="6670">IF(V249=1,U252+1,U252)</f>
        <v>1900</v>
      </c>
      <c r="W252" s="61">
        <f t="shared" ref="W252" si="6671">IF(W249=1,V252+1,V252)</f>
        <v>1900</v>
      </c>
      <c r="X252" s="61">
        <f t="shared" ref="X252" si="6672">IF(X249=1,W252+1,W252)</f>
        <v>1900</v>
      </c>
      <c r="Y252" s="61">
        <f t="shared" ref="Y252" si="6673">IF(Y249=1,X252+1,X252)</f>
        <v>1900</v>
      </c>
      <c r="Z252" s="61">
        <f t="shared" ref="Z252" si="6674">IF(Z249=1,Y252+1,Y252)</f>
        <v>1900</v>
      </c>
      <c r="AA252" s="61">
        <f t="shared" ref="AA252" si="6675">IF(AA249=1,Z252+1,Z252)</f>
        <v>1900</v>
      </c>
      <c r="AB252" s="61">
        <f t="shared" ref="AB252" si="6676">IF(AB249=1,AA252+1,AA252)</f>
        <v>1900</v>
      </c>
      <c r="AC252" s="61">
        <f t="shared" ref="AC252" si="6677">IF(AC249=1,AB252+1,AB252)</f>
        <v>1901</v>
      </c>
      <c r="AD252" s="61">
        <f t="shared" ref="AD252" si="6678">IF(AD249=1,AC252+1,AC252)</f>
        <v>1901</v>
      </c>
      <c r="AE252" s="61">
        <f t="shared" ref="AE252" si="6679">IF(AE249=1,AD252+1,AD252)</f>
        <v>1901</v>
      </c>
      <c r="AF252" s="61">
        <f t="shared" ref="AF252" si="6680">IF(AF249=1,AE252+1,AE252)</f>
        <v>1901</v>
      </c>
      <c r="AG252" s="61">
        <f t="shared" ref="AG252" si="6681">IF(AG249=1,AF252+1,AF252)</f>
        <v>1901</v>
      </c>
      <c r="AH252" s="61">
        <f t="shared" ref="AH252" si="6682">IF(AH249=1,AG252+1,AG252)</f>
        <v>1901</v>
      </c>
      <c r="AI252" s="61">
        <f t="shared" ref="AI252" si="6683">IF(AI249=1,AH252+1,AH252)</f>
        <v>1901</v>
      </c>
      <c r="AJ252" s="61">
        <f t="shared" ref="AJ252" si="6684">IF(AJ249=1,AI252+1,AI252)</f>
        <v>1901</v>
      </c>
      <c r="AK252" s="61">
        <f t="shared" ref="AK252" si="6685">IF(AK249=1,AJ252+1,AJ252)</f>
        <v>1901</v>
      </c>
      <c r="AL252" s="61">
        <f t="shared" ref="AL252" si="6686">IF(AL249=1,AK252+1,AK252)</f>
        <v>1901</v>
      </c>
      <c r="AM252" s="61">
        <f t="shared" ref="AM252" si="6687">IF(AM249=1,AL252+1,AL252)</f>
        <v>1901</v>
      </c>
      <c r="AN252" s="61">
        <f t="shared" ref="AN252" si="6688">IF(AN249=1,AM252+1,AM252)</f>
        <v>1901</v>
      </c>
      <c r="AO252" s="61">
        <f t="shared" ref="AO252" si="6689">IF(AO249=1,AN252+1,AN252)</f>
        <v>1902</v>
      </c>
      <c r="AP252" s="61">
        <f t="shared" ref="AP252" si="6690">IF(AP249=1,AO252+1,AO252)</f>
        <v>1902</v>
      </c>
      <c r="AQ252" s="61">
        <f t="shared" ref="AQ252" si="6691">IF(AQ249=1,AP252+1,AP252)</f>
        <v>1902</v>
      </c>
      <c r="AR252" s="61">
        <f t="shared" ref="AR252" si="6692">IF(AR249=1,AQ252+1,AQ252)</f>
        <v>1902</v>
      </c>
      <c r="AS252" s="61">
        <f t="shared" ref="AS252" si="6693">IF(AS249=1,AR252+1,AR252)</f>
        <v>1902</v>
      </c>
      <c r="AT252" s="61">
        <f t="shared" ref="AT252" si="6694">IF(AT249=1,AS252+1,AS252)</f>
        <v>1902</v>
      </c>
      <c r="AU252" s="61">
        <f t="shared" ref="AU252" si="6695">IF(AU249=1,AT252+1,AT252)</f>
        <v>1902</v>
      </c>
      <c r="AV252" s="61">
        <f t="shared" ref="AV252" si="6696">IF(AV249=1,AU252+1,AU252)</f>
        <v>1902</v>
      </c>
      <c r="AW252" s="61">
        <f t="shared" ref="AW252" si="6697">IF(AW249=1,AV252+1,AV252)</f>
        <v>1902</v>
      </c>
      <c r="AX252" s="61">
        <f t="shared" ref="AX252" si="6698">IF(AX249=1,AW252+1,AW252)</f>
        <v>1902</v>
      </c>
      <c r="AY252" s="61">
        <f t="shared" ref="AY252" si="6699">IF(AY249=1,AX252+1,AX252)</f>
        <v>1902</v>
      </c>
      <c r="AZ252" s="61">
        <f t="shared" ref="AZ252" si="6700">IF(AZ249=1,AY252+1,AY252)</f>
        <v>1902</v>
      </c>
      <c r="BA252" s="61">
        <f t="shared" ref="BA252" si="6701">IF(BA249=1,AZ252+1,AZ252)</f>
        <v>1903</v>
      </c>
      <c r="BB252" s="61">
        <f t="shared" ref="BB252" si="6702">IF(BB249=1,BA252+1,BA252)</f>
        <v>1903</v>
      </c>
      <c r="BC252" s="61">
        <f t="shared" ref="BC252" si="6703">IF(BC249=1,BB252+1,BB252)</f>
        <v>1903</v>
      </c>
      <c r="BD252" s="61">
        <f t="shared" ref="BD252" si="6704">IF(BD249=1,BC252+1,BC252)</f>
        <v>1903</v>
      </c>
      <c r="BE252" s="61">
        <f t="shared" ref="BE252" si="6705">IF(BE249=1,BD252+1,BD252)</f>
        <v>1903</v>
      </c>
      <c r="BF252" s="61">
        <f t="shared" ref="BF252" si="6706">IF(BF249=1,BE252+1,BE252)</f>
        <v>1903</v>
      </c>
      <c r="BG252" s="61">
        <f t="shared" ref="BG252" si="6707">IF(BG249=1,BF252+1,BF252)</f>
        <v>1903</v>
      </c>
      <c r="BH252" s="61">
        <f t="shared" ref="BH252" si="6708">IF(BH249=1,BG252+1,BG252)</f>
        <v>1903</v>
      </c>
      <c r="BI252" s="61">
        <f t="shared" ref="BI252" si="6709">IF(BI249=1,BH252+1,BH252)</f>
        <v>1903</v>
      </c>
      <c r="BJ252" s="61">
        <f t="shared" ref="BJ252" si="6710">IF(BJ249=1,BI252+1,BI252)</f>
        <v>1903</v>
      </c>
      <c r="BK252" s="61">
        <f t="shared" ref="BK252" si="6711">IF(BK249=1,BJ252+1,BJ252)</f>
        <v>1903</v>
      </c>
      <c r="BL252" s="61">
        <f t="shared" ref="BL252" si="6712">IF(BL249=1,BK252+1,BK252)</f>
        <v>1903</v>
      </c>
      <c r="BM252" s="61">
        <f t="shared" ref="BM252" si="6713">IF(BM249=1,BL252+1,BL252)</f>
        <v>1904</v>
      </c>
      <c r="BN252" s="61">
        <f t="shared" ref="BN252" si="6714">IF(BN249=1,BM252+1,BM252)</f>
        <v>1904</v>
      </c>
      <c r="BO252" s="61">
        <f t="shared" ref="BO252" si="6715">IF(BO249=1,BN252+1,BN252)</f>
        <v>1904</v>
      </c>
      <c r="BP252" s="61">
        <f t="shared" ref="BP252" si="6716">IF(BP249=1,BO252+1,BO252)</f>
        <v>1904</v>
      </c>
      <c r="BQ252" s="61">
        <f t="shared" ref="BQ252" si="6717">IF(BQ249=1,BP252+1,BP252)</f>
        <v>1904</v>
      </c>
      <c r="BR252" s="61">
        <f t="shared" ref="BR252" si="6718">IF(BR249=1,BQ252+1,BQ252)</f>
        <v>1904</v>
      </c>
      <c r="BS252" s="61">
        <f t="shared" ref="BS252" si="6719">IF(BS249=1,BR252+1,BR252)</f>
        <v>1904</v>
      </c>
      <c r="BT252" s="61">
        <f t="shared" ref="BT252" si="6720">IF(BT249=1,BS252+1,BS252)</f>
        <v>1904</v>
      </c>
      <c r="BU252" s="61">
        <f t="shared" ref="BU252" si="6721">IF(BU249=1,BT252+1,BT252)</f>
        <v>1904</v>
      </c>
      <c r="BV252" s="61">
        <f t="shared" ref="BV252" si="6722">IF(BV249=1,BU252+1,BU252)</f>
        <v>1904</v>
      </c>
      <c r="BW252" s="61">
        <f t="shared" ref="BW252" si="6723">IF(BW249=1,BV252+1,BV252)</f>
        <v>1904</v>
      </c>
      <c r="BX252" s="61">
        <f t="shared" ref="BX252" si="6724">IF(BX249=1,BW252+1,BW252)</f>
        <v>1904</v>
      </c>
      <c r="BY252" s="61">
        <f t="shared" ref="BY252" si="6725">IF(BY249=1,BX252+1,BX252)</f>
        <v>1905</v>
      </c>
      <c r="BZ252" s="61">
        <f t="shared" ref="BZ252" si="6726">IF(BZ249=1,BY252+1,BY252)</f>
        <v>1905</v>
      </c>
      <c r="CA252" s="61">
        <f t="shared" ref="CA252" si="6727">IF(CA249=1,BZ252+1,BZ252)</f>
        <v>1905</v>
      </c>
      <c r="CB252" s="61">
        <f t="shared" ref="CB252" si="6728">IF(CB249=1,CA252+1,CA252)</f>
        <v>1905</v>
      </c>
      <c r="CC252" s="61">
        <f t="shared" ref="CC252" si="6729">IF(CC249=1,CB252+1,CB252)</f>
        <v>1905</v>
      </c>
      <c r="CD252" s="61">
        <f t="shared" ref="CD252" si="6730">IF(CD249=1,CC252+1,CC252)</f>
        <v>1905</v>
      </c>
      <c r="CE252" s="61">
        <f t="shared" ref="CE252" si="6731">IF(CE249=1,CD252+1,CD252)</f>
        <v>1905</v>
      </c>
      <c r="CF252" s="61">
        <f t="shared" ref="CF252" si="6732">IF(CF249=1,CE252+1,CE252)</f>
        <v>1905</v>
      </c>
      <c r="CG252" s="61">
        <f t="shared" ref="CG252" si="6733">IF(CG249=1,CF252+1,CF252)</f>
        <v>1905</v>
      </c>
      <c r="CH252" s="61">
        <f t="shared" ref="CH252" si="6734">IF(CH249=1,CG252+1,CG252)</f>
        <v>1905</v>
      </c>
      <c r="CI252" s="61">
        <f t="shared" ref="CI252" si="6735">IF(CI249=1,CH252+1,CH252)</f>
        <v>1905</v>
      </c>
      <c r="CJ252" s="61">
        <f t="shared" ref="CJ252" si="6736">IF(CJ249=1,CI252+1,CI252)</f>
        <v>1905</v>
      </c>
      <c r="CK252" s="205"/>
      <c r="CL252" s="206"/>
      <c r="CM252" s="207"/>
      <c r="CN252" s="207"/>
      <c r="CO252" s="108"/>
      <c r="CP252" s="108"/>
      <c r="CQ252" s="108"/>
      <c r="CR252" s="108"/>
      <c r="CS252" s="108"/>
      <c r="CT252" s="108"/>
      <c r="CU252" s="108"/>
      <c r="CV252" s="108"/>
      <c r="CW252" s="108"/>
      <c r="CX252" s="108"/>
      <c r="CY252" s="108"/>
      <c r="CZ252" s="108"/>
      <c r="DA252" s="108"/>
      <c r="DB252" s="108"/>
      <c r="DC252" s="108"/>
      <c r="DD252" s="108"/>
    </row>
    <row r="253" spans="1:108" s="266" customFormat="1" ht="16.2" customHeight="1" x14ac:dyDescent="0.3">
      <c r="A253" s="272"/>
      <c r="B253" s="115"/>
      <c r="C253" s="127"/>
      <c r="D253" s="127"/>
      <c r="E253" s="360"/>
      <c r="F253" s="360"/>
      <c r="G253" s="359"/>
      <c r="H253" s="359"/>
      <c r="I253" s="360"/>
      <c r="J253" s="363"/>
      <c r="K253" s="360"/>
      <c r="L253" s="362"/>
      <c r="M253" s="7"/>
      <c r="N253" s="358"/>
      <c r="O253" s="108"/>
      <c r="P253" s="64" t="s">
        <v>181</v>
      </c>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3"/>
      <c r="AL253" s="273"/>
      <c r="AM253" s="273"/>
      <c r="AN253" s="273"/>
      <c r="AO253" s="273"/>
      <c r="AP253" s="273"/>
      <c r="AQ253" s="273"/>
      <c r="AR253" s="273"/>
      <c r="AS253" s="273"/>
      <c r="AT253" s="273"/>
      <c r="AU253" s="273"/>
      <c r="AV253" s="273"/>
      <c r="AW253" s="273"/>
      <c r="AX253" s="273"/>
      <c r="AY253" s="273"/>
      <c r="AZ253" s="273"/>
      <c r="BA253" s="273"/>
      <c r="BB253" s="273"/>
      <c r="BC253" s="273"/>
      <c r="BD253" s="273"/>
      <c r="BE253" s="273"/>
      <c r="BF253" s="273"/>
      <c r="BG253" s="273"/>
      <c r="BH253" s="273"/>
      <c r="BI253" s="273"/>
      <c r="BJ253" s="273"/>
      <c r="BK253" s="273"/>
      <c r="BL253" s="273"/>
      <c r="BM253" s="273"/>
      <c r="BN253" s="273"/>
      <c r="BO253" s="273"/>
      <c r="BP253" s="273"/>
      <c r="BQ253" s="273"/>
      <c r="BR253" s="273"/>
      <c r="BS253" s="273"/>
      <c r="BT253" s="273"/>
      <c r="BU253" s="273"/>
      <c r="BV253" s="273"/>
      <c r="BW253" s="273"/>
      <c r="BX253" s="273"/>
      <c r="BY253" s="273"/>
      <c r="BZ253" s="273"/>
      <c r="CA253" s="273"/>
      <c r="CB253" s="273"/>
      <c r="CC253" s="273"/>
      <c r="CD253" s="273"/>
      <c r="CE253" s="273"/>
      <c r="CF253" s="273"/>
      <c r="CG253" s="273"/>
      <c r="CH253" s="273"/>
      <c r="CI253" s="273"/>
      <c r="CJ253" s="273"/>
      <c r="CK253" s="205"/>
      <c r="CL253" s="206"/>
      <c r="CM253" s="207"/>
      <c r="CN253" s="207"/>
      <c r="CO253" s="108"/>
      <c r="CP253" s="108"/>
      <c r="CQ253" s="108"/>
      <c r="CR253" s="108"/>
      <c r="CS253" s="108"/>
      <c r="CT253" s="108"/>
      <c r="CU253" s="108"/>
      <c r="CV253" s="108"/>
      <c r="CW253" s="108"/>
      <c r="CX253" s="108"/>
      <c r="CY253" s="108"/>
      <c r="CZ253" s="108"/>
      <c r="DA253" s="108"/>
      <c r="DB253" s="108"/>
      <c r="DC253" s="108"/>
      <c r="DD253" s="108"/>
    </row>
    <row r="254" spans="1:108" s="266" customFormat="1" ht="23.4" customHeight="1" x14ac:dyDescent="0.3">
      <c r="A254" s="264"/>
      <c r="B254" s="128" t="s">
        <v>18</v>
      </c>
      <c r="C254" s="355"/>
      <c r="D254" s="355"/>
      <c r="E254" s="274"/>
      <c r="F254" s="257"/>
      <c r="G254" s="275"/>
      <c r="H254" s="276"/>
      <c r="I254" s="275"/>
      <c r="J254" s="215">
        <f>IF(I254="",0,IF(I254="ANO",'Podpůrná data'!$B$5,'Podpůrná data'!$B$3))</f>
        <v>0</v>
      </c>
      <c r="K254" s="213">
        <f>IFERROR(INT(ROUND(H254,2)*(VLOOKUP(INT(G254),'Podpůrná data'!$L$16:$M$60,2,FALSE))*(G254/(INT(G254)))),0)</f>
        <v>0</v>
      </c>
      <c r="L254" s="62">
        <f>J254*K254</f>
        <v>0</v>
      </c>
      <c r="M254" s="63">
        <f>IF(L254&gt;0,IF(ISTEXT(C254)=TRUE,0,1),0)</f>
        <v>0</v>
      </c>
      <c r="N254" s="170">
        <f>IF(L254&gt;0,1,0)</f>
        <v>0</v>
      </c>
      <c r="O254" s="129"/>
      <c r="P254" s="64" t="s">
        <v>97</v>
      </c>
      <c r="Q254" s="277"/>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c r="AZ254" s="277"/>
      <c r="BA254" s="277"/>
      <c r="BB254" s="277"/>
      <c r="BC254" s="277"/>
      <c r="BD254" s="277"/>
      <c r="BE254" s="277"/>
      <c r="BF254" s="277"/>
      <c r="BG254" s="277"/>
      <c r="BH254" s="277"/>
      <c r="BI254" s="277"/>
      <c r="BJ254" s="277"/>
      <c r="BK254" s="277"/>
      <c r="BL254" s="277"/>
      <c r="BM254" s="277"/>
      <c r="BN254" s="277"/>
      <c r="BO254" s="277"/>
      <c r="BP254" s="277"/>
      <c r="BQ254" s="277"/>
      <c r="BR254" s="277"/>
      <c r="BS254" s="277"/>
      <c r="BT254" s="277"/>
      <c r="BU254" s="277"/>
      <c r="BV254" s="277"/>
      <c r="BW254" s="277"/>
      <c r="BX254" s="277"/>
      <c r="BY254" s="277"/>
      <c r="BZ254" s="277"/>
      <c r="CA254" s="277"/>
      <c r="CB254" s="277"/>
      <c r="CC254" s="277"/>
      <c r="CD254" s="277"/>
      <c r="CE254" s="277"/>
      <c r="CF254" s="277"/>
      <c r="CG254" s="277"/>
      <c r="CH254" s="277"/>
      <c r="CI254" s="277"/>
      <c r="CJ254" s="277"/>
      <c r="CK254" s="370">
        <f>SUM(Q262:CJ262)</f>
        <v>0</v>
      </c>
      <c r="CL254" s="372">
        <f>SUM(Q263:CJ263)</f>
        <v>0</v>
      </c>
      <c r="CM254" s="364">
        <f>IF($N254=0,0,IF($CK254&gt;=143*$H254,1,0))</f>
        <v>0</v>
      </c>
      <c r="CN254" s="364">
        <f>IF($CK254&gt;=143*$H254,0,(CEILING(143*$H254,1)-$CK254))</f>
        <v>0</v>
      </c>
      <c r="CO254" s="108"/>
      <c r="CP254" s="108"/>
      <c r="CQ254" s="108"/>
      <c r="CR254" s="108"/>
      <c r="CS254" s="108"/>
      <c r="CT254" s="108"/>
      <c r="CU254" s="108"/>
      <c r="CV254" s="108"/>
      <c r="CW254" s="108"/>
      <c r="CX254" s="108"/>
      <c r="CY254" s="108"/>
      <c r="CZ254" s="108"/>
      <c r="DA254" s="108"/>
      <c r="DB254" s="108"/>
      <c r="DC254" s="108"/>
      <c r="DD254" s="108"/>
    </row>
    <row r="255" spans="1:108" s="266" customFormat="1" ht="28.8" x14ac:dyDescent="0.3">
      <c r="A255" s="264"/>
      <c r="B255" s="130"/>
      <c r="C255" s="81"/>
      <c r="D255" s="81"/>
      <c r="E255" s="81"/>
      <c r="F255" s="81"/>
      <c r="G255" s="81"/>
      <c r="H255" s="81"/>
      <c r="I255" s="81"/>
      <c r="J255" s="81"/>
      <c r="K255" s="81"/>
      <c r="L255" s="65"/>
      <c r="M255" s="7"/>
      <c r="N255" s="202"/>
      <c r="O255" s="108"/>
      <c r="P255" s="64" t="s">
        <v>151</v>
      </c>
      <c r="Q255" s="278"/>
      <c r="R255" s="278"/>
      <c r="S255" s="278"/>
      <c r="T255" s="278"/>
      <c r="U255" s="278"/>
      <c r="V255" s="278"/>
      <c r="W255" s="278"/>
      <c r="X255" s="278"/>
      <c r="Y255" s="278"/>
      <c r="Z255" s="278"/>
      <c r="AA255" s="278"/>
      <c r="AB255" s="278"/>
      <c r="AC255" s="278"/>
      <c r="AD255" s="278"/>
      <c r="AE255" s="278"/>
      <c r="AF255" s="278"/>
      <c r="AG255" s="278"/>
      <c r="AH255" s="278"/>
      <c r="AI255" s="278"/>
      <c r="AJ255" s="278"/>
      <c r="AK255" s="278"/>
      <c r="AL255" s="278"/>
      <c r="AM255" s="278"/>
      <c r="AN255" s="278"/>
      <c r="AO255" s="278"/>
      <c r="AP255" s="278"/>
      <c r="AQ255" s="278"/>
      <c r="AR255" s="278"/>
      <c r="AS255" s="278"/>
      <c r="AT255" s="278"/>
      <c r="AU255" s="278"/>
      <c r="AV255" s="278"/>
      <c r="AW255" s="278"/>
      <c r="AX255" s="278"/>
      <c r="AY255" s="278"/>
      <c r="AZ255" s="278"/>
      <c r="BA255" s="278"/>
      <c r="BB255" s="278"/>
      <c r="BC255" s="278"/>
      <c r="BD255" s="278"/>
      <c r="BE255" s="278"/>
      <c r="BF255" s="278"/>
      <c r="BG255" s="278"/>
      <c r="BH255" s="278"/>
      <c r="BI255" s="278"/>
      <c r="BJ255" s="278"/>
      <c r="BK255" s="278"/>
      <c r="BL255" s="278"/>
      <c r="BM255" s="278"/>
      <c r="BN255" s="278"/>
      <c r="BO255" s="278"/>
      <c r="BP255" s="278"/>
      <c r="BQ255" s="278"/>
      <c r="BR255" s="278"/>
      <c r="BS255" s="278"/>
      <c r="BT255" s="278"/>
      <c r="BU255" s="278"/>
      <c r="BV255" s="278"/>
      <c r="BW255" s="278"/>
      <c r="BX255" s="278"/>
      <c r="BY255" s="278"/>
      <c r="BZ255" s="278"/>
      <c r="CA255" s="278"/>
      <c r="CB255" s="278"/>
      <c r="CC255" s="278"/>
      <c r="CD255" s="278"/>
      <c r="CE255" s="278"/>
      <c r="CF255" s="278"/>
      <c r="CG255" s="278"/>
      <c r="CH255" s="278"/>
      <c r="CI255" s="278"/>
      <c r="CJ255" s="278"/>
      <c r="CK255" s="370"/>
      <c r="CL255" s="372"/>
      <c r="CM255" s="364"/>
      <c r="CN255" s="364"/>
      <c r="CO255" s="108"/>
      <c r="CP255" s="108"/>
      <c r="CQ255" s="108"/>
      <c r="CR255" s="108"/>
      <c r="CS255" s="108"/>
      <c r="CT255" s="108"/>
      <c r="CU255" s="108"/>
      <c r="CV255" s="108"/>
      <c r="CW255" s="108"/>
      <c r="CX255" s="108"/>
      <c r="CY255" s="108"/>
      <c r="CZ255" s="108"/>
      <c r="DA255" s="108"/>
      <c r="DB255" s="108"/>
      <c r="DC255" s="108"/>
      <c r="DD255" s="108"/>
    </row>
    <row r="256" spans="1:108" s="266" customFormat="1" ht="14.4" hidden="1" customHeight="1" x14ac:dyDescent="0.3">
      <c r="A256" s="264"/>
      <c r="B256" s="130"/>
      <c r="C256" s="81"/>
      <c r="D256" s="81"/>
      <c r="E256" s="81"/>
      <c r="F256" s="81"/>
      <c r="G256" s="81"/>
      <c r="H256" s="81"/>
      <c r="I256" s="81"/>
      <c r="J256" s="81"/>
      <c r="K256" s="81"/>
      <c r="L256" s="65"/>
      <c r="M256" s="7"/>
      <c r="N256" s="202"/>
      <c r="O256" s="108"/>
      <c r="P256" s="66" t="s">
        <v>152</v>
      </c>
      <c r="Q256" s="67">
        <f>IF(Q254&lt;&gt;0,1,0)</f>
        <v>0</v>
      </c>
      <c r="R256" s="67">
        <f t="shared" ref="R256" si="6737">IF(Q256&gt;0,Q256+1,IF(R254&lt;&gt;0,1,0))</f>
        <v>0</v>
      </c>
      <c r="S256" s="67">
        <f t="shared" ref="S256" si="6738">IF(R256&gt;0,R256+1,IF(S254&lt;&gt;0,1,0))</f>
        <v>0</v>
      </c>
      <c r="T256" s="67">
        <f t="shared" ref="T256" si="6739">IF(S256&gt;0,S256+1,IF(T254&lt;&gt;0,1,0))</f>
        <v>0</v>
      </c>
      <c r="U256" s="67">
        <f t="shared" ref="U256" si="6740">IF(T256&gt;0,T256+1,IF(U254&lt;&gt;0,1,0))</f>
        <v>0</v>
      </c>
      <c r="V256" s="67">
        <f t="shared" ref="V256" si="6741">IF(U256&gt;0,U256+1,IF(V254&lt;&gt;0,1,0))</f>
        <v>0</v>
      </c>
      <c r="W256" s="67">
        <f t="shared" ref="W256" si="6742">IF(V256&gt;0,V256+1,IF(W254&lt;&gt;0,1,0))</f>
        <v>0</v>
      </c>
      <c r="X256" s="67">
        <f t="shared" ref="X256" si="6743">IF(W256&gt;0,W256+1,IF(X254&lt;&gt;0,1,0))</f>
        <v>0</v>
      </c>
      <c r="Y256" s="67">
        <f t="shared" ref="Y256" si="6744">IF(X256&gt;0,X256+1,IF(Y254&lt;&gt;0,1,0))</f>
        <v>0</v>
      </c>
      <c r="Z256" s="67">
        <f t="shared" ref="Z256" si="6745">IF(Y256&gt;0,Y256+1,IF(Z254&lt;&gt;0,1,0))</f>
        <v>0</v>
      </c>
      <c r="AA256" s="67">
        <f t="shared" ref="AA256" si="6746">IF(Z256&gt;0,Z256+1,IF(AA254&lt;&gt;0,1,0))</f>
        <v>0</v>
      </c>
      <c r="AB256" s="67">
        <f t="shared" ref="AB256" si="6747">IF(AA256&gt;0,AA256+1,IF(AB254&lt;&gt;0,1,0))</f>
        <v>0</v>
      </c>
      <c r="AC256" s="67">
        <f t="shared" ref="AC256" si="6748">IF(AB256&gt;0,AB256+1,IF(AC254&lt;&gt;0,1,0))</f>
        <v>0</v>
      </c>
      <c r="AD256" s="67">
        <f t="shared" ref="AD256" si="6749">IF(AC256&gt;0,AC256+1,IF(AD254&lt;&gt;0,1,0))</f>
        <v>0</v>
      </c>
      <c r="AE256" s="67">
        <f t="shared" ref="AE256" si="6750">IF(AD256&gt;0,AD256+1,IF(AE254&lt;&gt;0,1,0))</f>
        <v>0</v>
      </c>
      <c r="AF256" s="67">
        <f t="shared" ref="AF256" si="6751">IF(AE256&gt;0,AE256+1,IF(AF254&lt;&gt;0,1,0))</f>
        <v>0</v>
      </c>
      <c r="AG256" s="67">
        <f t="shared" ref="AG256" si="6752">IF(AF256&gt;0,AF256+1,IF(AG254&lt;&gt;0,1,0))</f>
        <v>0</v>
      </c>
      <c r="AH256" s="67">
        <f t="shared" ref="AH256" si="6753">IF(AG256&gt;0,AG256+1,IF(AH254&lt;&gt;0,1,0))</f>
        <v>0</v>
      </c>
      <c r="AI256" s="67">
        <f t="shared" ref="AI256" si="6754">IF(AH256&gt;0,AH256+1,IF(AI254&lt;&gt;0,1,0))</f>
        <v>0</v>
      </c>
      <c r="AJ256" s="67">
        <f t="shared" ref="AJ256" si="6755">IF(AI256&gt;0,AI256+1,IF(AJ254&lt;&gt;0,1,0))</f>
        <v>0</v>
      </c>
      <c r="AK256" s="67">
        <f t="shared" ref="AK256" si="6756">IF(AJ256&gt;0,AJ256+1,IF(AK254&lt;&gt;0,1,0))</f>
        <v>0</v>
      </c>
      <c r="AL256" s="67">
        <f t="shared" ref="AL256" si="6757">IF(AK256&gt;0,AK256+1,IF(AL254&lt;&gt;0,1,0))</f>
        <v>0</v>
      </c>
      <c r="AM256" s="67">
        <f t="shared" ref="AM256" si="6758">IF(AL256&gt;0,AL256+1,IF(AM254&lt;&gt;0,1,0))</f>
        <v>0</v>
      </c>
      <c r="AN256" s="67">
        <f t="shared" ref="AN256" si="6759">IF(AM256&gt;0,AM256+1,IF(AN254&lt;&gt;0,1,0))</f>
        <v>0</v>
      </c>
      <c r="AO256" s="67">
        <f t="shared" ref="AO256" si="6760">IF(AN256&gt;0,AN256+1,IF(AO254&lt;&gt;0,1,0))</f>
        <v>0</v>
      </c>
      <c r="AP256" s="67">
        <f t="shared" ref="AP256" si="6761">IF(AO256&gt;0,AO256+1,IF(AP254&lt;&gt;0,1,0))</f>
        <v>0</v>
      </c>
      <c r="AQ256" s="67">
        <f t="shared" ref="AQ256" si="6762">IF(AP256&gt;0,AP256+1,IF(AQ254&lt;&gt;0,1,0))</f>
        <v>0</v>
      </c>
      <c r="AR256" s="67">
        <f t="shared" ref="AR256" si="6763">IF(AQ256&gt;0,AQ256+1,IF(AR254&lt;&gt;0,1,0))</f>
        <v>0</v>
      </c>
      <c r="AS256" s="67">
        <f t="shared" ref="AS256" si="6764">IF(AR256&gt;0,AR256+1,IF(AS254&lt;&gt;0,1,0))</f>
        <v>0</v>
      </c>
      <c r="AT256" s="67">
        <f t="shared" ref="AT256" si="6765">IF(AS256&gt;0,AS256+1,IF(AT254&lt;&gt;0,1,0))</f>
        <v>0</v>
      </c>
      <c r="AU256" s="67">
        <f t="shared" ref="AU256" si="6766">IF(AT256&gt;0,AT256+1,IF(AU254&lt;&gt;0,1,0))</f>
        <v>0</v>
      </c>
      <c r="AV256" s="67">
        <f t="shared" ref="AV256" si="6767">IF(AU256&gt;0,AU256+1,IF(AV254&lt;&gt;0,1,0))</f>
        <v>0</v>
      </c>
      <c r="AW256" s="67">
        <f t="shared" ref="AW256" si="6768">IF(AV256&gt;0,AV256+1,IF(AW254&lt;&gt;0,1,0))</f>
        <v>0</v>
      </c>
      <c r="AX256" s="67">
        <f t="shared" ref="AX256" si="6769">IF(AW256&gt;0,AW256+1,IF(AX254&lt;&gt;0,1,0))</f>
        <v>0</v>
      </c>
      <c r="AY256" s="67">
        <f t="shared" ref="AY256" si="6770">IF(AX256&gt;0,AX256+1,IF(AY254&lt;&gt;0,1,0))</f>
        <v>0</v>
      </c>
      <c r="AZ256" s="67">
        <f t="shared" ref="AZ256" si="6771">IF(AY256&gt;0,AY256+1,IF(AZ254&lt;&gt;0,1,0))</f>
        <v>0</v>
      </c>
      <c r="BA256" s="67">
        <f t="shared" ref="BA256" si="6772">IF(AZ256&gt;0,AZ256+1,IF(BA254&lt;&gt;0,1,0))</f>
        <v>0</v>
      </c>
      <c r="BB256" s="67">
        <f t="shared" ref="BB256" si="6773">IF(BA256&gt;0,BA256+1,IF(BB254&lt;&gt;0,1,0))</f>
        <v>0</v>
      </c>
      <c r="BC256" s="67">
        <f t="shared" ref="BC256" si="6774">IF(BB256&gt;0,BB256+1,IF(BC254&lt;&gt;0,1,0))</f>
        <v>0</v>
      </c>
      <c r="BD256" s="67">
        <f t="shared" ref="BD256" si="6775">IF(BC256&gt;0,BC256+1,IF(BD254&lt;&gt;0,1,0))</f>
        <v>0</v>
      </c>
      <c r="BE256" s="67">
        <f t="shared" ref="BE256" si="6776">IF(BD256&gt;0,BD256+1,IF(BE254&lt;&gt;0,1,0))</f>
        <v>0</v>
      </c>
      <c r="BF256" s="67">
        <f t="shared" ref="BF256" si="6777">IF(BE256&gt;0,BE256+1,IF(BF254&lt;&gt;0,1,0))</f>
        <v>0</v>
      </c>
      <c r="BG256" s="67">
        <f t="shared" ref="BG256" si="6778">IF(BF256&gt;0,BF256+1,IF(BG254&lt;&gt;0,1,0))</f>
        <v>0</v>
      </c>
      <c r="BH256" s="67">
        <f t="shared" ref="BH256" si="6779">IF(BG256&gt;0,BG256+1,IF(BH254&lt;&gt;0,1,0))</f>
        <v>0</v>
      </c>
      <c r="BI256" s="67">
        <f t="shared" ref="BI256" si="6780">IF(BH256&gt;0,BH256+1,IF(BI254&lt;&gt;0,1,0))</f>
        <v>0</v>
      </c>
      <c r="BJ256" s="67">
        <f t="shared" ref="BJ256" si="6781">IF(BI256&gt;0,BI256+1,IF(BJ254&lt;&gt;0,1,0))</f>
        <v>0</v>
      </c>
      <c r="BK256" s="67">
        <f t="shared" ref="BK256" si="6782">IF(BJ256&gt;0,BJ256+1,IF(BK254&lt;&gt;0,1,0))</f>
        <v>0</v>
      </c>
      <c r="BL256" s="67">
        <f t="shared" ref="BL256" si="6783">IF(BK256&gt;0,BK256+1,IF(BL254&lt;&gt;0,1,0))</f>
        <v>0</v>
      </c>
      <c r="BM256" s="67">
        <f t="shared" ref="BM256" si="6784">IF(BL256&gt;0,BL256+1,IF(BM254&lt;&gt;0,1,0))</f>
        <v>0</v>
      </c>
      <c r="BN256" s="67">
        <f t="shared" ref="BN256" si="6785">IF(BM256&gt;0,BM256+1,IF(BN254&lt;&gt;0,1,0))</f>
        <v>0</v>
      </c>
      <c r="BO256" s="67">
        <f t="shared" ref="BO256" si="6786">IF(BN256&gt;0,BN256+1,IF(BO254&lt;&gt;0,1,0))</f>
        <v>0</v>
      </c>
      <c r="BP256" s="67">
        <f t="shared" ref="BP256" si="6787">IF(BO256&gt;0,BO256+1,IF(BP254&lt;&gt;0,1,0))</f>
        <v>0</v>
      </c>
      <c r="BQ256" s="67">
        <f t="shared" ref="BQ256" si="6788">IF(BP256&gt;0,BP256+1,IF(BQ254&lt;&gt;0,1,0))</f>
        <v>0</v>
      </c>
      <c r="BR256" s="67">
        <f t="shared" ref="BR256" si="6789">IF(BQ256&gt;0,BQ256+1,IF(BR254&lt;&gt;0,1,0))</f>
        <v>0</v>
      </c>
      <c r="BS256" s="67">
        <f t="shared" ref="BS256" si="6790">IF(BR256&gt;0,BR256+1,IF(BS254&lt;&gt;0,1,0))</f>
        <v>0</v>
      </c>
      <c r="BT256" s="67">
        <f t="shared" ref="BT256" si="6791">IF(BS256&gt;0,BS256+1,IF(BT254&lt;&gt;0,1,0))</f>
        <v>0</v>
      </c>
      <c r="BU256" s="67">
        <f t="shared" ref="BU256" si="6792">IF(BT256&gt;0,BT256+1,IF(BU254&lt;&gt;0,1,0))</f>
        <v>0</v>
      </c>
      <c r="BV256" s="67">
        <f t="shared" ref="BV256" si="6793">IF(BU256&gt;0,BU256+1,IF(BV254&lt;&gt;0,1,0))</f>
        <v>0</v>
      </c>
      <c r="BW256" s="67">
        <f t="shared" ref="BW256" si="6794">IF(BV256&gt;0,BV256+1,IF(BW254&lt;&gt;0,1,0))</f>
        <v>0</v>
      </c>
      <c r="BX256" s="67">
        <f t="shared" ref="BX256" si="6795">IF(BW256&gt;0,BW256+1,IF(BX254&lt;&gt;0,1,0))</f>
        <v>0</v>
      </c>
      <c r="BY256" s="67">
        <f t="shared" ref="BY256" si="6796">IF(BX256&gt;0,BX256+1,IF(BY254&lt;&gt;0,1,0))</f>
        <v>0</v>
      </c>
      <c r="BZ256" s="67">
        <f t="shared" ref="BZ256" si="6797">IF(BY256&gt;0,BY256+1,IF(BZ254&lt;&gt;0,1,0))</f>
        <v>0</v>
      </c>
      <c r="CA256" s="67">
        <f t="shared" ref="CA256" si="6798">IF(BZ256&gt;0,BZ256+1,IF(CA254&lt;&gt;0,1,0))</f>
        <v>0</v>
      </c>
      <c r="CB256" s="67">
        <f t="shared" ref="CB256" si="6799">IF(CA256&gt;0,CA256+1,IF(CB254&lt;&gt;0,1,0))</f>
        <v>0</v>
      </c>
      <c r="CC256" s="67">
        <f t="shared" ref="CC256" si="6800">IF(CB256&gt;0,CB256+1,IF(CC254&lt;&gt;0,1,0))</f>
        <v>0</v>
      </c>
      <c r="CD256" s="67">
        <f t="shared" ref="CD256" si="6801">IF(CC256&gt;0,CC256+1,IF(CD254&lt;&gt;0,1,0))</f>
        <v>0</v>
      </c>
      <c r="CE256" s="67">
        <f t="shared" ref="CE256" si="6802">IF(CD256&gt;0,CD256+1,IF(CE254&lt;&gt;0,1,0))</f>
        <v>0</v>
      </c>
      <c r="CF256" s="67">
        <f t="shared" ref="CF256" si="6803">IF(CE256&gt;0,CE256+1,IF(CF254&lt;&gt;0,1,0))</f>
        <v>0</v>
      </c>
      <c r="CG256" s="67">
        <f t="shared" ref="CG256" si="6804">IF(CF256&gt;0,CF256+1,IF(CG254&lt;&gt;0,1,0))</f>
        <v>0</v>
      </c>
      <c r="CH256" s="67">
        <f t="shared" ref="CH256" si="6805">IF(CG256&gt;0,CG256+1,IF(CH254&lt;&gt;0,1,0))</f>
        <v>0</v>
      </c>
      <c r="CI256" s="67">
        <f t="shared" ref="CI256" si="6806">IF(CH256&gt;0,CH256+1,IF(CI254&lt;&gt;0,1,0))</f>
        <v>0</v>
      </c>
      <c r="CJ256" s="67">
        <f t="shared" ref="CJ256" si="6807">IF(CI256&gt;0,CI256+1,IF(CJ254&lt;&gt;0,1,0))</f>
        <v>0</v>
      </c>
      <c r="CK256" s="370"/>
      <c r="CL256" s="372"/>
      <c r="CM256" s="364"/>
      <c r="CN256" s="364"/>
      <c r="CO256" s="108"/>
      <c r="CP256" s="108"/>
      <c r="CQ256" s="108"/>
      <c r="CR256" s="108"/>
      <c r="CS256" s="108"/>
      <c r="CT256" s="108"/>
      <c r="CU256" s="108"/>
      <c r="CV256" s="108"/>
      <c r="CW256" s="108"/>
      <c r="CX256" s="108"/>
      <c r="CY256" s="108"/>
      <c r="CZ256" s="108"/>
      <c r="DA256" s="108"/>
      <c r="DB256" s="108"/>
      <c r="DC256" s="108"/>
      <c r="DD256" s="108"/>
    </row>
    <row r="257" spans="1:108" s="266" customFormat="1" ht="14.4" hidden="1" customHeight="1" x14ac:dyDescent="0.3">
      <c r="A257" s="264"/>
      <c r="B257" s="130"/>
      <c r="C257" s="81"/>
      <c r="D257" s="81"/>
      <c r="E257" s="81"/>
      <c r="F257" s="81"/>
      <c r="G257" s="81"/>
      <c r="H257" s="81"/>
      <c r="I257" s="81"/>
      <c r="J257" s="81"/>
      <c r="K257" s="81"/>
      <c r="L257" s="65"/>
      <c r="M257" s="7"/>
      <c r="N257" s="202"/>
      <c r="O257" s="108"/>
      <c r="P257" s="66" t="s">
        <v>153</v>
      </c>
      <c r="Q257" s="67">
        <f>Q256</f>
        <v>0</v>
      </c>
      <c r="R257" s="67">
        <f>IF(R256=0,0,IF(OR(Q257=0,Q257=12),1,Q257+1))</f>
        <v>0</v>
      </c>
      <c r="S257" s="67">
        <f t="shared" ref="S257" si="6808">IF(S256=0,0,IF(OR(R257=0,R257=12),1,R257+1))</f>
        <v>0</v>
      </c>
      <c r="T257" s="67">
        <f t="shared" ref="T257" si="6809">IF(T256=0,0,IF(OR(S257=0,S257=12),1,S257+1))</f>
        <v>0</v>
      </c>
      <c r="U257" s="67">
        <f t="shared" ref="U257" si="6810">IF(U256=0,0,IF(OR(T257=0,T257=12),1,T257+1))</f>
        <v>0</v>
      </c>
      <c r="V257" s="67">
        <f t="shared" ref="V257" si="6811">IF(V256=0,0,IF(OR(U257=0,U257=12),1,U257+1))</f>
        <v>0</v>
      </c>
      <c r="W257" s="67">
        <f t="shared" ref="W257" si="6812">IF(W256=0,0,IF(OR(V257=0,V257=12),1,V257+1))</f>
        <v>0</v>
      </c>
      <c r="X257" s="67">
        <f t="shared" ref="X257" si="6813">IF(X256=0,0,IF(OR(W257=0,W257=12),1,W257+1))</f>
        <v>0</v>
      </c>
      <c r="Y257" s="67">
        <f t="shared" ref="Y257" si="6814">IF(Y256=0,0,IF(OR(X257=0,X257=12),1,X257+1))</f>
        <v>0</v>
      </c>
      <c r="Z257" s="67">
        <f t="shared" ref="Z257" si="6815">IF(Z256=0,0,IF(OR(Y257=0,Y257=12),1,Y257+1))</f>
        <v>0</v>
      </c>
      <c r="AA257" s="67">
        <f t="shared" ref="AA257" si="6816">IF(AA256=0,0,IF(OR(Z257=0,Z257=12),1,Z257+1))</f>
        <v>0</v>
      </c>
      <c r="AB257" s="67">
        <f t="shared" ref="AB257" si="6817">IF(AB256=0,0,IF(OR(AA257=0,AA257=12),1,AA257+1))</f>
        <v>0</v>
      </c>
      <c r="AC257" s="67">
        <f t="shared" ref="AC257" si="6818">IF(AC256=0,0,IF(OR(AB257=0,AB257=12),1,AB257+1))</f>
        <v>0</v>
      </c>
      <c r="AD257" s="67">
        <f t="shared" ref="AD257" si="6819">IF(AD256=0,0,IF(OR(AC257=0,AC257=12),1,AC257+1))</f>
        <v>0</v>
      </c>
      <c r="AE257" s="67">
        <f t="shared" ref="AE257" si="6820">IF(AE256=0,0,IF(OR(AD257=0,AD257=12),1,AD257+1))</f>
        <v>0</v>
      </c>
      <c r="AF257" s="67">
        <f t="shared" ref="AF257" si="6821">IF(AF256=0,0,IF(OR(AE257=0,AE257=12),1,AE257+1))</f>
        <v>0</v>
      </c>
      <c r="AG257" s="67">
        <f t="shared" ref="AG257" si="6822">IF(AG256=0,0,IF(OR(AF257=0,AF257=12),1,AF257+1))</f>
        <v>0</v>
      </c>
      <c r="AH257" s="67">
        <f t="shared" ref="AH257" si="6823">IF(AH256=0,0,IF(OR(AG257=0,AG257=12),1,AG257+1))</f>
        <v>0</v>
      </c>
      <c r="AI257" s="67">
        <f t="shared" ref="AI257" si="6824">IF(AI256=0,0,IF(OR(AH257=0,AH257=12),1,AH257+1))</f>
        <v>0</v>
      </c>
      <c r="AJ257" s="67">
        <f t="shared" ref="AJ257" si="6825">IF(AJ256=0,0,IF(OR(AI257=0,AI257=12),1,AI257+1))</f>
        <v>0</v>
      </c>
      <c r="AK257" s="67">
        <f t="shared" ref="AK257" si="6826">IF(AK256=0,0,IF(OR(AJ257=0,AJ257=12),1,AJ257+1))</f>
        <v>0</v>
      </c>
      <c r="AL257" s="67">
        <f t="shared" ref="AL257" si="6827">IF(AL256=0,0,IF(OR(AK257=0,AK257=12),1,AK257+1))</f>
        <v>0</v>
      </c>
      <c r="AM257" s="67">
        <f t="shared" ref="AM257" si="6828">IF(AM256=0,0,IF(OR(AL257=0,AL257=12),1,AL257+1))</f>
        <v>0</v>
      </c>
      <c r="AN257" s="67">
        <f t="shared" ref="AN257" si="6829">IF(AN256=0,0,IF(OR(AM257=0,AM257=12),1,AM257+1))</f>
        <v>0</v>
      </c>
      <c r="AO257" s="67">
        <f t="shared" ref="AO257" si="6830">IF(AO256=0,0,IF(OR(AN257=0,AN257=12),1,AN257+1))</f>
        <v>0</v>
      </c>
      <c r="AP257" s="67">
        <f t="shared" ref="AP257" si="6831">IF(AP256=0,0,IF(OR(AO257=0,AO257=12),1,AO257+1))</f>
        <v>0</v>
      </c>
      <c r="AQ257" s="67">
        <f t="shared" ref="AQ257" si="6832">IF(AQ256=0,0,IF(OR(AP257=0,AP257=12),1,AP257+1))</f>
        <v>0</v>
      </c>
      <c r="AR257" s="67">
        <f t="shared" ref="AR257" si="6833">IF(AR256=0,0,IF(OR(AQ257=0,AQ257=12),1,AQ257+1))</f>
        <v>0</v>
      </c>
      <c r="AS257" s="67">
        <f t="shared" ref="AS257" si="6834">IF(AS256=0,0,IF(OR(AR257=0,AR257=12),1,AR257+1))</f>
        <v>0</v>
      </c>
      <c r="AT257" s="67">
        <f t="shared" ref="AT257" si="6835">IF(AT256=0,0,IF(OR(AS257=0,AS257=12),1,AS257+1))</f>
        <v>0</v>
      </c>
      <c r="AU257" s="67">
        <f t="shared" ref="AU257" si="6836">IF(AU256=0,0,IF(OR(AT257=0,AT257=12),1,AT257+1))</f>
        <v>0</v>
      </c>
      <c r="AV257" s="67">
        <f t="shared" ref="AV257" si="6837">IF(AV256=0,0,IF(OR(AU257=0,AU257=12),1,AU257+1))</f>
        <v>0</v>
      </c>
      <c r="AW257" s="67">
        <f t="shared" ref="AW257" si="6838">IF(AW256=0,0,IF(OR(AV257=0,AV257=12),1,AV257+1))</f>
        <v>0</v>
      </c>
      <c r="AX257" s="67">
        <f t="shared" ref="AX257" si="6839">IF(AX256=0,0,IF(OR(AW257=0,AW257=12),1,AW257+1))</f>
        <v>0</v>
      </c>
      <c r="AY257" s="67">
        <f t="shared" ref="AY257" si="6840">IF(AY256=0,0,IF(OR(AX257=0,AX257=12),1,AX257+1))</f>
        <v>0</v>
      </c>
      <c r="AZ257" s="67">
        <f t="shared" ref="AZ257" si="6841">IF(AZ256=0,0,IF(OR(AY257=0,AY257=12),1,AY257+1))</f>
        <v>0</v>
      </c>
      <c r="BA257" s="67">
        <f t="shared" ref="BA257" si="6842">IF(BA256=0,0,IF(OR(AZ257=0,AZ257=12),1,AZ257+1))</f>
        <v>0</v>
      </c>
      <c r="BB257" s="67">
        <f t="shared" ref="BB257" si="6843">IF(BB256=0,0,IF(OR(BA257=0,BA257=12),1,BA257+1))</f>
        <v>0</v>
      </c>
      <c r="BC257" s="67">
        <f t="shared" ref="BC257" si="6844">IF(BC256=0,0,IF(OR(BB257=0,BB257=12),1,BB257+1))</f>
        <v>0</v>
      </c>
      <c r="BD257" s="67">
        <f t="shared" ref="BD257" si="6845">IF(BD256=0,0,IF(OR(BC257=0,BC257=12),1,BC257+1))</f>
        <v>0</v>
      </c>
      <c r="BE257" s="67">
        <f t="shared" ref="BE257" si="6846">IF(BE256=0,0,IF(OR(BD257=0,BD257=12),1,BD257+1))</f>
        <v>0</v>
      </c>
      <c r="BF257" s="67">
        <f t="shared" ref="BF257" si="6847">IF(BF256=0,0,IF(OR(BE257=0,BE257=12),1,BE257+1))</f>
        <v>0</v>
      </c>
      <c r="BG257" s="67">
        <f t="shared" ref="BG257" si="6848">IF(BG256=0,0,IF(OR(BF257=0,BF257=12),1,BF257+1))</f>
        <v>0</v>
      </c>
      <c r="BH257" s="67">
        <f t="shared" ref="BH257" si="6849">IF(BH256=0,0,IF(OR(BG257=0,BG257=12),1,BG257+1))</f>
        <v>0</v>
      </c>
      <c r="BI257" s="67">
        <f t="shared" ref="BI257" si="6850">IF(BI256=0,0,IF(OR(BH257=0,BH257=12),1,BH257+1))</f>
        <v>0</v>
      </c>
      <c r="BJ257" s="67">
        <f t="shared" ref="BJ257" si="6851">IF(BJ256=0,0,IF(OR(BI257=0,BI257=12),1,BI257+1))</f>
        <v>0</v>
      </c>
      <c r="BK257" s="67">
        <f t="shared" ref="BK257" si="6852">IF(BK256=0,0,IF(OR(BJ257=0,BJ257=12),1,BJ257+1))</f>
        <v>0</v>
      </c>
      <c r="BL257" s="67">
        <f t="shared" ref="BL257" si="6853">IF(BL256=0,0,IF(OR(BK257=0,BK257=12),1,BK257+1))</f>
        <v>0</v>
      </c>
      <c r="BM257" s="67">
        <f t="shared" ref="BM257" si="6854">IF(BM256=0,0,IF(OR(BL257=0,BL257=12),1,BL257+1))</f>
        <v>0</v>
      </c>
      <c r="BN257" s="67">
        <f t="shared" ref="BN257" si="6855">IF(BN256=0,0,IF(OR(BM257=0,BM257=12),1,BM257+1))</f>
        <v>0</v>
      </c>
      <c r="BO257" s="67">
        <f t="shared" ref="BO257" si="6856">IF(BO256=0,0,IF(OR(BN257=0,BN257=12),1,BN257+1))</f>
        <v>0</v>
      </c>
      <c r="BP257" s="67">
        <f t="shared" ref="BP257" si="6857">IF(BP256=0,0,IF(OR(BO257=0,BO257=12),1,BO257+1))</f>
        <v>0</v>
      </c>
      <c r="BQ257" s="67">
        <f t="shared" ref="BQ257" si="6858">IF(BQ256=0,0,IF(OR(BP257=0,BP257=12),1,BP257+1))</f>
        <v>0</v>
      </c>
      <c r="BR257" s="67">
        <f t="shared" ref="BR257" si="6859">IF(BR256=0,0,IF(OR(BQ257=0,BQ257=12),1,BQ257+1))</f>
        <v>0</v>
      </c>
      <c r="BS257" s="67">
        <f t="shared" ref="BS257" si="6860">IF(BS256=0,0,IF(OR(BR257=0,BR257=12),1,BR257+1))</f>
        <v>0</v>
      </c>
      <c r="BT257" s="67">
        <f t="shared" ref="BT257" si="6861">IF(BT256=0,0,IF(OR(BS257=0,BS257=12),1,BS257+1))</f>
        <v>0</v>
      </c>
      <c r="BU257" s="67">
        <f t="shared" ref="BU257" si="6862">IF(BU256=0,0,IF(OR(BT257=0,BT257=12),1,BT257+1))</f>
        <v>0</v>
      </c>
      <c r="BV257" s="67">
        <f t="shared" ref="BV257" si="6863">IF(BV256=0,0,IF(OR(BU257=0,BU257=12),1,BU257+1))</f>
        <v>0</v>
      </c>
      <c r="BW257" s="67">
        <f t="shared" ref="BW257" si="6864">IF(BW256=0,0,IF(OR(BV257=0,BV257=12),1,BV257+1))</f>
        <v>0</v>
      </c>
      <c r="BX257" s="67">
        <f t="shared" ref="BX257" si="6865">IF(BX256=0,0,IF(OR(BW257=0,BW257=12),1,BW257+1))</f>
        <v>0</v>
      </c>
      <c r="BY257" s="67">
        <f t="shared" ref="BY257" si="6866">IF(BY256=0,0,IF(OR(BX257=0,BX257=12),1,BX257+1))</f>
        <v>0</v>
      </c>
      <c r="BZ257" s="67">
        <f t="shared" ref="BZ257" si="6867">IF(BZ256=0,0,IF(OR(BY257=0,BY257=12),1,BY257+1))</f>
        <v>0</v>
      </c>
      <c r="CA257" s="67">
        <f t="shared" ref="CA257" si="6868">IF(CA256=0,0,IF(OR(BZ257=0,BZ257=12),1,BZ257+1))</f>
        <v>0</v>
      </c>
      <c r="CB257" s="67">
        <f t="shared" ref="CB257" si="6869">IF(CB256=0,0,IF(OR(CA257=0,CA257=12),1,CA257+1))</f>
        <v>0</v>
      </c>
      <c r="CC257" s="67">
        <f t="shared" ref="CC257" si="6870">IF(CC256=0,0,IF(OR(CB257=0,CB257=12),1,CB257+1))</f>
        <v>0</v>
      </c>
      <c r="CD257" s="67">
        <f t="shared" ref="CD257" si="6871">IF(CD256=0,0,IF(OR(CC257=0,CC257=12),1,CC257+1))</f>
        <v>0</v>
      </c>
      <c r="CE257" s="67">
        <f t="shared" ref="CE257" si="6872">IF(CE256=0,0,IF(OR(CD257=0,CD257=12),1,CD257+1))</f>
        <v>0</v>
      </c>
      <c r="CF257" s="67">
        <f t="shared" ref="CF257" si="6873">IF(CF256=0,0,IF(OR(CE257=0,CE257=12),1,CE257+1))</f>
        <v>0</v>
      </c>
      <c r="CG257" s="67">
        <f t="shared" ref="CG257" si="6874">IF(CG256=0,0,IF(OR(CF257=0,CF257=12),1,CF257+1))</f>
        <v>0</v>
      </c>
      <c r="CH257" s="67">
        <f t="shared" ref="CH257" si="6875">IF(CH256=0,0,IF(OR(CG257=0,CG257=12),1,CG257+1))</f>
        <v>0</v>
      </c>
      <c r="CI257" s="67">
        <f t="shared" ref="CI257" si="6876">IF(CI256=0,0,IF(OR(CH257=0,CH257=12),1,CH257+1))</f>
        <v>0</v>
      </c>
      <c r="CJ257" s="67">
        <f t="shared" ref="CJ257" si="6877">IF(CJ256=0,0,IF(OR(CI257=0,CI257=12),1,CI257+1))</f>
        <v>0</v>
      </c>
      <c r="CK257" s="370"/>
      <c r="CL257" s="372"/>
      <c r="CM257" s="364"/>
      <c r="CN257" s="364"/>
      <c r="CO257" s="108"/>
      <c r="CP257" s="108"/>
      <c r="CQ257" s="108"/>
      <c r="CR257" s="108"/>
      <c r="CS257" s="108"/>
      <c r="CT257" s="108"/>
      <c r="CU257" s="108"/>
      <c r="CV257" s="108"/>
      <c r="CW257" s="108"/>
      <c r="CX257" s="108"/>
      <c r="CY257" s="108"/>
      <c r="CZ257" s="108"/>
      <c r="DA257" s="108"/>
      <c r="DB257" s="108"/>
      <c r="DC257" s="108"/>
      <c r="DD257" s="108"/>
    </row>
    <row r="258" spans="1:108" s="266" customFormat="1" ht="43.2" x14ac:dyDescent="0.3">
      <c r="A258" s="264"/>
      <c r="B258" s="130"/>
      <c r="C258" s="81"/>
      <c r="D258" s="81"/>
      <c r="E258" s="81"/>
      <c r="F258" s="81"/>
      <c r="G258" s="81"/>
      <c r="H258" s="81"/>
      <c r="I258" s="81"/>
      <c r="J258" s="81"/>
      <c r="K258" s="81"/>
      <c r="L258" s="65"/>
      <c r="M258" s="7"/>
      <c r="N258" s="202"/>
      <c r="O258" s="108"/>
      <c r="P258" s="64" t="s">
        <v>410</v>
      </c>
      <c r="Q258" s="69">
        <f>IF(Q257&gt;0,IF(Q261&gt;$K254,$K254,Q261),0)</f>
        <v>0</v>
      </c>
      <c r="R258" s="69">
        <f>IF(R257&gt;0,IF((SUMIFS($Q260:Q260,$Q257:Q257,12)+IF(Q257=12,0,Q258)+R261)&gt;=$K254,$K254-FLOOR(SUMIFS($Q260:Q260,$Q257:Q257,12),1),IF(R257=1,R261,R261+Q258)),0)</f>
        <v>0</v>
      </c>
      <c r="S258" s="69">
        <f>IF(S257&gt;0,IF((SUMIFS($Q260:R260,$Q257:R257,12)+IF(R257=12,0,R258)+S261)&gt;=$K254,$K254-FLOOR(SUMIFS($Q260:R260,$Q257:R257,12),1),IF(S257=1,S261,S261+R258)),0)</f>
        <v>0</v>
      </c>
      <c r="T258" s="69">
        <f>IF(T257&gt;0,IF((SUMIFS($Q260:S260,$Q257:S257,12)+IF(S257=12,0,S258)+T261)&gt;=$K254,$K254-FLOOR(SUMIFS($Q260:S260,$Q257:S257,12),1),IF(T257=1,T261,T261+S258)),0)</f>
        <v>0</v>
      </c>
      <c r="U258" s="69">
        <f>IF(U257&gt;0,IF((SUMIFS($Q260:T260,$Q257:T257,12)+IF(T257=12,0,T258)+U261)&gt;=$K254,$K254-FLOOR(SUMIFS($Q260:T260,$Q257:T257,12),1),IF(U257=1,U261,U261+T258)),0)</f>
        <v>0</v>
      </c>
      <c r="V258" s="69">
        <f>IF(V257&gt;0,IF((SUMIFS($Q260:U260,$Q257:U257,12)+IF(U257=12,0,U258)+V261)&gt;=$K254,$K254-FLOOR(SUMIFS($Q260:U260,$Q257:U257,12),1),IF(V257=1,V261,V261+U258)),0)</f>
        <v>0</v>
      </c>
      <c r="W258" s="69">
        <f>IF(W257&gt;0,IF((SUMIFS($Q260:V260,$Q257:V257,12)+IF(V257=12,0,V258)+W261)&gt;=$K254,$K254-FLOOR(SUMIFS($Q260:V260,$Q257:V257,12),1),IF(W257=1,W261,W261+V258)),0)</f>
        <v>0</v>
      </c>
      <c r="X258" s="69">
        <f>IF(X257&gt;0,IF((SUMIFS($Q260:W260,$Q257:W257,12)+IF(W257=12,0,W258)+X261)&gt;=$K254,$K254-FLOOR(SUMIFS($Q260:W260,$Q257:W257,12),1),IF(X257=1,X261,X261+W258)),0)</f>
        <v>0</v>
      </c>
      <c r="Y258" s="69">
        <f>IF(Y257&gt;0,IF((SUMIFS($Q260:X260,$Q257:X257,12)+IF(X257=12,0,X258)+Y261)&gt;=$K254,$K254-FLOOR(SUMIFS($Q260:X260,$Q257:X257,12),1),IF(Y257=1,Y261,Y261+X258)),0)</f>
        <v>0</v>
      </c>
      <c r="Z258" s="69">
        <f>IF(Z257&gt;0,IF((SUMIFS($Q260:Y260,$Q257:Y257,12)+IF(Y257=12,0,Y258)+Z261)&gt;=$K254,$K254-FLOOR(SUMIFS($Q260:Y260,$Q257:Y257,12),1),IF(Z257=1,Z261,Z261+Y258)),0)</f>
        <v>0</v>
      </c>
      <c r="AA258" s="69">
        <f>IF(AA257&gt;0,IF((SUMIFS($Q260:Z260,$Q257:Z257,12)+IF(Z257=12,0,Z258)+AA261)&gt;=$K254,$K254-FLOOR(SUMIFS($Q260:Z260,$Q257:Z257,12),1),IF(AA257=1,AA261,AA261+Z258)),0)</f>
        <v>0</v>
      </c>
      <c r="AB258" s="69">
        <f>IF(AB257&gt;0,IF((SUMIFS($Q260:AA260,$Q257:AA257,12)+IF(AA257=12,0,AA258)+AB261)&gt;=$K254,$K254-FLOOR(SUMIFS($Q260:AA260,$Q257:AA257,12),1),IF(AB257=1,AB261,AB261+AA258)),0)</f>
        <v>0</v>
      </c>
      <c r="AC258" s="69">
        <f>IF(AC257&gt;0,IF((SUMIFS($Q260:AB260,$Q257:AB257,12)+IF(AB257=12,0,AB258)+AC261)&gt;=$K254,$K254-FLOOR(SUMIFS($Q260:AB260,$Q257:AB257,12),1),IF(AC257=1,AC261,AC261+AB258)),0)</f>
        <v>0</v>
      </c>
      <c r="AD258" s="69">
        <f>IF(AD257&gt;0,IF((SUMIFS($Q260:AC260,$Q257:AC257,12)+IF(AC257=12,0,AC258)+AD261)&gt;=$K254,$K254-FLOOR(SUMIFS($Q260:AC260,$Q257:AC257,12),1),IF(AD257=1,AD261,AD261+AC258)),0)</f>
        <v>0</v>
      </c>
      <c r="AE258" s="69">
        <f>IF(AE257&gt;0,IF((SUMIFS($Q260:AD260,$Q257:AD257,12)+IF(AD257=12,0,AD258)+AE261)&gt;=$K254,$K254-FLOOR(SUMIFS($Q260:AD260,$Q257:AD257,12),1),IF(AE257=1,AE261,AE261+AD258)),0)</f>
        <v>0</v>
      </c>
      <c r="AF258" s="69">
        <f>IF(AF257&gt;0,IF((SUMIFS($Q260:AE260,$Q257:AE257,12)+IF(AE257=12,0,AE258)+AF261)&gt;=$K254,$K254-FLOOR(SUMIFS($Q260:AE260,$Q257:AE257,12),1),IF(AF257=1,AF261,AF261+AE258)),0)</f>
        <v>0</v>
      </c>
      <c r="AG258" s="69">
        <f>IF(AG257&gt;0,IF((SUMIFS($Q260:AF260,$Q257:AF257,12)+IF(AF257=12,0,AF258)+AG261)&gt;=$K254,$K254-FLOOR(SUMIFS($Q260:AF260,$Q257:AF257,12),1),IF(AG257=1,AG261,AG261+AF258)),0)</f>
        <v>0</v>
      </c>
      <c r="AH258" s="69">
        <f>IF(AH257&gt;0,IF((SUMIFS($Q260:AG260,$Q257:AG257,12)+IF(AG257=12,0,AG258)+AH261)&gt;=$K254,$K254-FLOOR(SUMIFS($Q260:AG260,$Q257:AG257,12),1),IF(AH257=1,AH261,AH261+AG258)),0)</f>
        <v>0</v>
      </c>
      <c r="AI258" s="69">
        <f>IF(AI257&gt;0,IF((SUMIFS($Q260:AH260,$Q257:AH257,12)+IF(AH257=12,0,AH258)+AI261)&gt;=$K254,$K254-FLOOR(SUMIFS($Q260:AH260,$Q257:AH257,12),1),IF(AI257=1,AI261,AI261+AH258)),0)</f>
        <v>0</v>
      </c>
      <c r="AJ258" s="69">
        <f>IF(AJ257&gt;0,IF((SUMIFS($Q260:AI260,$Q257:AI257,12)+IF(AI257=12,0,AI258)+AJ261)&gt;=$K254,$K254-FLOOR(SUMIFS($Q260:AI260,$Q257:AI257,12),1),IF(AJ257=1,AJ261,AJ261+AI258)),0)</f>
        <v>0</v>
      </c>
      <c r="AK258" s="69">
        <f>IF(AK257&gt;0,IF((SUMIFS($Q260:AJ260,$Q257:AJ257,12)+IF(AJ257=12,0,AJ258)+AK261)&gt;=$K254,$K254-FLOOR(SUMIFS($Q260:AJ260,$Q257:AJ257,12),1),IF(AK257=1,AK261,AK261+AJ258)),0)</f>
        <v>0</v>
      </c>
      <c r="AL258" s="69">
        <f>IF(AL257&gt;0,IF((SUMIFS($Q260:AK260,$Q257:AK257,12)+IF(AK257=12,0,AK258)+AL261)&gt;=$K254,$K254-FLOOR(SUMIFS($Q260:AK260,$Q257:AK257,12),1),IF(AL257=1,AL261,AL261+AK258)),0)</f>
        <v>0</v>
      </c>
      <c r="AM258" s="69">
        <f>IF(AM257&gt;0,IF((SUMIFS($Q260:AL260,$Q257:AL257,12)+IF(AL257=12,0,AL258)+AM261)&gt;=$K254,$K254-FLOOR(SUMIFS($Q260:AL260,$Q257:AL257,12),1),IF(AM257=1,AM261,AM261+AL258)),0)</f>
        <v>0</v>
      </c>
      <c r="AN258" s="69">
        <f>IF(AN257&gt;0,IF((SUMIFS($Q260:AM260,$Q257:AM257,12)+IF(AM257=12,0,AM258)+AN261)&gt;=$K254,$K254-FLOOR(SUMIFS($Q260:AM260,$Q257:AM257,12),1),IF(AN257=1,AN261,AN261+AM258)),0)</f>
        <v>0</v>
      </c>
      <c r="AO258" s="69">
        <f>IF(AO257&gt;0,IF((SUMIFS($Q260:AN260,$Q257:AN257,12)+IF(AN257=12,0,AN258)+AO261)&gt;=$K254,$K254-FLOOR(SUMIFS($Q260:AN260,$Q257:AN257,12),1),IF(AO257=1,AO261,AO261+AN258)),0)</f>
        <v>0</v>
      </c>
      <c r="AP258" s="69">
        <f>IF(AP257&gt;0,IF((SUMIFS($Q260:AO260,$Q257:AO257,12)+IF(AO257=12,0,AO258)+AP261)&gt;=$K254,$K254-FLOOR(SUMIFS($Q260:AO260,$Q257:AO257,12),1),IF(AP257=1,AP261,AP261+AO258)),0)</f>
        <v>0</v>
      </c>
      <c r="AQ258" s="69">
        <f>IF(AQ257&gt;0,IF((SUMIFS($Q260:AP260,$Q257:AP257,12)+IF(AP257=12,0,AP258)+AQ261)&gt;=$K254,$K254-FLOOR(SUMIFS($Q260:AP260,$Q257:AP257,12),1),IF(AQ257=1,AQ261,AQ261+AP258)),0)</f>
        <v>0</v>
      </c>
      <c r="AR258" s="69">
        <f>IF(AR257&gt;0,IF((SUMIFS($Q260:AQ260,$Q257:AQ257,12)+IF(AQ257=12,0,AQ258)+AR261)&gt;=$K254,$K254-FLOOR(SUMIFS($Q260:AQ260,$Q257:AQ257,12),1),IF(AR257=1,AR261,AR261+AQ258)),0)</f>
        <v>0</v>
      </c>
      <c r="AS258" s="69">
        <f>IF(AS257&gt;0,IF((SUMIFS($Q260:AR260,$Q257:AR257,12)+IF(AR257=12,0,AR258)+AS261)&gt;=$K254,$K254-FLOOR(SUMIFS($Q260:AR260,$Q257:AR257,12),1),IF(AS257=1,AS261,AS261+AR258)),0)</f>
        <v>0</v>
      </c>
      <c r="AT258" s="69">
        <f>IF(AT257&gt;0,IF((SUMIFS($Q260:AS260,$Q257:AS257,12)+IF(AS257=12,0,AS258)+AT261)&gt;=$K254,$K254-FLOOR(SUMIFS($Q260:AS260,$Q257:AS257,12),1),IF(AT257=1,AT261,AT261+AS258)),0)</f>
        <v>0</v>
      </c>
      <c r="AU258" s="69">
        <f>IF(AU257&gt;0,IF((SUMIFS($Q260:AT260,$Q257:AT257,12)+IF(AT257=12,0,AT258)+AU261)&gt;=$K254,$K254-FLOOR(SUMIFS($Q260:AT260,$Q257:AT257,12),1),IF(AU257=1,AU261,AU261+AT258)),0)</f>
        <v>0</v>
      </c>
      <c r="AV258" s="69">
        <f>IF(AV257&gt;0,IF((SUMIFS($Q260:AU260,$Q257:AU257,12)+IF(AU257=12,0,AU258)+AV261)&gt;=$K254,$K254-FLOOR(SUMIFS($Q260:AU260,$Q257:AU257,12),1),IF(AV257=1,AV261,AV261+AU258)),0)</f>
        <v>0</v>
      </c>
      <c r="AW258" s="69">
        <f>IF(AW257&gt;0,IF((SUMIFS($Q260:AV260,$Q257:AV257,12)+IF(AV257=12,0,AV258)+AW261)&gt;=$K254,$K254-FLOOR(SUMIFS($Q260:AV260,$Q257:AV257,12),1),IF(AW257=1,AW261,AW261+AV258)),0)</f>
        <v>0</v>
      </c>
      <c r="AX258" s="69">
        <f>IF(AX257&gt;0,IF((SUMIFS($Q260:AW260,$Q257:AW257,12)+IF(AW257=12,0,AW258)+AX261)&gt;=$K254,$K254-FLOOR(SUMIFS($Q260:AW260,$Q257:AW257,12),1),IF(AX257=1,AX261,AX261+AW258)),0)</f>
        <v>0</v>
      </c>
      <c r="AY258" s="69">
        <f>IF(AY257&gt;0,IF((SUMIFS($Q260:AX260,$Q257:AX257,12)+IF(AX257=12,0,AX258)+AY261)&gt;=$K254,$K254-FLOOR(SUMIFS($Q260:AX260,$Q257:AX257,12),1),IF(AY257=1,AY261,AY261+AX258)),0)</f>
        <v>0</v>
      </c>
      <c r="AZ258" s="69">
        <f>IF(AZ257&gt;0,IF((SUMIFS($Q260:AY260,$Q257:AY257,12)+IF(AY257=12,0,AY258)+AZ261)&gt;=$K254,$K254-FLOOR(SUMIFS($Q260:AY260,$Q257:AY257,12),1),IF(AZ257=1,AZ261,AZ261+AY258)),0)</f>
        <v>0</v>
      </c>
      <c r="BA258" s="69">
        <f>IF(BA257&gt;0,IF((SUMIFS($Q260:AZ260,$Q257:AZ257,12)+IF(AZ257=12,0,AZ258)+BA261)&gt;=$K254,$K254-FLOOR(SUMIFS($Q260:AZ260,$Q257:AZ257,12),1),IF(BA257=1,BA261,BA261+AZ258)),0)</f>
        <v>0</v>
      </c>
      <c r="BB258" s="69">
        <f>IF(BB257&gt;0,IF((SUMIFS($Q260:BA260,$Q257:BA257,12)+IF(BA257=12,0,BA258)+BB261)&gt;=$K254,$K254-FLOOR(SUMIFS($Q260:BA260,$Q257:BA257,12),1),IF(BB257=1,BB261,BB261+BA258)),0)</f>
        <v>0</v>
      </c>
      <c r="BC258" s="69">
        <f>IF(BC257&gt;0,IF((SUMIFS($Q260:BB260,$Q257:BB257,12)+IF(BB257=12,0,BB258)+BC261)&gt;=$K254,$K254-FLOOR(SUMIFS($Q260:BB260,$Q257:BB257,12),1),IF(BC257=1,BC261,BC261+BB258)),0)</f>
        <v>0</v>
      </c>
      <c r="BD258" s="69">
        <f>IF(BD257&gt;0,IF((SUMIFS($Q260:BC260,$Q257:BC257,12)+IF(BC257=12,0,BC258)+BD261)&gt;=$K254,$K254-FLOOR(SUMIFS($Q260:BC260,$Q257:BC257,12),1),IF(BD257=1,BD261,BD261+BC258)),0)</f>
        <v>0</v>
      </c>
      <c r="BE258" s="69">
        <f>IF(BE257&gt;0,IF((SUMIFS($Q260:BD260,$Q257:BD257,12)+IF(BD257=12,0,BD258)+BE261)&gt;=$K254,$K254-FLOOR(SUMIFS($Q260:BD260,$Q257:BD257,12),1),IF(BE257=1,BE261,BE261+BD258)),0)</f>
        <v>0</v>
      </c>
      <c r="BF258" s="69">
        <f>IF(BF257&gt;0,IF((SUMIFS($Q260:BE260,$Q257:BE257,12)+IF(BE257=12,0,BE258)+BF261)&gt;=$K254,$K254-FLOOR(SUMIFS($Q260:BE260,$Q257:BE257,12),1),IF(BF257=1,BF261,BF261+BE258)),0)</f>
        <v>0</v>
      </c>
      <c r="BG258" s="69">
        <f>IF(BG257&gt;0,IF((SUMIFS($Q260:BF260,$Q257:BF257,12)+IF(BF257=12,0,BF258)+BG261)&gt;=$K254,$K254-FLOOR(SUMIFS($Q260:BF260,$Q257:BF257,12),1),IF(BG257=1,BG261,BG261+BF258)),0)</f>
        <v>0</v>
      </c>
      <c r="BH258" s="69">
        <f>IF(BH257&gt;0,IF((SUMIFS($Q260:BG260,$Q257:BG257,12)+IF(BG257=12,0,BG258)+BH261)&gt;=$K254,$K254-FLOOR(SUMIFS($Q260:BG260,$Q257:BG257,12),1),IF(BH257=1,BH261,BH261+BG258)),0)</f>
        <v>0</v>
      </c>
      <c r="BI258" s="69">
        <f>IF(BI257&gt;0,IF((SUMIFS($Q260:BH260,$Q257:BH257,12)+IF(BH257=12,0,BH258)+BI261)&gt;=$K254,$K254-FLOOR(SUMIFS($Q260:BH260,$Q257:BH257,12),1),IF(BI257=1,BI261,BI261+BH258)),0)</f>
        <v>0</v>
      </c>
      <c r="BJ258" s="69">
        <f>IF(BJ257&gt;0,IF((SUMIFS($Q260:BI260,$Q257:BI257,12)+IF(BI257=12,0,BI258)+BJ261)&gt;=$K254,$K254-FLOOR(SUMIFS($Q260:BI260,$Q257:BI257,12),1),IF(BJ257=1,BJ261,BJ261+BI258)),0)</f>
        <v>0</v>
      </c>
      <c r="BK258" s="69">
        <f>IF(BK257&gt;0,IF((SUMIFS($Q260:BJ260,$Q257:BJ257,12)+IF(BJ257=12,0,BJ258)+BK261)&gt;=$K254,$K254-FLOOR(SUMIFS($Q260:BJ260,$Q257:BJ257,12),1),IF(BK257=1,BK261,BK261+BJ258)),0)</f>
        <v>0</v>
      </c>
      <c r="BL258" s="69">
        <f>IF(BL257&gt;0,IF((SUMIFS($Q260:BK260,$Q257:BK257,12)+IF(BK257=12,0,BK258)+BL261)&gt;=$K254,$K254-FLOOR(SUMIFS($Q260:BK260,$Q257:BK257,12),1),IF(BL257=1,BL261,BL261+BK258)),0)</f>
        <v>0</v>
      </c>
      <c r="BM258" s="69">
        <f>IF(BM257&gt;0,IF((SUMIFS($Q260:BL260,$Q257:BL257,12)+IF(BL257=12,0,BL258)+BM261)&gt;=$K254,$K254-FLOOR(SUMIFS($Q260:BL260,$Q257:BL257,12),1),IF(BM257=1,BM261,BM261+BL258)),0)</f>
        <v>0</v>
      </c>
      <c r="BN258" s="69">
        <f>IF(BN257&gt;0,IF((SUMIFS($Q260:BM260,$Q257:BM257,12)+IF(BM257=12,0,BM258)+BN261)&gt;=$K254,$K254-FLOOR(SUMIFS($Q260:BM260,$Q257:BM257,12),1),IF(BN257=1,BN261,BN261+BM258)),0)</f>
        <v>0</v>
      </c>
      <c r="BO258" s="69">
        <f>IF(BO257&gt;0,IF((SUMIFS($Q260:BN260,$Q257:BN257,12)+IF(BN257=12,0,BN258)+BO261)&gt;=$K254,$K254-FLOOR(SUMIFS($Q260:BN260,$Q257:BN257,12),1),IF(BO257=1,BO261,BO261+BN258)),0)</f>
        <v>0</v>
      </c>
      <c r="BP258" s="69">
        <f>IF(BP257&gt;0,IF((SUMIFS($Q260:BO260,$Q257:BO257,12)+IF(BO257=12,0,BO258)+BP261)&gt;=$K254,$K254-FLOOR(SUMIFS($Q260:BO260,$Q257:BO257,12),1),IF(BP257=1,BP261,BP261+BO258)),0)</f>
        <v>0</v>
      </c>
      <c r="BQ258" s="69">
        <f>IF(BQ257&gt;0,IF((SUMIFS($Q260:BP260,$Q257:BP257,12)+IF(BP257=12,0,BP258)+BQ261)&gt;=$K254,$K254-FLOOR(SUMIFS($Q260:BP260,$Q257:BP257,12),1),IF(BQ257=1,BQ261,BQ261+BP258)),0)</f>
        <v>0</v>
      </c>
      <c r="BR258" s="69">
        <f>IF(BR257&gt;0,IF((SUMIFS($Q260:BQ260,$Q257:BQ257,12)+IF(BQ257=12,0,BQ258)+BR261)&gt;=$K254,$K254-FLOOR(SUMIFS($Q260:BQ260,$Q257:BQ257,12),1),IF(BR257=1,BR261,BR261+BQ258)),0)</f>
        <v>0</v>
      </c>
      <c r="BS258" s="69">
        <f>IF(BS257&gt;0,IF((SUMIFS($Q260:BR260,$Q257:BR257,12)+IF(BR257=12,0,BR258)+BS261)&gt;=$K254,$K254-FLOOR(SUMIFS($Q260:BR260,$Q257:BR257,12),1),IF(BS257=1,BS261,BS261+BR258)),0)</f>
        <v>0</v>
      </c>
      <c r="BT258" s="69">
        <f>IF(BT257&gt;0,IF((SUMIFS($Q260:BS260,$Q257:BS257,12)+IF(BS257=12,0,BS258)+BT261)&gt;=$K254,$K254-FLOOR(SUMIFS($Q260:BS260,$Q257:BS257,12),1),IF(BT257=1,BT261,BT261+BS258)),0)</f>
        <v>0</v>
      </c>
      <c r="BU258" s="69">
        <f>IF(BU257&gt;0,IF((SUMIFS($Q260:BT260,$Q257:BT257,12)+IF(BT257=12,0,BT258)+BU261)&gt;=$K254,$K254-FLOOR(SUMIFS($Q260:BT260,$Q257:BT257,12),1),IF(BU257=1,BU261,BU261+BT258)),0)</f>
        <v>0</v>
      </c>
      <c r="BV258" s="69">
        <f>IF(BV257&gt;0,IF((SUMIFS($Q260:BU260,$Q257:BU257,12)+IF(BU257=12,0,BU258)+BV261)&gt;=$K254,$K254-FLOOR(SUMIFS($Q260:BU260,$Q257:BU257,12),1),IF(BV257=1,BV261,BV261+BU258)),0)</f>
        <v>0</v>
      </c>
      <c r="BW258" s="69">
        <f>IF(BW257&gt;0,IF((SUMIFS($Q260:BV260,$Q257:BV257,12)+IF(BV257=12,0,BV258)+BW261)&gt;=$K254,$K254-FLOOR(SUMIFS($Q260:BV260,$Q257:BV257,12),1),IF(BW257=1,BW261,BW261+BV258)),0)</f>
        <v>0</v>
      </c>
      <c r="BX258" s="69">
        <f>IF(BX257&gt;0,IF((SUMIFS($Q260:BW260,$Q257:BW257,12)+IF(BW257=12,0,BW258)+BX261)&gt;=$K254,$K254-FLOOR(SUMIFS($Q260:BW260,$Q257:BW257,12),1),IF(BX257=1,BX261,BX261+BW258)),0)</f>
        <v>0</v>
      </c>
      <c r="BY258" s="69">
        <f>IF(BY257&gt;0,IF((SUMIFS($Q260:BX260,$Q257:BX257,12)+IF(BX257=12,0,BX258)+BY261)&gt;=$K254,$K254-FLOOR(SUMIFS($Q260:BX260,$Q257:BX257,12),1),IF(BY257=1,BY261,BY261+BX258)),0)</f>
        <v>0</v>
      </c>
      <c r="BZ258" s="69">
        <f>IF(BZ257&gt;0,IF((SUMIFS($Q260:BY260,$Q257:BY257,12)+IF(BY257=12,0,BY258)+BZ261)&gt;=$K254,$K254-FLOOR(SUMIFS($Q260:BY260,$Q257:BY257,12),1),IF(BZ257=1,BZ261,BZ261+BY258)),0)</f>
        <v>0</v>
      </c>
      <c r="CA258" s="69">
        <f>IF(CA257&gt;0,IF((SUMIFS($Q260:BZ260,$Q257:BZ257,12)+IF(BZ257=12,0,BZ258)+CA261)&gt;=$K254,$K254-FLOOR(SUMIFS($Q260:BZ260,$Q257:BZ257,12),1),IF(CA257=1,CA261,CA261+BZ258)),0)</f>
        <v>0</v>
      </c>
      <c r="CB258" s="69">
        <f>IF(CB257&gt;0,IF((SUMIFS($Q260:CA260,$Q257:CA257,12)+IF(CA257=12,0,CA258)+CB261)&gt;=$K254,$K254-FLOOR(SUMIFS($Q260:CA260,$Q257:CA257,12),1),IF(CB257=1,CB261,CB261+CA258)),0)</f>
        <v>0</v>
      </c>
      <c r="CC258" s="69">
        <f>IF(CC257&gt;0,IF((SUMIFS($Q260:CB260,$Q257:CB257,12)+IF(CB257=12,0,CB258)+CC261)&gt;=$K254,$K254-FLOOR(SUMIFS($Q260:CB260,$Q257:CB257,12),1),IF(CC257=1,CC261,CC261+CB258)),0)</f>
        <v>0</v>
      </c>
      <c r="CD258" s="69">
        <f>IF(CD257&gt;0,IF((SUMIFS($Q260:CC260,$Q257:CC257,12)+IF(CC257=12,0,CC258)+CD261)&gt;=$K254,$K254-FLOOR(SUMIFS($Q260:CC260,$Q257:CC257,12),1),IF(CD257=1,CD261,CD261+CC258)),0)</f>
        <v>0</v>
      </c>
      <c r="CE258" s="69">
        <f>IF(CE257&gt;0,IF((SUMIFS($Q260:CD260,$Q257:CD257,12)+IF(CD257=12,0,CD258)+CE261)&gt;=$K254,$K254-FLOOR(SUMIFS($Q260:CD260,$Q257:CD257,12),1),IF(CE257=1,CE261,CE261+CD258)),0)</f>
        <v>0</v>
      </c>
      <c r="CF258" s="69">
        <f>IF(CF257&gt;0,IF((SUMIFS($Q260:CE260,$Q257:CE257,12)+IF(CE257=12,0,CE258)+CF261)&gt;=$K254,$K254-FLOOR(SUMIFS($Q260:CE260,$Q257:CE257,12),1),IF(CF257=1,CF261,CF261+CE258)),0)</f>
        <v>0</v>
      </c>
      <c r="CG258" s="69">
        <f>IF(CG257&gt;0,IF((SUMIFS($Q260:CF260,$Q257:CF257,12)+IF(CF257=12,0,CF258)+CG261)&gt;=$K254,$K254-FLOOR(SUMIFS($Q260:CF260,$Q257:CF257,12),1),IF(CG257=1,CG261,CG261+CF258)),0)</f>
        <v>0</v>
      </c>
      <c r="CH258" s="69">
        <f>IF(CH257&gt;0,IF((SUMIFS($Q260:CG260,$Q257:CG257,12)+IF(CG257=12,0,CG258)+CH261)&gt;=$K254,$K254-FLOOR(SUMIFS($Q260:CG260,$Q257:CG257,12),1),IF(CH257=1,CH261,CH261+CG258)),0)</f>
        <v>0</v>
      </c>
      <c r="CI258" s="69">
        <f>IF(CI257&gt;0,IF((SUMIFS($Q260:CH260,$Q257:CH257,12)+IF(CH257=12,0,CH258)+CI261)&gt;=$K254,$K254-FLOOR(SUMIFS($Q260:CH260,$Q257:CH257,12),1),IF(CI257=1,CI261,CI261+CH258)),0)</f>
        <v>0</v>
      </c>
      <c r="CJ258" s="69">
        <f>IF(CJ257&gt;0,IF((SUMIFS($Q260:CI260,$Q257:CI257,12)+IF(CI257=12,0,CI258)+CJ261)&gt;=$K254,$K254-FLOOR(SUMIFS($Q260:CI260,$Q257:CI257,12),1),IF(CJ257=1,CJ261,CJ261+CI258)),0)</f>
        <v>0</v>
      </c>
      <c r="CK258" s="370"/>
      <c r="CL258" s="372"/>
      <c r="CM258" s="364"/>
      <c r="CN258" s="364"/>
      <c r="CO258" s="108"/>
      <c r="CP258" s="108"/>
      <c r="CQ258" s="108"/>
      <c r="CR258" s="108"/>
      <c r="CS258" s="108"/>
      <c r="CT258" s="108"/>
      <c r="CU258" s="108"/>
      <c r="CV258" s="108"/>
      <c r="CW258" s="108"/>
      <c r="CX258" s="108"/>
      <c r="CY258" s="108"/>
      <c r="CZ258" s="108"/>
      <c r="DA258" s="108"/>
      <c r="DB258" s="108"/>
      <c r="DC258" s="108"/>
      <c r="DD258" s="108"/>
    </row>
    <row r="259" spans="1:108" s="266" customFormat="1" ht="41.4" hidden="1" customHeight="1" x14ac:dyDescent="0.3">
      <c r="A259" s="264"/>
      <c r="B259" s="130"/>
      <c r="C259" s="81"/>
      <c r="D259" s="81"/>
      <c r="E259" s="81"/>
      <c r="F259" s="81"/>
      <c r="G259" s="81"/>
      <c r="H259" s="81"/>
      <c r="I259" s="81"/>
      <c r="J259" s="81"/>
      <c r="K259" s="81"/>
      <c r="L259" s="65"/>
      <c r="M259" s="7"/>
      <c r="N259" s="202"/>
      <c r="O259" s="108"/>
      <c r="P259" s="66" t="s">
        <v>183</v>
      </c>
      <c r="Q259" s="68">
        <f>IF(Q254&gt;0,Q255,0)</f>
        <v>0</v>
      </c>
      <c r="R259" s="68">
        <f t="shared" ref="R259" si="6878">IF(R254&gt;0,IF(R257=1,R255,R255+Q259),Q259)</f>
        <v>0</v>
      </c>
      <c r="S259" s="68">
        <f t="shared" ref="S259" si="6879">IF(S254&gt;0,IF(S257=1,S255,S255+R259),R259)</f>
        <v>0</v>
      </c>
      <c r="T259" s="68">
        <f t="shared" ref="T259" si="6880">IF(T254&gt;0,IF(T257=1,T255,T255+S259),S259)</f>
        <v>0</v>
      </c>
      <c r="U259" s="68">
        <f t="shared" ref="U259" si="6881">IF(U254&gt;0,IF(U257=1,U255,U255+T259),T259)</f>
        <v>0</v>
      </c>
      <c r="V259" s="68">
        <f t="shared" ref="V259" si="6882">IF(V254&gt;0,IF(V257=1,V255,V255+U259),U259)</f>
        <v>0</v>
      </c>
      <c r="W259" s="68">
        <f t="shared" ref="W259" si="6883">IF(W254&gt;0,IF(W257=1,W255,W255+V259),V259)</f>
        <v>0</v>
      </c>
      <c r="X259" s="68">
        <f t="shared" ref="X259" si="6884">IF(X254&gt;0,IF(X257=1,X255,X255+W259),W259)</f>
        <v>0</v>
      </c>
      <c r="Y259" s="68">
        <f t="shared" ref="Y259" si="6885">IF(Y254&gt;0,IF(Y257=1,Y255,Y255+X259),X259)</f>
        <v>0</v>
      </c>
      <c r="Z259" s="68">
        <f t="shared" ref="Z259" si="6886">IF(Z254&gt;0,IF(Z257=1,Z255,Z255+Y259),Y259)</f>
        <v>0</v>
      </c>
      <c r="AA259" s="68">
        <f t="shared" ref="AA259" si="6887">IF(AA254&gt;0,IF(AA257=1,AA255,AA255+Z259),Z259)</f>
        <v>0</v>
      </c>
      <c r="AB259" s="68">
        <f t="shared" ref="AB259" si="6888">IF(AB254&gt;0,IF(AB257=1,AB255,AB255+AA259),AA259)</f>
        <v>0</v>
      </c>
      <c r="AC259" s="68">
        <f t="shared" ref="AC259" si="6889">IF(AC254&gt;0,IF(AC257=1,AC255,AC255+AB259),AB259)</f>
        <v>0</v>
      </c>
      <c r="AD259" s="68">
        <f t="shared" ref="AD259" si="6890">IF(AD254&gt;0,IF(AD257=1,AD255,AD255+AC259),AC259)</f>
        <v>0</v>
      </c>
      <c r="AE259" s="68">
        <f t="shared" ref="AE259" si="6891">IF(AE254&gt;0,IF(AE257=1,AE255,AE255+AD259),AD259)</f>
        <v>0</v>
      </c>
      <c r="AF259" s="68">
        <f t="shared" ref="AF259" si="6892">IF(AF254&gt;0,IF(AF257=1,AF255,AF255+AE259),AE259)</f>
        <v>0</v>
      </c>
      <c r="AG259" s="68">
        <f t="shared" ref="AG259" si="6893">IF(AG254&gt;0,IF(AG257=1,AG255,AG255+AF259),AF259)</f>
        <v>0</v>
      </c>
      <c r="AH259" s="68">
        <f t="shared" ref="AH259" si="6894">IF(AH254&gt;0,IF(AH257=1,AH255,AH255+AG259),AG259)</f>
        <v>0</v>
      </c>
      <c r="AI259" s="68">
        <f t="shared" ref="AI259" si="6895">IF(AI254&gt;0,IF(AI257=1,AI255,AI255+AH259),AH259)</f>
        <v>0</v>
      </c>
      <c r="AJ259" s="68">
        <f t="shared" ref="AJ259" si="6896">IF(AJ254&gt;0,IF(AJ257=1,AJ255,AJ255+AI259),AI259)</f>
        <v>0</v>
      </c>
      <c r="AK259" s="68">
        <f t="shared" ref="AK259" si="6897">IF(AK254&gt;0,IF(AK257=1,AK255,AK255+AJ259),AJ259)</f>
        <v>0</v>
      </c>
      <c r="AL259" s="68">
        <f t="shared" ref="AL259" si="6898">IF(AL254&gt;0,IF(AL257=1,AL255,AL255+AK259),AK259)</f>
        <v>0</v>
      </c>
      <c r="AM259" s="68">
        <f t="shared" ref="AM259" si="6899">IF(AM254&gt;0,IF(AM257=1,AM255,AM255+AL259),AL259)</f>
        <v>0</v>
      </c>
      <c r="AN259" s="68">
        <f t="shared" ref="AN259" si="6900">IF(AN254&gt;0,IF(AN257=1,AN255,AN255+AM259),AM259)</f>
        <v>0</v>
      </c>
      <c r="AO259" s="68">
        <f t="shared" ref="AO259" si="6901">IF(AO254&gt;0,IF(AO257=1,AO255,AO255+AN259),AN259)</f>
        <v>0</v>
      </c>
      <c r="AP259" s="68">
        <f t="shared" ref="AP259" si="6902">IF(AP254&gt;0,IF(AP257=1,AP255,AP255+AO259),AO259)</f>
        <v>0</v>
      </c>
      <c r="AQ259" s="68">
        <f t="shared" ref="AQ259" si="6903">IF(AQ254&gt;0,IF(AQ257=1,AQ255,AQ255+AP259),AP259)</f>
        <v>0</v>
      </c>
      <c r="AR259" s="68">
        <f t="shared" ref="AR259" si="6904">IF(AR254&gt;0,IF(AR257=1,AR255,AR255+AQ259),AQ259)</f>
        <v>0</v>
      </c>
      <c r="AS259" s="68">
        <f t="shared" ref="AS259" si="6905">IF(AS254&gt;0,IF(AS257=1,AS255,AS255+AR259),AR259)</f>
        <v>0</v>
      </c>
      <c r="AT259" s="68">
        <f t="shared" ref="AT259" si="6906">IF(AT254&gt;0,IF(AT257=1,AT255,AT255+AS259),AS259)</f>
        <v>0</v>
      </c>
      <c r="AU259" s="68">
        <f t="shared" ref="AU259" si="6907">IF(AU254&gt;0,IF(AU257=1,AU255,AU255+AT259),AT259)</f>
        <v>0</v>
      </c>
      <c r="AV259" s="68">
        <f t="shared" ref="AV259" si="6908">IF(AV254&gt;0,IF(AV257=1,AV255,AV255+AU259),AU259)</f>
        <v>0</v>
      </c>
      <c r="AW259" s="68">
        <f t="shared" ref="AW259" si="6909">IF(AW254&gt;0,IF(AW257=1,AW255,AW255+AV259),AV259)</f>
        <v>0</v>
      </c>
      <c r="AX259" s="68">
        <f t="shared" ref="AX259" si="6910">IF(AX254&gt;0,IF(AX257=1,AX255,AX255+AW259),AW259)</f>
        <v>0</v>
      </c>
      <c r="AY259" s="68">
        <f t="shared" ref="AY259" si="6911">IF(AY254&gt;0,IF(AY257=1,AY255,AY255+AX259),AX259)</f>
        <v>0</v>
      </c>
      <c r="AZ259" s="68">
        <f t="shared" ref="AZ259" si="6912">IF(AZ254&gt;0,IF(AZ257=1,AZ255,AZ255+AY259),AY259)</f>
        <v>0</v>
      </c>
      <c r="BA259" s="68">
        <f t="shared" ref="BA259" si="6913">IF(BA254&gt;0,IF(BA257=1,BA255,BA255+AZ259),AZ259)</f>
        <v>0</v>
      </c>
      <c r="BB259" s="68">
        <f t="shared" ref="BB259" si="6914">IF(BB254&gt;0,IF(BB257=1,BB255,BB255+BA259),BA259)</f>
        <v>0</v>
      </c>
      <c r="BC259" s="68">
        <f t="shared" ref="BC259" si="6915">IF(BC254&gt;0,IF(BC257=1,BC255,BC255+BB259),BB259)</f>
        <v>0</v>
      </c>
      <c r="BD259" s="68">
        <f t="shared" ref="BD259" si="6916">IF(BD254&gt;0,IF(BD257=1,BD255,BD255+BC259),BC259)</f>
        <v>0</v>
      </c>
      <c r="BE259" s="68">
        <f t="shared" ref="BE259" si="6917">IF(BE254&gt;0,IF(BE257=1,BE255,BE255+BD259),BD259)</f>
        <v>0</v>
      </c>
      <c r="BF259" s="68">
        <f t="shared" ref="BF259" si="6918">IF(BF254&gt;0,IF(BF257=1,BF255,BF255+BE259),BE259)</f>
        <v>0</v>
      </c>
      <c r="BG259" s="68">
        <f t="shared" ref="BG259" si="6919">IF(BG254&gt;0,IF(BG257=1,BG255,BG255+BF259),BF259)</f>
        <v>0</v>
      </c>
      <c r="BH259" s="68">
        <f t="shared" ref="BH259" si="6920">IF(BH254&gt;0,IF(BH257=1,BH255,BH255+BG259),BG259)</f>
        <v>0</v>
      </c>
      <c r="BI259" s="68">
        <f t="shared" ref="BI259" si="6921">IF(BI254&gt;0,IF(BI257=1,BI255,BI255+BH259),BH259)</f>
        <v>0</v>
      </c>
      <c r="BJ259" s="68">
        <f t="shared" ref="BJ259" si="6922">IF(BJ254&gt;0,IF(BJ257=1,BJ255,BJ255+BI259),BI259)</f>
        <v>0</v>
      </c>
      <c r="BK259" s="68">
        <f t="shared" ref="BK259" si="6923">IF(BK254&gt;0,IF(BK257=1,BK255,BK255+BJ259),BJ259)</f>
        <v>0</v>
      </c>
      <c r="BL259" s="68">
        <f t="shared" ref="BL259" si="6924">IF(BL254&gt;0,IF(BL257=1,BL255,BL255+BK259),BK259)</f>
        <v>0</v>
      </c>
      <c r="BM259" s="68">
        <f t="shared" ref="BM259" si="6925">IF(BM254&gt;0,IF(BM257=1,BM255,BM255+BL259),BL259)</f>
        <v>0</v>
      </c>
      <c r="BN259" s="68">
        <f t="shared" ref="BN259" si="6926">IF(BN254&gt;0,IF(BN257=1,BN255,BN255+BM259),BM259)</f>
        <v>0</v>
      </c>
      <c r="BO259" s="68">
        <f t="shared" ref="BO259" si="6927">IF(BO254&gt;0,IF(BO257=1,BO255,BO255+BN259),BN259)</f>
        <v>0</v>
      </c>
      <c r="BP259" s="68">
        <f t="shared" ref="BP259" si="6928">IF(BP254&gt;0,IF(BP257=1,BP255,BP255+BO259),BO259)</f>
        <v>0</v>
      </c>
      <c r="BQ259" s="68">
        <f t="shared" ref="BQ259" si="6929">IF(BQ254&gt;0,IF(BQ257=1,BQ255,BQ255+BP259),BP259)</f>
        <v>0</v>
      </c>
      <c r="BR259" s="68">
        <f t="shared" ref="BR259" si="6930">IF(BR254&gt;0,IF(BR257=1,BR255,BR255+BQ259),BQ259)</f>
        <v>0</v>
      </c>
      <c r="BS259" s="68">
        <f t="shared" ref="BS259" si="6931">IF(BS254&gt;0,IF(BS257=1,BS255,BS255+BR259),BR259)</f>
        <v>0</v>
      </c>
      <c r="BT259" s="68">
        <f t="shared" ref="BT259" si="6932">IF(BT254&gt;0,IF(BT257=1,BT255,BT255+BS259),BS259)</f>
        <v>0</v>
      </c>
      <c r="BU259" s="68">
        <f t="shared" ref="BU259" si="6933">IF(BU254&gt;0,IF(BU257=1,BU255,BU255+BT259),BT259)</f>
        <v>0</v>
      </c>
      <c r="BV259" s="68">
        <f t="shared" ref="BV259" si="6934">IF(BV254&gt;0,IF(BV257=1,BV255,BV255+BU259),BU259)</f>
        <v>0</v>
      </c>
      <c r="BW259" s="68">
        <f t="shared" ref="BW259" si="6935">IF(BW254&gt;0,IF(BW257=1,BW255,BW255+BV259),BV259)</f>
        <v>0</v>
      </c>
      <c r="BX259" s="68">
        <f t="shared" ref="BX259" si="6936">IF(BX254&gt;0,IF(BX257=1,BX255,BX255+BW259),BW259)</f>
        <v>0</v>
      </c>
      <c r="BY259" s="68">
        <f t="shared" ref="BY259" si="6937">IF(BY254&gt;0,IF(BY257=1,BY255,BY255+BX259),BX259)</f>
        <v>0</v>
      </c>
      <c r="BZ259" s="68">
        <f t="shared" ref="BZ259" si="6938">IF(BZ254&gt;0,IF(BZ257=1,BZ255,BZ255+BY259),BY259)</f>
        <v>0</v>
      </c>
      <c r="CA259" s="68">
        <f t="shared" ref="CA259" si="6939">IF(CA254&gt;0,IF(CA257=1,CA255,CA255+BZ259),BZ259)</f>
        <v>0</v>
      </c>
      <c r="CB259" s="68">
        <f t="shared" ref="CB259" si="6940">IF(CB254&gt;0,IF(CB257=1,CB255,CB255+CA259),CA259)</f>
        <v>0</v>
      </c>
      <c r="CC259" s="68">
        <f t="shared" ref="CC259" si="6941">IF(CC254&gt;0,IF(CC257=1,CC255,CC255+CB259),CB259)</f>
        <v>0</v>
      </c>
      <c r="CD259" s="68">
        <f t="shared" ref="CD259" si="6942">IF(CD254&gt;0,IF(CD257=1,CD255,CD255+CC259),CC259)</f>
        <v>0</v>
      </c>
      <c r="CE259" s="68">
        <f t="shared" ref="CE259" si="6943">IF(CE254&gt;0,IF(CE257=1,CE255,CE255+CD259),CD259)</f>
        <v>0</v>
      </c>
      <c r="CF259" s="68">
        <f t="shared" ref="CF259" si="6944">IF(CF254&gt;0,IF(CF257=1,CF255,CF255+CE259),CE259)</f>
        <v>0</v>
      </c>
      <c r="CG259" s="68">
        <f t="shared" ref="CG259" si="6945">IF(CG254&gt;0,IF(CG257=1,CG255,CG255+CF259),CF259)</f>
        <v>0</v>
      </c>
      <c r="CH259" s="68">
        <f t="shared" ref="CH259" si="6946">IF(CH254&gt;0,IF(CH257=1,CH255,CH255+CG259),CG259)</f>
        <v>0</v>
      </c>
      <c r="CI259" s="68">
        <f t="shared" ref="CI259" si="6947">IF(CI254&gt;0,IF(CI257=1,CI255,CI255+CH259),CH259)</f>
        <v>0</v>
      </c>
      <c r="CJ259" s="68">
        <f t="shared" ref="CJ259" si="6948">IF(CJ254&gt;0,IF(CJ257=1,CJ255,CJ255+CI259),CI259)</f>
        <v>0</v>
      </c>
      <c r="CK259" s="370"/>
      <c r="CL259" s="372"/>
      <c r="CM259" s="364"/>
      <c r="CN259" s="364"/>
      <c r="CO259" s="108"/>
      <c r="CP259" s="108"/>
      <c r="CQ259" s="108"/>
      <c r="CR259" s="108"/>
      <c r="CS259" s="108"/>
      <c r="CT259" s="108"/>
      <c r="CU259" s="108"/>
      <c r="CV259" s="108"/>
      <c r="CW259" s="108"/>
      <c r="CX259" s="108"/>
      <c r="CY259" s="108"/>
      <c r="CZ259" s="108"/>
      <c r="DA259" s="108"/>
      <c r="DB259" s="108"/>
      <c r="DC259" s="108"/>
      <c r="DD259" s="108"/>
    </row>
    <row r="260" spans="1:108" s="266" customFormat="1" ht="41.4" hidden="1" customHeight="1" x14ac:dyDescent="0.3">
      <c r="A260" s="264"/>
      <c r="B260" s="130"/>
      <c r="C260" s="81"/>
      <c r="D260" s="81"/>
      <c r="E260" s="81"/>
      <c r="F260" s="81"/>
      <c r="G260" s="81"/>
      <c r="H260" s="81"/>
      <c r="I260" s="81"/>
      <c r="J260" s="81"/>
      <c r="K260" s="81"/>
      <c r="L260" s="65"/>
      <c r="M260" s="7"/>
      <c r="N260" s="202"/>
      <c r="O260" s="108"/>
      <c r="P260" s="66" t="s">
        <v>184</v>
      </c>
      <c r="Q260" s="68">
        <f>Q262</f>
        <v>0</v>
      </c>
      <c r="R260" s="68">
        <f t="shared" ref="R260" si="6949">IF(R257=1,R262,R262+Q260)</f>
        <v>0</v>
      </c>
      <c r="S260" s="68">
        <f t="shared" ref="S260" si="6950">IF(S257=1,S262,S262+R260)</f>
        <v>0</v>
      </c>
      <c r="T260" s="68">
        <f t="shared" ref="T260" si="6951">IF(T257=1,T262,T262+S260)</f>
        <v>0</v>
      </c>
      <c r="U260" s="68">
        <f t="shared" ref="U260" si="6952">IF(U257=1,U262,U262+T260)</f>
        <v>0</v>
      </c>
      <c r="V260" s="68">
        <f t="shared" ref="V260" si="6953">IF(V257=1,V262,V262+U260)</f>
        <v>0</v>
      </c>
      <c r="W260" s="68">
        <f t="shared" ref="W260" si="6954">IF(W257=1,W262,W262+V260)</f>
        <v>0</v>
      </c>
      <c r="X260" s="68">
        <f t="shared" ref="X260" si="6955">IF(X257=1,X262,X262+W260)</f>
        <v>0</v>
      </c>
      <c r="Y260" s="68">
        <f t="shared" ref="Y260" si="6956">IF(Y257=1,Y262,Y262+X260)</f>
        <v>0</v>
      </c>
      <c r="Z260" s="68">
        <f t="shared" ref="Z260" si="6957">IF(Z257=1,Z262,Z262+Y260)</f>
        <v>0</v>
      </c>
      <c r="AA260" s="68">
        <f t="shared" ref="AA260" si="6958">IF(AA257=1,AA262,AA262+Z260)</f>
        <v>0</v>
      </c>
      <c r="AB260" s="68">
        <f t="shared" ref="AB260" si="6959">IF(AB257=1,AB262,AB262+AA260)</f>
        <v>0</v>
      </c>
      <c r="AC260" s="68">
        <f t="shared" ref="AC260" si="6960">IF(AC257=1,AC262,AC262+AB260)</f>
        <v>0</v>
      </c>
      <c r="AD260" s="68">
        <f t="shared" ref="AD260" si="6961">IF(AD257=1,AD262,AD262+AC260)</f>
        <v>0</v>
      </c>
      <c r="AE260" s="68">
        <f t="shared" ref="AE260" si="6962">IF(AE257=1,AE262,AE262+AD260)</f>
        <v>0</v>
      </c>
      <c r="AF260" s="68">
        <f t="shared" ref="AF260" si="6963">IF(AF257=1,AF262,AF262+AE260)</f>
        <v>0</v>
      </c>
      <c r="AG260" s="68">
        <f t="shared" ref="AG260" si="6964">IF(AG257=1,AG262,AG262+AF260)</f>
        <v>0</v>
      </c>
      <c r="AH260" s="68">
        <f t="shared" ref="AH260" si="6965">IF(AH257=1,AH262,AH262+AG260)</f>
        <v>0</v>
      </c>
      <c r="AI260" s="68">
        <f t="shared" ref="AI260" si="6966">IF(AI257=1,AI262,AI262+AH260)</f>
        <v>0</v>
      </c>
      <c r="AJ260" s="68">
        <f t="shared" ref="AJ260" si="6967">IF(AJ257=1,AJ262,AJ262+AI260)</f>
        <v>0</v>
      </c>
      <c r="AK260" s="68">
        <f t="shared" ref="AK260" si="6968">IF(AK257=1,AK262,AK262+AJ260)</f>
        <v>0</v>
      </c>
      <c r="AL260" s="68">
        <f t="shared" ref="AL260" si="6969">IF(AL257=1,AL262,AL262+AK260)</f>
        <v>0</v>
      </c>
      <c r="AM260" s="68">
        <f t="shared" ref="AM260" si="6970">IF(AM257=1,AM262,AM262+AL260)</f>
        <v>0</v>
      </c>
      <c r="AN260" s="68">
        <f t="shared" ref="AN260" si="6971">IF(AN257=1,AN262,AN262+AM260)</f>
        <v>0</v>
      </c>
      <c r="AO260" s="68">
        <f t="shared" ref="AO260" si="6972">IF(AO257=1,AO262,AO262+AN260)</f>
        <v>0</v>
      </c>
      <c r="AP260" s="68">
        <f t="shared" ref="AP260" si="6973">IF(AP257=1,AP262,AP262+AO260)</f>
        <v>0</v>
      </c>
      <c r="AQ260" s="68">
        <f t="shared" ref="AQ260" si="6974">IF(AQ257=1,AQ262,AQ262+AP260)</f>
        <v>0</v>
      </c>
      <c r="AR260" s="68">
        <f t="shared" ref="AR260" si="6975">IF(AR257=1,AR262,AR262+AQ260)</f>
        <v>0</v>
      </c>
      <c r="AS260" s="68">
        <f t="shared" ref="AS260" si="6976">IF(AS257=1,AS262,AS262+AR260)</f>
        <v>0</v>
      </c>
      <c r="AT260" s="68">
        <f t="shared" ref="AT260" si="6977">IF(AT257=1,AT262,AT262+AS260)</f>
        <v>0</v>
      </c>
      <c r="AU260" s="68">
        <f t="shared" ref="AU260" si="6978">IF(AU257=1,AU262,AU262+AT260)</f>
        <v>0</v>
      </c>
      <c r="AV260" s="68">
        <f t="shared" ref="AV260" si="6979">IF(AV257=1,AV262,AV262+AU260)</f>
        <v>0</v>
      </c>
      <c r="AW260" s="68">
        <f t="shared" ref="AW260" si="6980">IF(AW257=1,AW262,AW262+AV260)</f>
        <v>0</v>
      </c>
      <c r="AX260" s="68">
        <f t="shared" ref="AX260" si="6981">IF(AX257=1,AX262,AX262+AW260)</f>
        <v>0</v>
      </c>
      <c r="AY260" s="68">
        <f t="shared" ref="AY260" si="6982">IF(AY257=1,AY262,AY262+AX260)</f>
        <v>0</v>
      </c>
      <c r="AZ260" s="68">
        <f t="shared" ref="AZ260" si="6983">IF(AZ257=1,AZ262,AZ262+AY260)</f>
        <v>0</v>
      </c>
      <c r="BA260" s="68">
        <f t="shared" ref="BA260" si="6984">IF(BA257=1,BA262,BA262+AZ260)</f>
        <v>0</v>
      </c>
      <c r="BB260" s="68">
        <f t="shared" ref="BB260" si="6985">IF(BB257=1,BB262,BB262+BA260)</f>
        <v>0</v>
      </c>
      <c r="BC260" s="68">
        <f t="shared" ref="BC260" si="6986">IF(BC257=1,BC262,BC262+BB260)</f>
        <v>0</v>
      </c>
      <c r="BD260" s="68">
        <f t="shared" ref="BD260" si="6987">IF(BD257=1,BD262,BD262+BC260)</f>
        <v>0</v>
      </c>
      <c r="BE260" s="68">
        <f t="shared" ref="BE260" si="6988">IF(BE257=1,BE262,BE262+BD260)</f>
        <v>0</v>
      </c>
      <c r="BF260" s="68">
        <f t="shared" ref="BF260" si="6989">IF(BF257=1,BF262,BF262+BE260)</f>
        <v>0</v>
      </c>
      <c r="BG260" s="68">
        <f t="shared" ref="BG260" si="6990">IF(BG257=1,BG262,BG262+BF260)</f>
        <v>0</v>
      </c>
      <c r="BH260" s="68">
        <f t="shared" ref="BH260" si="6991">IF(BH257=1,BH262,BH262+BG260)</f>
        <v>0</v>
      </c>
      <c r="BI260" s="68">
        <f t="shared" ref="BI260" si="6992">IF(BI257=1,BI262,BI262+BH260)</f>
        <v>0</v>
      </c>
      <c r="BJ260" s="68">
        <f t="shared" ref="BJ260" si="6993">IF(BJ257=1,BJ262,BJ262+BI260)</f>
        <v>0</v>
      </c>
      <c r="BK260" s="68">
        <f t="shared" ref="BK260" si="6994">IF(BK257=1,BK262,BK262+BJ260)</f>
        <v>0</v>
      </c>
      <c r="BL260" s="68">
        <f t="shared" ref="BL260" si="6995">IF(BL257=1,BL262,BL262+BK260)</f>
        <v>0</v>
      </c>
      <c r="BM260" s="68">
        <f t="shared" ref="BM260" si="6996">IF(BM257=1,BM262,BM262+BL260)</f>
        <v>0</v>
      </c>
      <c r="BN260" s="68">
        <f t="shared" ref="BN260" si="6997">IF(BN257=1,BN262,BN262+BM260)</f>
        <v>0</v>
      </c>
      <c r="BO260" s="68">
        <f t="shared" ref="BO260" si="6998">IF(BO257=1,BO262,BO262+BN260)</f>
        <v>0</v>
      </c>
      <c r="BP260" s="68">
        <f t="shared" ref="BP260" si="6999">IF(BP257=1,BP262,BP262+BO260)</f>
        <v>0</v>
      </c>
      <c r="BQ260" s="68">
        <f t="shared" ref="BQ260" si="7000">IF(BQ257=1,BQ262,BQ262+BP260)</f>
        <v>0</v>
      </c>
      <c r="BR260" s="68">
        <f t="shared" ref="BR260" si="7001">IF(BR257=1,BR262,BR262+BQ260)</f>
        <v>0</v>
      </c>
      <c r="BS260" s="68">
        <f t="shared" ref="BS260" si="7002">IF(BS257=1,BS262,BS262+BR260)</f>
        <v>0</v>
      </c>
      <c r="BT260" s="68">
        <f t="shared" ref="BT260" si="7003">IF(BT257=1,BT262,BT262+BS260)</f>
        <v>0</v>
      </c>
      <c r="BU260" s="68">
        <f t="shared" ref="BU260" si="7004">IF(BU257=1,BU262,BU262+BT260)</f>
        <v>0</v>
      </c>
      <c r="BV260" s="68">
        <f t="shared" ref="BV260" si="7005">IF(BV257=1,BV262,BV262+BU260)</f>
        <v>0</v>
      </c>
      <c r="BW260" s="68">
        <f t="shared" ref="BW260" si="7006">IF(BW257=1,BW262,BW262+BV260)</f>
        <v>0</v>
      </c>
      <c r="BX260" s="68">
        <f t="shared" ref="BX260" si="7007">IF(BX257=1,BX262,BX262+BW260)</f>
        <v>0</v>
      </c>
      <c r="BY260" s="68">
        <f t="shared" ref="BY260" si="7008">IF(BY257=1,BY262,BY262+BX260)</f>
        <v>0</v>
      </c>
      <c r="BZ260" s="68">
        <f t="shared" ref="BZ260" si="7009">IF(BZ257=1,BZ262,BZ262+BY260)</f>
        <v>0</v>
      </c>
      <c r="CA260" s="68">
        <f t="shared" ref="CA260" si="7010">IF(CA257=1,CA262,CA262+BZ260)</f>
        <v>0</v>
      </c>
      <c r="CB260" s="68">
        <f t="shared" ref="CB260" si="7011">IF(CB257=1,CB262,CB262+CA260)</f>
        <v>0</v>
      </c>
      <c r="CC260" s="68">
        <f t="shared" ref="CC260" si="7012">IF(CC257=1,CC262,CC262+CB260)</f>
        <v>0</v>
      </c>
      <c r="CD260" s="68">
        <f t="shared" ref="CD260" si="7013">IF(CD257=1,CD262,CD262+CC260)</f>
        <v>0</v>
      </c>
      <c r="CE260" s="68">
        <f t="shared" ref="CE260" si="7014">IF(CE257=1,CE262,CE262+CD260)</f>
        <v>0</v>
      </c>
      <c r="CF260" s="68">
        <f t="shared" ref="CF260" si="7015">IF(CF257=1,CF262,CF262+CE260)</f>
        <v>0</v>
      </c>
      <c r="CG260" s="68">
        <f t="shared" ref="CG260" si="7016">IF(CG257=1,CG262,CG262+CF260)</f>
        <v>0</v>
      </c>
      <c r="CH260" s="68">
        <f t="shared" ref="CH260" si="7017">IF(CH257=1,CH262,CH262+CG260)</f>
        <v>0</v>
      </c>
      <c r="CI260" s="68">
        <f t="shared" ref="CI260" si="7018">IF(CI257=1,CI262,CI262+CH260)</f>
        <v>0</v>
      </c>
      <c r="CJ260" s="68">
        <f t="shared" ref="CJ260" si="7019">IF(CJ257=1,CJ262,CJ262+CI260)</f>
        <v>0</v>
      </c>
      <c r="CK260" s="370"/>
      <c r="CL260" s="372"/>
      <c r="CM260" s="364"/>
      <c r="CN260" s="364"/>
      <c r="CO260" s="108"/>
      <c r="CP260" s="108"/>
      <c r="CQ260" s="108"/>
      <c r="CR260" s="108"/>
      <c r="CS260" s="108"/>
      <c r="CT260" s="108"/>
      <c r="CU260" s="108"/>
      <c r="CV260" s="108"/>
      <c r="CW260" s="108"/>
      <c r="CX260" s="108"/>
      <c r="CY260" s="108"/>
      <c r="CZ260" s="108"/>
      <c r="DA260" s="108"/>
      <c r="DB260" s="108"/>
      <c r="DC260" s="108"/>
      <c r="DD260" s="108"/>
    </row>
    <row r="261" spans="1:108" s="266" customFormat="1" ht="28.8" x14ac:dyDescent="0.3">
      <c r="A261" s="264"/>
      <c r="B261" s="130"/>
      <c r="C261" s="81"/>
      <c r="D261" s="81"/>
      <c r="E261" s="81"/>
      <c r="F261" s="81"/>
      <c r="G261" s="81"/>
      <c r="H261" s="81"/>
      <c r="I261" s="81"/>
      <c r="J261" s="81"/>
      <c r="K261" s="81"/>
      <c r="L261" s="65"/>
      <c r="M261" s="7"/>
      <c r="N261" s="202"/>
      <c r="O261" s="108"/>
      <c r="P261" s="64" t="s">
        <v>182</v>
      </c>
      <c r="Q261" s="69">
        <f t="shared" ref="Q261:CB261" si="7020">1720/12*Q254</f>
        <v>0</v>
      </c>
      <c r="R261" s="69">
        <f t="shared" si="7020"/>
        <v>0</v>
      </c>
      <c r="S261" s="69">
        <f t="shared" si="7020"/>
        <v>0</v>
      </c>
      <c r="T261" s="69">
        <f t="shared" si="7020"/>
        <v>0</v>
      </c>
      <c r="U261" s="69">
        <f t="shared" si="7020"/>
        <v>0</v>
      </c>
      <c r="V261" s="69">
        <f t="shared" si="7020"/>
        <v>0</v>
      </c>
      <c r="W261" s="69">
        <f t="shared" si="7020"/>
        <v>0</v>
      </c>
      <c r="X261" s="69">
        <f t="shared" si="7020"/>
        <v>0</v>
      </c>
      <c r="Y261" s="69">
        <f t="shared" si="7020"/>
        <v>0</v>
      </c>
      <c r="Z261" s="69">
        <f t="shared" si="7020"/>
        <v>0</v>
      </c>
      <c r="AA261" s="69">
        <f t="shared" si="7020"/>
        <v>0</v>
      </c>
      <c r="AB261" s="69">
        <f t="shared" si="7020"/>
        <v>0</v>
      </c>
      <c r="AC261" s="69">
        <f t="shared" si="7020"/>
        <v>0</v>
      </c>
      <c r="AD261" s="69">
        <f t="shared" si="7020"/>
        <v>0</v>
      </c>
      <c r="AE261" s="69">
        <f t="shared" si="7020"/>
        <v>0</v>
      </c>
      <c r="AF261" s="69">
        <f t="shared" si="7020"/>
        <v>0</v>
      </c>
      <c r="AG261" s="69">
        <f t="shared" si="7020"/>
        <v>0</v>
      </c>
      <c r="AH261" s="69">
        <f t="shared" si="7020"/>
        <v>0</v>
      </c>
      <c r="AI261" s="69">
        <f t="shared" si="7020"/>
        <v>0</v>
      </c>
      <c r="AJ261" s="69">
        <f t="shared" si="7020"/>
        <v>0</v>
      </c>
      <c r="AK261" s="69">
        <f t="shared" si="7020"/>
        <v>0</v>
      </c>
      <c r="AL261" s="69">
        <f t="shared" si="7020"/>
        <v>0</v>
      </c>
      <c r="AM261" s="69">
        <f t="shared" si="7020"/>
        <v>0</v>
      </c>
      <c r="AN261" s="69">
        <f t="shared" si="7020"/>
        <v>0</v>
      </c>
      <c r="AO261" s="69">
        <f t="shared" si="7020"/>
        <v>0</v>
      </c>
      <c r="AP261" s="69">
        <f t="shared" si="7020"/>
        <v>0</v>
      </c>
      <c r="AQ261" s="69">
        <f t="shared" si="7020"/>
        <v>0</v>
      </c>
      <c r="AR261" s="69">
        <f t="shared" si="7020"/>
        <v>0</v>
      </c>
      <c r="AS261" s="69">
        <f t="shared" si="7020"/>
        <v>0</v>
      </c>
      <c r="AT261" s="69">
        <f t="shared" si="7020"/>
        <v>0</v>
      </c>
      <c r="AU261" s="69">
        <f t="shared" si="7020"/>
        <v>0</v>
      </c>
      <c r="AV261" s="69">
        <f t="shared" si="7020"/>
        <v>0</v>
      </c>
      <c r="AW261" s="69">
        <f t="shared" si="7020"/>
        <v>0</v>
      </c>
      <c r="AX261" s="69">
        <f t="shared" si="7020"/>
        <v>0</v>
      </c>
      <c r="AY261" s="69">
        <f t="shared" si="7020"/>
        <v>0</v>
      </c>
      <c r="AZ261" s="69">
        <f t="shared" si="7020"/>
        <v>0</v>
      </c>
      <c r="BA261" s="69">
        <f t="shared" si="7020"/>
        <v>0</v>
      </c>
      <c r="BB261" s="69">
        <f t="shared" si="7020"/>
        <v>0</v>
      </c>
      <c r="BC261" s="69">
        <f t="shared" si="7020"/>
        <v>0</v>
      </c>
      <c r="BD261" s="69">
        <f t="shared" si="7020"/>
        <v>0</v>
      </c>
      <c r="BE261" s="69">
        <f t="shared" si="7020"/>
        <v>0</v>
      </c>
      <c r="BF261" s="69">
        <f t="shared" si="7020"/>
        <v>0</v>
      </c>
      <c r="BG261" s="69">
        <f t="shared" si="7020"/>
        <v>0</v>
      </c>
      <c r="BH261" s="69">
        <f t="shared" si="7020"/>
        <v>0</v>
      </c>
      <c r="BI261" s="69">
        <f t="shared" si="7020"/>
        <v>0</v>
      </c>
      <c r="BJ261" s="69">
        <f t="shared" si="7020"/>
        <v>0</v>
      </c>
      <c r="BK261" s="69">
        <f t="shared" si="7020"/>
        <v>0</v>
      </c>
      <c r="BL261" s="69">
        <f t="shared" si="7020"/>
        <v>0</v>
      </c>
      <c r="BM261" s="69">
        <f t="shared" si="7020"/>
        <v>0</v>
      </c>
      <c r="BN261" s="69">
        <f t="shared" si="7020"/>
        <v>0</v>
      </c>
      <c r="BO261" s="69">
        <f t="shared" si="7020"/>
        <v>0</v>
      </c>
      <c r="BP261" s="69">
        <f t="shared" si="7020"/>
        <v>0</v>
      </c>
      <c r="BQ261" s="69">
        <f t="shared" si="7020"/>
        <v>0</v>
      </c>
      <c r="BR261" s="69">
        <f t="shared" si="7020"/>
        <v>0</v>
      </c>
      <c r="BS261" s="69">
        <f t="shared" si="7020"/>
        <v>0</v>
      </c>
      <c r="BT261" s="69">
        <f t="shared" si="7020"/>
        <v>0</v>
      </c>
      <c r="BU261" s="69">
        <f t="shared" si="7020"/>
        <v>0</v>
      </c>
      <c r="BV261" s="69">
        <f t="shared" si="7020"/>
        <v>0</v>
      </c>
      <c r="BW261" s="69">
        <f t="shared" si="7020"/>
        <v>0</v>
      </c>
      <c r="BX261" s="69">
        <f t="shared" si="7020"/>
        <v>0</v>
      </c>
      <c r="BY261" s="69">
        <f t="shared" si="7020"/>
        <v>0</v>
      </c>
      <c r="BZ261" s="69">
        <f t="shared" si="7020"/>
        <v>0</v>
      </c>
      <c r="CA261" s="69">
        <f t="shared" si="7020"/>
        <v>0</v>
      </c>
      <c r="CB261" s="69">
        <f t="shared" si="7020"/>
        <v>0</v>
      </c>
      <c r="CC261" s="69">
        <f t="shared" ref="CC261:CJ261" si="7021">1720/12*CC254</f>
        <v>0</v>
      </c>
      <c r="CD261" s="69">
        <f t="shared" si="7021"/>
        <v>0</v>
      </c>
      <c r="CE261" s="69">
        <f t="shared" si="7021"/>
        <v>0</v>
      </c>
      <c r="CF261" s="69">
        <f t="shared" si="7021"/>
        <v>0</v>
      </c>
      <c r="CG261" s="69">
        <f t="shared" si="7021"/>
        <v>0</v>
      </c>
      <c r="CH261" s="69">
        <f t="shared" si="7021"/>
        <v>0</v>
      </c>
      <c r="CI261" s="69">
        <f t="shared" si="7021"/>
        <v>0</v>
      </c>
      <c r="CJ261" s="69">
        <f t="shared" si="7021"/>
        <v>0</v>
      </c>
      <c r="CK261" s="370"/>
      <c r="CL261" s="372"/>
      <c r="CM261" s="364"/>
      <c r="CN261" s="364"/>
      <c r="CO261" s="108"/>
      <c r="CP261" s="108"/>
      <c r="CQ261" s="108"/>
      <c r="CR261" s="108"/>
      <c r="CS261" s="108"/>
      <c r="CT261" s="108"/>
      <c r="CU261" s="108"/>
      <c r="CV261" s="108"/>
      <c r="CW261" s="108"/>
      <c r="CX261" s="108"/>
      <c r="CY261" s="108"/>
      <c r="CZ261" s="108"/>
      <c r="DA261" s="108"/>
      <c r="DB261" s="108"/>
      <c r="DC261" s="108"/>
      <c r="DD261" s="108"/>
    </row>
    <row r="262" spans="1:108" s="266" customFormat="1" ht="28.8" x14ac:dyDescent="0.3">
      <c r="A262" s="264"/>
      <c r="B262" s="130"/>
      <c r="C262" s="81"/>
      <c r="D262" s="81"/>
      <c r="E262" s="81"/>
      <c r="F262" s="81"/>
      <c r="G262" s="81"/>
      <c r="H262" s="81"/>
      <c r="I262" s="81"/>
      <c r="J262" s="81"/>
      <c r="K262" s="81"/>
      <c r="L262" s="65"/>
      <c r="M262" s="7"/>
      <c r="N262" s="202"/>
      <c r="O262" s="108"/>
      <c r="P262" s="64" t="s">
        <v>166</v>
      </c>
      <c r="Q262" s="69">
        <f>FLOOR(IF(OR(Q257=0,Q257=1),IF(Q255&gt;=Q261,Q261,Q255)+0.00000001,IF(Q259&gt;=Q258,Q258,Q259))+0.00000001,1)</f>
        <v>0</v>
      </c>
      <c r="R262" s="69">
        <f t="shared" ref="R262" si="7022">FLOOR(IF(OR(R257=0,R257=1),IF(R261&gt;R258,R258,IF(R255&gt;=R261,R261,R255)+0.00000001),IF(R259&gt;=R258,R258-Q260,R259-Q260)+0.00000001),1)</f>
        <v>0</v>
      </c>
      <c r="S262" s="69">
        <f t="shared" ref="S262" si="7023">FLOOR(IF(OR(S257=0,S257=1),IF(S261&gt;S258,S258,IF(S255&gt;=S261,S261,S255)+0.00000001),IF(S259&gt;=S258,S258-R260,S259-R260)+0.00000001),1)</f>
        <v>0</v>
      </c>
      <c r="T262" s="69">
        <f t="shared" ref="T262" si="7024">FLOOR(IF(OR(T257=0,T257=1),IF(T261&gt;T258,T258,IF(T255&gt;=T261,T261,T255)+0.00000001),IF(T259&gt;=T258,T258-S260,T259-S260)+0.00000001),1)</f>
        <v>0</v>
      </c>
      <c r="U262" s="69">
        <f t="shared" ref="U262" si="7025">FLOOR(IF(OR(U257=0,U257=1),IF(U261&gt;U258,U258,IF(U255&gt;=U261,U261,U255)+0.00000001),IF(U259&gt;=U258,U258-T260,U259-T260)+0.00000001),1)</f>
        <v>0</v>
      </c>
      <c r="V262" s="69">
        <f t="shared" ref="V262" si="7026">FLOOR(IF(OR(V257=0,V257=1),IF(V261&gt;V258,V258,IF(V255&gt;=V261,V261,V255)+0.00000001),IF(V259&gt;=V258,V258-U260,V259-U260)+0.00000001),1)</f>
        <v>0</v>
      </c>
      <c r="W262" s="69">
        <f t="shared" ref="W262" si="7027">FLOOR(IF(OR(W257=0,W257=1),IF(W261&gt;W258,W258,IF(W255&gt;=W261,W261,W255)+0.00000001),IF(W259&gt;=W258,W258-V260,W259-V260)+0.00000001),1)</f>
        <v>0</v>
      </c>
      <c r="X262" s="69">
        <f t="shared" ref="X262" si="7028">FLOOR(IF(OR(X257=0,X257=1),IF(X261&gt;X258,X258,IF(X255&gt;=X261,X261,X255)+0.00000001),IF(X259&gt;=X258,X258-W260,X259-W260)+0.00000001),1)</f>
        <v>0</v>
      </c>
      <c r="Y262" s="69">
        <f t="shared" ref="Y262" si="7029">FLOOR(IF(OR(Y257=0,Y257=1),IF(Y261&gt;Y258,Y258,IF(Y255&gt;=Y261,Y261,Y255)+0.00000001),IF(Y259&gt;=Y258,Y258-X260,Y259-X260)+0.00000001),1)</f>
        <v>0</v>
      </c>
      <c r="Z262" s="69">
        <f t="shared" ref="Z262" si="7030">FLOOR(IF(OR(Z257=0,Z257=1),IF(Z261&gt;Z258,Z258,IF(Z255&gt;=Z261,Z261,Z255)+0.00000001),IF(Z259&gt;=Z258,Z258-Y260,Z259-Y260)+0.00000001),1)</f>
        <v>0</v>
      </c>
      <c r="AA262" s="69">
        <f t="shared" ref="AA262" si="7031">FLOOR(IF(OR(AA257=0,AA257=1),IF(AA261&gt;AA258,AA258,IF(AA255&gt;=AA261,AA261,AA255)+0.00000001),IF(AA259&gt;=AA258,AA258-Z260,AA259-Z260)+0.00000001),1)</f>
        <v>0</v>
      </c>
      <c r="AB262" s="69">
        <f t="shared" ref="AB262" si="7032">FLOOR(IF(OR(AB257=0,AB257=1),IF(AB261&gt;AB258,AB258,IF(AB255&gt;=AB261,AB261,AB255)+0.00000001),IF(AB259&gt;=AB258,AB258-AA260,AB259-AA260)+0.00000001),1)</f>
        <v>0</v>
      </c>
      <c r="AC262" s="69">
        <f t="shared" ref="AC262" si="7033">FLOOR(IF(OR(AC257=0,AC257=1),IF(AC261&gt;AC258,AC258,IF(AC255&gt;=AC261,AC261,AC255)+0.00000001),IF(AC259&gt;=AC258,AC258-AB260,AC259-AB260)+0.00000001),1)</f>
        <v>0</v>
      </c>
      <c r="AD262" s="69">
        <f t="shared" ref="AD262" si="7034">FLOOR(IF(OR(AD257=0,AD257=1),IF(AD261&gt;AD258,AD258,IF(AD255&gt;=AD261,AD261,AD255)+0.00000001),IF(AD259&gt;=AD258,AD258-AC260,AD259-AC260)+0.00000001),1)</f>
        <v>0</v>
      </c>
      <c r="AE262" s="69">
        <f t="shared" ref="AE262" si="7035">FLOOR(IF(OR(AE257=0,AE257=1),IF(AE261&gt;AE258,AE258,IF(AE255&gt;=AE261,AE261,AE255)+0.00000001),IF(AE259&gt;=AE258,AE258-AD260,AE259-AD260)+0.00000001),1)</f>
        <v>0</v>
      </c>
      <c r="AF262" s="69">
        <f t="shared" ref="AF262" si="7036">FLOOR(IF(OR(AF257=0,AF257=1),IF(AF261&gt;AF258,AF258,IF(AF255&gt;=AF261,AF261,AF255)+0.00000001),IF(AF259&gt;=AF258,AF258-AE260,AF259-AE260)+0.00000001),1)</f>
        <v>0</v>
      </c>
      <c r="AG262" s="69">
        <f t="shared" ref="AG262" si="7037">FLOOR(IF(OR(AG257=0,AG257=1),IF(AG261&gt;AG258,AG258,IF(AG255&gt;=AG261,AG261,AG255)+0.00000001),IF(AG259&gt;=AG258,AG258-AF260,AG259-AF260)+0.00000001),1)</f>
        <v>0</v>
      </c>
      <c r="AH262" s="69">
        <f t="shared" ref="AH262" si="7038">FLOOR(IF(OR(AH257=0,AH257=1),IF(AH261&gt;AH258,AH258,IF(AH255&gt;=AH261,AH261,AH255)+0.00000001),IF(AH259&gt;=AH258,AH258-AG260,AH259-AG260)+0.00000001),1)</f>
        <v>0</v>
      </c>
      <c r="AI262" s="69">
        <f t="shared" ref="AI262" si="7039">FLOOR(IF(OR(AI257=0,AI257=1),IF(AI261&gt;AI258,AI258,IF(AI255&gt;=AI261,AI261,AI255)+0.00000001),IF(AI259&gt;=AI258,AI258-AH260,AI259-AH260)+0.00000001),1)</f>
        <v>0</v>
      </c>
      <c r="AJ262" s="69">
        <f t="shared" ref="AJ262" si="7040">FLOOR(IF(OR(AJ257=0,AJ257=1),IF(AJ261&gt;AJ258,AJ258,IF(AJ255&gt;=AJ261,AJ261,AJ255)+0.00000001),IF(AJ259&gt;=AJ258,AJ258-AI260,AJ259-AI260)+0.00000001),1)</f>
        <v>0</v>
      </c>
      <c r="AK262" s="69">
        <f t="shared" ref="AK262" si="7041">FLOOR(IF(OR(AK257=0,AK257=1),IF(AK261&gt;AK258,AK258,IF(AK255&gt;=AK261,AK261,AK255)+0.00000001),IF(AK259&gt;=AK258,AK258-AJ260,AK259-AJ260)+0.00000001),1)</f>
        <v>0</v>
      </c>
      <c r="AL262" s="69">
        <f t="shared" ref="AL262" si="7042">FLOOR(IF(OR(AL257=0,AL257=1),IF(AL261&gt;AL258,AL258,IF(AL255&gt;=AL261,AL261,AL255)+0.00000001),IF(AL259&gt;=AL258,AL258-AK260,AL259-AK260)+0.00000001),1)</f>
        <v>0</v>
      </c>
      <c r="AM262" s="69">
        <f t="shared" ref="AM262" si="7043">FLOOR(IF(OR(AM257=0,AM257=1),IF(AM261&gt;AM258,AM258,IF(AM255&gt;=AM261,AM261,AM255)+0.00000001),IF(AM259&gt;=AM258,AM258-AL260,AM259-AL260)+0.00000001),1)</f>
        <v>0</v>
      </c>
      <c r="AN262" s="69">
        <f t="shared" ref="AN262" si="7044">FLOOR(IF(OR(AN257=0,AN257=1),IF(AN261&gt;AN258,AN258,IF(AN255&gt;=AN261,AN261,AN255)+0.00000001),IF(AN259&gt;=AN258,AN258-AM260,AN259-AM260)+0.00000001),1)</f>
        <v>0</v>
      </c>
      <c r="AO262" s="69">
        <f t="shared" ref="AO262" si="7045">FLOOR(IF(OR(AO257=0,AO257=1),IF(AO261&gt;AO258,AO258,IF(AO255&gt;=AO261,AO261,AO255)+0.00000001),IF(AO259&gt;=AO258,AO258-AN260,AO259-AN260)+0.00000001),1)</f>
        <v>0</v>
      </c>
      <c r="AP262" s="69">
        <f t="shared" ref="AP262" si="7046">FLOOR(IF(OR(AP257=0,AP257=1),IF(AP261&gt;AP258,AP258,IF(AP255&gt;=AP261,AP261,AP255)+0.00000001),IF(AP259&gt;=AP258,AP258-AO260,AP259-AO260)+0.00000001),1)</f>
        <v>0</v>
      </c>
      <c r="AQ262" s="69">
        <f t="shared" ref="AQ262" si="7047">FLOOR(IF(OR(AQ257=0,AQ257=1),IF(AQ261&gt;AQ258,AQ258,IF(AQ255&gt;=AQ261,AQ261,AQ255)+0.00000001),IF(AQ259&gt;=AQ258,AQ258-AP260,AQ259-AP260)+0.00000001),1)</f>
        <v>0</v>
      </c>
      <c r="AR262" s="69">
        <f t="shared" ref="AR262" si="7048">FLOOR(IF(OR(AR257=0,AR257=1),IF(AR261&gt;AR258,AR258,IF(AR255&gt;=AR261,AR261,AR255)+0.00000001),IF(AR259&gt;=AR258,AR258-AQ260,AR259-AQ260)+0.00000001),1)</f>
        <v>0</v>
      </c>
      <c r="AS262" s="69">
        <f t="shared" ref="AS262" si="7049">FLOOR(IF(OR(AS257=0,AS257=1),IF(AS261&gt;AS258,AS258,IF(AS255&gt;=AS261,AS261,AS255)+0.00000001),IF(AS259&gt;=AS258,AS258-AR260,AS259-AR260)+0.00000001),1)</f>
        <v>0</v>
      </c>
      <c r="AT262" s="69">
        <f t="shared" ref="AT262" si="7050">FLOOR(IF(OR(AT257=0,AT257=1),IF(AT261&gt;AT258,AT258,IF(AT255&gt;=AT261,AT261,AT255)+0.00000001),IF(AT259&gt;=AT258,AT258-AS260,AT259-AS260)+0.00000001),1)</f>
        <v>0</v>
      </c>
      <c r="AU262" s="69">
        <f t="shared" ref="AU262" si="7051">FLOOR(IF(OR(AU257=0,AU257=1),IF(AU261&gt;AU258,AU258,IF(AU255&gt;=AU261,AU261,AU255)+0.00000001),IF(AU259&gt;=AU258,AU258-AT260,AU259-AT260)+0.00000001),1)</f>
        <v>0</v>
      </c>
      <c r="AV262" s="69">
        <f t="shared" ref="AV262" si="7052">FLOOR(IF(OR(AV257=0,AV257=1),IF(AV261&gt;AV258,AV258,IF(AV255&gt;=AV261,AV261,AV255)+0.00000001),IF(AV259&gt;=AV258,AV258-AU260,AV259-AU260)+0.00000001),1)</f>
        <v>0</v>
      </c>
      <c r="AW262" s="69">
        <f t="shared" ref="AW262" si="7053">FLOOR(IF(OR(AW257=0,AW257=1),IF(AW261&gt;AW258,AW258,IF(AW255&gt;=AW261,AW261,AW255)+0.00000001),IF(AW259&gt;=AW258,AW258-AV260,AW259-AV260)+0.00000001),1)</f>
        <v>0</v>
      </c>
      <c r="AX262" s="69">
        <f t="shared" ref="AX262" si="7054">FLOOR(IF(OR(AX257=0,AX257=1),IF(AX261&gt;AX258,AX258,IF(AX255&gt;=AX261,AX261,AX255)+0.00000001),IF(AX259&gt;=AX258,AX258-AW260,AX259-AW260)+0.00000001),1)</f>
        <v>0</v>
      </c>
      <c r="AY262" s="69">
        <f t="shared" ref="AY262" si="7055">FLOOR(IF(OR(AY257=0,AY257=1),IF(AY261&gt;AY258,AY258,IF(AY255&gt;=AY261,AY261,AY255)+0.00000001),IF(AY259&gt;=AY258,AY258-AX260,AY259-AX260)+0.00000001),1)</f>
        <v>0</v>
      </c>
      <c r="AZ262" s="69">
        <f t="shared" ref="AZ262" si="7056">FLOOR(IF(OR(AZ257=0,AZ257=1),IF(AZ261&gt;AZ258,AZ258,IF(AZ255&gt;=AZ261,AZ261,AZ255)+0.00000001),IF(AZ259&gt;=AZ258,AZ258-AY260,AZ259-AY260)+0.00000001),1)</f>
        <v>0</v>
      </c>
      <c r="BA262" s="69">
        <f t="shared" ref="BA262" si="7057">FLOOR(IF(OR(BA257=0,BA257=1),IF(BA261&gt;BA258,BA258,IF(BA255&gt;=BA261,BA261,BA255)+0.00000001),IF(BA259&gt;=BA258,BA258-AZ260,BA259-AZ260)+0.00000001),1)</f>
        <v>0</v>
      </c>
      <c r="BB262" s="69">
        <f t="shared" ref="BB262" si="7058">FLOOR(IF(OR(BB257=0,BB257=1),IF(BB261&gt;BB258,BB258,IF(BB255&gt;=BB261,BB261,BB255)+0.00000001),IF(BB259&gt;=BB258,BB258-BA260,BB259-BA260)+0.00000001),1)</f>
        <v>0</v>
      </c>
      <c r="BC262" s="69">
        <f t="shared" ref="BC262" si="7059">FLOOR(IF(OR(BC257=0,BC257=1),IF(BC261&gt;BC258,BC258,IF(BC255&gt;=BC261,BC261,BC255)+0.00000001),IF(BC259&gt;=BC258,BC258-BB260,BC259-BB260)+0.00000001),1)</f>
        <v>0</v>
      </c>
      <c r="BD262" s="69">
        <f t="shared" ref="BD262" si="7060">FLOOR(IF(OR(BD257=0,BD257=1),IF(BD261&gt;BD258,BD258,IF(BD255&gt;=BD261,BD261,BD255)+0.00000001),IF(BD259&gt;=BD258,BD258-BC260,BD259-BC260)+0.00000001),1)</f>
        <v>0</v>
      </c>
      <c r="BE262" s="69">
        <f t="shared" ref="BE262" si="7061">FLOOR(IF(OR(BE257=0,BE257=1),IF(BE261&gt;BE258,BE258,IF(BE255&gt;=BE261,BE261,BE255)+0.00000001),IF(BE259&gt;=BE258,BE258-BD260,BE259-BD260)+0.00000001),1)</f>
        <v>0</v>
      </c>
      <c r="BF262" s="69">
        <f t="shared" ref="BF262" si="7062">FLOOR(IF(OR(BF257=0,BF257=1),IF(BF261&gt;BF258,BF258,IF(BF255&gt;=BF261,BF261,BF255)+0.00000001),IF(BF259&gt;=BF258,BF258-BE260,BF259-BE260)+0.00000001),1)</f>
        <v>0</v>
      </c>
      <c r="BG262" s="69">
        <f t="shared" ref="BG262" si="7063">FLOOR(IF(OR(BG257=0,BG257=1),IF(BG261&gt;BG258,BG258,IF(BG255&gt;=BG261,BG261,BG255)+0.00000001),IF(BG259&gt;=BG258,BG258-BF260,BG259-BF260)+0.00000001),1)</f>
        <v>0</v>
      </c>
      <c r="BH262" s="69">
        <f t="shared" ref="BH262" si="7064">FLOOR(IF(OR(BH257=0,BH257=1),IF(BH261&gt;BH258,BH258,IF(BH255&gt;=BH261,BH261,BH255)+0.00000001),IF(BH259&gt;=BH258,BH258-BG260,BH259-BG260)+0.00000001),1)</f>
        <v>0</v>
      </c>
      <c r="BI262" s="69">
        <f t="shared" ref="BI262" si="7065">FLOOR(IF(OR(BI257=0,BI257=1),IF(BI261&gt;BI258,BI258,IF(BI255&gt;=BI261,BI261,BI255)+0.00000001),IF(BI259&gt;=BI258,BI258-BH260,BI259-BH260)+0.00000001),1)</f>
        <v>0</v>
      </c>
      <c r="BJ262" s="69">
        <f t="shared" ref="BJ262" si="7066">FLOOR(IF(OR(BJ257=0,BJ257=1),IF(BJ261&gt;BJ258,BJ258,IF(BJ255&gt;=BJ261,BJ261,BJ255)+0.00000001),IF(BJ259&gt;=BJ258,BJ258-BI260,BJ259-BI260)+0.00000001),1)</f>
        <v>0</v>
      </c>
      <c r="BK262" s="69">
        <f t="shared" ref="BK262" si="7067">FLOOR(IF(OR(BK257=0,BK257=1),IF(BK261&gt;BK258,BK258,IF(BK255&gt;=BK261,BK261,BK255)+0.00000001),IF(BK259&gt;=BK258,BK258-BJ260,BK259-BJ260)+0.00000001),1)</f>
        <v>0</v>
      </c>
      <c r="BL262" s="69">
        <f t="shared" ref="BL262" si="7068">FLOOR(IF(OR(BL257=0,BL257=1),IF(BL261&gt;BL258,BL258,IF(BL255&gt;=BL261,BL261,BL255)+0.00000001),IF(BL259&gt;=BL258,BL258-BK260,BL259-BK260)+0.00000001),1)</f>
        <v>0</v>
      </c>
      <c r="BM262" s="69">
        <f t="shared" ref="BM262" si="7069">FLOOR(IF(OR(BM257=0,BM257=1),IF(BM261&gt;BM258,BM258,IF(BM255&gt;=BM261,BM261,BM255)+0.00000001),IF(BM259&gt;=BM258,BM258-BL260,BM259-BL260)+0.00000001),1)</f>
        <v>0</v>
      </c>
      <c r="BN262" s="69">
        <f t="shared" ref="BN262" si="7070">FLOOR(IF(OR(BN257=0,BN257=1),IF(BN261&gt;BN258,BN258,IF(BN255&gt;=BN261,BN261,BN255)+0.00000001),IF(BN259&gt;=BN258,BN258-BM260,BN259-BM260)+0.00000001),1)</f>
        <v>0</v>
      </c>
      <c r="BO262" s="69">
        <f t="shared" ref="BO262" si="7071">FLOOR(IF(OR(BO257=0,BO257=1),IF(BO261&gt;BO258,BO258,IF(BO255&gt;=BO261,BO261,BO255)+0.00000001),IF(BO259&gt;=BO258,BO258-BN260,BO259-BN260)+0.00000001),1)</f>
        <v>0</v>
      </c>
      <c r="BP262" s="69">
        <f t="shared" ref="BP262" si="7072">FLOOR(IF(OR(BP257=0,BP257=1),IF(BP261&gt;BP258,BP258,IF(BP255&gt;=BP261,BP261,BP255)+0.00000001),IF(BP259&gt;=BP258,BP258-BO260,BP259-BO260)+0.00000001),1)</f>
        <v>0</v>
      </c>
      <c r="BQ262" s="69">
        <f t="shared" ref="BQ262" si="7073">FLOOR(IF(OR(BQ257=0,BQ257=1),IF(BQ261&gt;BQ258,BQ258,IF(BQ255&gt;=BQ261,BQ261,BQ255)+0.00000001),IF(BQ259&gt;=BQ258,BQ258-BP260,BQ259-BP260)+0.00000001),1)</f>
        <v>0</v>
      </c>
      <c r="BR262" s="69">
        <f t="shared" ref="BR262" si="7074">FLOOR(IF(OR(BR257=0,BR257=1),IF(BR261&gt;BR258,BR258,IF(BR255&gt;=BR261,BR261,BR255)+0.00000001),IF(BR259&gt;=BR258,BR258-BQ260,BR259-BQ260)+0.00000001),1)</f>
        <v>0</v>
      </c>
      <c r="BS262" s="69">
        <f t="shared" ref="BS262" si="7075">FLOOR(IF(OR(BS257=0,BS257=1),IF(BS261&gt;BS258,BS258,IF(BS255&gt;=BS261,BS261,BS255)+0.00000001),IF(BS259&gt;=BS258,BS258-BR260,BS259-BR260)+0.00000001),1)</f>
        <v>0</v>
      </c>
      <c r="BT262" s="69">
        <f t="shared" ref="BT262" si="7076">FLOOR(IF(OR(BT257=0,BT257=1),IF(BT261&gt;BT258,BT258,IF(BT255&gt;=BT261,BT261,BT255)+0.00000001),IF(BT259&gt;=BT258,BT258-BS260,BT259-BS260)+0.00000001),1)</f>
        <v>0</v>
      </c>
      <c r="BU262" s="69">
        <f t="shared" ref="BU262" si="7077">FLOOR(IF(OR(BU257=0,BU257=1),IF(BU261&gt;BU258,BU258,IF(BU255&gt;=BU261,BU261,BU255)+0.00000001),IF(BU259&gt;=BU258,BU258-BT260,BU259-BT260)+0.00000001),1)</f>
        <v>0</v>
      </c>
      <c r="BV262" s="69">
        <f t="shared" ref="BV262" si="7078">FLOOR(IF(OR(BV257=0,BV257=1),IF(BV261&gt;BV258,BV258,IF(BV255&gt;=BV261,BV261,BV255)+0.00000001),IF(BV259&gt;=BV258,BV258-BU260,BV259-BU260)+0.00000001),1)</f>
        <v>0</v>
      </c>
      <c r="BW262" s="69">
        <f t="shared" ref="BW262" si="7079">FLOOR(IF(OR(BW257=0,BW257=1),IF(BW261&gt;BW258,BW258,IF(BW255&gt;=BW261,BW261,BW255)+0.00000001),IF(BW259&gt;=BW258,BW258-BV260,BW259-BV260)+0.00000001),1)</f>
        <v>0</v>
      </c>
      <c r="BX262" s="69">
        <f t="shared" ref="BX262" si="7080">FLOOR(IF(OR(BX257=0,BX257=1),IF(BX261&gt;BX258,BX258,IF(BX255&gt;=BX261,BX261,BX255)+0.00000001),IF(BX259&gt;=BX258,BX258-BW260,BX259-BW260)+0.00000001),1)</f>
        <v>0</v>
      </c>
      <c r="BY262" s="69">
        <f t="shared" ref="BY262" si="7081">FLOOR(IF(OR(BY257=0,BY257=1),IF(BY261&gt;BY258,BY258,IF(BY255&gt;=BY261,BY261,BY255)+0.00000001),IF(BY259&gt;=BY258,BY258-BX260,BY259-BX260)+0.00000001),1)</f>
        <v>0</v>
      </c>
      <c r="BZ262" s="69">
        <f t="shared" ref="BZ262" si="7082">FLOOR(IF(OR(BZ257=0,BZ257=1),IF(BZ261&gt;BZ258,BZ258,IF(BZ255&gt;=BZ261,BZ261,BZ255)+0.00000001),IF(BZ259&gt;=BZ258,BZ258-BY260,BZ259-BY260)+0.00000001),1)</f>
        <v>0</v>
      </c>
      <c r="CA262" s="69">
        <f t="shared" ref="CA262" si="7083">FLOOR(IF(OR(CA257=0,CA257=1),IF(CA261&gt;CA258,CA258,IF(CA255&gt;=CA261,CA261,CA255)+0.00000001),IF(CA259&gt;=CA258,CA258-BZ260,CA259-BZ260)+0.00000001),1)</f>
        <v>0</v>
      </c>
      <c r="CB262" s="69">
        <f t="shared" ref="CB262" si="7084">FLOOR(IF(OR(CB257=0,CB257=1),IF(CB261&gt;CB258,CB258,IF(CB255&gt;=CB261,CB261,CB255)+0.00000001),IF(CB259&gt;=CB258,CB258-CA260,CB259-CA260)+0.00000001),1)</f>
        <v>0</v>
      </c>
      <c r="CC262" s="69">
        <f t="shared" ref="CC262" si="7085">FLOOR(IF(OR(CC257=0,CC257=1),IF(CC261&gt;CC258,CC258,IF(CC255&gt;=CC261,CC261,CC255)+0.00000001),IF(CC259&gt;=CC258,CC258-CB260,CC259-CB260)+0.00000001),1)</f>
        <v>0</v>
      </c>
      <c r="CD262" s="69">
        <f t="shared" ref="CD262" si="7086">FLOOR(IF(OR(CD257=0,CD257=1),IF(CD261&gt;CD258,CD258,IF(CD255&gt;=CD261,CD261,CD255)+0.00000001),IF(CD259&gt;=CD258,CD258-CC260,CD259-CC260)+0.00000001),1)</f>
        <v>0</v>
      </c>
      <c r="CE262" s="69">
        <f t="shared" ref="CE262" si="7087">FLOOR(IF(OR(CE257=0,CE257=1),IF(CE261&gt;CE258,CE258,IF(CE255&gt;=CE261,CE261,CE255)+0.00000001),IF(CE259&gt;=CE258,CE258-CD260,CE259-CD260)+0.00000001),1)</f>
        <v>0</v>
      </c>
      <c r="CF262" s="69">
        <f t="shared" ref="CF262" si="7088">FLOOR(IF(OR(CF257=0,CF257=1),IF(CF261&gt;CF258,CF258,IF(CF255&gt;=CF261,CF261,CF255)+0.00000001),IF(CF259&gt;=CF258,CF258-CE260,CF259-CE260)+0.00000001),1)</f>
        <v>0</v>
      </c>
      <c r="CG262" s="69">
        <f t="shared" ref="CG262" si="7089">FLOOR(IF(OR(CG257=0,CG257=1),IF(CG261&gt;CG258,CG258,IF(CG255&gt;=CG261,CG261,CG255)+0.00000001),IF(CG259&gt;=CG258,CG258-CF260,CG259-CF260)+0.00000001),1)</f>
        <v>0</v>
      </c>
      <c r="CH262" s="69">
        <f t="shared" ref="CH262" si="7090">FLOOR(IF(OR(CH257=0,CH257=1),IF(CH261&gt;CH258,CH258,IF(CH255&gt;=CH261,CH261,CH255)+0.00000001),IF(CH259&gt;=CH258,CH258-CG260,CH259-CG260)+0.00000001),1)</f>
        <v>0</v>
      </c>
      <c r="CI262" s="69">
        <f t="shared" ref="CI262" si="7091">FLOOR(IF(OR(CI257=0,CI257=1),IF(CI261&gt;CI258,CI258,IF(CI255&gt;=CI261,CI261,CI255)+0.00000001),IF(CI259&gt;=CI258,CI258-CH260,CI259-CH260)+0.00000001),1)</f>
        <v>0</v>
      </c>
      <c r="CJ262" s="69">
        <f t="shared" ref="CJ262" si="7092">FLOOR(IF(OR(CJ257=0,CJ257=1),IF(CJ261&gt;CJ258,CJ258,IF(CJ255&gt;=CJ261,CJ261,CJ255)+0.00000001),IF(CJ259&gt;=CJ258,CJ258-CI260,CJ259-CI260)+0.00000001),1)</f>
        <v>0</v>
      </c>
      <c r="CK262" s="370"/>
      <c r="CL262" s="372"/>
      <c r="CM262" s="364"/>
      <c r="CN262" s="364"/>
      <c r="CO262" s="108"/>
      <c r="CP262" s="108"/>
      <c r="CQ262" s="108"/>
      <c r="CR262" s="108"/>
      <c r="CS262" s="108"/>
      <c r="CT262" s="108"/>
      <c r="CU262" s="108"/>
      <c r="CV262" s="108"/>
      <c r="CW262" s="108"/>
      <c r="CX262" s="108"/>
      <c r="CY262" s="108"/>
      <c r="CZ262" s="108"/>
      <c r="DA262" s="108"/>
      <c r="DB262" s="108"/>
      <c r="DC262" s="108"/>
      <c r="DD262" s="108"/>
    </row>
    <row r="263" spans="1:108" s="266" customFormat="1" ht="25.2" customHeight="1" thickBot="1" x14ac:dyDescent="0.35">
      <c r="A263" s="264"/>
      <c r="B263" s="131"/>
      <c r="C263" s="70"/>
      <c r="D263" s="70"/>
      <c r="E263" s="70"/>
      <c r="F263" s="70"/>
      <c r="G263" s="70"/>
      <c r="H263" s="70"/>
      <c r="I263" s="70"/>
      <c r="J263" s="70"/>
      <c r="K263" s="70"/>
      <c r="L263" s="71"/>
      <c r="M263" s="7"/>
      <c r="N263" s="203"/>
      <c r="O263" s="108"/>
      <c r="P263" s="229" t="s">
        <v>167</v>
      </c>
      <c r="Q263" s="73">
        <f>IF($I254="Ano",Q262*'Podpůrná data'!$B$5,Q262*'Podpůrná data'!$B$3)</f>
        <v>0</v>
      </c>
      <c r="R263" s="73">
        <f>IF($I254="Ano",R262*'Podpůrná data'!$B$5,R262*'Podpůrná data'!$B$3)</f>
        <v>0</v>
      </c>
      <c r="S263" s="73">
        <f>IF($I254="Ano",S262*'Podpůrná data'!$B$5,S262*'Podpůrná data'!$B$3)</f>
        <v>0</v>
      </c>
      <c r="T263" s="73">
        <f>IF($I254="Ano",T262*'Podpůrná data'!$B$5,T262*'Podpůrná data'!$B$3)</f>
        <v>0</v>
      </c>
      <c r="U263" s="73">
        <f>IF($I254="Ano",U262*'Podpůrná data'!$B$5,U262*'Podpůrná data'!$B$3)</f>
        <v>0</v>
      </c>
      <c r="V263" s="73">
        <f>IF($I254="Ano",V262*'Podpůrná data'!$B$5,V262*'Podpůrná data'!$B$3)</f>
        <v>0</v>
      </c>
      <c r="W263" s="73">
        <f>IF($I254="Ano",W262*'Podpůrná data'!$B$5,W262*'Podpůrná data'!$B$3)</f>
        <v>0</v>
      </c>
      <c r="X263" s="73">
        <f>IF($I254="Ano",X262*'Podpůrná data'!$B$5,X262*'Podpůrná data'!$B$3)</f>
        <v>0</v>
      </c>
      <c r="Y263" s="73">
        <f>IF($I254="Ano",Y262*'Podpůrná data'!$B$5,Y262*'Podpůrná data'!$B$3)</f>
        <v>0</v>
      </c>
      <c r="Z263" s="73">
        <f>IF($I254="Ano",Z262*'Podpůrná data'!$B$5,Z262*'Podpůrná data'!$B$3)</f>
        <v>0</v>
      </c>
      <c r="AA263" s="73">
        <f>IF($I254="Ano",AA262*'Podpůrná data'!$B$5,AA262*'Podpůrná data'!$B$3)</f>
        <v>0</v>
      </c>
      <c r="AB263" s="73">
        <f>IF($I254="Ano",AB262*'Podpůrná data'!$B$5,AB262*'Podpůrná data'!$B$3)</f>
        <v>0</v>
      </c>
      <c r="AC263" s="73">
        <f>IF($I254="Ano",AC262*'Podpůrná data'!$B$5,AC262*'Podpůrná data'!$B$3)</f>
        <v>0</v>
      </c>
      <c r="AD263" s="73">
        <f>IF($I254="Ano",AD262*'Podpůrná data'!$B$5,AD262*'Podpůrná data'!$B$3)</f>
        <v>0</v>
      </c>
      <c r="AE263" s="73">
        <f>IF($I254="Ano",AE262*'Podpůrná data'!$B$5,AE262*'Podpůrná data'!$B$3)</f>
        <v>0</v>
      </c>
      <c r="AF263" s="73">
        <f>IF($I254="Ano",AF262*'Podpůrná data'!$B$5,AF262*'Podpůrná data'!$B$3)</f>
        <v>0</v>
      </c>
      <c r="AG263" s="73">
        <f>IF($I254="Ano",AG262*'Podpůrná data'!$B$5,AG262*'Podpůrná data'!$B$3)</f>
        <v>0</v>
      </c>
      <c r="AH263" s="73">
        <f>IF($I254="Ano",AH262*'Podpůrná data'!$B$5,AH262*'Podpůrná data'!$B$3)</f>
        <v>0</v>
      </c>
      <c r="AI263" s="73">
        <f>IF($I254="Ano",AI262*'Podpůrná data'!$B$5,AI262*'Podpůrná data'!$B$3)</f>
        <v>0</v>
      </c>
      <c r="AJ263" s="73">
        <f>IF($I254="Ano",AJ262*'Podpůrná data'!$B$5,AJ262*'Podpůrná data'!$B$3)</f>
        <v>0</v>
      </c>
      <c r="AK263" s="73">
        <f>IF($I254="Ano",AK262*'Podpůrná data'!$B$5,AK262*'Podpůrná data'!$B$3)</f>
        <v>0</v>
      </c>
      <c r="AL263" s="73">
        <f>IF($I254="Ano",AL262*'Podpůrná data'!$B$5,AL262*'Podpůrná data'!$B$3)</f>
        <v>0</v>
      </c>
      <c r="AM263" s="73">
        <f>IF($I254="Ano",AM262*'Podpůrná data'!$B$5,AM262*'Podpůrná data'!$B$3)</f>
        <v>0</v>
      </c>
      <c r="AN263" s="73">
        <f>IF($I254="Ano",AN262*'Podpůrná data'!$B$5,AN262*'Podpůrná data'!$B$3)</f>
        <v>0</v>
      </c>
      <c r="AO263" s="73">
        <f>IF($I254="Ano",AO262*'Podpůrná data'!$B$5,AO262*'Podpůrná data'!$B$3)</f>
        <v>0</v>
      </c>
      <c r="AP263" s="73">
        <f>IF($I254="Ano",AP262*'Podpůrná data'!$B$5,AP262*'Podpůrná data'!$B$3)</f>
        <v>0</v>
      </c>
      <c r="AQ263" s="73">
        <f>IF($I254="Ano",AQ262*'Podpůrná data'!$B$5,AQ262*'Podpůrná data'!$B$3)</f>
        <v>0</v>
      </c>
      <c r="AR263" s="73">
        <f>IF($I254="Ano",AR262*'Podpůrná data'!$B$5,AR262*'Podpůrná data'!$B$3)</f>
        <v>0</v>
      </c>
      <c r="AS263" s="73">
        <f>IF($I254="Ano",AS262*'Podpůrná data'!$B$5,AS262*'Podpůrná data'!$B$3)</f>
        <v>0</v>
      </c>
      <c r="AT263" s="73">
        <f>IF($I254="Ano",AT262*'Podpůrná data'!$B$5,AT262*'Podpůrná data'!$B$3)</f>
        <v>0</v>
      </c>
      <c r="AU263" s="73">
        <f>IF($I254="Ano",AU262*'Podpůrná data'!$B$5,AU262*'Podpůrná data'!$B$3)</f>
        <v>0</v>
      </c>
      <c r="AV263" s="73">
        <f>IF($I254="Ano",AV262*'Podpůrná data'!$B$5,AV262*'Podpůrná data'!$B$3)</f>
        <v>0</v>
      </c>
      <c r="AW263" s="73">
        <f>IF($I254="Ano",AW262*'Podpůrná data'!$B$5,AW262*'Podpůrná data'!$B$3)</f>
        <v>0</v>
      </c>
      <c r="AX263" s="73">
        <f>IF($I254="Ano",AX262*'Podpůrná data'!$B$5,AX262*'Podpůrná data'!$B$3)</f>
        <v>0</v>
      </c>
      <c r="AY263" s="73">
        <f>IF($I254="Ano",AY262*'Podpůrná data'!$B$5,AY262*'Podpůrná data'!$B$3)</f>
        <v>0</v>
      </c>
      <c r="AZ263" s="73">
        <f>IF($I254="Ano",AZ262*'Podpůrná data'!$B$5,AZ262*'Podpůrná data'!$B$3)</f>
        <v>0</v>
      </c>
      <c r="BA263" s="73">
        <f>IF($I254="Ano",BA262*'Podpůrná data'!$B$5,BA262*'Podpůrná data'!$B$3)</f>
        <v>0</v>
      </c>
      <c r="BB263" s="73">
        <f>IF($I254="Ano",BB262*'Podpůrná data'!$B$5,BB262*'Podpůrná data'!$B$3)</f>
        <v>0</v>
      </c>
      <c r="BC263" s="73">
        <f>IF($I254="Ano",BC262*'Podpůrná data'!$B$5,BC262*'Podpůrná data'!$B$3)</f>
        <v>0</v>
      </c>
      <c r="BD263" s="73">
        <f>IF($I254="Ano",BD262*'Podpůrná data'!$B$5,BD262*'Podpůrná data'!$B$3)</f>
        <v>0</v>
      </c>
      <c r="BE263" s="73">
        <f>IF($I254="Ano",BE262*'Podpůrná data'!$B$5,BE262*'Podpůrná data'!$B$3)</f>
        <v>0</v>
      </c>
      <c r="BF263" s="73">
        <f>IF($I254="Ano",BF262*'Podpůrná data'!$B$5,BF262*'Podpůrná data'!$B$3)</f>
        <v>0</v>
      </c>
      <c r="BG263" s="73">
        <f>IF($I254="Ano",BG262*'Podpůrná data'!$B$5,BG262*'Podpůrná data'!$B$3)</f>
        <v>0</v>
      </c>
      <c r="BH263" s="73">
        <f>IF($I254="Ano",BH262*'Podpůrná data'!$B$5,BH262*'Podpůrná data'!$B$3)</f>
        <v>0</v>
      </c>
      <c r="BI263" s="73">
        <f>IF($I254="Ano",BI262*'Podpůrná data'!$B$5,BI262*'Podpůrná data'!$B$3)</f>
        <v>0</v>
      </c>
      <c r="BJ263" s="73">
        <f>IF($I254="Ano",BJ262*'Podpůrná data'!$B$5,BJ262*'Podpůrná data'!$B$3)</f>
        <v>0</v>
      </c>
      <c r="BK263" s="73">
        <f>IF($I254="Ano",BK262*'Podpůrná data'!$B$5,BK262*'Podpůrná data'!$B$3)</f>
        <v>0</v>
      </c>
      <c r="BL263" s="73">
        <f>IF($I254="Ano",BL262*'Podpůrná data'!$B$5,BL262*'Podpůrná data'!$B$3)</f>
        <v>0</v>
      </c>
      <c r="BM263" s="73">
        <f>IF($I254="Ano",BM262*'Podpůrná data'!$B$5,BM262*'Podpůrná data'!$B$3)</f>
        <v>0</v>
      </c>
      <c r="BN263" s="73">
        <f>IF($I254="Ano",BN262*'Podpůrná data'!$B$5,BN262*'Podpůrná data'!$B$3)</f>
        <v>0</v>
      </c>
      <c r="BO263" s="73">
        <f>IF($I254="Ano",BO262*'Podpůrná data'!$B$5,BO262*'Podpůrná data'!$B$3)</f>
        <v>0</v>
      </c>
      <c r="BP263" s="73">
        <f>IF($I254="Ano",BP262*'Podpůrná data'!$B$5,BP262*'Podpůrná data'!$B$3)</f>
        <v>0</v>
      </c>
      <c r="BQ263" s="73">
        <f>IF($I254="Ano",BQ262*'Podpůrná data'!$B$5,BQ262*'Podpůrná data'!$B$3)</f>
        <v>0</v>
      </c>
      <c r="BR263" s="73">
        <f>IF($I254="Ano",BR262*'Podpůrná data'!$B$5,BR262*'Podpůrná data'!$B$3)</f>
        <v>0</v>
      </c>
      <c r="BS263" s="73">
        <f>IF($I254="Ano",BS262*'Podpůrná data'!$B$5,BS262*'Podpůrná data'!$B$3)</f>
        <v>0</v>
      </c>
      <c r="BT263" s="73">
        <f>IF($I254="Ano",BT262*'Podpůrná data'!$B$5,BT262*'Podpůrná data'!$B$3)</f>
        <v>0</v>
      </c>
      <c r="BU263" s="73">
        <f>IF($I254="Ano",BU262*'Podpůrná data'!$B$5,BU262*'Podpůrná data'!$B$3)</f>
        <v>0</v>
      </c>
      <c r="BV263" s="73">
        <f>IF($I254="Ano",BV262*'Podpůrná data'!$B$5,BV262*'Podpůrná data'!$B$3)</f>
        <v>0</v>
      </c>
      <c r="BW263" s="73">
        <f>IF($I254="Ano",BW262*'Podpůrná data'!$B$5,BW262*'Podpůrná data'!$B$3)</f>
        <v>0</v>
      </c>
      <c r="BX263" s="73">
        <f>IF($I254="Ano",BX262*'Podpůrná data'!$B$5,BX262*'Podpůrná data'!$B$3)</f>
        <v>0</v>
      </c>
      <c r="BY263" s="73">
        <f>IF($I254="Ano",BY262*'Podpůrná data'!$B$5,BY262*'Podpůrná data'!$B$3)</f>
        <v>0</v>
      </c>
      <c r="BZ263" s="73">
        <f>IF($I254="Ano",BZ262*'Podpůrná data'!$B$5,BZ262*'Podpůrná data'!$B$3)</f>
        <v>0</v>
      </c>
      <c r="CA263" s="73">
        <f>IF($I254="Ano",CA262*'Podpůrná data'!$B$5,CA262*'Podpůrná data'!$B$3)</f>
        <v>0</v>
      </c>
      <c r="CB263" s="73">
        <f>IF($I254="Ano",CB262*'Podpůrná data'!$B$5,CB262*'Podpůrná data'!$B$3)</f>
        <v>0</v>
      </c>
      <c r="CC263" s="73">
        <f>IF($I254="Ano",CC262*'Podpůrná data'!$B$5,CC262*'Podpůrná data'!$B$3)</f>
        <v>0</v>
      </c>
      <c r="CD263" s="73">
        <f>IF($I254="Ano",CD262*'Podpůrná data'!$B$5,CD262*'Podpůrná data'!$B$3)</f>
        <v>0</v>
      </c>
      <c r="CE263" s="73">
        <f>IF($I254="Ano",CE262*'Podpůrná data'!$B$5,CE262*'Podpůrná data'!$B$3)</f>
        <v>0</v>
      </c>
      <c r="CF263" s="73">
        <f>IF($I254="Ano",CF262*'Podpůrná data'!$B$5,CF262*'Podpůrná data'!$B$3)</f>
        <v>0</v>
      </c>
      <c r="CG263" s="73">
        <f>IF($I254="Ano",CG262*'Podpůrná data'!$B$5,CG262*'Podpůrná data'!$B$3)</f>
        <v>0</v>
      </c>
      <c r="CH263" s="73">
        <f>IF($I254="Ano",CH262*'Podpůrná data'!$B$5,CH262*'Podpůrná data'!$B$3)</f>
        <v>0</v>
      </c>
      <c r="CI263" s="73">
        <f>IF($I254="Ano",CI262*'Podpůrná data'!$B$5,CI262*'Podpůrná data'!$B$3)</f>
        <v>0</v>
      </c>
      <c r="CJ263" s="73">
        <f>IF($I254="Ano",CJ262*'Podpůrná data'!$B$5,CJ262*'Podpůrná data'!$B$3)</f>
        <v>0</v>
      </c>
      <c r="CK263" s="371"/>
      <c r="CL263" s="373"/>
      <c r="CM263" s="365"/>
      <c r="CN263" s="365"/>
      <c r="CO263" s="108"/>
      <c r="CP263" s="182">
        <f>SUMIFS($Q263:$CJ263,$Q253:$CJ253,"1. ZoR")</f>
        <v>0</v>
      </c>
      <c r="CQ263" s="182">
        <f>SUMIFS($Q263:$CJ263,$Q253:$CJ253,"2. ZoR")</f>
        <v>0</v>
      </c>
      <c r="CR263" s="182">
        <f>SUMIFS($Q263:$CJ263,$Q253:$CJ253,"3. ZoR")</f>
        <v>0</v>
      </c>
      <c r="CS263" s="182">
        <f>SUMIFS($Q263:$CJ263,$Q253:$CJ253,"4. ZoR")</f>
        <v>0</v>
      </c>
      <c r="CT263" s="182">
        <f>SUMIFS($Q263:$CJ263,$Q253:$CJ253,"5. ZoR")</f>
        <v>0</v>
      </c>
      <c r="CU263" s="182">
        <f>SUMIFS($Q263:$CJ263,$Q253:$CJ253,"6. ZoR")</f>
        <v>0</v>
      </c>
      <c r="CV263" s="182">
        <f>SUMIFS($Q263:$CJ263,$Q253:$CJ253,"7. ZoR")</f>
        <v>0</v>
      </c>
      <c r="CW263" s="182">
        <f>SUMIFS($Q263:$CJ263,$Q253:$CJ253,"8. ZoR")</f>
        <v>0</v>
      </c>
      <c r="CX263" s="182">
        <f>SUMIFS($Q263:$CJ263,$Q253:$CJ253,"9. ZoR")</f>
        <v>0</v>
      </c>
      <c r="CY263" s="182">
        <f>SUMIFS($Q263:$CJ263,$Q253:$CJ253,"10. ZoR")</f>
        <v>0</v>
      </c>
      <c r="CZ263" s="182">
        <f>SUMIFS($Q263:$CJ263,$Q253:$CJ253,"11. ZoR")</f>
        <v>0</v>
      </c>
      <c r="DA263" s="182">
        <f>SUMIFS($Q263:$CJ263,$Q253:$CJ253,"12. ZoR")</f>
        <v>0</v>
      </c>
      <c r="DB263" s="182">
        <f>SUMIFS($Q263:$CJ263,$Q253:$CJ253,"13. ZoR")</f>
        <v>0</v>
      </c>
      <c r="DC263" s="182">
        <f>SUMIFS($Q263:$CJ263,$Q253:$CJ253,"14. ZoR")</f>
        <v>0</v>
      </c>
      <c r="DD263" s="182">
        <f>SUMIFS($Q263:$CJ263,$Q253:$CJ253,"15. ZoR")</f>
        <v>0</v>
      </c>
    </row>
    <row r="264" spans="1:108" ht="15" hidden="1" thickBot="1" x14ac:dyDescent="0.35">
      <c r="B264" s="107"/>
      <c r="C264" s="132"/>
      <c r="D264" s="132"/>
      <c r="E264" s="132"/>
      <c r="F264" s="132"/>
      <c r="G264" s="107"/>
      <c r="H264" s="107"/>
      <c r="I264" s="107"/>
      <c r="J264" s="107"/>
      <c r="K264" s="107"/>
      <c r="L264" s="107"/>
      <c r="M264" s="7"/>
      <c r="N264" s="107"/>
      <c r="O264" s="107"/>
      <c r="P264" s="107"/>
      <c r="Q264" s="107"/>
      <c r="R264" s="107"/>
      <c r="S264" s="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row>
    <row r="265" spans="1:108" s="266" customFormat="1" ht="69.599999999999994" customHeight="1" thickBot="1" x14ac:dyDescent="0.35">
      <c r="A265" s="271"/>
      <c r="B265" s="122"/>
      <c r="C265" s="353" t="s">
        <v>2</v>
      </c>
      <c r="D265" s="123"/>
      <c r="E265" s="133" t="s">
        <v>375</v>
      </c>
      <c r="F265" s="133" t="s">
        <v>377</v>
      </c>
      <c r="G265" s="124" t="s">
        <v>96</v>
      </c>
      <c r="H265" s="124" t="s">
        <v>97</v>
      </c>
      <c r="I265" s="124" t="s">
        <v>99</v>
      </c>
      <c r="J265" s="124" t="s">
        <v>389</v>
      </c>
      <c r="K265" s="124" t="s">
        <v>391</v>
      </c>
      <c r="L265" s="140" t="s">
        <v>1</v>
      </c>
      <c r="M265" s="7"/>
      <c r="N265" s="126">
        <v>208002</v>
      </c>
      <c r="O265" s="108"/>
      <c r="P265" s="204" t="s">
        <v>134</v>
      </c>
      <c r="Q265" s="84" t="s">
        <v>4</v>
      </c>
      <c r="R265" s="84" t="s">
        <v>5</v>
      </c>
      <c r="S265" s="84" t="s">
        <v>6</v>
      </c>
      <c r="T265" s="84" t="s">
        <v>7</v>
      </c>
      <c r="U265" s="84" t="s">
        <v>8</v>
      </c>
      <c r="V265" s="84" t="s">
        <v>9</v>
      </c>
      <c r="W265" s="84" t="s">
        <v>10</v>
      </c>
      <c r="X265" s="84" t="s">
        <v>11</v>
      </c>
      <c r="Y265" s="84" t="s">
        <v>12</v>
      </c>
      <c r="Z265" s="84" t="s">
        <v>13</v>
      </c>
      <c r="AA265" s="84" t="s">
        <v>14</v>
      </c>
      <c r="AB265" s="84" t="s">
        <v>15</v>
      </c>
      <c r="AC265" s="84" t="s">
        <v>16</v>
      </c>
      <c r="AD265" s="84" t="s">
        <v>17</v>
      </c>
      <c r="AE265" s="84" t="s">
        <v>18</v>
      </c>
      <c r="AF265" s="84" t="s">
        <v>19</v>
      </c>
      <c r="AG265" s="84" t="s">
        <v>20</v>
      </c>
      <c r="AH265" s="84" t="s">
        <v>21</v>
      </c>
      <c r="AI265" s="84" t="s">
        <v>22</v>
      </c>
      <c r="AJ265" s="84" t="s">
        <v>23</v>
      </c>
      <c r="AK265" s="84" t="s">
        <v>24</v>
      </c>
      <c r="AL265" s="84" t="s">
        <v>25</v>
      </c>
      <c r="AM265" s="84" t="s">
        <v>26</v>
      </c>
      <c r="AN265" s="84" t="s">
        <v>27</v>
      </c>
      <c r="AO265" s="84" t="s">
        <v>28</v>
      </c>
      <c r="AP265" s="84" t="s">
        <v>29</v>
      </c>
      <c r="AQ265" s="84" t="s">
        <v>30</v>
      </c>
      <c r="AR265" s="84" t="s">
        <v>31</v>
      </c>
      <c r="AS265" s="84" t="s">
        <v>32</v>
      </c>
      <c r="AT265" s="84" t="s">
        <v>33</v>
      </c>
      <c r="AU265" s="84" t="s">
        <v>34</v>
      </c>
      <c r="AV265" s="84" t="s">
        <v>35</v>
      </c>
      <c r="AW265" s="84" t="s">
        <v>36</v>
      </c>
      <c r="AX265" s="84" t="s">
        <v>37</v>
      </c>
      <c r="AY265" s="84" t="s">
        <v>38</v>
      </c>
      <c r="AZ265" s="84" t="s">
        <v>39</v>
      </c>
      <c r="BA265" s="84" t="s">
        <v>40</v>
      </c>
      <c r="BB265" s="84" t="s">
        <v>41</v>
      </c>
      <c r="BC265" s="84" t="s">
        <v>42</v>
      </c>
      <c r="BD265" s="84" t="s">
        <v>43</v>
      </c>
      <c r="BE265" s="84" t="s">
        <v>44</v>
      </c>
      <c r="BF265" s="84" t="s">
        <v>45</v>
      </c>
      <c r="BG265" s="84" t="s">
        <v>46</v>
      </c>
      <c r="BH265" s="84" t="s">
        <v>47</v>
      </c>
      <c r="BI265" s="84" t="s">
        <v>48</v>
      </c>
      <c r="BJ265" s="84" t="s">
        <v>49</v>
      </c>
      <c r="BK265" s="84" t="s">
        <v>50</v>
      </c>
      <c r="BL265" s="84" t="s">
        <v>51</v>
      </c>
      <c r="BM265" s="84" t="s">
        <v>52</v>
      </c>
      <c r="BN265" s="84" t="s">
        <v>53</v>
      </c>
      <c r="BO265" s="84" t="s">
        <v>135</v>
      </c>
      <c r="BP265" s="84" t="s">
        <v>136</v>
      </c>
      <c r="BQ265" s="84" t="s">
        <v>137</v>
      </c>
      <c r="BR265" s="84" t="s">
        <v>138</v>
      </c>
      <c r="BS265" s="84" t="s">
        <v>139</v>
      </c>
      <c r="BT265" s="84" t="s">
        <v>140</v>
      </c>
      <c r="BU265" s="84" t="s">
        <v>141</v>
      </c>
      <c r="BV265" s="84" t="s">
        <v>142</v>
      </c>
      <c r="BW265" s="84" t="s">
        <v>143</v>
      </c>
      <c r="BX265" s="84" t="s">
        <v>144</v>
      </c>
      <c r="BY265" s="84" t="s">
        <v>145</v>
      </c>
      <c r="BZ265" s="84" t="s">
        <v>146</v>
      </c>
      <c r="CA265" s="84" t="s">
        <v>147</v>
      </c>
      <c r="CB265" s="84" t="s">
        <v>148</v>
      </c>
      <c r="CC265" s="84" t="s">
        <v>149</v>
      </c>
      <c r="CD265" s="84" t="s">
        <v>150</v>
      </c>
      <c r="CE265" s="84" t="s">
        <v>362</v>
      </c>
      <c r="CF265" s="84" t="s">
        <v>363</v>
      </c>
      <c r="CG265" s="84" t="s">
        <v>364</v>
      </c>
      <c r="CH265" s="84" t="s">
        <v>365</v>
      </c>
      <c r="CI265" s="84" t="s">
        <v>366</v>
      </c>
      <c r="CJ265" s="84" t="s">
        <v>367</v>
      </c>
      <c r="CK265" s="136" t="s">
        <v>185</v>
      </c>
      <c r="CL265" s="137" t="s">
        <v>186</v>
      </c>
      <c r="CM265" s="137" t="s">
        <v>168</v>
      </c>
      <c r="CN265" s="137" t="s">
        <v>383</v>
      </c>
      <c r="CO265" s="108"/>
      <c r="CP265" s="366" t="s">
        <v>411</v>
      </c>
      <c r="CQ265" s="367"/>
      <c r="CR265" s="367"/>
      <c r="CS265" s="367"/>
      <c r="CT265" s="367"/>
      <c r="CU265" s="367"/>
      <c r="CV265" s="367"/>
      <c r="CW265" s="367"/>
      <c r="CX265" s="367"/>
      <c r="CY265" s="367"/>
      <c r="CZ265" s="367"/>
      <c r="DA265" s="367"/>
      <c r="DB265" s="367"/>
      <c r="DC265" s="367"/>
      <c r="DD265" s="367"/>
    </row>
    <row r="266" spans="1:108" s="266" customFormat="1" ht="21" hidden="1" customHeight="1" x14ac:dyDescent="0.3">
      <c r="A266" s="272"/>
      <c r="B266" s="115"/>
      <c r="C266" s="354"/>
      <c r="D266" s="127"/>
      <c r="E266" s="127"/>
      <c r="F266" s="127"/>
      <c r="G266" s="359" t="s">
        <v>374</v>
      </c>
      <c r="H266" s="359" t="s">
        <v>98</v>
      </c>
      <c r="I266" s="360" t="s">
        <v>100</v>
      </c>
      <c r="J266" s="360" t="s">
        <v>390</v>
      </c>
      <c r="K266" s="139"/>
      <c r="L266" s="361" t="s">
        <v>95</v>
      </c>
      <c r="M266" s="7"/>
      <c r="N266" s="356" t="s">
        <v>3</v>
      </c>
      <c r="O266" s="108"/>
      <c r="P266" s="85"/>
      <c r="Q266" s="75">
        <f>MONTH(Úvod!$F$10)</f>
        <v>1</v>
      </c>
      <c r="R266" s="76">
        <f t="shared" ref="R266" si="7093">IF(Q266=12,1,Q266+1)</f>
        <v>2</v>
      </c>
      <c r="S266" s="76">
        <f t="shared" ref="S266" si="7094">IF(R266=12,1,R266+1)</f>
        <v>3</v>
      </c>
      <c r="T266" s="77">
        <f t="shared" ref="T266" si="7095">IF(S266=12,1,S266+1)</f>
        <v>4</v>
      </c>
      <c r="U266" s="77">
        <f t="shared" ref="U266" si="7096">IF(T266=12,1,T266+1)</f>
        <v>5</v>
      </c>
      <c r="V266" s="77">
        <f t="shared" ref="V266" si="7097">IF(U266=12,1,U266+1)</f>
        <v>6</v>
      </c>
      <c r="W266" s="77">
        <f t="shared" ref="W266" si="7098">IF(V266=12,1,V266+1)</f>
        <v>7</v>
      </c>
      <c r="X266" s="77">
        <f t="shared" ref="X266" si="7099">IF(W266=12,1,W266+1)</f>
        <v>8</v>
      </c>
      <c r="Y266" s="77">
        <f t="shared" ref="Y266" si="7100">IF(X266=12,1,X266+1)</f>
        <v>9</v>
      </c>
      <c r="Z266" s="77">
        <f>IF(Y266=12,1,Y266+1)</f>
        <v>10</v>
      </c>
      <c r="AA266" s="77">
        <f t="shared" ref="AA266" si="7101">IF(Z266=12,1,Z266+1)</f>
        <v>11</v>
      </c>
      <c r="AB266" s="77">
        <f t="shared" ref="AB266" si="7102">IF(AA266=12,1,AA266+1)</f>
        <v>12</v>
      </c>
      <c r="AC266" s="77">
        <f t="shared" ref="AC266" si="7103">IF(AB266=12,1,AB266+1)</f>
        <v>1</v>
      </c>
      <c r="AD266" s="77">
        <f t="shared" ref="AD266" si="7104">IF(AC266=12,1,AC266+1)</f>
        <v>2</v>
      </c>
      <c r="AE266" s="77">
        <f t="shared" ref="AE266" si="7105">IF(AD266=12,1,AD266+1)</f>
        <v>3</v>
      </c>
      <c r="AF266" s="77">
        <f t="shared" ref="AF266" si="7106">IF(AE266=12,1,AE266+1)</f>
        <v>4</v>
      </c>
      <c r="AG266" s="77">
        <f t="shared" ref="AG266" si="7107">IF(AF266=12,1,AF266+1)</f>
        <v>5</v>
      </c>
      <c r="AH266" s="77">
        <f t="shared" ref="AH266" si="7108">IF(AG266=12,1,AG266+1)</f>
        <v>6</v>
      </c>
      <c r="AI266" s="77">
        <f>IF(AH266=12,1,AH266+1)</f>
        <v>7</v>
      </c>
      <c r="AJ266" s="77">
        <f t="shared" ref="AJ266" si="7109">IF(AI266=12,1,AI266+1)</f>
        <v>8</v>
      </c>
      <c r="AK266" s="77">
        <f t="shared" ref="AK266" si="7110">IF(AJ266=12,1,AJ266+1)</f>
        <v>9</v>
      </c>
      <c r="AL266" s="77">
        <f t="shared" ref="AL266" si="7111">IF(AK266=12,1,AK266+1)</f>
        <v>10</v>
      </c>
      <c r="AM266" s="77">
        <f t="shared" ref="AM266" si="7112">IF(AL266=12,1,AL266+1)</f>
        <v>11</v>
      </c>
      <c r="AN266" s="77">
        <f t="shared" ref="AN266" si="7113">IF(AM266=12,1,AM266+1)</f>
        <v>12</v>
      </c>
      <c r="AO266" s="77">
        <f t="shared" ref="AO266" si="7114">IF(AN266=12,1,AN266+1)</f>
        <v>1</v>
      </c>
      <c r="AP266" s="77">
        <f t="shared" ref="AP266" si="7115">IF(AO266=12,1,AO266+1)</f>
        <v>2</v>
      </c>
      <c r="AQ266" s="77">
        <f t="shared" ref="AQ266" si="7116">IF(AP266=12,1,AP266+1)</f>
        <v>3</v>
      </c>
      <c r="AR266" s="77">
        <f t="shared" ref="AR266" si="7117">IF(AQ266=12,1,AQ266+1)</f>
        <v>4</v>
      </c>
      <c r="AS266" s="77">
        <f t="shared" ref="AS266" si="7118">IF(AR266=12,1,AR266+1)</f>
        <v>5</v>
      </c>
      <c r="AT266" s="77">
        <f t="shared" ref="AT266" si="7119">IF(AS266=12,1,AS266+1)</f>
        <v>6</v>
      </c>
      <c r="AU266" s="77">
        <f t="shared" ref="AU266" si="7120">IF(AT266=12,1,AT266+1)</f>
        <v>7</v>
      </c>
      <c r="AV266" s="77">
        <f t="shared" ref="AV266" si="7121">IF(AU266=12,1,AU266+1)</f>
        <v>8</v>
      </c>
      <c r="AW266" s="77">
        <f t="shared" ref="AW266" si="7122">IF(AV266=12,1,AV266+1)</f>
        <v>9</v>
      </c>
      <c r="AX266" s="77">
        <f t="shared" ref="AX266" si="7123">IF(AW266=12,1,AW266+1)</f>
        <v>10</v>
      </c>
      <c r="AY266" s="77">
        <f t="shared" ref="AY266" si="7124">IF(AX266=12,1,AX266+1)</f>
        <v>11</v>
      </c>
      <c r="AZ266" s="77">
        <f t="shared" ref="AZ266" si="7125">IF(AY266=12,1,AY266+1)</f>
        <v>12</v>
      </c>
      <c r="BA266" s="77">
        <f t="shared" ref="BA266" si="7126">IF(AZ266=12,1,AZ266+1)</f>
        <v>1</v>
      </c>
      <c r="BB266" s="77">
        <f t="shared" ref="BB266" si="7127">IF(BA266=12,1,BA266+1)</f>
        <v>2</v>
      </c>
      <c r="BC266" s="77">
        <f t="shared" ref="BC266" si="7128">IF(BB266=12,1,BB266+1)</f>
        <v>3</v>
      </c>
      <c r="BD266" s="77">
        <f t="shared" ref="BD266" si="7129">IF(BC266=12,1,BC266+1)</f>
        <v>4</v>
      </c>
      <c r="BE266" s="77">
        <f t="shared" ref="BE266" si="7130">IF(BD266=12,1,BD266+1)</f>
        <v>5</v>
      </c>
      <c r="BF266" s="77">
        <f t="shared" ref="BF266" si="7131">IF(BE266=12,1,BE266+1)</f>
        <v>6</v>
      </c>
      <c r="BG266" s="77">
        <f t="shared" ref="BG266" si="7132">IF(BF266=12,1,BF266+1)</f>
        <v>7</v>
      </c>
      <c r="BH266" s="77">
        <f t="shared" ref="BH266" si="7133">IF(BG266=12,1,BG266+1)</f>
        <v>8</v>
      </c>
      <c r="BI266" s="77">
        <f t="shared" ref="BI266" si="7134">IF(BH266=12,1,BH266+1)</f>
        <v>9</v>
      </c>
      <c r="BJ266" s="77">
        <f t="shared" ref="BJ266" si="7135">IF(BI266=12,1,BI266+1)</f>
        <v>10</v>
      </c>
      <c r="BK266" s="77">
        <f t="shared" ref="BK266" si="7136">IF(BJ266=12,1,BJ266+1)</f>
        <v>11</v>
      </c>
      <c r="BL266" s="77">
        <f t="shared" ref="BL266" si="7137">IF(BK266=12,1,BK266+1)</f>
        <v>12</v>
      </c>
      <c r="BM266" s="77">
        <f t="shared" ref="BM266" si="7138">IF(BL266=12,1,BL266+1)</f>
        <v>1</v>
      </c>
      <c r="BN266" s="77">
        <f t="shared" ref="BN266" si="7139">IF(BM266=12,1,BM266+1)</f>
        <v>2</v>
      </c>
      <c r="BO266" s="77">
        <f t="shared" ref="BO266" si="7140">IF(BN266=12,1,BN266+1)</f>
        <v>3</v>
      </c>
      <c r="BP266" s="77">
        <f t="shared" ref="BP266" si="7141">IF(BO266=12,1,BO266+1)</f>
        <v>4</v>
      </c>
      <c r="BQ266" s="77">
        <f t="shared" ref="BQ266" si="7142">IF(BP266=12,1,BP266+1)</f>
        <v>5</v>
      </c>
      <c r="BR266" s="77">
        <f t="shared" ref="BR266" si="7143">IF(BQ266=12,1,BQ266+1)</f>
        <v>6</v>
      </c>
      <c r="BS266" s="77">
        <f t="shared" ref="BS266" si="7144">IF(BR266=12,1,BR266+1)</f>
        <v>7</v>
      </c>
      <c r="BT266" s="77">
        <f t="shared" ref="BT266" si="7145">IF(BS266=12,1,BS266+1)</f>
        <v>8</v>
      </c>
      <c r="BU266" s="77">
        <f t="shared" ref="BU266" si="7146">IF(BT266=12,1,BT266+1)</f>
        <v>9</v>
      </c>
      <c r="BV266" s="77">
        <f t="shared" ref="BV266" si="7147">IF(BU266=12,1,BU266+1)</f>
        <v>10</v>
      </c>
      <c r="BW266" s="77">
        <f t="shared" ref="BW266" si="7148">IF(BV266=12,1,BV266+1)</f>
        <v>11</v>
      </c>
      <c r="BX266" s="77">
        <f t="shared" ref="BX266" si="7149">IF(BW266=12,1,BW266+1)</f>
        <v>12</v>
      </c>
      <c r="BY266" s="77">
        <f t="shared" ref="BY266" si="7150">IF(BX266=12,1,BX266+1)</f>
        <v>1</v>
      </c>
      <c r="BZ266" s="77">
        <f t="shared" ref="BZ266" si="7151">IF(BY266=12,1,BY266+1)</f>
        <v>2</v>
      </c>
      <c r="CA266" s="77">
        <f t="shared" ref="CA266" si="7152">IF(BZ266=12,1,BZ266+1)</f>
        <v>3</v>
      </c>
      <c r="CB266" s="77">
        <f t="shared" ref="CB266" si="7153">IF(CA266=12,1,CA266+1)</f>
        <v>4</v>
      </c>
      <c r="CC266" s="77">
        <f t="shared" ref="CC266" si="7154">IF(CB266=12,1,CB266+1)</f>
        <v>5</v>
      </c>
      <c r="CD266" s="77">
        <f t="shared" ref="CD266" si="7155">IF(CC266=12,1,CC266+1)</f>
        <v>6</v>
      </c>
      <c r="CE266" s="77">
        <f t="shared" ref="CE266" si="7156">IF(CD266=12,1,CD266+1)</f>
        <v>7</v>
      </c>
      <c r="CF266" s="77">
        <f t="shared" ref="CF266" si="7157">IF(CE266=12,1,CE266+1)</f>
        <v>8</v>
      </c>
      <c r="CG266" s="77">
        <f t="shared" ref="CG266" si="7158">IF(CF266=12,1,CF266+1)</f>
        <v>9</v>
      </c>
      <c r="CH266" s="77">
        <f t="shared" ref="CH266" si="7159">IF(CG266=12,1,CG266+1)</f>
        <v>10</v>
      </c>
      <c r="CI266" s="77">
        <f t="shared" ref="CI266" si="7160">IF(CH266=12,1,CH266+1)</f>
        <v>11</v>
      </c>
      <c r="CJ266" s="77">
        <f t="shared" ref="CJ266" si="7161">IF(CI266=12,1,CI266+1)</f>
        <v>12</v>
      </c>
      <c r="CK266" s="82"/>
      <c r="CL266" s="79"/>
      <c r="CM266" s="79"/>
      <c r="CN266" s="79"/>
      <c r="CO266" s="108"/>
      <c r="CP266" s="108"/>
      <c r="CQ266" s="108"/>
      <c r="CR266" s="108"/>
      <c r="CS266" s="108"/>
      <c r="CT266" s="108"/>
      <c r="CU266" s="108"/>
      <c r="CV266" s="108"/>
      <c r="CW266" s="108"/>
      <c r="CX266" s="108"/>
      <c r="CY266" s="108"/>
      <c r="CZ266" s="108"/>
      <c r="DA266" s="108"/>
      <c r="DB266" s="108"/>
      <c r="DC266" s="108"/>
      <c r="DD266" s="108"/>
    </row>
    <row r="267" spans="1:108" s="266" customFormat="1" ht="18" hidden="1" customHeight="1" x14ac:dyDescent="0.3">
      <c r="A267" s="272"/>
      <c r="B267" s="115"/>
      <c r="C267" s="354"/>
      <c r="D267" s="127"/>
      <c r="E267" s="127"/>
      <c r="F267" s="127"/>
      <c r="G267" s="359"/>
      <c r="H267" s="359"/>
      <c r="I267" s="360"/>
      <c r="J267" s="360"/>
      <c r="K267" s="139"/>
      <c r="L267" s="361"/>
      <c r="M267" s="7"/>
      <c r="N267" s="357"/>
      <c r="O267" s="108"/>
      <c r="P267" s="78"/>
      <c r="Q267" s="60">
        <f t="shared" ref="Q267:CB267" si="7162">VALUE(_xlfn.CONCAT(Q266,".",Q269))</f>
        <v>1</v>
      </c>
      <c r="R267" s="74">
        <f t="shared" si="7162"/>
        <v>32</v>
      </c>
      <c r="S267" s="74">
        <f t="shared" si="7162"/>
        <v>61</v>
      </c>
      <c r="T267" s="74">
        <f t="shared" si="7162"/>
        <v>92</v>
      </c>
      <c r="U267" s="74">
        <f t="shared" si="7162"/>
        <v>122</v>
      </c>
      <c r="V267" s="74">
        <f t="shared" si="7162"/>
        <v>153</v>
      </c>
      <c r="W267" s="74">
        <f t="shared" si="7162"/>
        <v>183</v>
      </c>
      <c r="X267" s="74">
        <f t="shared" si="7162"/>
        <v>214</v>
      </c>
      <c r="Y267" s="74">
        <f t="shared" si="7162"/>
        <v>245</v>
      </c>
      <c r="Z267" s="74">
        <f t="shared" si="7162"/>
        <v>275</v>
      </c>
      <c r="AA267" s="74">
        <f t="shared" si="7162"/>
        <v>306</v>
      </c>
      <c r="AB267" s="74">
        <f t="shared" si="7162"/>
        <v>336</v>
      </c>
      <c r="AC267" s="74">
        <f t="shared" si="7162"/>
        <v>367</v>
      </c>
      <c r="AD267" s="74">
        <f t="shared" si="7162"/>
        <v>398</v>
      </c>
      <c r="AE267" s="74">
        <f t="shared" si="7162"/>
        <v>426</v>
      </c>
      <c r="AF267" s="74">
        <f t="shared" si="7162"/>
        <v>457</v>
      </c>
      <c r="AG267" s="74">
        <f t="shared" si="7162"/>
        <v>487</v>
      </c>
      <c r="AH267" s="74">
        <f t="shared" si="7162"/>
        <v>518</v>
      </c>
      <c r="AI267" s="74">
        <f t="shared" si="7162"/>
        <v>548</v>
      </c>
      <c r="AJ267" s="74">
        <f t="shared" si="7162"/>
        <v>579</v>
      </c>
      <c r="AK267" s="74">
        <f t="shared" si="7162"/>
        <v>610</v>
      </c>
      <c r="AL267" s="74">
        <f t="shared" si="7162"/>
        <v>640</v>
      </c>
      <c r="AM267" s="74">
        <f t="shared" si="7162"/>
        <v>671</v>
      </c>
      <c r="AN267" s="74">
        <f t="shared" si="7162"/>
        <v>701</v>
      </c>
      <c r="AO267" s="74">
        <f t="shared" si="7162"/>
        <v>732</v>
      </c>
      <c r="AP267" s="74">
        <f t="shared" si="7162"/>
        <v>763</v>
      </c>
      <c r="AQ267" s="74">
        <f t="shared" si="7162"/>
        <v>791</v>
      </c>
      <c r="AR267" s="74">
        <f t="shared" si="7162"/>
        <v>822</v>
      </c>
      <c r="AS267" s="74">
        <f t="shared" si="7162"/>
        <v>852</v>
      </c>
      <c r="AT267" s="74">
        <f t="shared" si="7162"/>
        <v>883</v>
      </c>
      <c r="AU267" s="74">
        <f t="shared" si="7162"/>
        <v>913</v>
      </c>
      <c r="AV267" s="74">
        <f t="shared" si="7162"/>
        <v>944</v>
      </c>
      <c r="AW267" s="74">
        <f t="shared" si="7162"/>
        <v>975</v>
      </c>
      <c r="AX267" s="74">
        <f t="shared" si="7162"/>
        <v>1005</v>
      </c>
      <c r="AY267" s="74">
        <f t="shared" si="7162"/>
        <v>1036</v>
      </c>
      <c r="AZ267" s="74">
        <f t="shared" si="7162"/>
        <v>1066</v>
      </c>
      <c r="BA267" s="74">
        <f t="shared" si="7162"/>
        <v>1097</v>
      </c>
      <c r="BB267" s="74">
        <f t="shared" si="7162"/>
        <v>1128</v>
      </c>
      <c r="BC267" s="74">
        <f t="shared" si="7162"/>
        <v>1156</v>
      </c>
      <c r="BD267" s="74">
        <f t="shared" si="7162"/>
        <v>1187</v>
      </c>
      <c r="BE267" s="74">
        <f t="shared" si="7162"/>
        <v>1217</v>
      </c>
      <c r="BF267" s="74">
        <f t="shared" si="7162"/>
        <v>1248</v>
      </c>
      <c r="BG267" s="74">
        <f t="shared" si="7162"/>
        <v>1278</v>
      </c>
      <c r="BH267" s="74">
        <f t="shared" si="7162"/>
        <v>1309</v>
      </c>
      <c r="BI267" s="74">
        <f t="shared" si="7162"/>
        <v>1340</v>
      </c>
      <c r="BJ267" s="74">
        <f t="shared" si="7162"/>
        <v>1370</v>
      </c>
      <c r="BK267" s="74">
        <f t="shared" si="7162"/>
        <v>1401</v>
      </c>
      <c r="BL267" s="74">
        <f t="shared" si="7162"/>
        <v>1431</v>
      </c>
      <c r="BM267" s="74">
        <f t="shared" si="7162"/>
        <v>1462</v>
      </c>
      <c r="BN267" s="74">
        <f t="shared" si="7162"/>
        <v>1493</v>
      </c>
      <c r="BO267" s="74">
        <f t="shared" si="7162"/>
        <v>1522</v>
      </c>
      <c r="BP267" s="74">
        <f t="shared" si="7162"/>
        <v>1553</v>
      </c>
      <c r="BQ267" s="74">
        <f t="shared" si="7162"/>
        <v>1583</v>
      </c>
      <c r="BR267" s="74">
        <f t="shared" si="7162"/>
        <v>1614</v>
      </c>
      <c r="BS267" s="74">
        <f t="shared" si="7162"/>
        <v>1644</v>
      </c>
      <c r="BT267" s="74">
        <f t="shared" si="7162"/>
        <v>1675</v>
      </c>
      <c r="BU267" s="74">
        <f t="shared" si="7162"/>
        <v>1706</v>
      </c>
      <c r="BV267" s="74">
        <f t="shared" si="7162"/>
        <v>1736</v>
      </c>
      <c r="BW267" s="74">
        <f t="shared" si="7162"/>
        <v>1767</v>
      </c>
      <c r="BX267" s="74">
        <f t="shared" si="7162"/>
        <v>1797</v>
      </c>
      <c r="BY267" s="74">
        <f t="shared" si="7162"/>
        <v>1828</v>
      </c>
      <c r="BZ267" s="74">
        <f t="shared" si="7162"/>
        <v>1859</v>
      </c>
      <c r="CA267" s="74">
        <f t="shared" si="7162"/>
        <v>1887</v>
      </c>
      <c r="CB267" s="74">
        <f t="shared" si="7162"/>
        <v>1918</v>
      </c>
      <c r="CC267" s="74">
        <f t="shared" ref="CC267:CJ267" si="7163">VALUE(_xlfn.CONCAT(CC266,".",CC269))</f>
        <v>1948</v>
      </c>
      <c r="CD267" s="74">
        <f t="shared" si="7163"/>
        <v>1979</v>
      </c>
      <c r="CE267" s="74">
        <f t="shared" si="7163"/>
        <v>2009</v>
      </c>
      <c r="CF267" s="74">
        <f t="shared" si="7163"/>
        <v>2040</v>
      </c>
      <c r="CG267" s="74">
        <f t="shared" si="7163"/>
        <v>2071</v>
      </c>
      <c r="CH267" s="74">
        <f t="shared" si="7163"/>
        <v>2101</v>
      </c>
      <c r="CI267" s="74">
        <f t="shared" si="7163"/>
        <v>2132</v>
      </c>
      <c r="CJ267" s="74">
        <f t="shared" si="7163"/>
        <v>2162</v>
      </c>
      <c r="CK267" s="83"/>
      <c r="CL267" s="80"/>
      <c r="CM267" s="80"/>
      <c r="CN267" s="80"/>
      <c r="CO267" s="108"/>
      <c r="CP267" s="108"/>
      <c r="CQ267" s="108"/>
      <c r="CR267" s="108"/>
      <c r="CS267" s="108"/>
      <c r="CT267" s="108"/>
      <c r="CU267" s="108"/>
      <c r="CV267" s="108"/>
      <c r="CW267" s="108"/>
      <c r="CX267" s="108"/>
      <c r="CY267" s="108"/>
      <c r="CZ267" s="108"/>
      <c r="DA267" s="108"/>
      <c r="DB267" s="108"/>
      <c r="DC267" s="108"/>
      <c r="DD267" s="108"/>
    </row>
    <row r="268" spans="1:108" s="266" customFormat="1" ht="18" customHeight="1" x14ac:dyDescent="0.3">
      <c r="A268" s="272"/>
      <c r="B268" s="115"/>
      <c r="C268" s="354"/>
      <c r="D268" s="127"/>
      <c r="E268" s="360" t="s">
        <v>376</v>
      </c>
      <c r="F268" s="360" t="s">
        <v>376</v>
      </c>
      <c r="G268" s="359"/>
      <c r="H268" s="359"/>
      <c r="I268" s="360"/>
      <c r="J268" s="360"/>
      <c r="K268" s="360" t="s">
        <v>392</v>
      </c>
      <c r="L268" s="361"/>
      <c r="M268" s="7"/>
      <c r="N268" s="357"/>
      <c r="O268" s="108"/>
      <c r="P268" s="78"/>
      <c r="Q268" s="61" t="str">
        <f>VLOOKUP(Q266,'Podpůrná data'!$J$186:$K$197,2)</f>
        <v>leden</v>
      </c>
      <c r="R268" s="61" t="str">
        <f>VLOOKUP(R266,'Podpůrná data'!$J$186:$K$197,2)</f>
        <v>únor</v>
      </c>
      <c r="S268" s="61" t="str">
        <f>VLOOKUP(S266,'Podpůrná data'!$J$186:$K$197,2)</f>
        <v>březen</v>
      </c>
      <c r="T268" s="61" t="str">
        <f>VLOOKUP(T266,'Podpůrná data'!$J$186:$K$197,2)</f>
        <v>duben</v>
      </c>
      <c r="U268" s="61" t="str">
        <f>VLOOKUP(U266,'Podpůrná data'!$J$186:$K$197,2)</f>
        <v>květen</v>
      </c>
      <c r="V268" s="61" t="str">
        <f>VLOOKUP(V266,'Podpůrná data'!$J$186:$K$197,2)</f>
        <v>červen</v>
      </c>
      <c r="W268" s="61" t="str">
        <f>VLOOKUP(W266,'Podpůrná data'!$J$186:$K$197,2)</f>
        <v>červenec</v>
      </c>
      <c r="X268" s="61" t="str">
        <f>VLOOKUP(X266,'Podpůrná data'!$J$186:$K$197,2)</f>
        <v>srpen</v>
      </c>
      <c r="Y268" s="61" t="str">
        <f>VLOOKUP(Y266,'Podpůrná data'!$J$186:$K$197,2)</f>
        <v>září</v>
      </c>
      <c r="Z268" s="61" t="str">
        <f>VLOOKUP(Z266,'Podpůrná data'!$J$186:$K$197,2)</f>
        <v>říjen</v>
      </c>
      <c r="AA268" s="61" t="str">
        <f>VLOOKUP(AA266,'Podpůrná data'!$J$186:$K$197,2)</f>
        <v>listopad</v>
      </c>
      <c r="AB268" s="61" t="str">
        <f>VLOOKUP(AB266,'Podpůrná data'!$J$186:$K$197,2)</f>
        <v>prosinec</v>
      </c>
      <c r="AC268" s="61" t="str">
        <f>VLOOKUP(AC266,'Podpůrná data'!$J$186:$K$197,2)</f>
        <v>leden</v>
      </c>
      <c r="AD268" s="61" t="str">
        <f>VLOOKUP(AD266,'Podpůrná data'!$J$186:$K$197,2)</f>
        <v>únor</v>
      </c>
      <c r="AE268" s="61" t="str">
        <f>VLOOKUP(AE266,'Podpůrná data'!$J$186:$K$197,2)</f>
        <v>březen</v>
      </c>
      <c r="AF268" s="61" t="str">
        <f>VLOOKUP(AF266,'Podpůrná data'!$J$186:$K$197,2)</f>
        <v>duben</v>
      </c>
      <c r="AG268" s="61" t="str">
        <f>VLOOKUP(AG266,'Podpůrná data'!$J$186:$K$197,2)</f>
        <v>květen</v>
      </c>
      <c r="AH268" s="61" t="str">
        <f>VLOOKUP(AH266,'Podpůrná data'!$J$186:$K$197,2)</f>
        <v>červen</v>
      </c>
      <c r="AI268" s="61" t="str">
        <f>VLOOKUP(AI266,'Podpůrná data'!$J$186:$K$197,2)</f>
        <v>červenec</v>
      </c>
      <c r="AJ268" s="61" t="str">
        <f>VLOOKUP(AJ266,'Podpůrná data'!$J$186:$K$197,2)</f>
        <v>srpen</v>
      </c>
      <c r="AK268" s="61" t="str">
        <f>VLOOKUP(AK266,'Podpůrná data'!$J$186:$K$197,2)</f>
        <v>září</v>
      </c>
      <c r="AL268" s="61" t="str">
        <f>VLOOKUP(AL266,'Podpůrná data'!$J$186:$K$197,2)</f>
        <v>říjen</v>
      </c>
      <c r="AM268" s="61" t="str">
        <f>VLOOKUP(AM266,'Podpůrná data'!$J$186:$K$197,2)</f>
        <v>listopad</v>
      </c>
      <c r="AN268" s="61" t="str">
        <f>VLOOKUP(AN266,'Podpůrná data'!$J$186:$K$197,2)</f>
        <v>prosinec</v>
      </c>
      <c r="AO268" s="61" t="str">
        <f>VLOOKUP(AO266,'Podpůrná data'!$J$186:$K$197,2)</f>
        <v>leden</v>
      </c>
      <c r="AP268" s="61" t="str">
        <f>VLOOKUP(AP266,'Podpůrná data'!$J$186:$K$197,2)</f>
        <v>únor</v>
      </c>
      <c r="AQ268" s="61" t="str">
        <f>VLOOKUP(AQ266,'Podpůrná data'!$J$186:$K$197,2)</f>
        <v>březen</v>
      </c>
      <c r="AR268" s="61" t="str">
        <f>VLOOKUP(AR266,'Podpůrná data'!$J$186:$K$197,2)</f>
        <v>duben</v>
      </c>
      <c r="AS268" s="61" t="str">
        <f>VLOOKUP(AS266,'Podpůrná data'!$J$186:$K$197,2)</f>
        <v>květen</v>
      </c>
      <c r="AT268" s="61" t="str">
        <f>VLOOKUP(AT266,'Podpůrná data'!$J$186:$K$197,2)</f>
        <v>červen</v>
      </c>
      <c r="AU268" s="61" t="str">
        <f>VLOOKUP(AU266,'Podpůrná data'!$J$186:$K$197,2)</f>
        <v>červenec</v>
      </c>
      <c r="AV268" s="61" t="str">
        <f>VLOOKUP(AV266,'Podpůrná data'!$J$186:$K$197,2)</f>
        <v>srpen</v>
      </c>
      <c r="AW268" s="61" t="str">
        <f>VLOOKUP(AW266,'Podpůrná data'!$J$186:$K$197,2)</f>
        <v>září</v>
      </c>
      <c r="AX268" s="61" t="str">
        <f>VLOOKUP(AX266,'Podpůrná data'!$J$186:$K$197,2)</f>
        <v>říjen</v>
      </c>
      <c r="AY268" s="61" t="str">
        <f>VLOOKUP(AY266,'Podpůrná data'!$J$186:$K$197,2)</f>
        <v>listopad</v>
      </c>
      <c r="AZ268" s="61" t="str">
        <f>VLOOKUP(AZ266,'Podpůrná data'!$J$186:$K$197,2)</f>
        <v>prosinec</v>
      </c>
      <c r="BA268" s="61" t="str">
        <f>VLOOKUP(BA266,'Podpůrná data'!$J$186:$K$197,2)</f>
        <v>leden</v>
      </c>
      <c r="BB268" s="61" t="str">
        <f>VLOOKUP(BB266,'Podpůrná data'!$J$186:$K$197,2)</f>
        <v>únor</v>
      </c>
      <c r="BC268" s="61" t="str">
        <f>VLOOKUP(BC266,'Podpůrná data'!$J$186:$K$197,2)</f>
        <v>březen</v>
      </c>
      <c r="BD268" s="61" t="str">
        <f>VLOOKUP(BD266,'Podpůrná data'!$J$186:$K$197,2)</f>
        <v>duben</v>
      </c>
      <c r="BE268" s="61" t="str">
        <f>VLOOKUP(BE266,'Podpůrná data'!$J$186:$K$197,2)</f>
        <v>květen</v>
      </c>
      <c r="BF268" s="61" t="str">
        <f>VLOOKUP(BF266,'Podpůrná data'!$J$186:$K$197,2)</f>
        <v>červen</v>
      </c>
      <c r="BG268" s="61" t="str">
        <f>VLOOKUP(BG266,'Podpůrná data'!$J$186:$K$197,2)</f>
        <v>červenec</v>
      </c>
      <c r="BH268" s="61" t="str">
        <f>VLOOKUP(BH266,'Podpůrná data'!$J$186:$K$197,2)</f>
        <v>srpen</v>
      </c>
      <c r="BI268" s="61" t="str">
        <f>VLOOKUP(BI266,'Podpůrná data'!$J$186:$K$197,2)</f>
        <v>září</v>
      </c>
      <c r="BJ268" s="61" t="str">
        <f>VLOOKUP(BJ266,'Podpůrná data'!$J$186:$K$197,2)</f>
        <v>říjen</v>
      </c>
      <c r="BK268" s="61" t="str">
        <f>VLOOKUP(BK266,'Podpůrná data'!$J$186:$K$197,2)</f>
        <v>listopad</v>
      </c>
      <c r="BL268" s="61" t="str">
        <f>VLOOKUP(BL266,'Podpůrná data'!$J$186:$K$197,2)</f>
        <v>prosinec</v>
      </c>
      <c r="BM268" s="61" t="str">
        <f>VLOOKUP(BM266,'Podpůrná data'!$J$186:$K$197,2)</f>
        <v>leden</v>
      </c>
      <c r="BN268" s="61" t="str">
        <f>VLOOKUP(BN266,'Podpůrná data'!$J$186:$K$197,2)</f>
        <v>únor</v>
      </c>
      <c r="BO268" s="61" t="str">
        <f>VLOOKUP(BO266,'Podpůrná data'!$J$186:$K$197,2)</f>
        <v>březen</v>
      </c>
      <c r="BP268" s="61" t="str">
        <f>VLOOKUP(BP266,'Podpůrná data'!$J$186:$K$197,2)</f>
        <v>duben</v>
      </c>
      <c r="BQ268" s="61" t="str">
        <f>VLOOKUP(BQ266,'Podpůrná data'!$J$186:$K$197,2)</f>
        <v>květen</v>
      </c>
      <c r="BR268" s="61" t="str">
        <f>VLOOKUP(BR266,'Podpůrná data'!$J$186:$K$197,2)</f>
        <v>červen</v>
      </c>
      <c r="BS268" s="61" t="str">
        <f>VLOOKUP(BS266,'Podpůrná data'!$J$186:$K$197,2)</f>
        <v>červenec</v>
      </c>
      <c r="BT268" s="61" t="str">
        <f>VLOOKUP(BT266,'Podpůrná data'!$J$186:$K$197,2)</f>
        <v>srpen</v>
      </c>
      <c r="BU268" s="61" t="str">
        <f>VLOOKUP(BU266,'Podpůrná data'!$J$186:$K$197,2)</f>
        <v>září</v>
      </c>
      <c r="BV268" s="61" t="str">
        <f>VLOOKUP(BV266,'Podpůrná data'!$J$186:$K$197,2)</f>
        <v>říjen</v>
      </c>
      <c r="BW268" s="61" t="str">
        <f>VLOOKUP(BW266,'Podpůrná data'!$J$186:$K$197,2)</f>
        <v>listopad</v>
      </c>
      <c r="BX268" s="61" t="str">
        <f>VLOOKUP(BX266,'Podpůrná data'!$J$186:$K$197,2)</f>
        <v>prosinec</v>
      </c>
      <c r="BY268" s="61" t="str">
        <f>VLOOKUP(BY266,'Podpůrná data'!$J$186:$K$197,2)</f>
        <v>leden</v>
      </c>
      <c r="BZ268" s="61" t="str">
        <f>VLOOKUP(BZ266,'Podpůrná data'!$J$186:$K$197,2)</f>
        <v>únor</v>
      </c>
      <c r="CA268" s="61" t="str">
        <f>VLOOKUP(CA266,'Podpůrná data'!$J$186:$K$197,2)</f>
        <v>březen</v>
      </c>
      <c r="CB268" s="61" t="str">
        <f>VLOOKUP(CB266,'Podpůrná data'!$J$186:$K$197,2)</f>
        <v>duben</v>
      </c>
      <c r="CC268" s="61" t="str">
        <f>VLOOKUP(CC266,'Podpůrná data'!$J$186:$K$197,2)</f>
        <v>květen</v>
      </c>
      <c r="CD268" s="61" t="str">
        <f>VLOOKUP(CD266,'Podpůrná data'!$J$186:$K$197,2)</f>
        <v>červen</v>
      </c>
      <c r="CE268" s="61" t="str">
        <f>VLOOKUP(CE266,'Podpůrná data'!$J$186:$K$197,2)</f>
        <v>červenec</v>
      </c>
      <c r="CF268" s="61" t="str">
        <f>VLOOKUP(CF266,'Podpůrná data'!$J$186:$K$197,2)</f>
        <v>srpen</v>
      </c>
      <c r="CG268" s="61" t="str">
        <f>VLOOKUP(CG266,'Podpůrná data'!$J$186:$K$197,2)</f>
        <v>září</v>
      </c>
      <c r="CH268" s="61" t="str">
        <f>VLOOKUP(CH266,'Podpůrná data'!$J$186:$K$197,2)</f>
        <v>říjen</v>
      </c>
      <c r="CI268" s="61" t="str">
        <f>VLOOKUP(CI266,'Podpůrná data'!$J$186:$K$197,2)</f>
        <v>listopad</v>
      </c>
      <c r="CJ268" s="61" t="str">
        <f>VLOOKUP(CJ266,'Podpůrná data'!$J$186:$K$197,2)</f>
        <v>prosinec</v>
      </c>
      <c r="CK268" s="175"/>
      <c r="CL268" s="179"/>
      <c r="CM268" s="207"/>
      <c r="CN268" s="207"/>
      <c r="CO268" s="108"/>
      <c r="CP268" s="183" t="s">
        <v>109</v>
      </c>
      <c r="CQ268" s="183" t="s">
        <v>110</v>
      </c>
      <c r="CR268" s="183" t="s">
        <v>111</v>
      </c>
      <c r="CS268" s="183" t="s">
        <v>112</v>
      </c>
      <c r="CT268" s="183" t="s">
        <v>113</v>
      </c>
      <c r="CU268" s="183" t="s">
        <v>114</v>
      </c>
      <c r="CV268" s="183" t="s">
        <v>115</v>
      </c>
      <c r="CW268" s="183" t="s">
        <v>116</v>
      </c>
      <c r="CX268" s="183" t="s">
        <v>117</v>
      </c>
      <c r="CY268" s="183" t="s">
        <v>177</v>
      </c>
      <c r="CZ268" s="183" t="s">
        <v>178</v>
      </c>
      <c r="DA268" s="183" t="s">
        <v>179</v>
      </c>
      <c r="DB268" s="183" t="s">
        <v>368</v>
      </c>
      <c r="DC268" s="183" t="s">
        <v>369</v>
      </c>
      <c r="DD268" s="183" t="s">
        <v>370</v>
      </c>
    </row>
    <row r="269" spans="1:108" s="266" customFormat="1" ht="16.2" customHeight="1" x14ac:dyDescent="0.3">
      <c r="A269" s="272"/>
      <c r="B269" s="115"/>
      <c r="C269" s="354"/>
      <c r="D269" s="127"/>
      <c r="E269" s="360"/>
      <c r="F269" s="360"/>
      <c r="G269" s="359"/>
      <c r="H269" s="359"/>
      <c r="I269" s="360"/>
      <c r="J269" s="360"/>
      <c r="K269" s="360"/>
      <c r="L269" s="361"/>
      <c r="M269" s="7"/>
      <c r="N269" s="357"/>
      <c r="O269" s="108"/>
      <c r="P269" s="78"/>
      <c r="Q269" s="61">
        <f>YEAR(Úvod!$F$10)</f>
        <v>1900</v>
      </c>
      <c r="R269" s="61">
        <f t="shared" ref="R269" si="7164">IF(R266=1,Q269+1,Q269)</f>
        <v>1900</v>
      </c>
      <c r="S269" s="61">
        <f t="shared" ref="S269" si="7165">IF(S266=1,R269+1,R269)</f>
        <v>1900</v>
      </c>
      <c r="T269" s="61">
        <f t="shared" ref="T269" si="7166">IF(T266=1,S269+1,S269)</f>
        <v>1900</v>
      </c>
      <c r="U269" s="61">
        <f t="shared" ref="U269" si="7167">IF(U266=1,T269+1,T269)</f>
        <v>1900</v>
      </c>
      <c r="V269" s="61">
        <f t="shared" ref="V269" si="7168">IF(V266=1,U269+1,U269)</f>
        <v>1900</v>
      </c>
      <c r="W269" s="61">
        <f t="shared" ref="W269" si="7169">IF(W266=1,V269+1,V269)</f>
        <v>1900</v>
      </c>
      <c r="X269" s="61">
        <f t="shared" ref="X269" si="7170">IF(X266=1,W269+1,W269)</f>
        <v>1900</v>
      </c>
      <c r="Y269" s="61">
        <f t="shared" ref="Y269" si="7171">IF(Y266=1,X269+1,X269)</f>
        <v>1900</v>
      </c>
      <c r="Z269" s="61">
        <f t="shared" ref="Z269" si="7172">IF(Z266=1,Y269+1,Y269)</f>
        <v>1900</v>
      </c>
      <c r="AA269" s="61">
        <f t="shared" ref="AA269" si="7173">IF(AA266=1,Z269+1,Z269)</f>
        <v>1900</v>
      </c>
      <c r="AB269" s="61">
        <f t="shared" ref="AB269" si="7174">IF(AB266=1,AA269+1,AA269)</f>
        <v>1900</v>
      </c>
      <c r="AC269" s="61">
        <f t="shared" ref="AC269" si="7175">IF(AC266=1,AB269+1,AB269)</f>
        <v>1901</v>
      </c>
      <c r="AD269" s="61">
        <f t="shared" ref="AD269" si="7176">IF(AD266=1,AC269+1,AC269)</f>
        <v>1901</v>
      </c>
      <c r="AE269" s="61">
        <f t="shared" ref="AE269" si="7177">IF(AE266=1,AD269+1,AD269)</f>
        <v>1901</v>
      </c>
      <c r="AF269" s="61">
        <f t="shared" ref="AF269" si="7178">IF(AF266=1,AE269+1,AE269)</f>
        <v>1901</v>
      </c>
      <c r="AG269" s="61">
        <f t="shared" ref="AG269" si="7179">IF(AG266=1,AF269+1,AF269)</f>
        <v>1901</v>
      </c>
      <c r="AH269" s="61">
        <f t="shared" ref="AH269" si="7180">IF(AH266=1,AG269+1,AG269)</f>
        <v>1901</v>
      </c>
      <c r="AI269" s="61">
        <f t="shared" ref="AI269" si="7181">IF(AI266=1,AH269+1,AH269)</f>
        <v>1901</v>
      </c>
      <c r="AJ269" s="61">
        <f t="shared" ref="AJ269" si="7182">IF(AJ266=1,AI269+1,AI269)</f>
        <v>1901</v>
      </c>
      <c r="AK269" s="61">
        <f t="shared" ref="AK269" si="7183">IF(AK266=1,AJ269+1,AJ269)</f>
        <v>1901</v>
      </c>
      <c r="AL269" s="61">
        <f t="shared" ref="AL269" si="7184">IF(AL266=1,AK269+1,AK269)</f>
        <v>1901</v>
      </c>
      <c r="AM269" s="61">
        <f t="shared" ref="AM269" si="7185">IF(AM266=1,AL269+1,AL269)</f>
        <v>1901</v>
      </c>
      <c r="AN269" s="61">
        <f t="shared" ref="AN269" si="7186">IF(AN266=1,AM269+1,AM269)</f>
        <v>1901</v>
      </c>
      <c r="AO269" s="61">
        <f t="shared" ref="AO269" si="7187">IF(AO266=1,AN269+1,AN269)</f>
        <v>1902</v>
      </c>
      <c r="AP269" s="61">
        <f t="shared" ref="AP269" si="7188">IF(AP266=1,AO269+1,AO269)</f>
        <v>1902</v>
      </c>
      <c r="AQ269" s="61">
        <f t="shared" ref="AQ269" si="7189">IF(AQ266=1,AP269+1,AP269)</f>
        <v>1902</v>
      </c>
      <c r="AR269" s="61">
        <f t="shared" ref="AR269" si="7190">IF(AR266=1,AQ269+1,AQ269)</f>
        <v>1902</v>
      </c>
      <c r="AS269" s="61">
        <f t="shared" ref="AS269" si="7191">IF(AS266=1,AR269+1,AR269)</f>
        <v>1902</v>
      </c>
      <c r="AT269" s="61">
        <f t="shared" ref="AT269" si="7192">IF(AT266=1,AS269+1,AS269)</f>
        <v>1902</v>
      </c>
      <c r="AU269" s="61">
        <f t="shared" ref="AU269" si="7193">IF(AU266=1,AT269+1,AT269)</f>
        <v>1902</v>
      </c>
      <c r="AV269" s="61">
        <f t="shared" ref="AV269" si="7194">IF(AV266=1,AU269+1,AU269)</f>
        <v>1902</v>
      </c>
      <c r="AW269" s="61">
        <f t="shared" ref="AW269" si="7195">IF(AW266=1,AV269+1,AV269)</f>
        <v>1902</v>
      </c>
      <c r="AX269" s="61">
        <f t="shared" ref="AX269" si="7196">IF(AX266=1,AW269+1,AW269)</f>
        <v>1902</v>
      </c>
      <c r="AY269" s="61">
        <f t="shared" ref="AY269" si="7197">IF(AY266=1,AX269+1,AX269)</f>
        <v>1902</v>
      </c>
      <c r="AZ269" s="61">
        <f t="shared" ref="AZ269" si="7198">IF(AZ266=1,AY269+1,AY269)</f>
        <v>1902</v>
      </c>
      <c r="BA269" s="61">
        <f t="shared" ref="BA269" si="7199">IF(BA266=1,AZ269+1,AZ269)</f>
        <v>1903</v>
      </c>
      <c r="BB269" s="61">
        <f t="shared" ref="BB269" si="7200">IF(BB266=1,BA269+1,BA269)</f>
        <v>1903</v>
      </c>
      <c r="BC269" s="61">
        <f t="shared" ref="BC269" si="7201">IF(BC266=1,BB269+1,BB269)</f>
        <v>1903</v>
      </c>
      <c r="BD269" s="61">
        <f t="shared" ref="BD269" si="7202">IF(BD266=1,BC269+1,BC269)</f>
        <v>1903</v>
      </c>
      <c r="BE269" s="61">
        <f t="shared" ref="BE269" si="7203">IF(BE266=1,BD269+1,BD269)</f>
        <v>1903</v>
      </c>
      <c r="BF269" s="61">
        <f t="shared" ref="BF269" si="7204">IF(BF266=1,BE269+1,BE269)</f>
        <v>1903</v>
      </c>
      <c r="BG269" s="61">
        <f t="shared" ref="BG269" si="7205">IF(BG266=1,BF269+1,BF269)</f>
        <v>1903</v>
      </c>
      <c r="BH269" s="61">
        <f t="shared" ref="BH269" si="7206">IF(BH266=1,BG269+1,BG269)</f>
        <v>1903</v>
      </c>
      <c r="BI269" s="61">
        <f t="shared" ref="BI269" si="7207">IF(BI266=1,BH269+1,BH269)</f>
        <v>1903</v>
      </c>
      <c r="BJ269" s="61">
        <f t="shared" ref="BJ269" si="7208">IF(BJ266=1,BI269+1,BI269)</f>
        <v>1903</v>
      </c>
      <c r="BK269" s="61">
        <f t="shared" ref="BK269" si="7209">IF(BK266=1,BJ269+1,BJ269)</f>
        <v>1903</v>
      </c>
      <c r="BL269" s="61">
        <f t="shared" ref="BL269" si="7210">IF(BL266=1,BK269+1,BK269)</f>
        <v>1903</v>
      </c>
      <c r="BM269" s="61">
        <f t="shared" ref="BM269" si="7211">IF(BM266=1,BL269+1,BL269)</f>
        <v>1904</v>
      </c>
      <c r="BN269" s="61">
        <f t="shared" ref="BN269" si="7212">IF(BN266=1,BM269+1,BM269)</f>
        <v>1904</v>
      </c>
      <c r="BO269" s="61">
        <f t="shared" ref="BO269" si="7213">IF(BO266=1,BN269+1,BN269)</f>
        <v>1904</v>
      </c>
      <c r="BP269" s="61">
        <f t="shared" ref="BP269" si="7214">IF(BP266=1,BO269+1,BO269)</f>
        <v>1904</v>
      </c>
      <c r="BQ269" s="61">
        <f t="shared" ref="BQ269" si="7215">IF(BQ266=1,BP269+1,BP269)</f>
        <v>1904</v>
      </c>
      <c r="BR269" s="61">
        <f t="shared" ref="BR269" si="7216">IF(BR266=1,BQ269+1,BQ269)</f>
        <v>1904</v>
      </c>
      <c r="BS269" s="61">
        <f t="shared" ref="BS269" si="7217">IF(BS266=1,BR269+1,BR269)</f>
        <v>1904</v>
      </c>
      <c r="BT269" s="61">
        <f t="shared" ref="BT269" si="7218">IF(BT266=1,BS269+1,BS269)</f>
        <v>1904</v>
      </c>
      <c r="BU269" s="61">
        <f t="shared" ref="BU269" si="7219">IF(BU266=1,BT269+1,BT269)</f>
        <v>1904</v>
      </c>
      <c r="BV269" s="61">
        <f t="shared" ref="BV269" si="7220">IF(BV266=1,BU269+1,BU269)</f>
        <v>1904</v>
      </c>
      <c r="BW269" s="61">
        <f t="shared" ref="BW269" si="7221">IF(BW266=1,BV269+1,BV269)</f>
        <v>1904</v>
      </c>
      <c r="BX269" s="61">
        <f t="shared" ref="BX269" si="7222">IF(BX266=1,BW269+1,BW269)</f>
        <v>1904</v>
      </c>
      <c r="BY269" s="61">
        <f t="shared" ref="BY269" si="7223">IF(BY266=1,BX269+1,BX269)</f>
        <v>1905</v>
      </c>
      <c r="BZ269" s="61">
        <f t="shared" ref="BZ269" si="7224">IF(BZ266=1,BY269+1,BY269)</f>
        <v>1905</v>
      </c>
      <c r="CA269" s="61">
        <f t="shared" ref="CA269" si="7225">IF(CA266=1,BZ269+1,BZ269)</f>
        <v>1905</v>
      </c>
      <c r="CB269" s="61">
        <f t="shared" ref="CB269" si="7226">IF(CB266=1,CA269+1,CA269)</f>
        <v>1905</v>
      </c>
      <c r="CC269" s="61">
        <f t="shared" ref="CC269" si="7227">IF(CC266=1,CB269+1,CB269)</f>
        <v>1905</v>
      </c>
      <c r="CD269" s="61">
        <f t="shared" ref="CD269" si="7228">IF(CD266=1,CC269+1,CC269)</f>
        <v>1905</v>
      </c>
      <c r="CE269" s="61">
        <f t="shared" ref="CE269" si="7229">IF(CE266=1,CD269+1,CD269)</f>
        <v>1905</v>
      </c>
      <c r="CF269" s="61">
        <f t="shared" ref="CF269" si="7230">IF(CF266=1,CE269+1,CE269)</f>
        <v>1905</v>
      </c>
      <c r="CG269" s="61">
        <f t="shared" ref="CG269" si="7231">IF(CG266=1,CF269+1,CF269)</f>
        <v>1905</v>
      </c>
      <c r="CH269" s="61">
        <f t="shared" ref="CH269" si="7232">IF(CH266=1,CG269+1,CG269)</f>
        <v>1905</v>
      </c>
      <c r="CI269" s="61">
        <f t="shared" ref="CI269" si="7233">IF(CI266=1,CH269+1,CH269)</f>
        <v>1905</v>
      </c>
      <c r="CJ269" s="61">
        <f t="shared" ref="CJ269" si="7234">IF(CJ266=1,CI269+1,CI269)</f>
        <v>1905</v>
      </c>
      <c r="CK269" s="205"/>
      <c r="CL269" s="206"/>
      <c r="CM269" s="207"/>
      <c r="CN269" s="207"/>
      <c r="CO269" s="108"/>
      <c r="CP269" s="108"/>
      <c r="CQ269" s="108"/>
      <c r="CR269" s="108"/>
      <c r="CS269" s="108"/>
      <c r="CT269" s="108"/>
      <c r="CU269" s="108"/>
      <c r="CV269" s="108"/>
      <c r="CW269" s="108"/>
      <c r="CX269" s="108"/>
      <c r="CY269" s="108"/>
      <c r="CZ269" s="108"/>
      <c r="DA269" s="108"/>
      <c r="DB269" s="108"/>
      <c r="DC269" s="108"/>
      <c r="DD269" s="108"/>
    </row>
    <row r="270" spans="1:108" s="266" customFormat="1" ht="16.2" customHeight="1" x14ac:dyDescent="0.3">
      <c r="A270" s="272"/>
      <c r="B270" s="115"/>
      <c r="C270" s="127"/>
      <c r="D270" s="127"/>
      <c r="E270" s="360"/>
      <c r="F270" s="360"/>
      <c r="G270" s="359"/>
      <c r="H270" s="359"/>
      <c r="I270" s="360"/>
      <c r="J270" s="363"/>
      <c r="K270" s="360"/>
      <c r="L270" s="362"/>
      <c r="M270" s="7"/>
      <c r="N270" s="358"/>
      <c r="O270" s="108"/>
      <c r="P270" s="64" t="s">
        <v>181</v>
      </c>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73"/>
      <c r="BU270" s="273"/>
      <c r="BV270" s="273"/>
      <c r="BW270" s="273"/>
      <c r="BX270" s="273"/>
      <c r="BY270" s="273"/>
      <c r="BZ270" s="273"/>
      <c r="CA270" s="273"/>
      <c r="CB270" s="273"/>
      <c r="CC270" s="273"/>
      <c r="CD270" s="273"/>
      <c r="CE270" s="273"/>
      <c r="CF270" s="273"/>
      <c r="CG270" s="273"/>
      <c r="CH270" s="273"/>
      <c r="CI270" s="273"/>
      <c r="CJ270" s="273"/>
      <c r="CK270" s="205"/>
      <c r="CL270" s="206"/>
      <c r="CM270" s="207"/>
      <c r="CN270" s="207"/>
      <c r="CO270" s="108"/>
      <c r="CP270" s="108"/>
      <c r="CQ270" s="108"/>
      <c r="CR270" s="108"/>
      <c r="CS270" s="108"/>
      <c r="CT270" s="108"/>
      <c r="CU270" s="108"/>
      <c r="CV270" s="108"/>
      <c r="CW270" s="108"/>
      <c r="CX270" s="108"/>
      <c r="CY270" s="108"/>
      <c r="CZ270" s="108"/>
      <c r="DA270" s="108"/>
      <c r="DB270" s="108"/>
      <c r="DC270" s="108"/>
      <c r="DD270" s="108"/>
    </row>
    <row r="271" spans="1:108" s="266" customFormat="1" ht="23.4" customHeight="1" x14ac:dyDescent="0.3">
      <c r="A271" s="264"/>
      <c r="B271" s="128" t="s">
        <v>19</v>
      </c>
      <c r="C271" s="355"/>
      <c r="D271" s="355"/>
      <c r="E271" s="274"/>
      <c r="F271" s="257"/>
      <c r="G271" s="275"/>
      <c r="H271" s="276"/>
      <c r="I271" s="275"/>
      <c r="J271" s="215">
        <f>IF(I271="",0,IF(I271="ANO",'Podpůrná data'!$B$5,'Podpůrná data'!$B$3))</f>
        <v>0</v>
      </c>
      <c r="K271" s="213">
        <f>IFERROR(INT(ROUND(H271,2)*(VLOOKUP(INT(G271),'Podpůrná data'!$L$16:$M$60,2,FALSE))*(G271/(INT(G271)))),0)</f>
        <v>0</v>
      </c>
      <c r="L271" s="62">
        <f>J271*K271</f>
        <v>0</v>
      </c>
      <c r="M271" s="63">
        <f>IF(L271&gt;0,IF(ISTEXT(C271)=TRUE,0,1),0)</f>
        <v>0</v>
      </c>
      <c r="N271" s="170">
        <f>IF(L271&gt;0,1,0)</f>
        <v>0</v>
      </c>
      <c r="O271" s="129"/>
      <c r="P271" s="64" t="s">
        <v>97</v>
      </c>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7"/>
      <c r="BZ271" s="277"/>
      <c r="CA271" s="277"/>
      <c r="CB271" s="277"/>
      <c r="CC271" s="277"/>
      <c r="CD271" s="277"/>
      <c r="CE271" s="277"/>
      <c r="CF271" s="277"/>
      <c r="CG271" s="277"/>
      <c r="CH271" s="277"/>
      <c r="CI271" s="277"/>
      <c r="CJ271" s="277"/>
      <c r="CK271" s="370">
        <f>SUM(Q279:CJ279)</f>
        <v>0</v>
      </c>
      <c r="CL271" s="372">
        <f>SUM(Q280:CJ280)</f>
        <v>0</v>
      </c>
      <c r="CM271" s="364">
        <f>IF($N271=0,0,IF($CK271&gt;=143*$H271,1,0))</f>
        <v>0</v>
      </c>
      <c r="CN271" s="364">
        <f>IF($CK271&gt;=143*$H271,0,(CEILING(143*$H271,1)-$CK271))</f>
        <v>0</v>
      </c>
      <c r="CO271" s="108"/>
      <c r="CP271" s="108"/>
      <c r="CQ271" s="108"/>
      <c r="CR271" s="108"/>
      <c r="CS271" s="108"/>
      <c r="CT271" s="108"/>
      <c r="CU271" s="108"/>
      <c r="CV271" s="108"/>
      <c r="CW271" s="108"/>
      <c r="CX271" s="108"/>
      <c r="CY271" s="108"/>
      <c r="CZ271" s="108"/>
      <c r="DA271" s="108"/>
      <c r="DB271" s="108"/>
      <c r="DC271" s="108"/>
      <c r="DD271" s="108"/>
    </row>
    <row r="272" spans="1:108" s="266" customFormat="1" ht="28.8" x14ac:dyDescent="0.3">
      <c r="A272" s="264"/>
      <c r="B272" s="130"/>
      <c r="C272" s="81"/>
      <c r="D272" s="81"/>
      <c r="E272" s="81"/>
      <c r="F272" s="81"/>
      <c r="G272" s="81"/>
      <c r="H272" s="81"/>
      <c r="I272" s="81"/>
      <c r="J272" s="81"/>
      <c r="K272" s="81"/>
      <c r="L272" s="65"/>
      <c r="M272" s="7"/>
      <c r="N272" s="202"/>
      <c r="O272" s="108"/>
      <c r="P272" s="64" t="s">
        <v>151</v>
      </c>
      <c r="Q272" s="278"/>
      <c r="R272" s="278"/>
      <c r="S272" s="278"/>
      <c r="T272" s="278"/>
      <c r="U272" s="278"/>
      <c r="V272" s="278"/>
      <c r="W272" s="278"/>
      <c r="X272" s="278"/>
      <c r="Y272" s="278"/>
      <c r="Z272" s="278"/>
      <c r="AA272" s="278"/>
      <c r="AB272" s="278"/>
      <c r="AC272" s="278"/>
      <c r="AD272" s="278"/>
      <c r="AE272" s="278"/>
      <c r="AF272" s="278"/>
      <c r="AG272" s="278"/>
      <c r="AH272" s="278"/>
      <c r="AI272" s="278"/>
      <c r="AJ272" s="278"/>
      <c r="AK272" s="278"/>
      <c r="AL272" s="278"/>
      <c r="AM272" s="278"/>
      <c r="AN272" s="278"/>
      <c r="AO272" s="278"/>
      <c r="AP272" s="278"/>
      <c r="AQ272" s="278"/>
      <c r="AR272" s="278"/>
      <c r="AS272" s="278"/>
      <c r="AT272" s="278"/>
      <c r="AU272" s="278"/>
      <c r="AV272" s="278"/>
      <c r="AW272" s="278"/>
      <c r="AX272" s="278"/>
      <c r="AY272" s="278"/>
      <c r="AZ272" s="278"/>
      <c r="BA272" s="278"/>
      <c r="BB272" s="278"/>
      <c r="BC272" s="278"/>
      <c r="BD272" s="278"/>
      <c r="BE272" s="278"/>
      <c r="BF272" s="278"/>
      <c r="BG272" s="278"/>
      <c r="BH272" s="278"/>
      <c r="BI272" s="278"/>
      <c r="BJ272" s="278"/>
      <c r="BK272" s="278"/>
      <c r="BL272" s="278"/>
      <c r="BM272" s="278"/>
      <c r="BN272" s="278"/>
      <c r="BO272" s="278"/>
      <c r="BP272" s="278"/>
      <c r="BQ272" s="278"/>
      <c r="BR272" s="278"/>
      <c r="BS272" s="278"/>
      <c r="BT272" s="278"/>
      <c r="BU272" s="278"/>
      <c r="BV272" s="278"/>
      <c r="BW272" s="278"/>
      <c r="BX272" s="278"/>
      <c r="BY272" s="278"/>
      <c r="BZ272" s="278"/>
      <c r="CA272" s="278"/>
      <c r="CB272" s="278"/>
      <c r="CC272" s="278"/>
      <c r="CD272" s="278"/>
      <c r="CE272" s="278"/>
      <c r="CF272" s="278"/>
      <c r="CG272" s="278"/>
      <c r="CH272" s="278"/>
      <c r="CI272" s="278"/>
      <c r="CJ272" s="278"/>
      <c r="CK272" s="370"/>
      <c r="CL272" s="372"/>
      <c r="CM272" s="364"/>
      <c r="CN272" s="364"/>
      <c r="CO272" s="108"/>
      <c r="CP272" s="108"/>
      <c r="CQ272" s="108"/>
      <c r="CR272" s="108"/>
      <c r="CS272" s="108"/>
      <c r="CT272" s="108"/>
      <c r="CU272" s="108"/>
      <c r="CV272" s="108"/>
      <c r="CW272" s="108"/>
      <c r="CX272" s="108"/>
      <c r="CY272" s="108"/>
      <c r="CZ272" s="108"/>
      <c r="DA272" s="108"/>
      <c r="DB272" s="108"/>
      <c r="DC272" s="108"/>
      <c r="DD272" s="108"/>
    </row>
    <row r="273" spans="1:108" s="266" customFormat="1" ht="14.4" hidden="1" customHeight="1" x14ac:dyDescent="0.3">
      <c r="A273" s="264"/>
      <c r="B273" s="130"/>
      <c r="C273" s="81"/>
      <c r="D273" s="81"/>
      <c r="E273" s="81"/>
      <c r="F273" s="81"/>
      <c r="G273" s="81"/>
      <c r="H273" s="81"/>
      <c r="I273" s="81"/>
      <c r="J273" s="81"/>
      <c r="K273" s="81"/>
      <c r="L273" s="65"/>
      <c r="M273" s="7"/>
      <c r="N273" s="202"/>
      <c r="O273" s="108"/>
      <c r="P273" s="66" t="s">
        <v>152</v>
      </c>
      <c r="Q273" s="67">
        <f>IF(Q271&lt;&gt;0,1,0)</f>
        <v>0</v>
      </c>
      <c r="R273" s="67">
        <f t="shared" ref="R273" si="7235">IF(Q273&gt;0,Q273+1,IF(R271&lt;&gt;0,1,0))</f>
        <v>0</v>
      </c>
      <c r="S273" s="67">
        <f t="shared" ref="S273" si="7236">IF(R273&gt;0,R273+1,IF(S271&lt;&gt;0,1,0))</f>
        <v>0</v>
      </c>
      <c r="T273" s="67">
        <f t="shared" ref="T273" si="7237">IF(S273&gt;0,S273+1,IF(T271&lt;&gt;0,1,0))</f>
        <v>0</v>
      </c>
      <c r="U273" s="67">
        <f t="shared" ref="U273" si="7238">IF(T273&gt;0,T273+1,IF(U271&lt;&gt;0,1,0))</f>
        <v>0</v>
      </c>
      <c r="V273" s="67">
        <f t="shared" ref="V273" si="7239">IF(U273&gt;0,U273+1,IF(V271&lt;&gt;0,1,0))</f>
        <v>0</v>
      </c>
      <c r="W273" s="67">
        <f t="shared" ref="W273" si="7240">IF(V273&gt;0,V273+1,IF(W271&lt;&gt;0,1,0))</f>
        <v>0</v>
      </c>
      <c r="X273" s="67">
        <f t="shared" ref="X273" si="7241">IF(W273&gt;0,W273+1,IF(X271&lt;&gt;0,1,0))</f>
        <v>0</v>
      </c>
      <c r="Y273" s="67">
        <f t="shared" ref="Y273" si="7242">IF(X273&gt;0,X273+1,IF(Y271&lt;&gt;0,1,0))</f>
        <v>0</v>
      </c>
      <c r="Z273" s="67">
        <f t="shared" ref="Z273" si="7243">IF(Y273&gt;0,Y273+1,IF(Z271&lt;&gt;0,1,0))</f>
        <v>0</v>
      </c>
      <c r="AA273" s="67">
        <f t="shared" ref="AA273" si="7244">IF(Z273&gt;0,Z273+1,IF(AA271&lt;&gt;0,1,0))</f>
        <v>0</v>
      </c>
      <c r="AB273" s="67">
        <f t="shared" ref="AB273" si="7245">IF(AA273&gt;0,AA273+1,IF(AB271&lt;&gt;0,1,0))</f>
        <v>0</v>
      </c>
      <c r="AC273" s="67">
        <f t="shared" ref="AC273" si="7246">IF(AB273&gt;0,AB273+1,IF(AC271&lt;&gt;0,1,0))</f>
        <v>0</v>
      </c>
      <c r="AD273" s="67">
        <f t="shared" ref="AD273" si="7247">IF(AC273&gt;0,AC273+1,IF(AD271&lt;&gt;0,1,0))</f>
        <v>0</v>
      </c>
      <c r="AE273" s="67">
        <f t="shared" ref="AE273" si="7248">IF(AD273&gt;0,AD273+1,IF(AE271&lt;&gt;0,1,0))</f>
        <v>0</v>
      </c>
      <c r="AF273" s="67">
        <f t="shared" ref="AF273" si="7249">IF(AE273&gt;0,AE273+1,IF(AF271&lt;&gt;0,1,0))</f>
        <v>0</v>
      </c>
      <c r="AG273" s="67">
        <f t="shared" ref="AG273" si="7250">IF(AF273&gt;0,AF273+1,IF(AG271&lt;&gt;0,1,0))</f>
        <v>0</v>
      </c>
      <c r="AH273" s="67">
        <f t="shared" ref="AH273" si="7251">IF(AG273&gt;0,AG273+1,IF(AH271&lt;&gt;0,1,0))</f>
        <v>0</v>
      </c>
      <c r="AI273" s="67">
        <f t="shared" ref="AI273" si="7252">IF(AH273&gt;0,AH273+1,IF(AI271&lt;&gt;0,1,0))</f>
        <v>0</v>
      </c>
      <c r="AJ273" s="67">
        <f t="shared" ref="AJ273" si="7253">IF(AI273&gt;0,AI273+1,IF(AJ271&lt;&gt;0,1,0))</f>
        <v>0</v>
      </c>
      <c r="AK273" s="67">
        <f t="shared" ref="AK273" si="7254">IF(AJ273&gt;0,AJ273+1,IF(AK271&lt;&gt;0,1,0))</f>
        <v>0</v>
      </c>
      <c r="AL273" s="67">
        <f t="shared" ref="AL273" si="7255">IF(AK273&gt;0,AK273+1,IF(AL271&lt;&gt;0,1,0))</f>
        <v>0</v>
      </c>
      <c r="AM273" s="67">
        <f t="shared" ref="AM273" si="7256">IF(AL273&gt;0,AL273+1,IF(AM271&lt;&gt;0,1,0))</f>
        <v>0</v>
      </c>
      <c r="AN273" s="67">
        <f t="shared" ref="AN273" si="7257">IF(AM273&gt;0,AM273+1,IF(AN271&lt;&gt;0,1,0))</f>
        <v>0</v>
      </c>
      <c r="AO273" s="67">
        <f t="shared" ref="AO273" si="7258">IF(AN273&gt;0,AN273+1,IF(AO271&lt;&gt;0,1,0))</f>
        <v>0</v>
      </c>
      <c r="AP273" s="67">
        <f t="shared" ref="AP273" si="7259">IF(AO273&gt;0,AO273+1,IF(AP271&lt;&gt;0,1,0))</f>
        <v>0</v>
      </c>
      <c r="AQ273" s="67">
        <f t="shared" ref="AQ273" si="7260">IF(AP273&gt;0,AP273+1,IF(AQ271&lt;&gt;0,1,0))</f>
        <v>0</v>
      </c>
      <c r="AR273" s="67">
        <f t="shared" ref="AR273" si="7261">IF(AQ273&gt;0,AQ273+1,IF(AR271&lt;&gt;0,1,0))</f>
        <v>0</v>
      </c>
      <c r="AS273" s="67">
        <f t="shared" ref="AS273" si="7262">IF(AR273&gt;0,AR273+1,IF(AS271&lt;&gt;0,1,0))</f>
        <v>0</v>
      </c>
      <c r="AT273" s="67">
        <f t="shared" ref="AT273" si="7263">IF(AS273&gt;0,AS273+1,IF(AT271&lt;&gt;0,1,0))</f>
        <v>0</v>
      </c>
      <c r="AU273" s="67">
        <f t="shared" ref="AU273" si="7264">IF(AT273&gt;0,AT273+1,IF(AU271&lt;&gt;0,1,0))</f>
        <v>0</v>
      </c>
      <c r="AV273" s="67">
        <f t="shared" ref="AV273" si="7265">IF(AU273&gt;0,AU273+1,IF(AV271&lt;&gt;0,1,0))</f>
        <v>0</v>
      </c>
      <c r="AW273" s="67">
        <f t="shared" ref="AW273" si="7266">IF(AV273&gt;0,AV273+1,IF(AW271&lt;&gt;0,1,0))</f>
        <v>0</v>
      </c>
      <c r="AX273" s="67">
        <f t="shared" ref="AX273" si="7267">IF(AW273&gt;0,AW273+1,IF(AX271&lt;&gt;0,1,0))</f>
        <v>0</v>
      </c>
      <c r="AY273" s="67">
        <f t="shared" ref="AY273" si="7268">IF(AX273&gt;0,AX273+1,IF(AY271&lt;&gt;0,1,0))</f>
        <v>0</v>
      </c>
      <c r="AZ273" s="67">
        <f t="shared" ref="AZ273" si="7269">IF(AY273&gt;0,AY273+1,IF(AZ271&lt;&gt;0,1,0))</f>
        <v>0</v>
      </c>
      <c r="BA273" s="67">
        <f t="shared" ref="BA273" si="7270">IF(AZ273&gt;0,AZ273+1,IF(BA271&lt;&gt;0,1,0))</f>
        <v>0</v>
      </c>
      <c r="BB273" s="67">
        <f t="shared" ref="BB273" si="7271">IF(BA273&gt;0,BA273+1,IF(BB271&lt;&gt;0,1,0))</f>
        <v>0</v>
      </c>
      <c r="BC273" s="67">
        <f t="shared" ref="BC273" si="7272">IF(BB273&gt;0,BB273+1,IF(BC271&lt;&gt;0,1,0))</f>
        <v>0</v>
      </c>
      <c r="BD273" s="67">
        <f t="shared" ref="BD273" si="7273">IF(BC273&gt;0,BC273+1,IF(BD271&lt;&gt;0,1,0))</f>
        <v>0</v>
      </c>
      <c r="BE273" s="67">
        <f t="shared" ref="BE273" si="7274">IF(BD273&gt;0,BD273+1,IF(BE271&lt;&gt;0,1,0))</f>
        <v>0</v>
      </c>
      <c r="BF273" s="67">
        <f t="shared" ref="BF273" si="7275">IF(BE273&gt;0,BE273+1,IF(BF271&lt;&gt;0,1,0))</f>
        <v>0</v>
      </c>
      <c r="BG273" s="67">
        <f t="shared" ref="BG273" si="7276">IF(BF273&gt;0,BF273+1,IF(BG271&lt;&gt;0,1,0))</f>
        <v>0</v>
      </c>
      <c r="BH273" s="67">
        <f t="shared" ref="BH273" si="7277">IF(BG273&gt;0,BG273+1,IF(BH271&lt;&gt;0,1,0))</f>
        <v>0</v>
      </c>
      <c r="BI273" s="67">
        <f t="shared" ref="BI273" si="7278">IF(BH273&gt;0,BH273+1,IF(BI271&lt;&gt;0,1,0))</f>
        <v>0</v>
      </c>
      <c r="BJ273" s="67">
        <f t="shared" ref="BJ273" si="7279">IF(BI273&gt;0,BI273+1,IF(BJ271&lt;&gt;0,1,0))</f>
        <v>0</v>
      </c>
      <c r="BK273" s="67">
        <f t="shared" ref="BK273" si="7280">IF(BJ273&gt;0,BJ273+1,IF(BK271&lt;&gt;0,1,0))</f>
        <v>0</v>
      </c>
      <c r="BL273" s="67">
        <f t="shared" ref="BL273" si="7281">IF(BK273&gt;0,BK273+1,IF(BL271&lt;&gt;0,1,0))</f>
        <v>0</v>
      </c>
      <c r="BM273" s="67">
        <f t="shared" ref="BM273" si="7282">IF(BL273&gt;0,BL273+1,IF(BM271&lt;&gt;0,1,0))</f>
        <v>0</v>
      </c>
      <c r="BN273" s="67">
        <f t="shared" ref="BN273" si="7283">IF(BM273&gt;0,BM273+1,IF(BN271&lt;&gt;0,1,0))</f>
        <v>0</v>
      </c>
      <c r="BO273" s="67">
        <f t="shared" ref="BO273" si="7284">IF(BN273&gt;0,BN273+1,IF(BO271&lt;&gt;0,1,0))</f>
        <v>0</v>
      </c>
      <c r="BP273" s="67">
        <f t="shared" ref="BP273" si="7285">IF(BO273&gt;0,BO273+1,IF(BP271&lt;&gt;0,1,0))</f>
        <v>0</v>
      </c>
      <c r="BQ273" s="67">
        <f t="shared" ref="BQ273" si="7286">IF(BP273&gt;0,BP273+1,IF(BQ271&lt;&gt;0,1,0))</f>
        <v>0</v>
      </c>
      <c r="BR273" s="67">
        <f t="shared" ref="BR273" si="7287">IF(BQ273&gt;0,BQ273+1,IF(BR271&lt;&gt;0,1,0))</f>
        <v>0</v>
      </c>
      <c r="BS273" s="67">
        <f t="shared" ref="BS273" si="7288">IF(BR273&gt;0,BR273+1,IF(BS271&lt;&gt;0,1,0))</f>
        <v>0</v>
      </c>
      <c r="BT273" s="67">
        <f t="shared" ref="BT273" si="7289">IF(BS273&gt;0,BS273+1,IF(BT271&lt;&gt;0,1,0))</f>
        <v>0</v>
      </c>
      <c r="BU273" s="67">
        <f t="shared" ref="BU273" si="7290">IF(BT273&gt;0,BT273+1,IF(BU271&lt;&gt;0,1,0))</f>
        <v>0</v>
      </c>
      <c r="BV273" s="67">
        <f t="shared" ref="BV273" si="7291">IF(BU273&gt;0,BU273+1,IF(BV271&lt;&gt;0,1,0))</f>
        <v>0</v>
      </c>
      <c r="BW273" s="67">
        <f t="shared" ref="BW273" si="7292">IF(BV273&gt;0,BV273+1,IF(BW271&lt;&gt;0,1,0))</f>
        <v>0</v>
      </c>
      <c r="BX273" s="67">
        <f t="shared" ref="BX273" si="7293">IF(BW273&gt;0,BW273+1,IF(BX271&lt;&gt;0,1,0))</f>
        <v>0</v>
      </c>
      <c r="BY273" s="67">
        <f t="shared" ref="BY273" si="7294">IF(BX273&gt;0,BX273+1,IF(BY271&lt;&gt;0,1,0))</f>
        <v>0</v>
      </c>
      <c r="BZ273" s="67">
        <f t="shared" ref="BZ273" si="7295">IF(BY273&gt;0,BY273+1,IF(BZ271&lt;&gt;0,1,0))</f>
        <v>0</v>
      </c>
      <c r="CA273" s="67">
        <f t="shared" ref="CA273" si="7296">IF(BZ273&gt;0,BZ273+1,IF(CA271&lt;&gt;0,1,0))</f>
        <v>0</v>
      </c>
      <c r="CB273" s="67">
        <f t="shared" ref="CB273" si="7297">IF(CA273&gt;0,CA273+1,IF(CB271&lt;&gt;0,1,0))</f>
        <v>0</v>
      </c>
      <c r="CC273" s="67">
        <f t="shared" ref="CC273" si="7298">IF(CB273&gt;0,CB273+1,IF(CC271&lt;&gt;0,1,0))</f>
        <v>0</v>
      </c>
      <c r="CD273" s="67">
        <f t="shared" ref="CD273" si="7299">IF(CC273&gt;0,CC273+1,IF(CD271&lt;&gt;0,1,0))</f>
        <v>0</v>
      </c>
      <c r="CE273" s="67">
        <f t="shared" ref="CE273" si="7300">IF(CD273&gt;0,CD273+1,IF(CE271&lt;&gt;0,1,0))</f>
        <v>0</v>
      </c>
      <c r="CF273" s="67">
        <f t="shared" ref="CF273" si="7301">IF(CE273&gt;0,CE273+1,IF(CF271&lt;&gt;0,1,0))</f>
        <v>0</v>
      </c>
      <c r="CG273" s="67">
        <f t="shared" ref="CG273" si="7302">IF(CF273&gt;0,CF273+1,IF(CG271&lt;&gt;0,1,0))</f>
        <v>0</v>
      </c>
      <c r="CH273" s="67">
        <f t="shared" ref="CH273" si="7303">IF(CG273&gt;0,CG273+1,IF(CH271&lt;&gt;0,1,0))</f>
        <v>0</v>
      </c>
      <c r="CI273" s="67">
        <f t="shared" ref="CI273" si="7304">IF(CH273&gt;0,CH273+1,IF(CI271&lt;&gt;0,1,0))</f>
        <v>0</v>
      </c>
      <c r="CJ273" s="67">
        <f t="shared" ref="CJ273" si="7305">IF(CI273&gt;0,CI273+1,IF(CJ271&lt;&gt;0,1,0))</f>
        <v>0</v>
      </c>
      <c r="CK273" s="370"/>
      <c r="CL273" s="372"/>
      <c r="CM273" s="364"/>
      <c r="CN273" s="364"/>
      <c r="CO273" s="108"/>
      <c r="CP273" s="108"/>
      <c r="CQ273" s="108"/>
      <c r="CR273" s="108"/>
      <c r="CS273" s="108"/>
      <c r="CT273" s="108"/>
      <c r="CU273" s="108"/>
      <c r="CV273" s="108"/>
      <c r="CW273" s="108"/>
      <c r="CX273" s="108"/>
      <c r="CY273" s="108"/>
      <c r="CZ273" s="108"/>
      <c r="DA273" s="108"/>
      <c r="DB273" s="108"/>
      <c r="DC273" s="108"/>
      <c r="DD273" s="108"/>
    </row>
    <row r="274" spans="1:108" s="266" customFormat="1" ht="14.4" hidden="1" customHeight="1" x14ac:dyDescent="0.3">
      <c r="A274" s="264"/>
      <c r="B274" s="130"/>
      <c r="C274" s="81"/>
      <c r="D274" s="81"/>
      <c r="E274" s="81"/>
      <c r="F274" s="81"/>
      <c r="G274" s="81"/>
      <c r="H274" s="81"/>
      <c r="I274" s="81"/>
      <c r="J274" s="81"/>
      <c r="K274" s="81"/>
      <c r="L274" s="65"/>
      <c r="M274" s="7"/>
      <c r="N274" s="202"/>
      <c r="O274" s="108"/>
      <c r="P274" s="66" t="s">
        <v>153</v>
      </c>
      <c r="Q274" s="67">
        <f>Q273</f>
        <v>0</v>
      </c>
      <c r="R274" s="67">
        <f>IF(R273=0,0,IF(OR(Q274=0,Q274=12),1,Q274+1))</f>
        <v>0</v>
      </c>
      <c r="S274" s="67">
        <f t="shared" ref="S274" si="7306">IF(S273=0,0,IF(OR(R274=0,R274=12),1,R274+1))</f>
        <v>0</v>
      </c>
      <c r="T274" s="67">
        <f t="shared" ref="T274" si="7307">IF(T273=0,0,IF(OR(S274=0,S274=12),1,S274+1))</f>
        <v>0</v>
      </c>
      <c r="U274" s="67">
        <f t="shared" ref="U274" si="7308">IF(U273=0,0,IF(OR(T274=0,T274=12),1,T274+1))</f>
        <v>0</v>
      </c>
      <c r="V274" s="67">
        <f t="shared" ref="V274" si="7309">IF(V273=0,0,IF(OR(U274=0,U274=12),1,U274+1))</f>
        <v>0</v>
      </c>
      <c r="W274" s="67">
        <f t="shared" ref="W274" si="7310">IF(W273=0,0,IF(OR(V274=0,V274=12),1,V274+1))</f>
        <v>0</v>
      </c>
      <c r="X274" s="67">
        <f t="shared" ref="X274" si="7311">IF(X273=0,0,IF(OR(W274=0,W274=12),1,W274+1))</f>
        <v>0</v>
      </c>
      <c r="Y274" s="67">
        <f t="shared" ref="Y274" si="7312">IF(Y273=0,0,IF(OR(X274=0,X274=12),1,X274+1))</f>
        <v>0</v>
      </c>
      <c r="Z274" s="67">
        <f t="shared" ref="Z274" si="7313">IF(Z273=0,0,IF(OR(Y274=0,Y274=12),1,Y274+1))</f>
        <v>0</v>
      </c>
      <c r="AA274" s="67">
        <f t="shared" ref="AA274" si="7314">IF(AA273=0,0,IF(OR(Z274=0,Z274=12),1,Z274+1))</f>
        <v>0</v>
      </c>
      <c r="AB274" s="67">
        <f t="shared" ref="AB274" si="7315">IF(AB273=0,0,IF(OR(AA274=0,AA274=12),1,AA274+1))</f>
        <v>0</v>
      </c>
      <c r="AC274" s="67">
        <f t="shared" ref="AC274" si="7316">IF(AC273=0,0,IF(OR(AB274=0,AB274=12),1,AB274+1))</f>
        <v>0</v>
      </c>
      <c r="AD274" s="67">
        <f t="shared" ref="AD274" si="7317">IF(AD273=0,0,IF(OR(AC274=0,AC274=12),1,AC274+1))</f>
        <v>0</v>
      </c>
      <c r="AE274" s="67">
        <f t="shared" ref="AE274" si="7318">IF(AE273=0,0,IF(OR(AD274=0,AD274=12),1,AD274+1))</f>
        <v>0</v>
      </c>
      <c r="AF274" s="67">
        <f t="shared" ref="AF274" si="7319">IF(AF273=0,0,IF(OR(AE274=0,AE274=12),1,AE274+1))</f>
        <v>0</v>
      </c>
      <c r="AG274" s="67">
        <f t="shared" ref="AG274" si="7320">IF(AG273=0,0,IF(OR(AF274=0,AF274=12),1,AF274+1))</f>
        <v>0</v>
      </c>
      <c r="AH274" s="67">
        <f t="shared" ref="AH274" si="7321">IF(AH273=0,0,IF(OR(AG274=0,AG274=12),1,AG274+1))</f>
        <v>0</v>
      </c>
      <c r="AI274" s="67">
        <f t="shared" ref="AI274" si="7322">IF(AI273=0,0,IF(OR(AH274=0,AH274=12),1,AH274+1))</f>
        <v>0</v>
      </c>
      <c r="AJ274" s="67">
        <f t="shared" ref="AJ274" si="7323">IF(AJ273=0,0,IF(OR(AI274=0,AI274=12),1,AI274+1))</f>
        <v>0</v>
      </c>
      <c r="AK274" s="67">
        <f t="shared" ref="AK274" si="7324">IF(AK273=0,0,IF(OR(AJ274=0,AJ274=12),1,AJ274+1))</f>
        <v>0</v>
      </c>
      <c r="AL274" s="67">
        <f t="shared" ref="AL274" si="7325">IF(AL273=0,0,IF(OR(AK274=0,AK274=12),1,AK274+1))</f>
        <v>0</v>
      </c>
      <c r="AM274" s="67">
        <f t="shared" ref="AM274" si="7326">IF(AM273=0,0,IF(OR(AL274=0,AL274=12),1,AL274+1))</f>
        <v>0</v>
      </c>
      <c r="AN274" s="67">
        <f t="shared" ref="AN274" si="7327">IF(AN273=0,0,IF(OR(AM274=0,AM274=12),1,AM274+1))</f>
        <v>0</v>
      </c>
      <c r="AO274" s="67">
        <f t="shared" ref="AO274" si="7328">IF(AO273=0,0,IF(OR(AN274=0,AN274=12),1,AN274+1))</f>
        <v>0</v>
      </c>
      <c r="AP274" s="67">
        <f t="shared" ref="AP274" si="7329">IF(AP273=0,0,IF(OR(AO274=0,AO274=12),1,AO274+1))</f>
        <v>0</v>
      </c>
      <c r="AQ274" s="67">
        <f t="shared" ref="AQ274" si="7330">IF(AQ273=0,0,IF(OR(AP274=0,AP274=12),1,AP274+1))</f>
        <v>0</v>
      </c>
      <c r="AR274" s="67">
        <f t="shared" ref="AR274" si="7331">IF(AR273=0,0,IF(OR(AQ274=0,AQ274=12),1,AQ274+1))</f>
        <v>0</v>
      </c>
      <c r="AS274" s="67">
        <f t="shared" ref="AS274" si="7332">IF(AS273=0,0,IF(OR(AR274=0,AR274=12),1,AR274+1))</f>
        <v>0</v>
      </c>
      <c r="AT274" s="67">
        <f t="shared" ref="AT274" si="7333">IF(AT273=0,0,IF(OR(AS274=0,AS274=12),1,AS274+1))</f>
        <v>0</v>
      </c>
      <c r="AU274" s="67">
        <f t="shared" ref="AU274" si="7334">IF(AU273=0,0,IF(OR(AT274=0,AT274=12),1,AT274+1))</f>
        <v>0</v>
      </c>
      <c r="AV274" s="67">
        <f t="shared" ref="AV274" si="7335">IF(AV273=0,0,IF(OR(AU274=0,AU274=12),1,AU274+1))</f>
        <v>0</v>
      </c>
      <c r="AW274" s="67">
        <f t="shared" ref="AW274" si="7336">IF(AW273=0,0,IF(OR(AV274=0,AV274=12),1,AV274+1))</f>
        <v>0</v>
      </c>
      <c r="AX274" s="67">
        <f t="shared" ref="AX274" si="7337">IF(AX273=0,0,IF(OR(AW274=0,AW274=12),1,AW274+1))</f>
        <v>0</v>
      </c>
      <c r="AY274" s="67">
        <f t="shared" ref="AY274" si="7338">IF(AY273=0,0,IF(OR(AX274=0,AX274=12),1,AX274+1))</f>
        <v>0</v>
      </c>
      <c r="AZ274" s="67">
        <f t="shared" ref="AZ274" si="7339">IF(AZ273=0,0,IF(OR(AY274=0,AY274=12),1,AY274+1))</f>
        <v>0</v>
      </c>
      <c r="BA274" s="67">
        <f t="shared" ref="BA274" si="7340">IF(BA273=0,0,IF(OR(AZ274=0,AZ274=12),1,AZ274+1))</f>
        <v>0</v>
      </c>
      <c r="BB274" s="67">
        <f t="shared" ref="BB274" si="7341">IF(BB273=0,0,IF(OR(BA274=0,BA274=12),1,BA274+1))</f>
        <v>0</v>
      </c>
      <c r="BC274" s="67">
        <f t="shared" ref="BC274" si="7342">IF(BC273=0,0,IF(OR(BB274=0,BB274=12),1,BB274+1))</f>
        <v>0</v>
      </c>
      <c r="BD274" s="67">
        <f t="shared" ref="BD274" si="7343">IF(BD273=0,0,IF(OR(BC274=0,BC274=12),1,BC274+1))</f>
        <v>0</v>
      </c>
      <c r="BE274" s="67">
        <f t="shared" ref="BE274" si="7344">IF(BE273=0,0,IF(OR(BD274=0,BD274=12),1,BD274+1))</f>
        <v>0</v>
      </c>
      <c r="BF274" s="67">
        <f t="shared" ref="BF274" si="7345">IF(BF273=0,0,IF(OR(BE274=0,BE274=12),1,BE274+1))</f>
        <v>0</v>
      </c>
      <c r="BG274" s="67">
        <f t="shared" ref="BG274" si="7346">IF(BG273=0,0,IF(OR(BF274=0,BF274=12),1,BF274+1))</f>
        <v>0</v>
      </c>
      <c r="BH274" s="67">
        <f t="shared" ref="BH274" si="7347">IF(BH273=0,0,IF(OR(BG274=0,BG274=12),1,BG274+1))</f>
        <v>0</v>
      </c>
      <c r="BI274" s="67">
        <f t="shared" ref="BI274" si="7348">IF(BI273=0,0,IF(OR(BH274=0,BH274=12),1,BH274+1))</f>
        <v>0</v>
      </c>
      <c r="BJ274" s="67">
        <f t="shared" ref="BJ274" si="7349">IF(BJ273=0,0,IF(OR(BI274=0,BI274=12),1,BI274+1))</f>
        <v>0</v>
      </c>
      <c r="BK274" s="67">
        <f t="shared" ref="BK274" si="7350">IF(BK273=0,0,IF(OR(BJ274=0,BJ274=12),1,BJ274+1))</f>
        <v>0</v>
      </c>
      <c r="BL274" s="67">
        <f t="shared" ref="BL274" si="7351">IF(BL273=0,0,IF(OR(BK274=0,BK274=12),1,BK274+1))</f>
        <v>0</v>
      </c>
      <c r="BM274" s="67">
        <f t="shared" ref="BM274" si="7352">IF(BM273=0,0,IF(OR(BL274=0,BL274=12),1,BL274+1))</f>
        <v>0</v>
      </c>
      <c r="BN274" s="67">
        <f t="shared" ref="BN274" si="7353">IF(BN273=0,0,IF(OR(BM274=0,BM274=12),1,BM274+1))</f>
        <v>0</v>
      </c>
      <c r="BO274" s="67">
        <f t="shared" ref="BO274" si="7354">IF(BO273=0,0,IF(OR(BN274=0,BN274=12),1,BN274+1))</f>
        <v>0</v>
      </c>
      <c r="BP274" s="67">
        <f t="shared" ref="BP274" si="7355">IF(BP273=0,0,IF(OR(BO274=0,BO274=12),1,BO274+1))</f>
        <v>0</v>
      </c>
      <c r="BQ274" s="67">
        <f t="shared" ref="BQ274" si="7356">IF(BQ273=0,0,IF(OR(BP274=0,BP274=12),1,BP274+1))</f>
        <v>0</v>
      </c>
      <c r="BR274" s="67">
        <f t="shared" ref="BR274" si="7357">IF(BR273=0,0,IF(OR(BQ274=0,BQ274=12),1,BQ274+1))</f>
        <v>0</v>
      </c>
      <c r="BS274" s="67">
        <f t="shared" ref="BS274" si="7358">IF(BS273=0,0,IF(OR(BR274=0,BR274=12),1,BR274+1))</f>
        <v>0</v>
      </c>
      <c r="BT274" s="67">
        <f t="shared" ref="BT274" si="7359">IF(BT273=0,0,IF(OR(BS274=0,BS274=12),1,BS274+1))</f>
        <v>0</v>
      </c>
      <c r="BU274" s="67">
        <f t="shared" ref="BU274" si="7360">IF(BU273=0,0,IF(OR(BT274=0,BT274=12),1,BT274+1))</f>
        <v>0</v>
      </c>
      <c r="BV274" s="67">
        <f t="shared" ref="BV274" si="7361">IF(BV273=0,0,IF(OR(BU274=0,BU274=12),1,BU274+1))</f>
        <v>0</v>
      </c>
      <c r="BW274" s="67">
        <f t="shared" ref="BW274" si="7362">IF(BW273=0,0,IF(OR(BV274=0,BV274=12),1,BV274+1))</f>
        <v>0</v>
      </c>
      <c r="BX274" s="67">
        <f t="shared" ref="BX274" si="7363">IF(BX273=0,0,IF(OR(BW274=0,BW274=12),1,BW274+1))</f>
        <v>0</v>
      </c>
      <c r="BY274" s="67">
        <f t="shared" ref="BY274" si="7364">IF(BY273=0,0,IF(OR(BX274=0,BX274=12),1,BX274+1))</f>
        <v>0</v>
      </c>
      <c r="BZ274" s="67">
        <f t="shared" ref="BZ274" si="7365">IF(BZ273=0,0,IF(OR(BY274=0,BY274=12),1,BY274+1))</f>
        <v>0</v>
      </c>
      <c r="CA274" s="67">
        <f t="shared" ref="CA274" si="7366">IF(CA273=0,0,IF(OR(BZ274=0,BZ274=12),1,BZ274+1))</f>
        <v>0</v>
      </c>
      <c r="CB274" s="67">
        <f t="shared" ref="CB274" si="7367">IF(CB273=0,0,IF(OR(CA274=0,CA274=12),1,CA274+1))</f>
        <v>0</v>
      </c>
      <c r="CC274" s="67">
        <f t="shared" ref="CC274" si="7368">IF(CC273=0,0,IF(OR(CB274=0,CB274=12),1,CB274+1))</f>
        <v>0</v>
      </c>
      <c r="CD274" s="67">
        <f t="shared" ref="CD274" si="7369">IF(CD273=0,0,IF(OR(CC274=0,CC274=12),1,CC274+1))</f>
        <v>0</v>
      </c>
      <c r="CE274" s="67">
        <f t="shared" ref="CE274" si="7370">IF(CE273=0,0,IF(OR(CD274=0,CD274=12),1,CD274+1))</f>
        <v>0</v>
      </c>
      <c r="CF274" s="67">
        <f t="shared" ref="CF274" si="7371">IF(CF273=0,0,IF(OR(CE274=0,CE274=12),1,CE274+1))</f>
        <v>0</v>
      </c>
      <c r="CG274" s="67">
        <f t="shared" ref="CG274" si="7372">IF(CG273=0,0,IF(OR(CF274=0,CF274=12),1,CF274+1))</f>
        <v>0</v>
      </c>
      <c r="CH274" s="67">
        <f t="shared" ref="CH274" si="7373">IF(CH273=0,0,IF(OR(CG274=0,CG274=12),1,CG274+1))</f>
        <v>0</v>
      </c>
      <c r="CI274" s="67">
        <f t="shared" ref="CI274" si="7374">IF(CI273=0,0,IF(OR(CH274=0,CH274=12),1,CH274+1))</f>
        <v>0</v>
      </c>
      <c r="CJ274" s="67">
        <f t="shared" ref="CJ274" si="7375">IF(CJ273=0,0,IF(OR(CI274=0,CI274=12),1,CI274+1))</f>
        <v>0</v>
      </c>
      <c r="CK274" s="370"/>
      <c r="CL274" s="372"/>
      <c r="CM274" s="364"/>
      <c r="CN274" s="364"/>
      <c r="CO274" s="108"/>
      <c r="CP274" s="108"/>
      <c r="CQ274" s="108"/>
      <c r="CR274" s="108"/>
      <c r="CS274" s="108"/>
      <c r="CT274" s="108"/>
      <c r="CU274" s="108"/>
      <c r="CV274" s="108"/>
      <c r="CW274" s="108"/>
      <c r="CX274" s="108"/>
      <c r="CY274" s="108"/>
      <c r="CZ274" s="108"/>
      <c r="DA274" s="108"/>
      <c r="DB274" s="108"/>
      <c r="DC274" s="108"/>
      <c r="DD274" s="108"/>
    </row>
    <row r="275" spans="1:108" s="266" customFormat="1" ht="43.2" x14ac:dyDescent="0.3">
      <c r="A275" s="264"/>
      <c r="B275" s="130"/>
      <c r="C275" s="81"/>
      <c r="D275" s="81"/>
      <c r="E275" s="81"/>
      <c r="F275" s="81"/>
      <c r="G275" s="81"/>
      <c r="H275" s="81"/>
      <c r="I275" s="81"/>
      <c r="J275" s="81"/>
      <c r="K275" s="81"/>
      <c r="L275" s="65"/>
      <c r="M275" s="7"/>
      <c r="N275" s="202"/>
      <c r="O275" s="108"/>
      <c r="P275" s="64" t="s">
        <v>410</v>
      </c>
      <c r="Q275" s="69">
        <f>IF(Q274&gt;0,IF(Q278&gt;$K271,$K271,Q278),0)</f>
        <v>0</v>
      </c>
      <c r="R275" s="69">
        <f>IF(R274&gt;0,IF((SUMIFS($Q277:Q277,$Q274:Q274,12)+IF(Q274=12,0,Q275)+R278)&gt;=$K271,$K271-FLOOR(SUMIFS($Q277:Q277,$Q274:Q274,12),1),IF(R274=1,R278,R278+Q275)),0)</f>
        <v>0</v>
      </c>
      <c r="S275" s="69">
        <f>IF(S274&gt;0,IF((SUMIFS($Q277:R277,$Q274:R274,12)+IF(R274=12,0,R275)+S278)&gt;=$K271,$K271-FLOOR(SUMIFS($Q277:R277,$Q274:R274,12),1),IF(S274=1,S278,S278+R275)),0)</f>
        <v>0</v>
      </c>
      <c r="T275" s="69">
        <f>IF(T274&gt;0,IF((SUMIFS($Q277:S277,$Q274:S274,12)+IF(S274=12,0,S275)+T278)&gt;=$K271,$K271-FLOOR(SUMIFS($Q277:S277,$Q274:S274,12),1),IF(T274=1,T278,T278+S275)),0)</f>
        <v>0</v>
      </c>
      <c r="U275" s="69">
        <f>IF(U274&gt;0,IF((SUMIFS($Q277:T277,$Q274:T274,12)+IF(T274=12,0,T275)+U278)&gt;=$K271,$K271-FLOOR(SUMIFS($Q277:T277,$Q274:T274,12),1),IF(U274=1,U278,U278+T275)),0)</f>
        <v>0</v>
      </c>
      <c r="V275" s="69">
        <f>IF(V274&gt;0,IF((SUMIFS($Q277:U277,$Q274:U274,12)+IF(U274=12,0,U275)+V278)&gt;=$K271,$K271-FLOOR(SUMIFS($Q277:U277,$Q274:U274,12),1),IF(V274=1,V278,V278+U275)),0)</f>
        <v>0</v>
      </c>
      <c r="W275" s="69">
        <f>IF(W274&gt;0,IF((SUMIFS($Q277:V277,$Q274:V274,12)+IF(V274=12,0,V275)+W278)&gt;=$K271,$K271-FLOOR(SUMIFS($Q277:V277,$Q274:V274,12),1),IF(W274=1,W278,W278+V275)),0)</f>
        <v>0</v>
      </c>
      <c r="X275" s="69">
        <f>IF(X274&gt;0,IF((SUMIFS($Q277:W277,$Q274:W274,12)+IF(W274=12,0,W275)+X278)&gt;=$K271,$K271-FLOOR(SUMIFS($Q277:W277,$Q274:W274,12),1),IF(X274=1,X278,X278+W275)),0)</f>
        <v>0</v>
      </c>
      <c r="Y275" s="69">
        <f>IF(Y274&gt;0,IF((SUMIFS($Q277:X277,$Q274:X274,12)+IF(X274=12,0,X275)+Y278)&gt;=$K271,$K271-FLOOR(SUMIFS($Q277:X277,$Q274:X274,12),1),IF(Y274=1,Y278,Y278+X275)),0)</f>
        <v>0</v>
      </c>
      <c r="Z275" s="69">
        <f>IF(Z274&gt;0,IF((SUMIFS($Q277:Y277,$Q274:Y274,12)+IF(Y274=12,0,Y275)+Z278)&gt;=$K271,$K271-FLOOR(SUMIFS($Q277:Y277,$Q274:Y274,12),1),IF(Z274=1,Z278,Z278+Y275)),0)</f>
        <v>0</v>
      </c>
      <c r="AA275" s="69">
        <f>IF(AA274&gt;0,IF((SUMIFS($Q277:Z277,$Q274:Z274,12)+IF(Z274=12,0,Z275)+AA278)&gt;=$K271,$K271-FLOOR(SUMIFS($Q277:Z277,$Q274:Z274,12),1),IF(AA274=1,AA278,AA278+Z275)),0)</f>
        <v>0</v>
      </c>
      <c r="AB275" s="69">
        <f>IF(AB274&gt;0,IF((SUMIFS($Q277:AA277,$Q274:AA274,12)+IF(AA274=12,0,AA275)+AB278)&gt;=$K271,$K271-FLOOR(SUMIFS($Q277:AA277,$Q274:AA274,12),1),IF(AB274=1,AB278,AB278+AA275)),0)</f>
        <v>0</v>
      </c>
      <c r="AC275" s="69">
        <f>IF(AC274&gt;0,IF((SUMIFS($Q277:AB277,$Q274:AB274,12)+IF(AB274=12,0,AB275)+AC278)&gt;=$K271,$K271-FLOOR(SUMIFS($Q277:AB277,$Q274:AB274,12),1),IF(AC274=1,AC278,AC278+AB275)),0)</f>
        <v>0</v>
      </c>
      <c r="AD275" s="69">
        <f>IF(AD274&gt;0,IF((SUMIFS($Q277:AC277,$Q274:AC274,12)+IF(AC274=12,0,AC275)+AD278)&gt;=$K271,$K271-FLOOR(SUMIFS($Q277:AC277,$Q274:AC274,12),1),IF(AD274=1,AD278,AD278+AC275)),0)</f>
        <v>0</v>
      </c>
      <c r="AE275" s="69">
        <f>IF(AE274&gt;0,IF((SUMIFS($Q277:AD277,$Q274:AD274,12)+IF(AD274=12,0,AD275)+AE278)&gt;=$K271,$K271-FLOOR(SUMIFS($Q277:AD277,$Q274:AD274,12),1),IF(AE274=1,AE278,AE278+AD275)),0)</f>
        <v>0</v>
      </c>
      <c r="AF275" s="69">
        <f>IF(AF274&gt;0,IF((SUMIFS($Q277:AE277,$Q274:AE274,12)+IF(AE274=12,0,AE275)+AF278)&gt;=$K271,$K271-FLOOR(SUMIFS($Q277:AE277,$Q274:AE274,12),1),IF(AF274=1,AF278,AF278+AE275)),0)</f>
        <v>0</v>
      </c>
      <c r="AG275" s="69">
        <f>IF(AG274&gt;0,IF((SUMIFS($Q277:AF277,$Q274:AF274,12)+IF(AF274=12,0,AF275)+AG278)&gt;=$K271,$K271-FLOOR(SUMIFS($Q277:AF277,$Q274:AF274,12),1),IF(AG274=1,AG278,AG278+AF275)),0)</f>
        <v>0</v>
      </c>
      <c r="AH275" s="69">
        <f>IF(AH274&gt;0,IF((SUMIFS($Q277:AG277,$Q274:AG274,12)+IF(AG274=12,0,AG275)+AH278)&gt;=$K271,$K271-FLOOR(SUMIFS($Q277:AG277,$Q274:AG274,12),1),IF(AH274=1,AH278,AH278+AG275)),0)</f>
        <v>0</v>
      </c>
      <c r="AI275" s="69">
        <f>IF(AI274&gt;0,IF((SUMIFS($Q277:AH277,$Q274:AH274,12)+IF(AH274=12,0,AH275)+AI278)&gt;=$K271,$K271-FLOOR(SUMIFS($Q277:AH277,$Q274:AH274,12),1),IF(AI274=1,AI278,AI278+AH275)),0)</f>
        <v>0</v>
      </c>
      <c r="AJ275" s="69">
        <f>IF(AJ274&gt;0,IF((SUMIFS($Q277:AI277,$Q274:AI274,12)+IF(AI274=12,0,AI275)+AJ278)&gt;=$K271,$K271-FLOOR(SUMIFS($Q277:AI277,$Q274:AI274,12),1),IF(AJ274=1,AJ278,AJ278+AI275)),0)</f>
        <v>0</v>
      </c>
      <c r="AK275" s="69">
        <f>IF(AK274&gt;0,IF((SUMIFS($Q277:AJ277,$Q274:AJ274,12)+IF(AJ274=12,0,AJ275)+AK278)&gt;=$K271,$K271-FLOOR(SUMIFS($Q277:AJ277,$Q274:AJ274,12),1),IF(AK274=1,AK278,AK278+AJ275)),0)</f>
        <v>0</v>
      </c>
      <c r="AL275" s="69">
        <f>IF(AL274&gt;0,IF((SUMIFS($Q277:AK277,$Q274:AK274,12)+IF(AK274=12,0,AK275)+AL278)&gt;=$K271,$K271-FLOOR(SUMIFS($Q277:AK277,$Q274:AK274,12),1),IF(AL274=1,AL278,AL278+AK275)),0)</f>
        <v>0</v>
      </c>
      <c r="AM275" s="69">
        <f>IF(AM274&gt;0,IF((SUMIFS($Q277:AL277,$Q274:AL274,12)+IF(AL274=12,0,AL275)+AM278)&gt;=$K271,$K271-FLOOR(SUMIFS($Q277:AL277,$Q274:AL274,12),1),IF(AM274=1,AM278,AM278+AL275)),0)</f>
        <v>0</v>
      </c>
      <c r="AN275" s="69">
        <f>IF(AN274&gt;0,IF((SUMIFS($Q277:AM277,$Q274:AM274,12)+IF(AM274=12,0,AM275)+AN278)&gt;=$K271,$K271-FLOOR(SUMIFS($Q277:AM277,$Q274:AM274,12),1),IF(AN274=1,AN278,AN278+AM275)),0)</f>
        <v>0</v>
      </c>
      <c r="AO275" s="69">
        <f>IF(AO274&gt;0,IF((SUMIFS($Q277:AN277,$Q274:AN274,12)+IF(AN274=12,0,AN275)+AO278)&gt;=$K271,$K271-FLOOR(SUMIFS($Q277:AN277,$Q274:AN274,12),1),IF(AO274=1,AO278,AO278+AN275)),0)</f>
        <v>0</v>
      </c>
      <c r="AP275" s="69">
        <f>IF(AP274&gt;0,IF((SUMIFS($Q277:AO277,$Q274:AO274,12)+IF(AO274=12,0,AO275)+AP278)&gt;=$K271,$K271-FLOOR(SUMIFS($Q277:AO277,$Q274:AO274,12),1),IF(AP274=1,AP278,AP278+AO275)),0)</f>
        <v>0</v>
      </c>
      <c r="AQ275" s="69">
        <f>IF(AQ274&gt;0,IF((SUMIFS($Q277:AP277,$Q274:AP274,12)+IF(AP274=12,0,AP275)+AQ278)&gt;=$K271,$K271-FLOOR(SUMIFS($Q277:AP277,$Q274:AP274,12),1),IF(AQ274=1,AQ278,AQ278+AP275)),0)</f>
        <v>0</v>
      </c>
      <c r="AR275" s="69">
        <f>IF(AR274&gt;0,IF((SUMIFS($Q277:AQ277,$Q274:AQ274,12)+IF(AQ274=12,0,AQ275)+AR278)&gt;=$K271,$K271-FLOOR(SUMIFS($Q277:AQ277,$Q274:AQ274,12),1),IF(AR274=1,AR278,AR278+AQ275)),0)</f>
        <v>0</v>
      </c>
      <c r="AS275" s="69">
        <f>IF(AS274&gt;0,IF((SUMIFS($Q277:AR277,$Q274:AR274,12)+IF(AR274=12,0,AR275)+AS278)&gt;=$K271,$K271-FLOOR(SUMIFS($Q277:AR277,$Q274:AR274,12),1),IF(AS274=1,AS278,AS278+AR275)),0)</f>
        <v>0</v>
      </c>
      <c r="AT275" s="69">
        <f>IF(AT274&gt;0,IF((SUMIFS($Q277:AS277,$Q274:AS274,12)+IF(AS274=12,0,AS275)+AT278)&gt;=$K271,$K271-FLOOR(SUMIFS($Q277:AS277,$Q274:AS274,12),1),IF(AT274=1,AT278,AT278+AS275)),0)</f>
        <v>0</v>
      </c>
      <c r="AU275" s="69">
        <f>IF(AU274&gt;0,IF((SUMIFS($Q277:AT277,$Q274:AT274,12)+IF(AT274=12,0,AT275)+AU278)&gt;=$K271,$K271-FLOOR(SUMIFS($Q277:AT277,$Q274:AT274,12),1),IF(AU274=1,AU278,AU278+AT275)),0)</f>
        <v>0</v>
      </c>
      <c r="AV275" s="69">
        <f>IF(AV274&gt;0,IF((SUMIFS($Q277:AU277,$Q274:AU274,12)+IF(AU274=12,0,AU275)+AV278)&gt;=$K271,$K271-FLOOR(SUMIFS($Q277:AU277,$Q274:AU274,12),1),IF(AV274=1,AV278,AV278+AU275)),0)</f>
        <v>0</v>
      </c>
      <c r="AW275" s="69">
        <f>IF(AW274&gt;0,IF((SUMIFS($Q277:AV277,$Q274:AV274,12)+IF(AV274=12,0,AV275)+AW278)&gt;=$K271,$K271-FLOOR(SUMIFS($Q277:AV277,$Q274:AV274,12),1),IF(AW274=1,AW278,AW278+AV275)),0)</f>
        <v>0</v>
      </c>
      <c r="AX275" s="69">
        <f>IF(AX274&gt;0,IF((SUMIFS($Q277:AW277,$Q274:AW274,12)+IF(AW274=12,0,AW275)+AX278)&gt;=$K271,$K271-FLOOR(SUMIFS($Q277:AW277,$Q274:AW274,12),1),IF(AX274=1,AX278,AX278+AW275)),0)</f>
        <v>0</v>
      </c>
      <c r="AY275" s="69">
        <f>IF(AY274&gt;0,IF((SUMIFS($Q277:AX277,$Q274:AX274,12)+IF(AX274=12,0,AX275)+AY278)&gt;=$K271,$K271-FLOOR(SUMIFS($Q277:AX277,$Q274:AX274,12),1),IF(AY274=1,AY278,AY278+AX275)),0)</f>
        <v>0</v>
      </c>
      <c r="AZ275" s="69">
        <f>IF(AZ274&gt;0,IF((SUMIFS($Q277:AY277,$Q274:AY274,12)+IF(AY274=12,0,AY275)+AZ278)&gt;=$K271,$K271-FLOOR(SUMIFS($Q277:AY277,$Q274:AY274,12),1),IF(AZ274=1,AZ278,AZ278+AY275)),0)</f>
        <v>0</v>
      </c>
      <c r="BA275" s="69">
        <f>IF(BA274&gt;0,IF((SUMIFS($Q277:AZ277,$Q274:AZ274,12)+IF(AZ274=12,0,AZ275)+BA278)&gt;=$K271,$K271-FLOOR(SUMIFS($Q277:AZ277,$Q274:AZ274,12),1),IF(BA274=1,BA278,BA278+AZ275)),0)</f>
        <v>0</v>
      </c>
      <c r="BB275" s="69">
        <f>IF(BB274&gt;0,IF((SUMIFS($Q277:BA277,$Q274:BA274,12)+IF(BA274=12,0,BA275)+BB278)&gt;=$K271,$K271-FLOOR(SUMIFS($Q277:BA277,$Q274:BA274,12),1),IF(BB274=1,BB278,BB278+BA275)),0)</f>
        <v>0</v>
      </c>
      <c r="BC275" s="69">
        <f>IF(BC274&gt;0,IF((SUMIFS($Q277:BB277,$Q274:BB274,12)+IF(BB274=12,0,BB275)+BC278)&gt;=$K271,$K271-FLOOR(SUMIFS($Q277:BB277,$Q274:BB274,12),1),IF(BC274=1,BC278,BC278+BB275)),0)</f>
        <v>0</v>
      </c>
      <c r="BD275" s="69">
        <f>IF(BD274&gt;0,IF((SUMIFS($Q277:BC277,$Q274:BC274,12)+IF(BC274=12,0,BC275)+BD278)&gt;=$K271,$K271-FLOOR(SUMIFS($Q277:BC277,$Q274:BC274,12),1),IF(BD274=1,BD278,BD278+BC275)),0)</f>
        <v>0</v>
      </c>
      <c r="BE275" s="69">
        <f>IF(BE274&gt;0,IF((SUMIFS($Q277:BD277,$Q274:BD274,12)+IF(BD274=12,0,BD275)+BE278)&gt;=$K271,$K271-FLOOR(SUMIFS($Q277:BD277,$Q274:BD274,12),1),IF(BE274=1,BE278,BE278+BD275)),0)</f>
        <v>0</v>
      </c>
      <c r="BF275" s="69">
        <f>IF(BF274&gt;0,IF((SUMIFS($Q277:BE277,$Q274:BE274,12)+IF(BE274=12,0,BE275)+BF278)&gt;=$K271,$K271-FLOOR(SUMIFS($Q277:BE277,$Q274:BE274,12),1),IF(BF274=1,BF278,BF278+BE275)),0)</f>
        <v>0</v>
      </c>
      <c r="BG275" s="69">
        <f>IF(BG274&gt;0,IF((SUMIFS($Q277:BF277,$Q274:BF274,12)+IF(BF274=12,0,BF275)+BG278)&gt;=$K271,$K271-FLOOR(SUMIFS($Q277:BF277,$Q274:BF274,12),1),IF(BG274=1,BG278,BG278+BF275)),0)</f>
        <v>0</v>
      </c>
      <c r="BH275" s="69">
        <f>IF(BH274&gt;0,IF((SUMIFS($Q277:BG277,$Q274:BG274,12)+IF(BG274=12,0,BG275)+BH278)&gt;=$K271,$K271-FLOOR(SUMIFS($Q277:BG277,$Q274:BG274,12),1),IF(BH274=1,BH278,BH278+BG275)),0)</f>
        <v>0</v>
      </c>
      <c r="BI275" s="69">
        <f>IF(BI274&gt;0,IF((SUMIFS($Q277:BH277,$Q274:BH274,12)+IF(BH274=12,0,BH275)+BI278)&gt;=$K271,$K271-FLOOR(SUMIFS($Q277:BH277,$Q274:BH274,12),1),IF(BI274=1,BI278,BI278+BH275)),0)</f>
        <v>0</v>
      </c>
      <c r="BJ275" s="69">
        <f>IF(BJ274&gt;0,IF((SUMIFS($Q277:BI277,$Q274:BI274,12)+IF(BI274=12,0,BI275)+BJ278)&gt;=$K271,$K271-FLOOR(SUMIFS($Q277:BI277,$Q274:BI274,12),1),IF(BJ274=1,BJ278,BJ278+BI275)),0)</f>
        <v>0</v>
      </c>
      <c r="BK275" s="69">
        <f>IF(BK274&gt;0,IF((SUMIFS($Q277:BJ277,$Q274:BJ274,12)+IF(BJ274=12,0,BJ275)+BK278)&gt;=$K271,$K271-FLOOR(SUMIFS($Q277:BJ277,$Q274:BJ274,12),1),IF(BK274=1,BK278,BK278+BJ275)),0)</f>
        <v>0</v>
      </c>
      <c r="BL275" s="69">
        <f>IF(BL274&gt;0,IF((SUMIFS($Q277:BK277,$Q274:BK274,12)+IF(BK274=12,0,BK275)+BL278)&gt;=$K271,$K271-FLOOR(SUMIFS($Q277:BK277,$Q274:BK274,12),1),IF(BL274=1,BL278,BL278+BK275)),0)</f>
        <v>0</v>
      </c>
      <c r="BM275" s="69">
        <f>IF(BM274&gt;0,IF((SUMIFS($Q277:BL277,$Q274:BL274,12)+IF(BL274=12,0,BL275)+BM278)&gt;=$K271,$K271-FLOOR(SUMIFS($Q277:BL277,$Q274:BL274,12),1),IF(BM274=1,BM278,BM278+BL275)),0)</f>
        <v>0</v>
      </c>
      <c r="BN275" s="69">
        <f>IF(BN274&gt;0,IF((SUMIFS($Q277:BM277,$Q274:BM274,12)+IF(BM274=12,0,BM275)+BN278)&gt;=$K271,$K271-FLOOR(SUMIFS($Q277:BM277,$Q274:BM274,12),1),IF(BN274=1,BN278,BN278+BM275)),0)</f>
        <v>0</v>
      </c>
      <c r="BO275" s="69">
        <f>IF(BO274&gt;0,IF((SUMIFS($Q277:BN277,$Q274:BN274,12)+IF(BN274=12,0,BN275)+BO278)&gt;=$K271,$K271-FLOOR(SUMIFS($Q277:BN277,$Q274:BN274,12),1),IF(BO274=1,BO278,BO278+BN275)),0)</f>
        <v>0</v>
      </c>
      <c r="BP275" s="69">
        <f>IF(BP274&gt;0,IF((SUMIFS($Q277:BO277,$Q274:BO274,12)+IF(BO274=12,0,BO275)+BP278)&gt;=$K271,$K271-FLOOR(SUMIFS($Q277:BO277,$Q274:BO274,12),1),IF(BP274=1,BP278,BP278+BO275)),0)</f>
        <v>0</v>
      </c>
      <c r="BQ275" s="69">
        <f>IF(BQ274&gt;0,IF((SUMIFS($Q277:BP277,$Q274:BP274,12)+IF(BP274=12,0,BP275)+BQ278)&gt;=$K271,$K271-FLOOR(SUMIFS($Q277:BP277,$Q274:BP274,12),1),IF(BQ274=1,BQ278,BQ278+BP275)),0)</f>
        <v>0</v>
      </c>
      <c r="BR275" s="69">
        <f>IF(BR274&gt;0,IF((SUMIFS($Q277:BQ277,$Q274:BQ274,12)+IF(BQ274=12,0,BQ275)+BR278)&gt;=$K271,$K271-FLOOR(SUMIFS($Q277:BQ277,$Q274:BQ274,12),1),IF(BR274=1,BR278,BR278+BQ275)),0)</f>
        <v>0</v>
      </c>
      <c r="BS275" s="69">
        <f>IF(BS274&gt;0,IF((SUMIFS($Q277:BR277,$Q274:BR274,12)+IF(BR274=12,0,BR275)+BS278)&gt;=$K271,$K271-FLOOR(SUMIFS($Q277:BR277,$Q274:BR274,12),1),IF(BS274=1,BS278,BS278+BR275)),0)</f>
        <v>0</v>
      </c>
      <c r="BT275" s="69">
        <f>IF(BT274&gt;0,IF((SUMIFS($Q277:BS277,$Q274:BS274,12)+IF(BS274=12,0,BS275)+BT278)&gt;=$K271,$K271-FLOOR(SUMIFS($Q277:BS277,$Q274:BS274,12),1),IF(BT274=1,BT278,BT278+BS275)),0)</f>
        <v>0</v>
      </c>
      <c r="BU275" s="69">
        <f>IF(BU274&gt;0,IF((SUMIFS($Q277:BT277,$Q274:BT274,12)+IF(BT274=12,0,BT275)+BU278)&gt;=$K271,$K271-FLOOR(SUMIFS($Q277:BT277,$Q274:BT274,12),1),IF(BU274=1,BU278,BU278+BT275)),0)</f>
        <v>0</v>
      </c>
      <c r="BV275" s="69">
        <f>IF(BV274&gt;0,IF((SUMIFS($Q277:BU277,$Q274:BU274,12)+IF(BU274=12,0,BU275)+BV278)&gt;=$K271,$K271-FLOOR(SUMIFS($Q277:BU277,$Q274:BU274,12),1),IF(BV274=1,BV278,BV278+BU275)),0)</f>
        <v>0</v>
      </c>
      <c r="BW275" s="69">
        <f>IF(BW274&gt;0,IF((SUMIFS($Q277:BV277,$Q274:BV274,12)+IF(BV274=12,0,BV275)+BW278)&gt;=$K271,$K271-FLOOR(SUMIFS($Q277:BV277,$Q274:BV274,12),1),IF(BW274=1,BW278,BW278+BV275)),0)</f>
        <v>0</v>
      </c>
      <c r="BX275" s="69">
        <f>IF(BX274&gt;0,IF((SUMIFS($Q277:BW277,$Q274:BW274,12)+IF(BW274=12,0,BW275)+BX278)&gt;=$K271,$K271-FLOOR(SUMIFS($Q277:BW277,$Q274:BW274,12),1),IF(BX274=1,BX278,BX278+BW275)),0)</f>
        <v>0</v>
      </c>
      <c r="BY275" s="69">
        <f>IF(BY274&gt;0,IF((SUMIFS($Q277:BX277,$Q274:BX274,12)+IF(BX274=12,0,BX275)+BY278)&gt;=$K271,$K271-FLOOR(SUMIFS($Q277:BX277,$Q274:BX274,12),1),IF(BY274=1,BY278,BY278+BX275)),0)</f>
        <v>0</v>
      </c>
      <c r="BZ275" s="69">
        <f>IF(BZ274&gt;0,IF((SUMIFS($Q277:BY277,$Q274:BY274,12)+IF(BY274=12,0,BY275)+BZ278)&gt;=$K271,$K271-FLOOR(SUMIFS($Q277:BY277,$Q274:BY274,12),1),IF(BZ274=1,BZ278,BZ278+BY275)),0)</f>
        <v>0</v>
      </c>
      <c r="CA275" s="69">
        <f>IF(CA274&gt;0,IF((SUMIFS($Q277:BZ277,$Q274:BZ274,12)+IF(BZ274=12,0,BZ275)+CA278)&gt;=$K271,$K271-FLOOR(SUMIFS($Q277:BZ277,$Q274:BZ274,12),1),IF(CA274=1,CA278,CA278+BZ275)),0)</f>
        <v>0</v>
      </c>
      <c r="CB275" s="69">
        <f>IF(CB274&gt;0,IF((SUMIFS($Q277:CA277,$Q274:CA274,12)+IF(CA274=12,0,CA275)+CB278)&gt;=$K271,$K271-FLOOR(SUMIFS($Q277:CA277,$Q274:CA274,12),1),IF(CB274=1,CB278,CB278+CA275)),0)</f>
        <v>0</v>
      </c>
      <c r="CC275" s="69">
        <f>IF(CC274&gt;0,IF((SUMIFS($Q277:CB277,$Q274:CB274,12)+IF(CB274=12,0,CB275)+CC278)&gt;=$K271,$K271-FLOOR(SUMIFS($Q277:CB277,$Q274:CB274,12),1),IF(CC274=1,CC278,CC278+CB275)),0)</f>
        <v>0</v>
      </c>
      <c r="CD275" s="69">
        <f>IF(CD274&gt;0,IF((SUMIFS($Q277:CC277,$Q274:CC274,12)+IF(CC274=12,0,CC275)+CD278)&gt;=$K271,$K271-FLOOR(SUMIFS($Q277:CC277,$Q274:CC274,12),1),IF(CD274=1,CD278,CD278+CC275)),0)</f>
        <v>0</v>
      </c>
      <c r="CE275" s="69">
        <f>IF(CE274&gt;0,IF((SUMIFS($Q277:CD277,$Q274:CD274,12)+IF(CD274=12,0,CD275)+CE278)&gt;=$K271,$K271-FLOOR(SUMIFS($Q277:CD277,$Q274:CD274,12),1),IF(CE274=1,CE278,CE278+CD275)),0)</f>
        <v>0</v>
      </c>
      <c r="CF275" s="69">
        <f>IF(CF274&gt;0,IF((SUMIFS($Q277:CE277,$Q274:CE274,12)+IF(CE274=12,0,CE275)+CF278)&gt;=$K271,$K271-FLOOR(SUMIFS($Q277:CE277,$Q274:CE274,12),1),IF(CF274=1,CF278,CF278+CE275)),0)</f>
        <v>0</v>
      </c>
      <c r="CG275" s="69">
        <f>IF(CG274&gt;0,IF((SUMIFS($Q277:CF277,$Q274:CF274,12)+IF(CF274=12,0,CF275)+CG278)&gt;=$K271,$K271-FLOOR(SUMIFS($Q277:CF277,$Q274:CF274,12),1),IF(CG274=1,CG278,CG278+CF275)),0)</f>
        <v>0</v>
      </c>
      <c r="CH275" s="69">
        <f>IF(CH274&gt;0,IF((SUMIFS($Q277:CG277,$Q274:CG274,12)+IF(CG274=12,0,CG275)+CH278)&gt;=$K271,$K271-FLOOR(SUMIFS($Q277:CG277,$Q274:CG274,12),1),IF(CH274=1,CH278,CH278+CG275)),0)</f>
        <v>0</v>
      </c>
      <c r="CI275" s="69">
        <f>IF(CI274&gt;0,IF((SUMIFS($Q277:CH277,$Q274:CH274,12)+IF(CH274=12,0,CH275)+CI278)&gt;=$K271,$K271-FLOOR(SUMIFS($Q277:CH277,$Q274:CH274,12),1),IF(CI274=1,CI278,CI278+CH275)),0)</f>
        <v>0</v>
      </c>
      <c r="CJ275" s="69">
        <f>IF(CJ274&gt;0,IF((SUMIFS($Q277:CI277,$Q274:CI274,12)+IF(CI274=12,0,CI275)+CJ278)&gt;=$K271,$K271-FLOOR(SUMIFS($Q277:CI277,$Q274:CI274,12),1),IF(CJ274=1,CJ278,CJ278+CI275)),0)</f>
        <v>0</v>
      </c>
      <c r="CK275" s="370"/>
      <c r="CL275" s="372"/>
      <c r="CM275" s="364"/>
      <c r="CN275" s="364"/>
      <c r="CO275" s="108"/>
      <c r="CP275" s="108"/>
      <c r="CQ275" s="108"/>
      <c r="CR275" s="108"/>
      <c r="CS275" s="108"/>
      <c r="CT275" s="108"/>
      <c r="CU275" s="108"/>
      <c r="CV275" s="108"/>
      <c r="CW275" s="108"/>
      <c r="CX275" s="108"/>
      <c r="CY275" s="108"/>
      <c r="CZ275" s="108"/>
      <c r="DA275" s="108"/>
      <c r="DB275" s="108"/>
      <c r="DC275" s="108"/>
      <c r="DD275" s="108"/>
    </row>
    <row r="276" spans="1:108" s="266" customFormat="1" ht="41.4" hidden="1" customHeight="1" x14ac:dyDescent="0.3">
      <c r="A276" s="264"/>
      <c r="B276" s="130"/>
      <c r="C276" s="81"/>
      <c r="D276" s="81"/>
      <c r="E276" s="81"/>
      <c r="F276" s="81"/>
      <c r="G276" s="81"/>
      <c r="H276" s="81"/>
      <c r="I276" s="81"/>
      <c r="J276" s="81"/>
      <c r="K276" s="81"/>
      <c r="L276" s="65"/>
      <c r="M276" s="7"/>
      <c r="N276" s="202"/>
      <c r="O276" s="108"/>
      <c r="P276" s="66" t="s">
        <v>183</v>
      </c>
      <c r="Q276" s="68">
        <f>IF(Q271&gt;0,Q272,0)</f>
        <v>0</v>
      </c>
      <c r="R276" s="68">
        <f t="shared" ref="R276" si="7376">IF(R271&gt;0,IF(R274=1,R272,R272+Q276),Q276)</f>
        <v>0</v>
      </c>
      <c r="S276" s="68">
        <f t="shared" ref="S276" si="7377">IF(S271&gt;0,IF(S274=1,S272,S272+R276),R276)</f>
        <v>0</v>
      </c>
      <c r="T276" s="68">
        <f t="shared" ref="T276" si="7378">IF(T271&gt;0,IF(T274=1,T272,T272+S276),S276)</f>
        <v>0</v>
      </c>
      <c r="U276" s="68">
        <f t="shared" ref="U276" si="7379">IF(U271&gt;0,IF(U274=1,U272,U272+T276),T276)</f>
        <v>0</v>
      </c>
      <c r="V276" s="68">
        <f t="shared" ref="V276" si="7380">IF(V271&gt;0,IF(V274=1,V272,V272+U276),U276)</f>
        <v>0</v>
      </c>
      <c r="W276" s="68">
        <f t="shared" ref="W276" si="7381">IF(W271&gt;0,IF(W274=1,W272,W272+V276),V276)</f>
        <v>0</v>
      </c>
      <c r="X276" s="68">
        <f t="shared" ref="X276" si="7382">IF(X271&gt;0,IF(X274=1,X272,X272+W276),W276)</f>
        <v>0</v>
      </c>
      <c r="Y276" s="68">
        <f t="shared" ref="Y276" si="7383">IF(Y271&gt;0,IF(Y274=1,Y272,Y272+X276),X276)</f>
        <v>0</v>
      </c>
      <c r="Z276" s="68">
        <f t="shared" ref="Z276" si="7384">IF(Z271&gt;0,IF(Z274=1,Z272,Z272+Y276),Y276)</f>
        <v>0</v>
      </c>
      <c r="AA276" s="68">
        <f t="shared" ref="AA276" si="7385">IF(AA271&gt;0,IF(AA274=1,AA272,AA272+Z276),Z276)</f>
        <v>0</v>
      </c>
      <c r="AB276" s="68">
        <f t="shared" ref="AB276" si="7386">IF(AB271&gt;0,IF(AB274=1,AB272,AB272+AA276),AA276)</f>
        <v>0</v>
      </c>
      <c r="AC276" s="68">
        <f t="shared" ref="AC276" si="7387">IF(AC271&gt;0,IF(AC274=1,AC272,AC272+AB276),AB276)</f>
        <v>0</v>
      </c>
      <c r="AD276" s="68">
        <f t="shared" ref="AD276" si="7388">IF(AD271&gt;0,IF(AD274=1,AD272,AD272+AC276),AC276)</f>
        <v>0</v>
      </c>
      <c r="AE276" s="68">
        <f t="shared" ref="AE276" si="7389">IF(AE271&gt;0,IF(AE274=1,AE272,AE272+AD276),AD276)</f>
        <v>0</v>
      </c>
      <c r="AF276" s="68">
        <f t="shared" ref="AF276" si="7390">IF(AF271&gt;0,IF(AF274=1,AF272,AF272+AE276),AE276)</f>
        <v>0</v>
      </c>
      <c r="AG276" s="68">
        <f t="shared" ref="AG276" si="7391">IF(AG271&gt;0,IF(AG274=1,AG272,AG272+AF276),AF276)</f>
        <v>0</v>
      </c>
      <c r="AH276" s="68">
        <f t="shared" ref="AH276" si="7392">IF(AH271&gt;0,IF(AH274=1,AH272,AH272+AG276),AG276)</f>
        <v>0</v>
      </c>
      <c r="AI276" s="68">
        <f t="shared" ref="AI276" si="7393">IF(AI271&gt;0,IF(AI274=1,AI272,AI272+AH276),AH276)</f>
        <v>0</v>
      </c>
      <c r="AJ276" s="68">
        <f t="shared" ref="AJ276" si="7394">IF(AJ271&gt;0,IF(AJ274=1,AJ272,AJ272+AI276),AI276)</f>
        <v>0</v>
      </c>
      <c r="AK276" s="68">
        <f t="shared" ref="AK276" si="7395">IF(AK271&gt;0,IF(AK274=1,AK272,AK272+AJ276),AJ276)</f>
        <v>0</v>
      </c>
      <c r="AL276" s="68">
        <f t="shared" ref="AL276" si="7396">IF(AL271&gt;0,IF(AL274=1,AL272,AL272+AK276),AK276)</f>
        <v>0</v>
      </c>
      <c r="AM276" s="68">
        <f t="shared" ref="AM276" si="7397">IF(AM271&gt;0,IF(AM274=1,AM272,AM272+AL276),AL276)</f>
        <v>0</v>
      </c>
      <c r="AN276" s="68">
        <f t="shared" ref="AN276" si="7398">IF(AN271&gt;0,IF(AN274=1,AN272,AN272+AM276),AM276)</f>
        <v>0</v>
      </c>
      <c r="AO276" s="68">
        <f t="shared" ref="AO276" si="7399">IF(AO271&gt;0,IF(AO274=1,AO272,AO272+AN276),AN276)</f>
        <v>0</v>
      </c>
      <c r="AP276" s="68">
        <f t="shared" ref="AP276" si="7400">IF(AP271&gt;0,IF(AP274=1,AP272,AP272+AO276),AO276)</f>
        <v>0</v>
      </c>
      <c r="AQ276" s="68">
        <f t="shared" ref="AQ276" si="7401">IF(AQ271&gt;0,IF(AQ274=1,AQ272,AQ272+AP276),AP276)</f>
        <v>0</v>
      </c>
      <c r="AR276" s="68">
        <f t="shared" ref="AR276" si="7402">IF(AR271&gt;0,IF(AR274=1,AR272,AR272+AQ276),AQ276)</f>
        <v>0</v>
      </c>
      <c r="AS276" s="68">
        <f t="shared" ref="AS276" si="7403">IF(AS271&gt;0,IF(AS274=1,AS272,AS272+AR276),AR276)</f>
        <v>0</v>
      </c>
      <c r="AT276" s="68">
        <f t="shared" ref="AT276" si="7404">IF(AT271&gt;0,IF(AT274=1,AT272,AT272+AS276),AS276)</f>
        <v>0</v>
      </c>
      <c r="AU276" s="68">
        <f t="shared" ref="AU276" si="7405">IF(AU271&gt;0,IF(AU274=1,AU272,AU272+AT276),AT276)</f>
        <v>0</v>
      </c>
      <c r="AV276" s="68">
        <f t="shared" ref="AV276" si="7406">IF(AV271&gt;0,IF(AV274=1,AV272,AV272+AU276),AU276)</f>
        <v>0</v>
      </c>
      <c r="AW276" s="68">
        <f t="shared" ref="AW276" si="7407">IF(AW271&gt;0,IF(AW274=1,AW272,AW272+AV276),AV276)</f>
        <v>0</v>
      </c>
      <c r="AX276" s="68">
        <f t="shared" ref="AX276" si="7408">IF(AX271&gt;0,IF(AX274=1,AX272,AX272+AW276),AW276)</f>
        <v>0</v>
      </c>
      <c r="AY276" s="68">
        <f t="shared" ref="AY276" si="7409">IF(AY271&gt;0,IF(AY274=1,AY272,AY272+AX276),AX276)</f>
        <v>0</v>
      </c>
      <c r="AZ276" s="68">
        <f t="shared" ref="AZ276" si="7410">IF(AZ271&gt;0,IF(AZ274=1,AZ272,AZ272+AY276),AY276)</f>
        <v>0</v>
      </c>
      <c r="BA276" s="68">
        <f t="shared" ref="BA276" si="7411">IF(BA271&gt;0,IF(BA274=1,BA272,BA272+AZ276),AZ276)</f>
        <v>0</v>
      </c>
      <c r="BB276" s="68">
        <f t="shared" ref="BB276" si="7412">IF(BB271&gt;0,IF(BB274=1,BB272,BB272+BA276),BA276)</f>
        <v>0</v>
      </c>
      <c r="BC276" s="68">
        <f t="shared" ref="BC276" si="7413">IF(BC271&gt;0,IF(BC274=1,BC272,BC272+BB276),BB276)</f>
        <v>0</v>
      </c>
      <c r="BD276" s="68">
        <f t="shared" ref="BD276" si="7414">IF(BD271&gt;0,IF(BD274=1,BD272,BD272+BC276),BC276)</f>
        <v>0</v>
      </c>
      <c r="BE276" s="68">
        <f t="shared" ref="BE276" si="7415">IF(BE271&gt;0,IF(BE274=1,BE272,BE272+BD276),BD276)</f>
        <v>0</v>
      </c>
      <c r="BF276" s="68">
        <f t="shared" ref="BF276" si="7416">IF(BF271&gt;0,IF(BF274=1,BF272,BF272+BE276),BE276)</f>
        <v>0</v>
      </c>
      <c r="BG276" s="68">
        <f t="shared" ref="BG276" si="7417">IF(BG271&gt;0,IF(BG274=1,BG272,BG272+BF276),BF276)</f>
        <v>0</v>
      </c>
      <c r="BH276" s="68">
        <f t="shared" ref="BH276" si="7418">IF(BH271&gt;0,IF(BH274=1,BH272,BH272+BG276),BG276)</f>
        <v>0</v>
      </c>
      <c r="BI276" s="68">
        <f t="shared" ref="BI276" si="7419">IF(BI271&gt;0,IF(BI274=1,BI272,BI272+BH276),BH276)</f>
        <v>0</v>
      </c>
      <c r="BJ276" s="68">
        <f t="shared" ref="BJ276" si="7420">IF(BJ271&gt;0,IF(BJ274=1,BJ272,BJ272+BI276),BI276)</f>
        <v>0</v>
      </c>
      <c r="BK276" s="68">
        <f t="shared" ref="BK276" si="7421">IF(BK271&gt;0,IF(BK274=1,BK272,BK272+BJ276),BJ276)</f>
        <v>0</v>
      </c>
      <c r="BL276" s="68">
        <f t="shared" ref="BL276" si="7422">IF(BL271&gt;0,IF(BL274=1,BL272,BL272+BK276),BK276)</f>
        <v>0</v>
      </c>
      <c r="BM276" s="68">
        <f t="shared" ref="BM276" si="7423">IF(BM271&gt;0,IF(BM274=1,BM272,BM272+BL276),BL276)</f>
        <v>0</v>
      </c>
      <c r="BN276" s="68">
        <f t="shared" ref="BN276" si="7424">IF(BN271&gt;0,IF(BN274=1,BN272,BN272+BM276),BM276)</f>
        <v>0</v>
      </c>
      <c r="BO276" s="68">
        <f t="shared" ref="BO276" si="7425">IF(BO271&gt;0,IF(BO274=1,BO272,BO272+BN276),BN276)</f>
        <v>0</v>
      </c>
      <c r="BP276" s="68">
        <f t="shared" ref="BP276" si="7426">IF(BP271&gt;0,IF(BP274=1,BP272,BP272+BO276),BO276)</f>
        <v>0</v>
      </c>
      <c r="BQ276" s="68">
        <f t="shared" ref="BQ276" si="7427">IF(BQ271&gt;0,IF(BQ274=1,BQ272,BQ272+BP276),BP276)</f>
        <v>0</v>
      </c>
      <c r="BR276" s="68">
        <f t="shared" ref="BR276" si="7428">IF(BR271&gt;0,IF(BR274=1,BR272,BR272+BQ276),BQ276)</f>
        <v>0</v>
      </c>
      <c r="BS276" s="68">
        <f t="shared" ref="BS276" si="7429">IF(BS271&gt;0,IF(BS274=1,BS272,BS272+BR276),BR276)</f>
        <v>0</v>
      </c>
      <c r="BT276" s="68">
        <f t="shared" ref="BT276" si="7430">IF(BT271&gt;0,IF(BT274=1,BT272,BT272+BS276),BS276)</f>
        <v>0</v>
      </c>
      <c r="BU276" s="68">
        <f t="shared" ref="BU276" si="7431">IF(BU271&gt;0,IF(BU274=1,BU272,BU272+BT276),BT276)</f>
        <v>0</v>
      </c>
      <c r="BV276" s="68">
        <f t="shared" ref="BV276" si="7432">IF(BV271&gt;0,IF(BV274=1,BV272,BV272+BU276),BU276)</f>
        <v>0</v>
      </c>
      <c r="BW276" s="68">
        <f t="shared" ref="BW276" si="7433">IF(BW271&gt;0,IF(BW274=1,BW272,BW272+BV276),BV276)</f>
        <v>0</v>
      </c>
      <c r="BX276" s="68">
        <f t="shared" ref="BX276" si="7434">IF(BX271&gt;0,IF(BX274=1,BX272,BX272+BW276),BW276)</f>
        <v>0</v>
      </c>
      <c r="BY276" s="68">
        <f t="shared" ref="BY276" si="7435">IF(BY271&gt;0,IF(BY274=1,BY272,BY272+BX276),BX276)</f>
        <v>0</v>
      </c>
      <c r="BZ276" s="68">
        <f t="shared" ref="BZ276" si="7436">IF(BZ271&gt;0,IF(BZ274=1,BZ272,BZ272+BY276),BY276)</f>
        <v>0</v>
      </c>
      <c r="CA276" s="68">
        <f t="shared" ref="CA276" si="7437">IF(CA271&gt;0,IF(CA274=1,CA272,CA272+BZ276),BZ276)</f>
        <v>0</v>
      </c>
      <c r="CB276" s="68">
        <f t="shared" ref="CB276" si="7438">IF(CB271&gt;0,IF(CB274=1,CB272,CB272+CA276),CA276)</f>
        <v>0</v>
      </c>
      <c r="CC276" s="68">
        <f t="shared" ref="CC276" si="7439">IF(CC271&gt;0,IF(CC274=1,CC272,CC272+CB276),CB276)</f>
        <v>0</v>
      </c>
      <c r="CD276" s="68">
        <f t="shared" ref="CD276" si="7440">IF(CD271&gt;0,IF(CD274=1,CD272,CD272+CC276),CC276)</f>
        <v>0</v>
      </c>
      <c r="CE276" s="68">
        <f t="shared" ref="CE276" si="7441">IF(CE271&gt;0,IF(CE274=1,CE272,CE272+CD276),CD276)</f>
        <v>0</v>
      </c>
      <c r="CF276" s="68">
        <f t="shared" ref="CF276" si="7442">IF(CF271&gt;0,IF(CF274=1,CF272,CF272+CE276),CE276)</f>
        <v>0</v>
      </c>
      <c r="CG276" s="68">
        <f t="shared" ref="CG276" si="7443">IF(CG271&gt;0,IF(CG274=1,CG272,CG272+CF276),CF276)</f>
        <v>0</v>
      </c>
      <c r="CH276" s="68">
        <f t="shared" ref="CH276" si="7444">IF(CH271&gt;0,IF(CH274=1,CH272,CH272+CG276),CG276)</f>
        <v>0</v>
      </c>
      <c r="CI276" s="68">
        <f t="shared" ref="CI276" si="7445">IF(CI271&gt;0,IF(CI274=1,CI272,CI272+CH276),CH276)</f>
        <v>0</v>
      </c>
      <c r="CJ276" s="68">
        <f t="shared" ref="CJ276" si="7446">IF(CJ271&gt;0,IF(CJ274=1,CJ272,CJ272+CI276),CI276)</f>
        <v>0</v>
      </c>
      <c r="CK276" s="370"/>
      <c r="CL276" s="372"/>
      <c r="CM276" s="364"/>
      <c r="CN276" s="364"/>
      <c r="CO276" s="108"/>
      <c r="CP276" s="108"/>
      <c r="CQ276" s="108"/>
      <c r="CR276" s="108"/>
      <c r="CS276" s="108"/>
      <c r="CT276" s="108"/>
      <c r="CU276" s="108"/>
      <c r="CV276" s="108"/>
      <c r="CW276" s="108"/>
      <c r="CX276" s="108"/>
      <c r="CY276" s="108"/>
      <c r="CZ276" s="108"/>
      <c r="DA276" s="108"/>
      <c r="DB276" s="108"/>
      <c r="DC276" s="108"/>
      <c r="DD276" s="108"/>
    </row>
    <row r="277" spans="1:108" s="266" customFormat="1" ht="41.4" hidden="1" customHeight="1" x14ac:dyDescent="0.3">
      <c r="A277" s="264"/>
      <c r="B277" s="130"/>
      <c r="C277" s="81"/>
      <c r="D277" s="81"/>
      <c r="E277" s="81"/>
      <c r="F277" s="81"/>
      <c r="G277" s="81"/>
      <c r="H277" s="81"/>
      <c r="I277" s="81"/>
      <c r="J277" s="81"/>
      <c r="K277" s="81"/>
      <c r="L277" s="65"/>
      <c r="M277" s="7"/>
      <c r="N277" s="202"/>
      <c r="O277" s="108"/>
      <c r="P277" s="66" t="s">
        <v>184</v>
      </c>
      <c r="Q277" s="68">
        <f>Q279</f>
        <v>0</v>
      </c>
      <c r="R277" s="68">
        <f t="shared" ref="R277" si="7447">IF(R274=1,R279,R279+Q277)</f>
        <v>0</v>
      </c>
      <c r="S277" s="68">
        <f t="shared" ref="S277" si="7448">IF(S274=1,S279,S279+R277)</f>
        <v>0</v>
      </c>
      <c r="T277" s="68">
        <f t="shared" ref="T277" si="7449">IF(T274=1,T279,T279+S277)</f>
        <v>0</v>
      </c>
      <c r="U277" s="68">
        <f t="shared" ref="U277" si="7450">IF(U274=1,U279,U279+T277)</f>
        <v>0</v>
      </c>
      <c r="V277" s="68">
        <f t="shared" ref="V277" si="7451">IF(V274=1,V279,V279+U277)</f>
        <v>0</v>
      </c>
      <c r="W277" s="68">
        <f t="shared" ref="W277" si="7452">IF(W274=1,W279,W279+V277)</f>
        <v>0</v>
      </c>
      <c r="X277" s="68">
        <f t="shared" ref="X277" si="7453">IF(X274=1,X279,X279+W277)</f>
        <v>0</v>
      </c>
      <c r="Y277" s="68">
        <f t="shared" ref="Y277" si="7454">IF(Y274=1,Y279,Y279+X277)</f>
        <v>0</v>
      </c>
      <c r="Z277" s="68">
        <f t="shared" ref="Z277" si="7455">IF(Z274=1,Z279,Z279+Y277)</f>
        <v>0</v>
      </c>
      <c r="AA277" s="68">
        <f t="shared" ref="AA277" si="7456">IF(AA274=1,AA279,AA279+Z277)</f>
        <v>0</v>
      </c>
      <c r="AB277" s="68">
        <f t="shared" ref="AB277" si="7457">IF(AB274=1,AB279,AB279+AA277)</f>
        <v>0</v>
      </c>
      <c r="AC277" s="68">
        <f t="shared" ref="AC277" si="7458">IF(AC274=1,AC279,AC279+AB277)</f>
        <v>0</v>
      </c>
      <c r="AD277" s="68">
        <f t="shared" ref="AD277" si="7459">IF(AD274=1,AD279,AD279+AC277)</f>
        <v>0</v>
      </c>
      <c r="AE277" s="68">
        <f t="shared" ref="AE277" si="7460">IF(AE274=1,AE279,AE279+AD277)</f>
        <v>0</v>
      </c>
      <c r="AF277" s="68">
        <f t="shared" ref="AF277" si="7461">IF(AF274=1,AF279,AF279+AE277)</f>
        <v>0</v>
      </c>
      <c r="AG277" s="68">
        <f t="shared" ref="AG277" si="7462">IF(AG274=1,AG279,AG279+AF277)</f>
        <v>0</v>
      </c>
      <c r="AH277" s="68">
        <f t="shared" ref="AH277" si="7463">IF(AH274=1,AH279,AH279+AG277)</f>
        <v>0</v>
      </c>
      <c r="AI277" s="68">
        <f t="shared" ref="AI277" si="7464">IF(AI274=1,AI279,AI279+AH277)</f>
        <v>0</v>
      </c>
      <c r="AJ277" s="68">
        <f t="shared" ref="AJ277" si="7465">IF(AJ274=1,AJ279,AJ279+AI277)</f>
        <v>0</v>
      </c>
      <c r="AK277" s="68">
        <f t="shared" ref="AK277" si="7466">IF(AK274=1,AK279,AK279+AJ277)</f>
        <v>0</v>
      </c>
      <c r="AL277" s="68">
        <f t="shared" ref="AL277" si="7467">IF(AL274=1,AL279,AL279+AK277)</f>
        <v>0</v>
      </c>
      <c r="AM277" s="68">
        <f t="shared" ref="AM277" si="7468">IF(AM274=1,AM279,AM279+AL277)</f>
        <v>0</v>
      </c>
      <c r="AN277" s="68">
        <f t="shared" ref="AN277" si="7469">IF(AN274=1,AN279,AN279+AM277)</f>
        <v>0</v>
      </c>
      <c r="AO277" s="68">
        <f t="shared" ref="AO277" si="7470">IF(AO274=1,AO279,AO279+AN277)</f>
        <v>0</v>
      </c>
      <c r="AP277" s="68">
        <f t="shared" ref="AP277" si="7471">IF(AP274=1,AP279,AP279+AO277)</f>
        <v>0</v>
      </c>
      <c r="AQ277" s="68">
        <f t="shared" ref="AQ277" si="7472">IF(AQ274=1,AQ279,AQ279+AP277)</f>
        <v>0</v>
      </c>
      <c r="AR277" s="68">
        <f t="shared" ref="AR277" si="7473">IF(AR274=1,AR279,AR279+AQ277)</f>
        <v>0</v>
      </c>
      <c r="AS277" s="68">
        <f t="shared" ref="AS277" si="7474">IF(AS274=1,AS279,AS279+AR277)</f>
        <v>0</v>
      </c>
      <c r="AT277" s="68">
        <f t="shared" ref="AT277" si="7475">IF(AT274=1,AT279,AT279+AS277)</f>
        <v>0</v>
      </c>
      <c r="AU277" s="68">
        <f t="shared" ref="AU277" si="7476">IF(AU274=1,AU279,AU279+AT277)</f>
        <v>0</v>
      </c>
      <c r="AV277" s="68">
        <f t="shared" ref="AV277" si="7477">IF(AV274=1,AV279,AV279+AU277)</f>
        <v>0</v>
      </c>
      <c r="AW277" s="68">
        <f t="shared" ref="AW277" si="7478">IF(AW274=1,AW279,AW279+AV277)</f>
        <v>0</v>
      </c>
      <c r="AX277" s="68">
        <f t="shared" ref="AX277" si="7479">IF(AX274=1,AX279,AX279+AW277)</f>
        <v>0</v>
      </c>
      <c r="AY277" s="68">
        <f t="shared" ref="AY277" si="7480">IF(AY274=1,AY279,AY279+AX277)</f>
        <v>0</v>
      </c>
      <c r="AZ277" s="68">
        <f t="shared" ref="AZ277" si="7481">IF(AZ274=1,AZ279,AZ279+AY277)</f>
        <v>0</v>
      </c>
      <c r="BA277" s="68">
        <f t="shared" ref="BA277" si="7482">IF(BA274=1,BA279,BA279+AZ277)</f>
        <v>0</v>
      </c>
      <c r="BB277" s="68">
        <f t="shared" ref="BB277" si="7483">IF(BB274=1,BB279,BB279+BA277)</f>
        <v>0</v>
      </c>
      <c r="BC277" s="68">
        <f t="shared" ref="BC277" si="7484">IF(BC274=1,BC279,BC279+BB277)</f>
        <v>0</v>
      </c>
      <c r="BD277" s="68">
        <f t="shared" ref="BD277" si="7485">IF(BD274=1,BD279,BD279+BC277)</f>
        <v>0</v>
      </c>
      <c r="BE277" s="68">
        <f t="shared" ref="BE277" si="7486">IF(BE274=1,BE279,BE279+BD277)</f>
        <v>0</v>
      </c>
      <c r="BF277" s="68">
        <f t="shared" ref="BF277" si="7487">IF(BF274=1,BF279,BF279+BE277)</f>
        <v>0</v>
      </c>
      <c r="BG277" s="68">
        <f t="shared" ref="BG277" si="7488">IF(BG274=1,BG279,BG279+BF277)</f>
        <v>0</v>
      </c>
      <c r="BH277" s="68">
        <f t="shared" ref="BH277" si="7489">IF(BH274=1,BH279,BH279+BG277)</f>
        <v>0</v>
      </c>
      <c r="BI277" s="68">
        <f t="shared" ref="BI277" si="7490">IF(BI274=1,BI279,BI279+BH277)</f>
        <v>0</v>
      </c>
      <c r="BJ277" s="68">
        <f t="shared" ref="BJ277" si="7491">IF(BJ274=1,BJ279,BJ279+BI277)</f>
        <v>0</v>
      </c>
      <c r="BK277" s="68">
        <f t="shared" ref="BK277" si="7492">IF(BK274=1,BK279,BK279+BJ277)</f>
        <v>0</v>
      </c>
      <c r="BL277" s="68">
        <f t="shared" ref="BL277" si="7493">IF(BL274=1,BL279,BL279+BK277)</f>
        <v>0</v>
      </c>
      <c r="BM277" s="68">
        <f t="shared" ref="BM277" si="7494">IF(BM274=1,BM279,BM279+BL277)</f>
        <v>0</v>
      </c>
      <c r="BN277" s="68">
        <f t="shared" ref="BN277" si="7495">IF(BN274=1,BN279,BN279+BM277)</f>
        <v>0</v>
      </c>
      <c r="BO277" s="68">
        <f t="shared" ref="BO277" si="7496">IF(BO274=1,BO279,BO279+BN277)</f>
        <v>0</v>
      </c>
      <c r="BP277" s="68">
        <f t="shared" ref="BP277" si="7497">IF(BP274=1,BP279,BP279+BO277)</f>
        <v>0</v>
      </c>
      <c r="BQ277" s="68">
        <f t="shared" ref="BQ277" si="7498">IF(BQ274=1,BQ279,BQ279+BP277)</f>
        <v>0</v>
      </c>
      <c r="BR277" s="68">
        <f t="shared" ref="BR277" si="7499">IF(BR274=1,BR279,BR279+BQ277)</f>
        <v>0</v>
      </c>
      <c r="BS277" s="68">
        <f t="shared" ref="BS277" si="7500">IF(BS274=1,BS279,BS279+BR277)</f>
        <v>0</v>
      </c>
      <c r="BT277" s="68">
        <f t="shared" ref="BT277" si="7501">IF(BT274=1,BT279,BT279+BS277)</f>
        <v>0</v>
      </c>
      <c r="BU277" s="68">
        <f t="shared" ref="BU277" si="7502">IF(BU274=1,BU279,BU279+BT277)</f>
        <v>0</v>
      </c>
      <c r="BV277" s="68">
        <f t="shared" ref="BV277" si="7503">IF(BV274=1,BV279,BV279+BU277)</f>
        <v>0</v>
      </c>
      <c r="BW277" s="68">
        <f t="shared" ref="BW277" si="7504">IF(BW274=1,BW279,BW279+BV277)</f>
        <v>0</v>
      </c>
      <c r="BX277" s="68">
        <f t="shared" ref="BX277" si="7505">IF(BX274=1,BX279,BX279+BW277)</f>
        <v>0</v>
      </c>
      <c r="BY277" s="68">
        <f t="shared" ref="BY277" si="7506">IF(BY274=1,BY279,BY279+BX277)</f>
        <v>0</v>
      </c>
      <c r="BZ277" s="68">
        <f t="shared" ref="BZ277" si="7507">IF(BZ274=1,BZ279,BZ279+BY277)</f>
        <v>0</v>
      </c>
      <c r="CA277" s="68">
        <f t="shared" ref="CA277" si="7508">IF(CA274=1,CA279,CA279+BZ277)</f>
        <v>0</v>
      </c>
      <c r="CB277" s="68">
        <f t="shared" ref="CB277" si="7509">IF(CB274=1,CB279,CB279+CA277)</f>
        <v>0</v>
      </c>
      <c r="CC277" s="68">
        <f t="shared" ref="CC277" si="7510">IF(CC274=1,CC279,CC279+CB277)</f>
        <v>0</v>
      </c>
      <c r="CD277" s="68">
        <f t="shared" ref="CD277" si="7511">IF(CD274=1,CD279,CD279+CC277)</f>
        <v>0</v>
      </c>
      <c r="CE277" s="68">
        <f t="shared" ref="CE277" si="7512">IF(CE274=1,CE279,CE279+CD277)</f>
        <v>0</v>
      </c>
      <c r="CF277" s="68">
        <f t="shared" ref="CF277" si="7513">IF(CF274=1,CF279,CF279+CE277)</f>
        <v>0</v>
      </c>
      <c r="CG277" s="68">
        <f t="shared" ref="CG277" si="7514">IF(CG274=1,CG279,CG279+CF277)</f>
        <v>0</v>
      </c>
      <c r="CH277" s="68">
        <f t="shared" ref="CH277" si="7515">IF(CH274=1,CH279,CH279+CG277)</f>
        <v>0</v>
      </c>
      <c r="CI277" s="68">
        <f t="shared" ref="CI277" si="7516">IF(CI274=1,CI279,CI279+CH277)</f>
        <v>0</v>
      </c>
      <c r="CJ277" s="68">
        <f t="shared" ref="CJ277" si="7517">IF(CJ274=1,CJ279,CJ279+CI277)</f>
        <v>0</v>
      </c>
      <c r="CK277" s="370"/>
      <c r="CL277" s="372"/>
      <c r="CM277" s="364"/>
      <c r="CN277" s="364"/>
      <c r="CO277" s="108"/>
      <c r="CP277" s="108"/>
      <c r="CQ277" s="108"/>
      <c r="CR277" s="108"/>
      <c r="CS277" s="108"/>
      <c r="CT277" s="108"/>
      <c r="CU277" s="108"/>
      <c r="CV277" s="108"/>
      <c r="CW277" s="108"/>
      <c r="CX277" s="108"/>
      <c r="CY277" s="108"/>
      <c r="CZ277" s="108"/>
      <c r="DA277" s="108"/>
      <c r="DB277" s="108"/>
      <c r="DC277" s="108"/>
      <c r="DD277" s="108"/>
    </row>
    <row r="278" spans="1:108" s="266" customFormat="1" ht="28.8" x14ac:dyDescent="0.3">
      <c r="A278" s="264"/>
      <c r="B278" s="130"/>
      <c r="C278" s="81"/>
      <c r="D278" s="81"/>
      <c r="E278" s="81"/>
      <c r="F278" s="81"/>
      <c r="G278" s="81"/>
      <c r="H278" s="81"/>
      <c r="I278" s="81"/>
      <c r="J278" s="81"/>
      <c r="K278" s="81"/>
      <c r="L278" s="65"/>
      <c r="M278" s="7"/>
      <c r="N278" s="202"/>
      <c r="O278" s="108"/>
      <c r="P278" s="64" t="s">
        <v>182</v>
      </c>
      <c r="Q278" s="69">
        <f t="shared" ref="Q278:CB278" si="7518">1720/12*Q271</f>
        <v>0</v>
      </c>
      <c r="R278" s="69">
        <f t="shared" si="7518"/>
        <v>0</v>
      </c>
      <c r="S278" s="69">
        <f t="shared" si="7518"/>
        <v>0</v>
      </c>
      <c r="T278" s="69">
        <f t="shared" si="7518"/>
        <v>0</v>
      </c>
      <c r="U278" s="69">
        <f t="shared" si="7518"/>
        <v>0</v>
      </c>
      <c r="V278" s="69">
        <f t="shared" si="7518"/>
        <v>0</v>
      </c>
      <c r="W278" s="69">
        <f t="shared" si="7518"/>
        <v>0</v>
      </c>
      <c r="X278" s="69">
        <f t="shared" si="7518"/>
        <v>0</v>
      </c>
      <c r="Y278" s="69">
        <f t="shared" si="7518"/>
        <v>0</v>
      </c>
      <c r="Z278" s="69">
        <f t="shared" si="7518"/>
        <v>0</v>
      </c>
      <c r="AA278" s="69">
        <f t="shared" si="7518"/>
        <v>0</v>
      </c>
      <c r="AB278" s="69">
        <f t="shared" si="7518"/>
        <v>0</v>
      </c>
      <c r="AC278" s="69">
        <f t="shared" si="7518"/>
        <v>0</v>
      </c>
      <c r="AD278" s="69">
        <f t="shared" si="7518"/>
        <v>0</v>
      </c>
      <c r="AE278" s="69">
        <f t="shared" si="7518"/>
        <v>0</v>
      </c>
      <c r="AF278" s="69">
        <f t="shared" si="7518"/>
        <v>0</v>
      </c>
      <c r="AG278" s="69">
        <f t="shared" si="7518"/>
        <v>0</v>
      </c>
      <c r="AH278" s="69">
        <f t="shared" si="7518"/>
        <v>0</v>
      </c>
      <c r="AI278" s="69">
        <f t="shared" si="7518"/>
        <v>0</v>
      </c>
      <c r="AJ278" s="69">
        <f t="shared" si="7518"/>
        <v>0</v>
      </c>
      <c r="AK278" s="69">
        <f t="shared" si="7518"/>
        <v>0</v>
      </c>
      <c r="AL278" s="69">
        <f t="shared" si="7518"/>
        <v>0</v>
      </c>
      <c r="AM278" s="69">
        <f t="shared" si="7518"/>
        <v>0</v>
      </c>
      <c r="AN278" s="69">
        <f t="shared" si="7518"/>
        <v>0</v>
      </c>
      <c r="AO278" s="69">
        <f t="shared" si="7518"/>
        <v>0</v>
      </c>
      <c r="AP278" s="69">
        <f t="shared" si="7518"/>
        <v>0</v>
      </c>
      <c r="AQ278" s="69">
        <f t="shared" si="7518"/>
        <v>0</v>
      </c>
      <c r="AR278" s="69">
        <f t="shared" si="7518"/>
        <v>0</v>
      </c>
      <c r="AS278" s="69">
        <f t="shared" si="7518"/>
        <v>0</v>
      </c>
      <c r="AT278" s="69">
        <f t="shared" si="7518"/>
        <v>0</v>
      </c>
      <c r="AU278" s="69">
        <f t="shared" si="7518"/>
        <v>0</v>
      </c>
      <c r="AV278" s="69">
        <f t="shared" si="7518"/>
        <v>0</v>
      </c>
      <c r="AW278" s="69">
        <f t="shared" si="7518"/>
        <v>0</v>
      </c>
      <c r="AX278" s="69">
        <f t="shared" si="7518"/>
        <v>0</v>
      </c>
      <c r="AY278" s="69">
        <f t="shared" si="7518"/>
        <v>0</v>
      </c>
      <c r="AZ278" s="69">
        <f t="shared" si="7518"/>
        <v>0</v>
      </c>
      <c r="BA278" s="69">
        <f t="shared" si="7518"/>
        <v>0</v>
      </c>
      <c r="BB278" s="69">
        <f t="shared" si="7518"/>
        <v>0</v>
      </c>
      <c r="BC278" s="69">
        <f t="shared" si="7518"/>
        <v>0</v>
      </c>
      <c r="BD278" s="69">
        <f t="shared" si="7518"/>
        <v>0</v>
      </c>
      <c r="BE278" s="69">
        <f t="shared" si="7518"/>
        <v>0</v>
      </c>
      <c r="BF278" s="69">
        <f t="shared" si="7518"/>
        <v>0</v>
      </c>
      <c r="BG278" s="69">
        <f t="shared" si="7518"/>
        <v>0</v>
      </c>
      <c r="BH278" s="69">
        <f t="shared" si="7518"/>
        <v>0</v>
      </c>
      <c r="BI278" s="69">
        <f t="shared" si="7518"/>
        <v>0</v>
      </c>
      <c r="BJ278" s="69">
        <f t="shared" si="7518"/>
        <v>0</v>
      </c>
      <c r="BK278" s="69">
        <f t="shared" si="7518"/>
        <v>0</v>
      </c>
      <c r="BL278" s="69">
        <f t="shared" si="7518"/>
        <v>0</v>
      </c>
      <c r="BM278" s="69">
        <f t="shared" si="7518"/>
        <v>0</v>
      </c>
      <c r="BN278" s="69">
        <f t="shared" si="7518"/>
        <v>0</v>
      </c>
      <c r="BO278" s="69">
        <f t="shared" si="7518"/>
        <v>0</v>
      </c>
      <c r="BP278" s="69">
        <f t="shared" si="7518"/>
        <v>0</v>
      </c>
      <c r="BQ278" s="69">
        <f t="shared" si="7518"/>
        <v>0</v>
      </c>
      <c r="BR278" s="69">
        <f t="shared" si="7518"/>
        <v>0</v>
      </c>
      <c r="BS278" s="69">
        <f t="shared" si="7518"/>
        <v>0</v>
      </c>
      <c r="BT278" s="69">
        <f t="shared" si="7518"/>
        <v>0</v>
      </c>
      <c r="BU278" s="69">
        <f t="shared" si="7518"/>
        <v>0</v>
      </c>
      <c r="BV278" s="69">
        <f t="shared" si="7518"/>
        <v>0</v>
      </c>
      <c r="BW278" s="69">
        <f t="shared" si="7518"/>
        <v>0</v>
      </c>
      <c r="BX278" s="69">
        <f t="shared" si="7518"/>
        <v>0</v>
      </c>
      <c r="BY278" s="69">
        <f t="shared" si="7518"/>
        <v>0</v>
      </c>
      <c r="BZ278" s="69">
        <f t="shared" si="7518"/>
        <v>0</v>
      </c>
      <c r="CA278" s="69">
        <f t="shared" si="7518"/>
        <v>0</v>
      </c>
      <c r="CB278" s="69">
        <f t="shared" si="7518"/>
        <v>0</v>
      </c>
      <c r="CC278" s="69">
        <f t="shared" ref="CC278:CJ278" si="7519">1720/12*CC271</f>
        <v>0</v>
      </c>
      <c r="CD278" s="69">
        <f t="shared" si="7519"/>
        <v>0</v>
      </c>
      <c r="CE278" s="69">
        <f t="shared" si="7519"/>
        <v>0</v>
      </c>
      <c r="CF278" s="69">
        <f t="shared" si="7519"/>
        <v>0</v>
      </c>
      <c r="CG278" s="69">
        <f t="shared" si="7519"/>
        <v>0</v>
      </c>
      <c r="CH278" s="69">
        <f t="shared" si="7519"/>
        <v>0</v>
      </c>
      <c r="CI278" s="69">
        <f t="shared" si="7519"/>
        <v>0</v>
      </c>
      <c r="CJ278" s="69">
        <f t="shared" si="7519"/>
        <v>0</v>
      </c>
      <c r="CK278" s="370"/>
      <c r="CL278" s="372"/>
      <c r="CM278" s="364"/>
      <c r="CN278" s="364"/>
      <c r="CO278" s="108"/>
      <c r="CP278" s="108"/>
      <c r="CQ278" s="108"/>
      <c r="CR278" s="108"/>
      <c r="CS278" s="108"/>
      <c r="CT278" s="108"/>
      <c r="CU278" s="108"/>
      <c r="CV278" s="108"/>
      <c r="CW278" s="108"/>
      <c r="CX278" s="108"/>
      <c r="CY278" s="108"/>
      <c r="CZ278" s="108"/>
      <c r="DA278" s="108"/>
      <c r="DB278" s="108"/>
      <c r="DC278" s="108"/>
      <c r="DD278" s="108"/>
    </row>
    <row r="279" spans="1:108" s="266" customFormat="1" ht="28.8" x14ac:dyDescent="0.3">
      <c r="A279" s="264"/>
      <c r="B279" s="130"/>
      <c r="C279" s="81"/>
      <c r="D279" s="81"/>
      <c r="E279" s="81"/>
      <c r="F279" s="81"/>
      <c r="G279" s="81"/>
      <c r="H279" s="81"/>
      <c r="I279" s="81"/>
      <c r="J279" s="81"/>
      <c r="K279" s="81"/>
      <c r="L279" s="65"/>
      <c r="M279" s="7"/>
      <c r="N279" s="202"/>
      <c r="O279" s="108"/>
      <c r="P279" s="64" t="s">
        <v>166</v>
      </c>
      <c r="Q279" s="69">
        <f>FLOOR(IF(OR(Q274=0,Q274=1),IF(Q272&gt;=Q278,Q278,Q272)+0.00000001,IF(Q276&gt;=Q275,Q275,Q276))+0.00000001,1)</f>
        <v>0</v>
      </c>
      <c r="R279" s="69">
        <f t="shared" ref="R279" si="7520">FLOOR(IF(OR(R274=0,R274=1),IF(R278&gt;R275,R275,IF(R272&gt;=R278,R278,R272)+0.00000001),IF(R276&gt;=R275,R275-Q277,R276-Q277)+0.00000001),1)</f>
        <v>0</v>
      </c>
      <c r="S279" s="69">
        <f t="shared" ref="S279" si="7521">FLOOR(IF(OR(S274=0,S274=1),IF(S278&gt;S275,S275,IF(S272&gt;=S278,S278,S272)+0.00000001),IF(S276&gt;=S275,S275-R277,S276-R277)+0.00000001),1)</f>
        <v>0</v>
      </c>
      <c r="T279" s="69">
        <f t="shared" ref="T279" si="7522">FLOOR(IF(OR(T274=0,T274=1),IF(T278&gt;T275,T275,IF(T272&gt;=T278,T278,T272)+0.00000001),IF(T276&gt;=T275,T275-S277,T276-S277)+0.00000001),1)</f>
        <v>0</v>
      </c>
      <c r="U279" s="69">
        <f t="shared" ref="U279" si="7523">FLOOR(IF(OR(U274=0,U274=1),IF(U278&gt;U275,U275,IF(U272&gt;=U278,U278,U272)+0.00000001),IF(U276&gt;=U275,U275-T277,U276-T277)+0.00000001),1)</f>
        <v>0</v>
      </c>
      <c r="V279" s="69">
        <f t="shared" ref="V279" si="7524">FLOOR(IF(OR(V274=0,V274=1),IF(V278&gt;V275,V275,IF(V272&gt;=V278,V278,V272)+0.00000001),IF(V276&gt;=V275,V275-U277,V276-U277)+0.00000001),1)</f>
        <v>0</v>
      </c>
      <c r="W279" s="69">
        <f t="shared" ref="W279" si="7525">FLOOR(IF(OR(W274=0,W274=1),IF(W278&gt;W275,W275,IF(W272&gt;=W278,W278,W272)+0.00000001),IF(W276&gt;=W275,W275-V277,W276-V277)+0.00000001),1)</f>
        <v>0</v>
      </c>
      <c r="X279" s="69">
        <f t="shared" ref="X279" si="7526">FLOOR(IF(OR(X274=0,X274=1),IF(X278&gt;X275,X275,IF(X272&gt;=X278,X278,X272)+0.00000001),IF(X276&gt;=X275,X275-W277,X276-W277)+0.00000001),1)</f>
        <v>0</v>
      </c>
      <c r="Y279" s="69">
        <f t="shared" ref="Y279" si="7527">FLOOR(IF(OR(Y274=0,Y274=1),IF(Y278&gt;Y275,Y275,IF(Y272&gt;=Y278,Y278,Y272)+0.00000001),IF(Y276&gt;=Y275,Y275-X277,Y276-X277)+0.00000001),1)</f>
        <v>0</v>
      </c>
      <c r="Z279" s="69">
        <f t="shared" ref="Z279" si="7528">FLOOR(IF(OR(Z274=0,Z274=1),IF(Z278&gt;Z275,Z275,IF(Z272&gt;=Z278,Z278,Z272)+0.00000001),IF(Z276&gt;=Z275,Z275-Y277,Z276-Y277)+0.00000001),1)</f>
        <v>0</v>
      </c>
      <c r="AA279" s="69">
        <f t="shared" ref="AA279" si="7529">FLOOR(IF(OR(AA274=0,AA274=1),IF(AA278&gt;AA275,AA275,IF(AA272&gt;=AA278,AA278,AA272)+0.00000001),IF(AA276&gt;=AA275,AA275-Z277,AA276-Z277)+0.00000001),1)</f>
        <v>0</v>
      </c>
      <c r="AB279" s="69">
        <f t="shared" ref="AB279" si="7530">FLOOR(IF(OR(AB274=0,AB274=1),IF(AB278&gt;AB275,AB275,IF(AB272&gt;=AB278,AB278,AB272)+0.00000001),IF(AB276&gt;=AB275,AB275-AA277,AB276-AA277)+0.00000001),1)</f>
        <v>0</v>
      </c>
      <c r="AC279" s="69">
        <f t="shared" ref="AC279" si="7531">FLOOR(IF(OR(AC274=0,AC274=1),IF(AC278&gt;AC275,AC275,IF(AC272&gt;=AC278,AC278,AC272)+0.00000001),IF(AC276&gt;=AC275,AC275-AB277,AC276-AB277)+0.00000001),1)</f>
        <v>0</v>
      </c>
      <c r="AD279" s="69">
        <f t="shared" ref="AD279" si="7532">FLOOR(IF(OR(AD274=0,AD274=1),IF(AD278&gt;AD275,AD275,IF(AD272&gt;=AD278,AD278,AD272)+0.00000001),IF(AD276&gt;=AD275,AD275-AC277,AD276-AC277)+0.00000001),1)</f>
        <v>0</v>
      </c>
      <c r="AE279" s="69">
        <f t="shared" ref="AE279" si="7533">FLOOR(IF(OR(AE274=0,AE274=1),IF(AE278&gt;AE275,AE275,IF(AE272&gt;=AE278,AE278,AE272)+0.00000001),IF(AE276&gt;=AE275,AE275-AD277,AE276-AD277)+0.00000001),1)</f>
        <v>0</v>
      </c>
      <c r="AF279" s="69">
        <f t="shared" ref="AF279" si="7534">FLOOR(IF(OR(AF274=0,AF274=1),IF(AF278&gt;AF275,AF275,IF(AF272&gt;=AF278,AF278,AF272)+0.00000001),IF(AF276&gt;=AF275,AF275-AE277,AF276-AE277)+0.00000001),1)</f>
        <v>0</v>
      </c>
      <c r="AG279" s="69">
        <f t="shared" ref="AG279" si="7535">FLOOR(IF(OR(AG274=0,AG274=1),IF(AG278&gt;AG275,AG275,IF(AG272&gt;=AG278,AG278,AG272)+0.00000001),IF(AG276&gt;=AG275,AG275-AF277,AG276-AF277)+0.00000001),1)</f>
        <v>0</v>
      </c>
      <c r="AH279" s="69">
        <f t="shared" ref="AH279" si="7536">FLOOR(IF(OR(AH274=0,AH274=1),IF(AH278&gt;AH275,AH275,IF(AH272&gt;=AH278,AH278,AH272)+0.00000001),IF(AH276&gt;=AH275,AH275-AG277,AH276-AG277)+0.00000001),1)</f>
        <v>0</v>
      </c>
      <c r="AI279" s="69">
        <f t="shared" ref="AI279" si="7537">FLOOR(IF(OR(AI274=0,AI274=1),IF(AI278&gt;AI275,AI275,IF(AI272&gt;=AI278,AI278,AI272)+0.00000001),IF(AI276&gt;=AI275,AI275-AH277,AI276-AH277)+0.00000001),1)</f>
        <v>0</v>
      </c>
      <c r="AJ279" s="69">
        <f t="shared" ref="AJ279" si="7538">FLOOR(IF(OR(AJ274=0,AJ274=1),IF(AJ278&gt;AJ275,AJ275,IF(AJ272&gt;=AJ278,AJ278,AJ272)+0.00000001),IF(AJ276&gt;=AJ275,AJ275-AI277,AJ276-AI277)+0.00000001),1)</f>
        <v>0</v>
      </c>
      <c r="AK279" s="69">
        <f t="shared" ref="AK279" si="7539">FLOOR(IF(OR(AK274=0,AK274=1),IF(AK278&gt;AK275,AK275,IF(AK272&gt;=AK278,AK278,AK272)+0.00000001),IF(AK276&gt;=AK275,AK275-AJ277,AK276-AJ277)+0.00000001),1)</f>
        <v>0</v>
      </c>
      <c r="AL279" s="69">
        <f t="shared" ref="AL279" si="7540">FLOOR(IF(OR(AL274=0,AL274=1),IF(AL278&gt;AL275,AL275,IF(AL272&gt;=AL278,AL278,AL272)+0.00000001),IF(AL276&gt;=AL275,AL275-AK277,AL276-AK277)+0.00000001),1)</f>
        <v>0</v>
      </c>
      <c r="AM279" s="69">
        <f t="shared" ref="AM279" si="7541">FLOOR(IF(OR(AM274=0,AM274=1),IF(AM278&gt;AM275,AM275,IF(AM272&gt;=AM278,AM278,AM272)+0.00000001),IF(AM276&gt;=AM275,AM275-AL277,AM276-AL277)+0.00000001),1)</f>
        <v>0</v>
      </c>
      <c r="AN279" s="69">
        <f t="shared" ref="AN279" si="7542">FLOOR(IF(OR(AN274=0,AN274=1),IF(AN278&gt;AN275,AN275,IF(AN272&gt;=AN278,AN278,AN272)+0.00000001),IF(AN276&gt;=AN275,AN275-AM277,AN276-AM277)+0.00000001),1)</f>
        <v>0</v>
      </c>
      <c r="AO279" s="69">
        <f t="shared" ref="AO279" si="7543">FLOOR(IF(OR(AO274=0,AO274=1),IF(AO278&gt;AO275,AO275,IF(AO272&gt;=AO278,AO278,AO272)+0.00000001),IF(AO276&gt;=AO275,AO275-AN277,AO276-AN277)+0.00000001),1)</f>
        <v>0</v>
      </c>
      <c r="AP279" s="69">
        <f t="shared" ref="AP279" si="7544">FLOOR(IF(OR(AP274=0,AP274=1),IF(AP278&gt;AP275,AP275,IF(AP272&gt;=AP278,AP278,AP272)+0.00000001),IF(AP276&gt;=AP275,AP275-AO277,AP276-AO277)+0.00000001),1)</f>
        <v>0</v>
      </c>
      <c r="AQ279" s="69">
        <f t="shared" ref="AQ279" si="7545">FLOOR(IF(OR(AQ274=0,AQ274=1),IF(AQ278&gt;AQ275,AQ275,IF(AQ272&gt;=AQ278,AQ278,AQ272)+0.00000001),IF(AQ276&gt;=AQ275,AQ275-AP277,AQ276-AP277)+0.00000001),1)</f>
        <v>0</v>
      </c>
      <c r="AR279" s="69">
        <f t="shared" ref="AR279" si="7546">FLOOR(IF(OR(AR274=0,AR274=1),IF(AR278&gt;AR275,AR275,IF(AR272&gt;=AR278,AR278,AR272)+0.00000001),IF(AR276&gt;=AR275,AR275-AQ277,AR276-AQ277)+0.00000001),1)</f>
        <v>0</v>
      </c>
      <c r="AS279" s="69">
        <f t="shared" ref="AS279" si="7547">FLOOR(IF(OR(AS274=0,AS274=1),IF(AS278&gt;AS275,AS275,IF(AS272&gt;=AS278,AS278,AS272)+0.00000001),IF(AS276&gt;=AS275,AS275-AR277,AS276-AR277)+0.00000001),1)</f>
        <v>0</v>
      </c>
      <c r="AT279" s="69">
        <f t="shared" ref="AT279" si="7548">FLOOR(IF(OR(AT274=0,AT274=1),IF(AT278&gt;AT275,AT275,IF(AT272&gt;=AT278,AT278,AT272)+0.00000001),IF(AT276&gt;=AT275,AT275-AS277,AT276-AS277)+0.00000001),1)</f>
        <v>0</v>
      </c>
      <c r="AU279" s="69">
        <f t="shared" ref="AU279" si="7549">FLOOR(IF(OR(AU274=0,AU274=1),IF(AU278&gt;AU275,AU275,IF(AU272&gt;=AU278,AU278,AU272)+0.00000001),IF(AU276&gt;=AU275,AU275-AT277,AU276-AT277)+0.00000001),1)</f>
        <v>0</v>
      </c>
      <c r="AV279" s="69">
        <f t="shared" ref="AV279" si="7550">FLOOR(IF(OR(AV274=0,AV274=1),IF(AV278&gt;AV275,AV275,IF(AV272&gt;=AV278,AV278,AV272)+0.00000001),IF(AV276&gt;=AV275,AV275-AU277,AV276-AU277)+0.00000001),1)</f>
        <v>0</v>
      </c>
      <c r="AW279" s="69">
        <f t="shared" ref="AW279" si="7551">FLOOR(IF(OR(AW274=0,AW274=1),IF(AW278&gt;AW275,AW275,IF(AW272&gt;=AW278,AW278,AW272)+0.00000001),IF(AW276&gt;=AW275,AW275-AV277,AW276-AV277)+0.00000001),1)</f>
        <v>0</v>
      </c>
      <c r="AX279" s="69">
        <f t="shared" ref="AX279" si="7552">FLOOR(IF(OR(AX274=0,AX274=1),IF(AX278&gt;AX275,AX275,IF(AX272&gt;=AX278,AX278,AX272)+0.00000001),IF(AX276&gt;=AX275,AX275-AW277,AX276-AW277)+0.00000001),1)</f>
        <v>0</v>
      </c>
      <c r="AY279" s="69">
        <f t="shared" ref="AY279" si="7553">FLOOR(IF(OR(AY274=0,AY274=1),IF(AY278&gt;AY275,AY275,IF(AY272&gt;=AY278,AY278,AY272)+0.00000001),IF(AY276&gt;=AY275,AY275-AX277,AY276-AX277)+0.00000001),1)</f>
        <v>0</v>
      </c>
      <c r="AZ279" s="69">
        <f t="shared" ref="AZ279" si="7554">FLOOR(IF(OR(AZ274=0,AZ274=1),IF(AZ278&gt;AZ275,AZ275,IF(AZ272&gt;=AZ278,AZ278,AZ272)+0.00000001),IF(AZ276&gt;=AZ275,AZ275-AY277,AZ276-AY277)+0.00000001),1)</f>
        <v>0</v>
      </c>
      <c r="BA279" s="69">
        <f t="shared" ref="BA279" si="7555">FLOOR(IF(OR(BA274=0,BA274=1),IF(BA278&gt;BA275,BA275,IF(BA272&gt;=BA278,BA278,BA272)+0.00000001),IF(BA276&gt;=BA275,BA275-AZ277,BA276-AZ277)+0.00000001),1)</f>
        <v>0</v>
      </c>
      <c r="BB279" s="69">
        <f t="shared" ref="BB279" si="7556">FLOOR(IF(OR(BB274=0,BB274=1),IF(BB278&gt;BB275,BB275,IF(BB272&gt;=BB278,BB278,BB272)+0.00000001),IF(BB276&gt;=BB275,BB275-BA277,BB276-BA277)+0.00000001),1)</f>
        <v>0</v>
      </c>
      <c r="BC279" s="69">
        <f t="shared" ref="BC279" si="7557">FLOOR(IF(OR(BC274=0,BC274=1),IF(BC278&gt;BC275,BC275,IF(BC272&gt;=BC278,BC278,BC272)+0.00000001),IF(BC276&gt;=BC275,BC275-BB277,BC276-BB277)+0.00000001),1)</f>
        <v>0</v>
      </c>
      <c r="BD279" s="69">
        <f t="shared" ref="BD279" si="7558">FLOOR(IF(OR(BD274=0,BD274=1),IF(BD278&gt;BD275,BD275,IF(BD272&gt;=BD278,BD278,BD272)+0.00000001),IF(BD276&gt;=BD275,BD275-BC277,BD276-BC277)+0.00000001),1)</f>
        <v>0</v>
      </c>
      <c r="BE279" s="69">
        <f t="shared" ref="BE279" si="7559">FLOOR(IF(OR(BE274=0,BE274=1),IF(BE278&gt;BE275,BE275,IF(BE272&gt;=BE278,BE278,BE272)+0.00000001),IF(BE276&gt;=BE275,BE275-BD277,BE276-BD277)+0.00000001),1)</f>
        <v>0</v>
      </c>
      <c r="BF279" s="69">
        <f t="shared" ref="BF279" si="7560">FLOOR(IF(OR(BF274=0,BF274=1),IF(BF278&gt;BF275,BF275,IF(BF272&gt;=BF278,BF278,BF272)+0.00000001),IF(BF276&gt;=BF275,BF275-BE277,BF276-BE277)+0.00000001),1)</f>
        <v>0</v>
      </c>
      <c r="BG279" s="69">
        <f t="shared" ref="BG279" si="7561">FLOOR(IF(OR(BG274=0,BG274=1),IF(BG278&gt;BG275,BG275,IF(BG272&gt;=BG278,BG278,BG272)+0.00000001),IF(BG276&gt;=BG275,BG275-BF277,BG276-BF277)+0.00000001),1)</f>
        <v>0</v>
      </c>
      <c r="BH279" s="69">
        <f t="shared" ref="BH279" si="7562">FLOOR(IF(OR(BH274=0,BH274=1),IF(BH278&gt;BH275,BH275,IF(BH272&gt;=BH278,BH278,BH272)+0.00000001),IF(BH276&gt;=BH275,BH275-BG277,BH276-BG277)+0.00000001),1)</f>
        <v>0</v>
      </c>
      <c r="BI279" s="69">
        <f t="shared" ref="BI279" si="7563">FLOOR(IF(OR(BI274=0,BI274=1),IF(BI278&gt;BI275,BI275,IF(BI272&gt;=BI278,BI278,BI272)+0.00000001),IF(BI276&gt;=BI275,BI275-BH277,BI276-BH277)+0.00000001),1)</f>
        <v>0</v>
      </c>
      <c r="BJ279" s="69">
        <f t="shared" ref="BJ279" si="7564">FLOOR(IF(OR(BJ274=0,BJ274=1),IF(BJ278&gt;BJ275,BJ275,IF(BJ272&gt;=BJ278,BJ278,BJ272)+0.00000001),IF(BJ276&gt;=BJ275,BJ275-BI277,BJ276-BI277)+0.00000001),1)</f>
        <v>0</v>
      </c>
      <c r="BK279" s="69">
        <f t="shared" ref="BK279" si="7565">FLOOR(IF(OR(BK274=0,BK274=1),IF(BK278&gt;BK275,BK275,IF(BK272&gt;=BK278,BK278,BK272)+0.00000001),IF(BK276&gt;=BK275,BK275-BJ277,BK276-BJ277)+0.00000001),1)</f>
        <v>0</v>
      </c>
      <c r="BL279" s="69">
        <f t="shared" ref="BL279" si="7566">FLOOR(IF(OR(BL274=0,BL274=1),IF(BL278&gt;BL275,BL275,IF(BL272&gt;=BL278,BL278,BL272)+0.00000001),IF(BL276&gt;=BL275,BL275-BK277,BL276-BK277)+0.00000001),1)</f>
        <v>0</v>
      </c>
      <c r="BM279" s="69">
        <f t="shared" ref="BM279" si="7567">FLOOR(IF(OR(BM274=0,BM274=1),IF(BM278&gt;BM275,BM275,IF(BM272&gt;=BM278,BM278,BM272)+0.00000001),IF(BM276&gt;=BM275,BM275-BL277,BM276-BL277)+0.00000001),1)</f>
        <v>0</v>
      </c>
      <c r="BN279" s="69">
        <f t="shared" ref="BN279" si="7568">FLOOR(IF(OR(BN274=0,BN274=1),IF(BN278&gt;BN275,BN275,IF(BN272&gt;=BN278,BN278,BN272)+0.00000001),IF(BN276&gt;=BN275,BN275-BM277,BN276-BM277)+0.00000001),1)</f>
        <v>0</v>
      </c>
      <c r="BO279" s="69">
        <f t="shared" ref="BO279" si="7569">FLOOR(IF(OR(BO274=0,BO274=1),IF(BO278&gt;BO275,BO275,IF(BO272&gt;=BO278,BO278,BO272)+0.00000001),IF(BO276&gt;=BO275,BO275-BN277,BO276-BN277)+0.00000001),1)</f>
        <v>0</v>
      </c>
      <c r="BP279" s="69">
        <f t="shared" ref="BP279" si="7570">FLOOR(IF(OR(BP274=0,BP274=1),IF(BP278&gt;BP275,BP275,IF(BP272&gt;=BP278,BP278,BP272)+0.00000001),IF(BP276&gt;=BP275,BP275-BO277,BP276-BO277)+0.00000001),1)</f>
        <v>0</v>
      </c>
      <c r="BQ279" s="69">
        <f t="shared" ref="BQ279" si="7571">FLOOR(IF(OR(BQ274=0,BQ274=1),IF(BQ278&gt;BQ275,BQ275,IF(BQ272&gt;=BQ278,BQ278,BQ272)+0.00000001),IF(BQ276&gt;=BQ275,BQ275-BP277,BQ276-BP277)+0.00000001),1)</f>
        <v>0</v>
      </c>
      <c r="BR279" s="69">
        <f t="shared" ref="BR279" si="7572">FLOOR(IF(OR(BR274=0,BR274=1),IF(BR278&gt;BR275,BR275,IF(BR272&gt;=BR278,BR278,BR272)+0.00000001),IF(BR276&gt;=BR275,BR275-BQ277,BR276-BQ277)+0.00000001),1)</f>
        <v>0</v>
      </c>
      <c r="BS279" s="69">
        <f t="shared" ref="BS279" si="7573">FLOOR(IF(OR(BS274=0,BS274=1),IF(BS278&gt;BS275,BS275,IF(BS272&gt;=BS278,BS278,BS272)+0.00000001),IF(BS276&gt;=BS275,BS275-BR277,BS276-BR277)+0.00000001),1)</f>
        <v>0</v>
      </c>
      <c r="BT279" s="69">
        <f t="shared" ref="BT279" si="7574">FLOOR(IF(OR(BT274=0,BT274=1),IF(BT278&gt;BT275,BT275,IF(BT272&gt;=BT278,BT278,BT272)+0.00000001),IF(BT276&gt;=BT275,BT275-BS277,BT276-BS277)+0.00000001),1)</f>
        <v>0</v>
      </c>
      <c r="BU279" s="69">
        <f t="shared" ref="BU279" si="7575">FLOOR(IF(OR(BU274=0,BU274=1),IF(BU278&gt;BU275,BU275,IF(BU272&gt;=BU278,BU278,BU272)+0.00000001),IF(BU276&gt;=BU275,BU275-BT277,BU276-BT277)+0.00000001),1)</f>
        <v>0</v>
      </c>
      <c r="BV279" s="69">
        <f t="shared" ref="BV279" si="7576">FLOOR(IF(OR(BV274=0,BV274=1),IF(BV278&gt;BV275,BV275,IF(BV272&gt;=BV278,BV278,BV272)+0.00000001),IF(BV276&gt;=BV275,BV275-BU277,BV276-BU277)+0.00000001),1)</f>
        <v>0</v>
      </c>
      <c r="BW279" s="69">
        <f t="shared" ref="BW279" si="7577">FLOOR(IF(OR(BW274=0,BW274=1),IF(BW278&gt;BW275,BW275,IF(BW272&gt;=BW278,BW278,BW272)+0.00000001),IF(BW276&gt;=BW275,BW275-BV277,BW276-BV277)+0.00000001),1)</f>
        <v>0</v>
      </c>
      <c r="BX279" s="69">
        <f t="shared" ref="BX279" si="7578">FLOOR(IF(OR(BX274=0,BX274=1),IF(BX278&gt;BX275,BX275,IF(BX272&gt;=BX278,BX278,BX272)+0.00000001),IF(BX276&gt;=BX275,BX275-BW277,BX276-BW277)+0.00000001),1)</f>
        <v>0</v>
      </c>
      <c r="BY279" s="69">
        <f t="shared" ref="BY279" si="7579">FLOOR(IF(OR(BY274=0,BY274=1),IF(BY278&gt;BY275,BY275,IF(BY272&gt;=BY278,BY278,BY272)+0.00000001),IF(BY276&gt;=BY275,BY275-BX277,BY276-BX277)+0.00000001),1)</f>
        <v>0</v>
      </c>
      <c r="BZ279" s="69">
        <f t="shared" ref="BZ279" si="7580">FLOOR(IF(OR(BZ274=0,BZ274=1),IF(BZ278&gt;BZ275,BZ275,IF(BZ272&gt;=BZ278,BZ278,BZ272)+0.00000001),IF(BZ276&gt;=BZ275,BZ275-BY277,BZ276-BY277)+0.00000001),1)</f>
        <v>0</v>
      </c>
      <c r="CA279" s="69">
        <f t="shared" ref="CA279" si="7581">FLOOR(IF(OR(CA274=0,CA274=1),IF(CA278&gt;CA275,CA275,IF(CA272&gt;=CA278,CA278,CA272)+0.00000001),IF(CA276&gt;=CA275,CA275-BZ277,CA276-BZ277)+0.00000001),1)</f>
        <v>0</v>
      </c>
      <c r="CB279" s="69">
        <f t="shared" ref="CB279" si="7582">FLOOR(IF(OR(CB274=0,CB274=1),IF(CB278&gt;CB275,CB275,IF(CB272&gt;=CB278,CB278,CB272)+0.00000001),IF(CB276&gt;=CB275,CB275-CA277,CB276-CA277)+0.00000001),1)</f>
        <v>0</v>
      </c>
      <c r="CC279" s="69">
        <f t="shared" ref="CC279" si="7583">FLOOR(IF(OR(CC274=0,CC274=1),IF(CC278&gt;CC275,CC275,IF(CC272&gt;=CC278,CC278,CC272)+0.00000001),IF(CC276&gt;=CC275,CC275-CB277,CC276-CB277)+0.00000001),1)</f>
        <v>0</v>
      </c>
      <c r="CD279" s="69">
        <f t="shared" ref="CD279" si="7584">FLOOR(IF(OR(CD274=0,CD274=1),IF(CD278&gt;CD275,CD275,IF(CD272&gt;=CD278,CD278,CD272)+0.00000001),IF(CD276&gt;=CD275,CD275-CC277,CD276-CC277)+0.00000001),1)</f>
        <v>0</v>
      </c>
      <c r="CE279" s="69">
        <f t="shared" ref="CE279" si="7585">FLOOR(IF(OR(CE274=0,CE274=1),IF(CE278&gt;CE275,CE275,IF(CE272&gt;=CE278,CE278,CE272)+0.00000001),IF(CE276&gt;=CE275,CE275-CD277,CE276-CD277)+0.00000001),1)</f>
        <v>0</v>
      </c>
      <c r="CF279" s="69">
        <f t="shared" ref="CF279" si="7586">FLOOR(IF(OR(CF274=0,CF274=1),IF(CF278&gt;CF275,CF275,IF(CF272&gt;=CF278,CF278,CF272)+0.00000001),IF(CF276&gt;=CF275,CF275-CE277,CF276-CE277)+0.00000001),1)</f>
        <v>0</v>
      </c>
      <c r="CG279" s="69">
        <f t="shared" ref="CG279" si="7587">FLOOR(IF(OR(CG274=0,CG274=1),IF(CG278&gt;CG275,CG275,IF(CG272&gt;=CG278,CG278,CG272)+0.00000001),IF(CG276&gt;=CG275,CG275-CF277,CG276-CF277)+0.00000001),1)</f>
        <v>0</v>
      </c>
      <c r="CH279" s="69">
        <f t="shared" ref="CH279" si="7588">FLOOR(IF(OR(CH274=0,CH274=1),IF(CH278&gt;CH275,CH275,IF(CH272&gt;=CH278,CH278,CH272)+0.00000001),IF(CH276&gt;=CH275,CH275-CG277,CH276-CG277)+0.00000001),1)</f>
        <v>0</v>
      </c>
      <c r="CI279" s="69">
        <f t="shared" ref="CI279" si="7589">FLOOR(IF(OR(CI274=0,CI274=1),IF(CI278&gt;CI275,CI275,IF(CI272&gt;=CI278,CI278,CI272)+0.00000001),IF(CI276&gt;=CI275,CI275-CH277,CI276-CH277)+0.00000001),1)</f>
        <v>0</v>
      </c>
      <c r="CJ279" s="69">
        <f t="shared" ref="CJ279" si="7590">FLOOR(IF(OR(CJ274=0,CJ274=1),IF(CJ278&gt;CJ275,CJ275,IF(CJ272&gt;=CJ278,CJ278,CJ272)+0.00000001),IF(CJ276&gt;=CJ275,CJ275-CI277,CJ276-CI277)+0.00000001),1)</f>
        <v>0</v>
      </c>
      <c r="CK279" s="370"/>
      <c r="CL279" s="372"/>
      <c r="CM279" s="364"/>
      <c r="CN279" s="364"/>
      <c r="CO279" s="108"/>
      <c r="CP279" s="108"/>
      <c r="CQ279" s="108"/>
      <c r="CR279" s="108"/>
      <c r="CS279" s="108"/>
      <c r="CT279" s="108"/>
      <c r="CU279" s="108"/>
      <c r="CV279" s="108"/>
      <c r="CW279" s="108"/>
      <c r="CX279" s="108"/>
      <c r="CY279" s="108"/>
      <c r="CZ279" s="108"/>
      <c r="DA279" s="108"/>
      <c r="DB279" s="108"/>
      <c r="DC279" s="108"/>
      <c r="DD279" s="108"/>
    </row>
    <row r="280" spans="1:108" s="266" customFormat="1" ht="25.2" customHeight="1" thickBot="1" x14ac:dyDescent="0.35">
      <c r="A280" s="264"/>
      <c r="B280" s="131"/>
      <c r="C280" s="70"/>
      <c r="D280" s="70"/>
      <c r="E280" s="70"/>
      <c r="F280" s="70"/>
      <c r="G280" s="70"/>
      <c r="H280" s="70"/>
      <c r="I280" s="70"/>
      <c r="J280" s="70"/>
      <c r="K280" s="70"/>
      <c r="L280" s="71"/>
      <c r="M280" s="7"/>
      <c r="N280" s="203"/>
      <c r="O280" s="108"/>
      <c r="P280" s="229" t="s">
        <v>167</v>
      </c>
      <c r="Q280" s="73">
        <f>IF($I271="Ano",Q279*'Podpůrná data'!$B$5,Q279*'Podpůrná data'!$B$3)</f>
        <v>0</v>
      </c>
      <c r="R280" s="73">
        <f>IF($I271="Ano",R279*'Podpůrná data'!$B$5,R279*'Podpůrná data'!$B$3)</f>
        <v>0</v>
      </c>
      <c r="S280" s="73">
        <f>IF($I271="Ano",S279*'Podpůrná data'!$B$5,S279*'Podpůrná data'!$B$3)</f>
        <v>0</v>
      </c>
      <c r="T280" s="73">
        <f>IF($I271="Ano",T279*'Podpůrná data'!$B$5,T279*'Podpůrná data'!$B$3)</f>
        <v>0</v>
      </c>
      <c r="U280" s="73">
        <f>IF($I271="Ano",U279*'Podpůrná data'!$B$5,U279*'Podpůrná data'!$B$3)</f>
        <v>0</v>
      </c>
      <c r="V280" s="73">
        <f>IF($I271="Ano",V279*'Podpůrná data'!$B$5,V279*'Podpůrná data'!$B$3)</f>
        <v>0</v>
      </c>
      <c r="W280" s="73">
        <f>IF($I271="Ano",W279*'Podpůrná data'!$B$5,W279*'Podpůrná data'!$B$3)</f>
        <v>0</v>
      </c>
      <c r="X280" s="73">
        <f>IF($I271="Ano",X279*'Podpůrná data'!$B$5,X279*'Podpůrná data'!$B$3)</f>
        <v>0</v>
      </c>
      <c r="Y280" s="73">
        <f>IF($I271="Ano",Y279*'Podpůrná data'!$B$5,Y279*'Podpůrná data'!$B$3)</f>
        <v>0</v>
      </c>
      <c r="Z280" s="73">
        <f>IF($I271="Ano",Z279*'Podpůrná data'!$B$5,Z279*'Podpůrná data'!$B$3)</f>
        <v>0</v>
      </c>
      <c r="AA280" s="73">
        <f>IF($I271="Ano",AA279*'Podpůrná data'!$B$5,AA279*'Podpůrná data'!$B$3)</f>
        <v>0</v>
      </c>
      <c r="AB280" s="73">
        <f>IF($I271="Ano",AB279*'Podpůrná data'!$B$5,AB279*'Podpůrná data'!$B$3)</f>
        <v>0</v>
      </c>
      <c r="AC280" s="73">
        <f>IF($I271="Ano",AC279*'Podpůrná data'!$B$5,AC279*'Podpůrná data'!$B$3)</f>
        <v>0</v>
      </c>
      <c r="AD280" s="73">
        <f>IF($I271="Ano",AD279*'Podpůrná data'!$B$5,AD279*'Podpůrná data'!$B$3)</f>
        <v>0</v>
      </c>
      <c r="AE280" s="73">
        <f>IF($I271="Ano",AE279*'Podpůrná data'!$B$5,AE279*'Podpůrná data'!$B$3)</f>
        <v>0</v>
      </c>
      <c r="AF280" s="73">
        <f>IF($I271="Ano",AF279*'Podpůrná data'!$B$5,AF279*'Podpůrná data'!$B$3)</f>
        <v>0</v>
      </c>
      <c r="AG280" s="73">
        <f>IF($I271="Ano",AG279*'Podpůrná data'!$B$5,AG279*'Podpůrná data'!$B$3)</f>
        <v>0</v>
      </c>
      <c r="AH280" s="73">
        <f>IF($I271="Ano",AH279*'Podpůrná data'!$B$5,AH279*'Podpůrná data'!$B$3)</f>
        <v>0</v>
      </c>
      <c r="AI280" s="73">
        <f>IF($I271="Ano",AI279*'Podpůrná data'!$B$5,AI279*'Podpůrná data'!$B$3)</f>
        <v>0</v>
      </c>
      <c r="AJ280" s="73">
        <f>IF($I271="Ano",AJ279*'Podpůrná data'!$B$5,AJ279*'Podpůrná data'!$B$3)</f>
        <v>0</v>
      </c>
      <c r="AK280" s="73">
        <f>IF($I271="Ano",AK279*'Podpůrná data'!$B$5,AK279*'Podpůrná data'!$B$3)</f>
        <v>0</v>
      </c>
      <c r="AL280" s="73">
        <f>IF($I271="Ano",AL279*'Podpůrná data'!$B$5,AL279*'Podpůrná data'!$B$3)</f>
        <v>0</v>
      </c>
      <c r="AM280" s="73">
        <f>IF($I271="Ano",AM279*'Podpůrná data'!$B$5,AM279*'Podpůrná data'!$B$3)</f>
        <v>0</v>
      </c>
      <c r="AN280" s="73">
        <f>IF($I271="Ano",AN279*'Podpůrná data'!$B$5,AN279*'Podpůrná data'!$B$3)</f>
        <v>0</v>
      </c>
      <c r="AO280" s="73">
        <f>IF($I271="Ano",AO279*'Podpůrná data'!$B$5,AO279*'Podpůrná data'!$B$3)</f>
        <v>0</v>
      </c>
      <c r="AP280" s="73">
        <f>IF($I271="Ano",AP279*'Podpůrná data'!$B$5,AP279*'Podpůrná data'!$B$3)</f>
        <v>0</v>
      </c>
      <c r="AQ280" s="73">
        <f>IF($I271="Ano",AQ279*'Podpůrná data'!$B$5,AQ279*'Podpůrná data'!$B$3)</f>
        <v>0</v>
      </c>
      <c r="AR280" s="73">
        <f>IF($I271="Ano",AR279*'Podpůrná data'!$B$5,AR279*'Podpůrná data'!$B$3)</f>
        <v>0</v>
      </c>
      <c r="AS280" s="73">
        <f>IF($I271="Ano",AS279*'Podpůrná data'!$B$5,AS279*'Podpůrná data'!$B$3)</f>
        <v>0</v>
      </c>
      <c r="AT280" s="73">
        <f>IF($I271="Ano",AT279*'Podpůrná data'!$B$5,AT279*'Podpůrná data'!$B$3)</f>
        <v>0</v>
      </c>
      <c r="AU280" s="73">
        <f>IF($I271="Ano",AU279*'Podpůrná data'!$B$5,AU279*'Podpůrná data'!$B$3)</f>
        <v>0</v>
      </c>
      <c r="AV280" s="73">
        <f>IF($I271="Ano",AV279*'Podpůrná data'!$B$5,AV279*'Podpůrná data'!$B$3)</f>
        <v>0</v>
      </c>
      <c r="AW280" s="73">
        <f>IF($I271="Ano",AW279*'Podpůrná data'!$B$5,AW279*'Podpůrná data'!$B$3)</f>
        <v>0</v>
      </c>
      <c r="AX280" s="73">
        <f>IF($I271="Ano",AX279*'Podpůrná data'!$B$5,AX279*'Podpůrná data'!$B$3)</f>
        <v>0</v>
      </c>
      <c r="AY280" s="73">
        <f>IF($I271="Ano",AY279*'Podpůrná data'!$B$5,AY279*'Podpůrná data'!$B$3)</f>
        <v>0</v>
      </c>
      <c r="AZ280" s="73">
        <f>IF($I271="Ano",AZ279*'Podpůrná data'!$B$5,AZ279*'Podpůrná data'!$B$3)</f>
        <v>0</v>
      </c>
      <c r="BA280" s="73">
        <f>IF($I271="Ano",BA279*'Podpůrná data'!$B$5,BA279*'Podpůrná data'!$B$3)</f>
        <v>0</v>
      </c>
      <c r="BB280" s="73">
        <f>IF($I271="Ano",BB279*'Podpůrná data'!$B$5,BB279*'Podpůrná data'!$B$3)</f>
        <v>0</v>
      </c>
      <c r="BC280" s="73">
        <f>IF($I271="Ano",BC279*'Podpůrná data'!$B$5,BC279*'Podpůrná data'!$B$3)</f>
        <v>0</v>
      </c>
      <c r="BD280" s="73">
        <f>IF($I271="Ano",BD279*'Podpůrná data'!$B$5,BD279*'Podpůrná data'!$B$3)</f>
        <v>0</v>
      </c>
      <c r="BE280" s="73">
        <f>IF($I271="Ano",BE279*'Podpůrná data'!$B$5,BE279*'Podpůrná data'!$B$3)</f>
        <v>0</v>
      </c>
      <c r="BF280" s="73">
        <f>IF($I271="Ano",BF279*'Podpůrná data'!$B$5,BF279*'Podpůrná data'!$B$3)</f>
        <v>0</v>
      </c>
      <c r="BG280" s="73">
        <f>IF($I271="Ano",BG279*'Podpůrná data'!$B$5,BG279*'Podpůrná data'!$B$3)</f>
        <v>0</v>
      </c>
      <c r="BH280" s="73">
        <f>IF($I271="Ano",BH279*'Podpůrná data'!$B$5,BH279*'Podpůrná data'!$B$3)</f>
        <v>0</v>
      </c>
      <c r="BI280" s="73">
        <f>IF($I271="Ano",BI279*'Podpůrná data'!$B$5,BI279*'Podpůrná data'!$B$3)</f>
        <v>0</v>
      </c>
      <c r="BJ280" s="73">
        <f>IF($I271="Ano",BJ279*'Podpůrná data'!$B$5,BJ279*'Podpůrná data'!$B$3)</f>
        <v>0</v>
      </c>
      <c r="BK280" s="73">
        <f>IF($I271="Ano",BK279*'Podpůrná data'!$B$5,BK279*'Podpůrná data'!$B$3)</f>
        <v>0</v>
      </c>
      <c r="BL280" s="73">
        <f>IF($I271="Ano",BL279*'Podpůrná data'!$B$5,BL279*'Podpůrná data'!$B$3)</f>
        <v>0</v>
      </c>
      <c r="BM280" s="73">
        <f>IF($I271="Ano",BM279*'Podpůrná data'!$B$5,BM279*'Podpůrná data'!$B$3)</f>
        <v>0</v>
      </c>
      <c r="BN280" s="73">
        <f>IF($I271="Ano",BN279*'Podpůrná data'!$B$5,BN279*'Podpůrná data'!$B$3)</f>
        <v>0</v>
      </c>
      <c r="BO280" s="73">
        <f>IF($I271="Ano",BO279*'Podpůrná data'!$B$5,BO279*'Podpůrná data'!$B$3)</f>
        <v>0</v>
      </c>
      <c r="BP280" s="73">
        <f>IF($I271="Ano",BP279*'Podpůrná data'!$B$5,BP279*'Podpůrná data'!$B$3)</f>
        <v>0</v>
      </c>
      <c r="BQ280" s="73">
        <f>IF($I271="Ano",BQ279*'Podpůrná data'!$B$5,BQ279*'Podpůrná data'!$B$3)</f>
        <v>0</v>
      </c>
      <c r="BR280" s="73">
        <f>IF($I271="Ano",BR279*'Podpůrná data'!$B$5,BR279*'Podpůrná data'!$B$3)</f>
        <v>0</v>
      </c>
      <c r="BS280" s="73">
        <f>IF($I271="Ano",BS279*'Podpůrná data'!$B$5,BS279*'Podpůrná data'!$B$3)</f>
        <v>0</v>
      </c>
      <c r="BT280" s="73">
        <f>IF($I271="Ano",BT279*'Podpůrná data'!$B$5,BT279*'Podpůrná data'!$B$3)</f>
        <v>0</v>
      </c>
      <c r="BU280" s="73">
        <f>IF($I271="Ano",BU279*'Podpůrná data'!$B$5,BU279*'Podpůrná data'!$B$3)</f>
        <v>0</v>
      </c>
      <c r="BV280" s="73">
        <f>IF($I271="Ano",BV279*'Podpůrná data'!$B$5,BV279*'Podpůrná data'!$B$3)</f>
        <v>0</v>
      </c>
      <c r="BW280" s="73">
        <f>IF($I271="Ano",BW279*'Podpůrná data'!$B$5,BW279*'Podpůrná data'!$B$3)</f>
        <v>0</v>
      </c>
      <c r="BX280" s="73">
        <f>IF($I271="Ano",BX279*'Podpůrná data'!$B$5,BX279*'Podpůrná data'!$B$3)</f>
        <v>0</v>
      </c>
      <c r="BY280" s="73">
        <f>IF($I271="Ano",BY279*'Podpůrná data'!$B$5,BY279*'Podpůrná data'!$B$3)</f>
        <v>0</v>
      </c>
      <c r="BZ280" s="73">
        <f>IF($I271="Ano",BZ279*'Podpůrná data'!$B$5,BZ279*'Podpůrná data'!$B$3)</f>
        <v>0</v>
      </c>
      <c r="CA280" s="73">
        <f>IF($I271="Ano",CA279*'Podpůrná data'!$B$5,CA279*'Podpůrná data'!$B$3)</f>
        <v>0</v>
      </c>
      <c r="CB280" s="73">
        <f>IF($I271="Ano",CB279*'Podpůrná data'!$B$5,CB279*'Podpůrná data'!$B$3)</f>
        <v>0</v>
      </c>
      <c r="CC280" s="73">
        <f>IF($I271="Ano",CC279*'Podpůrná data'!$B$5,CC279*'Podpůrná data'!$B$3)</f>
        <v>0</v>
      </c>
      <c r="CD280" s="73">
        <f>IF($I271="Ano",CD279*'Podpůrná data'!$B$5,CD279*'Podpůrná data'!$B$3)</f>
        <v>0</v>
      </c>
      <c r="CE280" s="73">
        <f>IF($I271="Ano",CE279*'Podpůrná data'!$B$5,CE279*'Podpůrná data'!$B$3)</f>
        <v>0</v>
      </c>
      <c r="CF280" s="73">
        <f>IF($I271="Ano",CF279*'Podpůrná data'!$B$5,CF279*'Podpůrná data'!$B$3)</f>
        <v>0</v>
      </c>
      <c r="CG280" s="73">
        <f>IF($I271="Ano",CG279*'Podpůrná data'!$B$5,CG279*'Podpůrná data'!$B$3)</f>
        <v>0</v>
      </c>
      <c r="CH280" s="73">
        <f>IF($I271="Ano",CH279*'Podpůrná data'!$B$5,CH279*'Podpůrná data'!$B$3)</f>
        <v>0</v>
      </c>
      <c r="CI280" s="73">
        <f>IF($I271="Ano",CI279*'Podpůrná data'!$B$5,CI279*'Podpůrná data'!$B$3)</f>
        <v>0</v>
      </c>
      <c r="CJ280" s="73">
        <f>IF($I271="Ano",CJ279*'Podpůrná data'!$B$5,CJ279*'Podpůrná data'!$B$3)</f>
        <v>0</v>
      </c>
      <c r="CK280" s="371"/>
      <c r="CL280" s="373"/>
      <c r="CM280" s="365"/>
      <c r="CN280" s="365"/>
      <c r="CO280" s="108"/>
      <c r="CP280" s="182">
        <f>SUMIFS($Q280:$CJ280,$Q270:$CJ270,"1. ZoR")</f>
        <v>0</v>
      </c>
      <c r="CQ280" s="182">
        <f>SUMIFS($Q280:$CJ280,$Q270:$CJ270,"2. ZoR")</f>
        <v>0</v>
      </c>
      <c r="CR280" s="182">
        <f>SUMIFS($Q280:$CJ280,$Q270:$CJ270,"3. ZoR")</f>
        <v>0</v>
      </c>
      <c r="CS280" s="182">
        <f>SUMIFS($Q280:$CJ280,$Q270:$CJ270,"4. ZoR")</f>
        <v>0</v>
      </c>
      <c r="CT280" s="182">
        <f>SUMIFS($Q280:$CJ280,$Q270:$CJ270,"5. ZoR")</f>
        <v>0</v>
      </c>
      <c r="CU280" s="182">
        <f>SUMIFS($Q280:$CJ280,$Q270:$CJ270,"6. ZoR")</f>
        <v>0</v>
      </c>
      <c r="CV280" s="182">
        <f>SUMIFS($Q280:$CJ280,$Q270:$CJ270,"7. ZoR")</f>
        <v>0</v>
      </c>
      <c r="CW280" s="182">
        <f>SUMIFS($Q280:$CJ280,$Q270:$CJ270,"8. ZoR")</f>
        <v>0</v>
      </c>
      <c r="CX280" s="182">
        <f>SUMIFS($Q280:$CJ280,$Q270:$CJ270,"9. ZoR")</f>
        <v>0</v>
      </c>
      <c r="CY280" s="182">
        <f>SUMIFS($Q280:$CJ280,$Q270:$CJ270,"10. ZoR")</f>
        <v>0</v>
      </c>
      <c r="CZ280" s="182">
        <f>SUMIFS($Q280:$CJ280,$Q270:$CJ270,"11. ZoR")</f>
        <v>0</v>
      </c>
      <c r="DA280" s="182">
        <f>SUMIFS($Q280:$CJ280,$Q270:$CJ270,"12. ZoR")</f>
        <v>0</v>
      </c>
      <c r="DB280" s="182">
        <f>SUMIFS($Q280:$CJ280,$Q270:$CJ270,"13. ZoR")</f>
        <v>0</v>
      </c>
      <c r="DC280" s="182">
        <f>SUMIFS($Q280:$CJ280,$Q270:$CJ270,"14. ZoR")</f>
        <v>0</v>
      </c>
      <c r="DD280" s="182">
        <f>SUMIFS($Q280:$CJ280,$Q270:$CJ270,"15. ZoR")</f>
        <v>0</v>
      </c>
    </row>
    <row r="281" spans="1:108" ht="15" hidden="1" thickBot="1" x14ac:dyDescent="0.35">
      <c r="B281" s="107"/>
      <c r="C281" s="132"/>
      <c r="D281" s="132"/>
      <c r="E281" s="132"/>
      <c r="F281" s="132"/>
      <c r="G281" s="107"/>
      <c r="H281" s="107"/>
      <c r="I281" s="107"/>
      <c r="J281" s="107"/>
      <c r="K281" s="107"/>
      <c r="L281" s="107"/>
      <c r="M281" s="7"/>
      <c r="N281" s="107"/>
      <c r="O281" s="107"/>
      <c r="P281" s="107"/>
      <c r="Q281" s="107"/>
      <c r="R281" s="107"/>
      <c r="S281" s="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row>
    <row r="282" spans="1:108" s="266" customFormat="1" ht="69.599999999999994" customHeight="1" thickBot="1" x14ac:dyDescent="0.35">
      <c r="A282" s="271"/>
      <c r="B282" s="122"/>
      <c r="C282" s="353" t="s">
        <v>2</v>
      </c>
      <c r="D282" s="123"/>
      <c r="E282" s="133" t="s">
        <v>375</v>
      </c>
      <c r="F282" s="133" t="s">
        <v>377</v>
      </c>
      <c r="G282" s="124" t="s">
        <v>96</v>
      </c>
      <c r="H282" s="124" t="s">
        <v>97</v>
      </c>
      <c r="I282" s="124" t="s">
        <v>99</v>
      </c>
      <c r="J282" s="124" t="s">
        <v>389</v>
      </c>
      <c r="K282" s="124" t="s">
        <v>391</v>
      </c>
      <c r="L282" s="140" t="s">
        <v>1</v>
      </c>
      <c r="M282" s="7"/>
      <c r="N282" s="126">
        <v>208002</v>
      </c>
      <c r="O282" s="108"/>
      <c r="P282" s="204" t="s">
        <v>134</v>
      </c>
      <c r="Q282" s="84" t="s">
        <v>4</v>
      </c>
      <c r="R282" s="84" t="s">
        <v>5</v>
      </c>
      <c r="S282" s="84" t="s">
        <v>6</v>
      </c>
      <c r="T282" s="84" t="s">
        <v>7</v>
      </c>
      <c r="U282" s="84" t="s">
        <v>8</v>
      </c>
      <c r="V282" s="84" t="s">
        <v>9</v>
      </c>
      <c r="W282" s="84" t="s">
        <v>10</v>
      </c>
      <c r="X282" s="84" t="s">
        <v>11</v>
      </c>
      <c r="Y282" s="84" t="s">
        <v>12</v>
      </c>
      <c r="Z282" s="84" t="s">
        <v>13</v>
      </c>
      <c r="AA282" s="84" t="s">
        <v>14</v>
      </c>
      <c r="AB282" s="84" t="s">
        <v>15</v>
      </c>
      <c r="AC282" s="84" t="s">
        <v>16</v>
      </c>
      <c r="AD282" s="84" t="s">
        <v>17</v>
      </c>
      <c r="AE282" s="84" t="s">
        <v>18</v>
      </c>
      <c r="AF282" s="84" t="s">
        <v>19</v>
      </c>
      <c r="AG282" s="84" t="s">
        <v>20</v>
      </c>
      <c r="AH282" s="84" t="s">
        <v>21</v>
      </c>
      <c r="AI282" s="84" t="s">
        <v>22</v>
      </c>
      <c r="AJ282" s="84" t="s">
        <v>23</v>
      </c>
      <c r="AK282" s="84" t="s">
        <v>24</v>
      </c>
      <c r="AL282" s="84" t="s">
        <v>25</v>
      </c>
      <c r="AM282" s="84" t="s">
        <v>26</v>
      </c>
      <c r="AN282" s="84" t="s">
        <v>27</v>
      </c>
      <c r="AO282" s="84" t="s">
        <v>28</v>
      </c>
      <c r="AP282" s="84" t="s">
        <v>29</v>
      </c>
      <c r="AQ282" s="84" t="s">
        <v>30</v>
      </c>
      <c r="AR282" s="84" t="s">
        <v>31</v>
      </c>
      <c r="AS282" s="84" t="s">
        <v>32</v>
      </c>
      <c r="AT282" s="84" t="s">
        <v>33</v>
      </c>
      <c r="AU282" s="84" t="s">
        <v>34</v>
      </c>
      <c r="AV282" s="84" t="s">
        <v>35</v>
      </c>
      <c r="AW282" s="84" t="s">
        <v>36</v>
      </c>
      <c r="AX282" s="84" t="s">
        <v>37</v>
      </c>
      <c r="AY282" s="84" t="s">
        <v>38</v>
      </c>
      <c r="AZ282" s="84" t="s">
        <v>39</v>
      </c>
      <c r="BA282" s="84" t="s">
        <v>40</v>
      </c>
      <c r="BB282" s="84" t="s">
        <v>41</v>
      </c>
      <c r="BC282" s="84" t="s">
        <v>42</v>
      </c>
      <c r="BD282" s="84" t="s">
        <v>43</v>
      </c>
      <c r="BE282" s="84" t="s">
        <v>44</v>
      </c>
      <c r="BF282" s="84" t="s">
        <v>45</v>
      </c>
      <c r="BG282" s="84" t="s">
        <v>46</v>
      </c>
      <c r="BH282" s="84" t="s">
        <v>47</v>
      </c>
      <c r="BI282" s="84" t="s">
        <v>48</v>
      </c>
      <c r="BJ282" s="84" t="s">
        <v>49</v>
      </c>
      <c r="BK282" s="84" t="s">
        <v>50</v>
      </c>
      <c r="BL282" s="84" t="s">
        <v>51</v>
      </c>
      <c r="BM282" s="84" t="s">
        <v>52</v>
      </c>
      <c r="BN282" s="84" t="s">
        <v>53</v>
      </c>
      <c r="BO282" s="84" t="s">
        <v>135</v>
      </c>
      <c r="BP282" s="84" t="s">
        <v>136</v>
      </c>
      <c r="BQ282" s="84" t="s">
        <v>137</v>
      </c>
      <c r="BR282" s="84" t="s">
        <v>138</v>
      </c>
      <c r="BS282" s="84" t="s">
        <v>139</v>
      </c>
      <c r="BT282" s="84" t="s">
        <v>140</v>
      </c>
      <c r="BU282" s="84" t="s">
        <v>141</v>
      </c>
      <c r="BV282" s="84" t="s">
        <v>142</v>
      </c>
      <c r="BW282" s="84" t="s">
        <v>143</v>
      </c>
      <c r="BX282" s="84" t="s">
        <v>144</v>
      </c>
      <c r="BY282" s="84" t="s">
        <v>145</v>
      </c>
      <c r="BZ282" s="84" t="s">
        <v>146</v>
      </c>
      <c r="CA282" s="84" t="s">
        <v>147</v>
      </c>
      <c r="CB282" s="84" t="s">
        <v>148</v>
      </c>
      <c r="CC282" s="84" t="s">
        <v>149</v>
      </c>
      <c r="CD282" s="84" t="s">
        <v>150</v>
      </c>
      <c r="CE282" s="84" t="s">
        <v>362</v>
      </c>
      <c r="CF282" s="84" t="s">
        <v>363</v>
      </c>
      <c r="CG282" s="84" t="s">
        <v>364</v>
      </c>
      <c r="CH282" s="84" t="s">
        <v>365</v>
      </c>
      <c r="CI282" s="84" t="s">
        <v>366</v>
      </c>
      <c r="CJ282" s="84" t="s">
        <v>367</v>
      </c>
      <c r="CK282" s="136" t="s">
        <v>185</v>
      </c>
      <c r="CL282" s="137" t="s">
        <v>186</v>
      </c>
      <c r="CM282" s="137" t="s">
        <v>168</v>
      </c>
      <c r="CN282" s="137" t="s">
        <v>383</v>
      </c>
      <c r="CO282" s="108"/>
      <c r="CP282" s="366" t="s">
        <v>411</v>
      </c>
      <c r="CQ282" s="367"/>
      <c r="CR282" s="367"/>
      <c r="CS282" s="367"/>
      <c r="CT282" s="367"/>
      <c r="CU282" s="367"/>
      <c r="CV282" s="367"/>
      <c r="CW282" s="367"/>
      <c r="CX282" s="367"/>
      <c r="CY282" s="367"/>
      <c r="CZ282" s="367"/>
      <c r="DA282" s="367"/>
      <c r="DB282" s="367"/>
      <c r="DC282" s="367"/>
      <c r="DD282" s="367"/>
    </row>
    <row r="283" spans="1:108" s="266" customFormat="1" ht="21" hidden="1" customHeight="1" x14ac:dyDescent="0.3">
      <c r="A283" s="272"/>
      <c r="B283" s="115"/>
      <c r="C283" s="354"/>
      <c r="D283" s="127"/>
      <c r="E283" s="127"/>
      <c r="F283" s="127"/>
      <c r="G283" s="359" t="s">
        <v>374</v>
      </c>
      <c r="H283" s="359" t="s">
        <v>98</v>
      </c>
      <c r="I283" s="360" t="s">
        <v>100</v>
      </c>
      <c r="J283" s="360" t="s">
        <v>390</v>
      </c>
      <c r="K283" s="139"/>
      <c r="L283" s="361" t="s">
        <v>95</v>
      </c>
      <c r="M283" s="7"/>
      <c r="N283" s="356" t="s">
        <v>3</v>
      </c>
      <c r="O283" s="108"/>
      <c r="P283" s="85"/>
      <c r="Q283" s="75">
        <f>MONTH(Úvod!$F$10)</f>
        <v>1</v>
      </c>
      <c r="R283" s="76">
        <f t="shared" ref="R283" si="7591">IF(Q283=12,1,Q283+1)</f>
        <v>2</v>
      </c>
      <c r="S283" s="76">
        <f t="shared" ref="S283" si="7592">IF(R283=12,1,R283+1)</f>
        <v>3</v>
      </c>
      <c r="T283" s="77">
        <f t="shared" ref="T283" si="7593">IF(S283=12,1,S283+1)</f>
        <v>4</v>
      </c>
      <c r="U283" s="77">
        <f t="shared" ref="U283" si="7594">IF(T283=12,1,T283+1)</f>
        <v>5</v>
      </c>
      <c r="V283" s="77">
        <f t="shared" ref="V283" si="7595">IF(U283=12,1,U283+1)</f>
        <v>6</v>
      </c>
      <c r="W283" s="77">
        <f t="shared" ref="W283" si="7596">IF(V283=12,1,V283+1)</f>
        <v>7</v>
      </c>
      <c r="X283" s="77">
        <f t="shared" ref="X283" si="7597">IF(W283=12,1,W283+1)</f>
        <v>8</v>
      </c>
      <c r="Y283" s="77">
        <f t="shared" ref="Y283" si="7598">IF(X283=12,1,X283+1)</f>
        <v>9</v>
      </c>
      <c r="Z283" s="77">
        <f>IF(Y283=12,1,Y283+1)</f>
        <v>10</v>
      </c>
      <c r="AA283" s="77">
        <f t="shared" ref="AA283" si="7599">IF(Z283=12,1,Z283+1)</f>
        <v>11</v>
      </c>
      <c r="AB283" s="77">
        <f t="shared" ref="AB283" si="7600">IF(AA283=12,1,AA283+1)</f>
        <v>12</v>
      </c>
      <c r="AC283" s="77">
        <f t="shared" ref="AC283" si="7601">IF(AB283=12,1,AB283+1)</f>
        <v>1</v>
      </c>
      <c r="AD283" s="77">
        <f t="shared" ref="AD283" si="7602">IF(AC283=12,1,AC283+1)</f>
        <v>2</v>
      </c>
      <c r="AE283" s="77">
        <f t="shared" ref="AE283" si="7603">IF(AD283=12,1,AD283+1)</f>
        <v>3</v>
      </c>
      <c r="AF283" s="77">
        <f t="shared" ref="AF283" si="7604">IF(AE283=12,1,AE283+1)</f>
        <v>4</v>
      </c>
      <c r="AG283" s="77">
        <f t="shared" ref="AG283" si="7605">IF(AF283=12,1,AF283+1)</f>
        <v>5</v>
      </c>
      <c r="AH283" s="77">
        <f t="shared" ref="AH283" si="7606">IF(AG283=12,1,AG283+1)</f>
        <v>6</v>
      </c>
      <c r="AI283" s="77">
        <f>IF(AH283=12,1,AH283+1)</f>
        <v>7</v>
      </c>
      <c r="AJ283" s="77">
        <f t="shared" ref="AJ283" si="7607">IF(AI283=12,1,AI283+1)</f>
        <v>8</v>
      </c>
      <c r="AK283" s="77">
        <f t="shared" ref="AK283" si="7608">IF(AJ283=12,1,AJ283+1)</f>
        <v>9</v>
      </c>
      <c r="AL283" s="77">
        <f t="shared" ref="AL283" si="7609">IF(AK283=12,1,AK283+1)</f>
        <v>10</v>
      </c>
      <c r="AM283" s="77">
        <f t="shared" ref="AM283" si="7610">IF(AL283=12,1,AL283+1)</f>
        <v>11</v>
      </c>
      <c r="AN283" s="77">
        <f t="shared" ref="AN283" si="7611">IF(AM283=12,1,AM283+1)</f>
        <v>12</v>
      </c>
      <c r="AO283" s="77">
        <f t="shared" ref="AO283" si="7612">IF(AN283=12,1,AN283+1)</f>
        <v>1</v>
      </c>
      <c r="AP283" s="77">
        <f t="shared" ref="AP283" si="7613">IF(AO283=12,1,AO283+1)</f>
        <v>2</v>
      </c>
      <c r="AQ283" s="77">
        <f t="shared" ref="AQ283" si="7614">IF(AP283=12,1,AP283+1)</f>
        <v>3</v>
      </c>
      <c r="AR283" s="77">
        <f t="shared" ref="AR283" si="7615">IF(AQ283=12,1,AQ283+1)</f>
        <v>4</v>
      </c>
      <c r="AS283" s="77">
        <f t="shared" ref="AS283" si="7616">IF(AR283=12,1,AR283+1)</f>
        <v>5</v>
      </c>
      <c r="AT283" s="77">
        <f t="shared" ref="AT283" si="7617">IF(AS283=12,1,AS283+1)</f>
        <v>6</v>
      </c>
      <c r="AU283" s="77">
        <f t="shared" ref="AU283" si="7618">IF(AT283=12,1,AT283+1)</f>
        <v>7</v>
      </c>
      <c r="AV283" s="77">
        <f t="shared" ref="AV283" si="7619">IF(AU283=12,1,AU283+1)</f>
        <v>8</v>
      </c>
      <c r="AW283" s="77">
        <f t="shared" ref="AW283" si="7620">IF(AV283=12,1,AV283+1)</f>
        <v>9</v>
      </c>
      <c r="AX283" s="77">
        <f t="shared" ref="AX283" si="7621">IF(AW283=12,1,AW283+1)</f>
        <v>10</v>
      </c>
      <c r="AY283" s="77">
        <f t="shared" ref="AY283" si="7622">IF(AX283=12,1,AX283+1)</f>
        <v>11</v>
      </c>
      <c r="AZ283" s="77">
        <f t="shared" ref="AZ283" si="7623">IF(AY283=12,1,AY283+1)</f>
        <v>12</v>
      </c>
      <c r="BA283" s="77">
        <f t="shared" ref="BA283" si="7624">IF(AZ283=12,1,AZ283+1)</f>
        <v>1</v>
      </c>
      <c r="BB283" s="77">
        <f t="shared" ref="BB283" si="7625">IF(BA283=12,1,BA283+1)</f>
        <v>2</v>
      </c>
      <c r="BC283" s="77">
        <f t="shared" ref="BC283" si="7626">IF(BB283=12,1,BB283+1)</f>
        <v>3</v>
      </c>
      <c r="BD283" s="77">
        <f t="shared" ref="BD283" si="7627">IF(BC283=12,1,BC283+1)</f>
        <v>4</v>
      </c>
      <c r="BE283" s="77">
        <f t="shared" ref="BE283" si="7628">IF(BD283=12,1,BD283+1)</f>
        <v>5</v>
      </c>
      <c r="BF283" s="77">
        <f t="shared" ref="BF283" si="7629">IF(BE283=12,1,BE283+1)</f>
        <v>6</v>
      </c>
      <c r="BG283" s="77">
        <f t="shared" ref="BG283" si="7630">IF(BF283=12,1,BF283+1)</f>
        <v>7</v>
      </c>
      <c r="BH283" s="77">
        <f t="shared" ref="BH283" si="7631">IF(BG283=12,1,BG283+1)</f>
        <v>8</v>
      </c>
      <c r="BI283" s="77">
        <f t="shared" ref="BI283" si="7632">IF(BH283=12,1,BH283+1)</f>
        <v>9</v>
      </c>
      <c r="BJ283" s="77">
        <f t="shared" ref="BJ283" si="7633">IF(BI283=12,1,BI283+1)</f>
        <v>10</v>
      </c>
      <c r="BK283" s="77">
        <f t="shared" ref="BK283" si="7634">IF(BJ283=12,1,BJ283+1)</f>
        <v>11</v>
      </c>
      <c r="BL283" s="77">
        <f t="shared" ref="BL283" si="7635">IF(BK283=12,1,BK283+1)</f>
        <v>12</v>
      </c>
      <c r="BM283" s="77">
        <f t="shared" ref="BM283" si="7636">IF(BL283=12,1,BL283+1)</f>
        <v>1</v>
      </c>
      <c r="BN283" s="77">
        <f t="shared" ref="BN283" si="7637">IF(BM283=12,1,BM283+1)</f>
        <v>2</v>
      </c>
      <c r="BO283" s="77">
        <f t="shared" ref="BO283" si="7638">IF(BN283=12,1,BN283+1)</f>
        <v>3</v>
      </c>
      <c r="BP283" s="77">
        <f t="shared" ref="BP283" si="7639">IF(BO283=12,1,BO283+1)</f>
        <v>4</v>
      </c>
      <c r="BQ283" s="77">
        <f t="shared" ref="BQ283" si="7640">IF(BP283=12,1,BP283+1)</f>
        <v>5</v>
      </c>
      <c r="BR283" s="77">
        <f t="shared" ref="BR283" si="7641">IF(BQ283=12,1,BQ283+1)</f>
        <v>6</v>
      </c>
      <c r="BS283" s="77">
        <f t="shared" ref="BS283" si="7642">IF(BR283=12,1,BR283+1)</f>
        <v>7</v>
      </c>
      <c r="BT283" s="77">
        <f t="shared" ref="BT283" si="7643">IF(BS283=12,1,BS283+1)</f>
        <v>8</v>
      </c>
      <c r="BU283" s="77">
        <f t="shared" ref="BU283" si="7644">IF(BT283=12,1,BT283+1)</f>
        <v>9</v>
      </c>
      <c r="BV283" s="77">
        <f t="shared" ref="BV283" si="7645">IF(BU283=12,1,BU283+1)</f>
        <v>10</v>
      </c>
      <c r="BW283" s="77">
        <f t="shared" ref="BW283" si="7646">IF(BV283=12,1,BV283+1)</f>
        <v>11</v>
      </c>
      <c r="BX283" s="77">
        <f t="shared" ref="BX283" si="7647">IF(BW283=12,1,BW283+1)</f>
        <v>12</v>
      </c>
      <c r="BY283" s="77">
        <f t="shared" ref="BY283" si="7648">IF(BX283=12,1,BX283+1)</f>
        <v>1</v>
      </c>
      <c r="BZ283" s="77">
        <f t="shared" ref="BZ283" si="7649">IF(BY283=12,1,BY283+1)</f>
        <v>2</v>
      </c>
      <c r="CA283" s="77">
        <f t="shared" ref="CA283" si="7650">IF(BZ283=12,1,BZ283+1)</f>
        <v>3</v>
      </c>
      <c r="CB283" s="77">
        <f t="shared" ref="CB283" si="7651">IF(CA283=12,1,CA283+1)</f>
        <v>4</v>
      </c>
      <c r="CC283" s="77">
        <f t="shared" ref="CC283" si="7652">IF(CB283=12,1,CB283+1)</f>
        <v>5</v>
      </c>
      <c r="CD283" s="77">
        <f t="shared" ref="CD283" si="7653">IF(CC283=12,1,CC283+1)</f>
        <v>6</v>
      </c>
      <c r="CE283" s="77">
        <f t="shared" ref="CE283" si="7654">IF(CD283=12,1,CD283+1)</f>
        <v>7</v>
      </c>
      <c r="CF283" s="77">
        <f t="shared" ref="CF283" si="7655">IF(CE283=12,1,CE283+1)</f>
        <v>8</v>
      </c>
      <c r="CG283" s="77">
        <f t="shared" ref="CG283" si="7656">IF(CF283=12,1,CF283+1)</f>
        <v>9</v>
      </c>
      <c r="CH283" s="77">
        <f t="shared" ref="CH283" si="7657">IF(CG283=12,1,CG283+1)</f>
        <v>10</v>
      </c>
      <c r="CI283" s="77">
        <f t="shared" ref="CI283" si="7658">IF(CH283=12,1,CH283+1)</f>
        <v>11</v>
      </c>
      <c r="CJ283" s="77">
        <f t="shared" ref="CJ283" si="7659">IF(CI283=12,1,CI283+1)</f>
        <v>12</v>
      </c>
      <c r="CK283" s="82"/>
      <c r="CL283" s="79"/>
      <c r="CM283" s="79"/>
      <c r="CN283" s="79"/>
      <c r="CO283" s="108"/>
      <c r="CP283" s="108"/>
      <c r="CQ283" s="108"/>
      <c r="CR283" s="108"/>
      <c r="CS283" s="108"/>
      <c r="CT283" s="108"/>
      <c r="CU283" s="108"/>
      <c r="CV283" s="108"/>
      <c r="CW283" s="108"/>
      <c r="CX283" s="108"/>
      <c r="CY283" s="108"/>
      <c r="CZ283" s="108"/>
      <c r="DA283" s="108"/>
      <c r="DB283" s="108"/>
      <c r="DC283" s="108"/>
      <c r="DD283" s="108"/>
    </row>
    <row r="284" spans="1:108" s="266" customFormat="1" ht="18" hidden="1" customHeight="1" x14ac:dyDescent="0.3">
      <c r="A284" s="272"/>
      <c r="B284" s="115"/>
      <c r="C284" s="354"/>
      <c r="D284" s="127"/>
      <c r="E284" s="127"/>
      <c r="F284" s="127"/>
      <c r="G284" s="359"/>
      <c r="H284" s="359"/>
      <c r="I284" s="360"/>
      <c r="J284" s="360"/>
      <c r="K284" s="139"/>
      <c r="L284" s="361"/>
      <c r="M284" s="7"/>
      <c r="N284" s="357"/>
      <c r="O284" s="108"/>
      <c r="P284" s="78"/>
      <c r="Q284" s="60">
        <f t="shared" ref="Q284:CB284" si="7660">VALUE(_xlfn.CONCAT(Q283,".",Q286))</f>
        <v>1</v>
      </c>
      <c r="R284" s="74">
        <f t="shared" si="7660"/>
        <v>32</v>
      </c>
      <c r="S284" s="74">
        <f t="shared" si="7660"/>
        <v>61</v>
      </c>
      <c r="T284" s="74">
        <f t="shared" si="7660"/>
        <v>92</v>
      </c>
      <c r="U284" s="74">
        <f t="shared" si="7660"/>
        <v>122</v>
      </c>
      <c r="V284" s="74">
        <f t="shared" si="7660"/>
        <v>153</v>
      </c>
      <c r="W284" s="74">
        <f t="shared" si="7660"/>
        <v>183</v>
      </c>
      <c r="X284" s="74">
        <f t="shared" si="7660"/>
        <v>214</v>
      </c>
      <c r="Y284" s="74">
        <f t="shared" si="7660"/>
        <v>245</v>
      </c>
      <c r="Z284" s="74">
        <f t="shared" si="7660"/>
        <v>275</v>
      </c>
      <c r="AA284" s="74">
        <f t="shared" si="7660"/>
        <v>306</v>
      </c>
      <c r="AB284" s="74">
        <f t="shared" si="7660"/>
        <v>336</v>
      </c>
      <c r="AC284" s="74">
        <f t="shared" si="7660"/>
        <v>367</v>
      </c>
      <c r="AD284" s="74">
        <f t="shared" si="7660"/>
        <v>398</v>
      </c>
      <c r="AE284" s="74">
        <f t="shared" si="7660"/>
        <v>426</v>
      </c>
      <c r="AF284" s="74">
        <f t="shared" si="7660"/>
        <v>457</v>
      </c>
      <c r="AG284" s="74">
        <f t="shared" si="7660"/>
        <v>487</v>
      </c>
      <c r="AH284" s="74">
        <f t="shared" si="7660"/>
        <v>518</v>
      </c>
      <c r="AI284" s="74">
        <f t="shared" si="7660"/>
        <v>548</v>
      </c>
      <c r="AJ284" s="74">
        <f t="shared" si="7660"/>
        <v>579</v>
      </c>
      <c r="AK284" s="74">
        <f t="shared" si="7660"/>
        <v>610</v>
      </c>
      <c r="AL284" s="74">
        <f t="shared" si="7660"/>
        <v>640</v>
      </c>
      <c r="AM284" s="74">
        <f t="shared" si="7660"/>
        <v>671</v>
      </c>
      <c r="AN284" s="74">
        <f t="shared" si="7660"/>
        <v>701</v>
      </c>
      <c r="AO284" s="74">
        <f t="shared" si="7660"/>
        <v>732</v>
      </c>
      <c r="AP284" s="74">
        <f t="shared" si="7660"/>
        <v>763</v>
      </c>
      <c r="AQ284" s="74">
        <f t="shared" si="7660"/>
        <v>791</v>
      </c>
      <c r="AR284" s="74">
        <f t="shared" si="7660"/>
        <v>822</v>
      </c>
      <c r="AS284" s="74">
        <f t="shared" si="7660"/>
        <v>852</v>
      </c>
      <c r="AT284" s="74">
        <f t="shared" si="7660"/>
        <v>883</v>
      </c>
      <c r="AU284" s="74">
        <f t="shared" si="7660"/>
        <v>913</v>
      </c>
      <c r="AV284" s="74">
        <f t="shared" si="7660"/>
        <v>944</v>
      </c>
      <c r="AW284" s="74">
        <f t="shared" si="7660"/>
        <v>975</v>
      </c>
      <c r="AX284" s="74">
        <f t="shared" si="7660"/>
        <v>1005</v>
      </c>
      <c r="AY284" s="74">
        <f t="shared" si="7660"/>
        <v>1036</v>
      </c>
      <c r="AZ284" s="74">
        <f t="shared" si="7660"/>
        <v>1066</v>
      </c>
      <c r="BA284" s="74">
        <f t="shared" si="7660"/>
        <v>1097</v>
      </c>
      <c r="BB284" s="74">
        <f t="shared" si="7660"/>
        <v>1128</v>
      </c>
      <c r="BC284" s="74">
        <f t="shared" si="7660"/>
        <v>1156</v>
      </c>
      <c r="BD284" s="74">
        <f t="shared" si="7660"/>
        <v>1187</v>
      </c>
      <c r="BE284" s="74">
        <f t="shared" si="7660"/>
        <v>1217</v>
      </c>
      <c r="BF284" s="74">
        <f t="shared" si="7660"/>
        <v>1248</v>
      </c>
      <c r="BG284" s="74">
        <f t="shared" si="7660"/>
        <v>1278</v>
      </c>
      <c r="BH284" s="74">
        <f t="shared" si="7660"/>
        <v>1309</v>
      </c>
      <c r="BI284" s="74">
        <f t="shared" si="7660"/>
        <v>1340</v>
      </c>
      <c r="BJ284" s="74">
        <f t="shared" si="7660"/>
        <v>1370</v>
      </c>
      <c r="BK284" s="74">
        <f t="shared" si="7660"/>
        <v>1401</v>
      </c>
      <c r="BL284" s="74">
        <f t="shared" si="7660"/>
        <v>1431</v>
      </c>
      <c r="BM284" s="74">
        <f t="shared" si="7660"/>
        <v>1462</v>
      </c>
      <c r="BN284" s="74">
        <f t="shared" si="7660"/>
        <v>1493</v>
      </c>
      <c r="BO284" s="74">
        <f t="shared" si="7660"/>
        <v>1522</v>
      </c>
      <c r="BP284" s="74">
        <f t="shared" si="7660"/>
        <v>1553</v>
      </c>
      <c r="BQ284" s="74">
        <f t="shared" si="7660"/>
        <v>1583</v>
      </c>
      <c r="BR284" s="74">
        <f t="shared" si="7660"/>
        <v>1614</v>
      </c>
      <c r="BS284" s="74">
        <f t="shared" si="7660"/>
        <v>1644</v>
      </c>
      <c r="BT284" s="74">
        <f t="shared" si="7660"/>
        <v>1675</v>
      </c>
      <c r="BU284" s="74">
        <f t="shared" si="7660"/>
        <v>1706</v>
      </c>
      <c r="BV284" s="74">
        <f t="shared" si="7660"/>
        <v>1736</v>
      </c>
      <c r="BW284" s="74">
        <f t="shared" si="7660"/>
        <v>1767</v>
      </c>
      <c r="BX284" s="74">
        <f t="shared" si="7660"/>
        <v>1797</v>
      </c>
      <c r="BY284" s="74">
        <f t="shared" si="7660"/>
        <v>1828</v>
      </c>
      <c r="BZ284" s="74">
        <f t="shared" si="7660"/>
        <v>1859</v>
      </c>
      <c r="CA284" s="74">
        <f t="shared" si="7660"/>
        <v>1887</v>
      </c>
      <c r="CB284" s="74">
        <f t="shared" si="7660"/>
        <v>1918</v>
      </c>
      <c r="CC284" s="74">
        <f t="shared" ref="CC284:CJ284" si="7661">VALUE(_xlfn.CONCAT(CC283,".",CC286))</f>
        <v>1948</v>
      </c>
      <c r="CD284" s="74">
        <f t="shared" si="7661"/>
        <v>1979</v>
      </c>
      <c r="CE284" s="74">
        <f t="shared" si="7661"/>
        <v>2009</v>
      </c>
      <c r="CF284" s="74">
        <f t="shared" si="7661"/>
        <v>2040</v>
      </c>
      <c r="CG284" s="74">
        <f t="shared" si="7661"/>
        <v>2071</v>
      </c>
      <c r="CH284" s="74">
        <f t="shared" si="7661"/>
        <v>2101</v>
      </c>
      <c r="CI284" s="74">
        <f t="shared" si="7661"/>
        <v>2132</v>
      </c>
      <c r="CJ284" s="74">
        <f t="shared" si="7661"/>
        <v>2162</v>
      </c>
      <c r="CK284" s="83"/>
      <c r="CL284" s="80"/>
      <c r="CM284" s="80"/>
      <c r="CN284" s="80"/>
      <c r="CO284" s="108"/>
      <c r="CP284" s="108"/>
      <c r="CQ284" s="108"/>
      <c r="CR284" s="108"/>
      <c r="CS284" s="108"/>
      <c r="CT284" s="108"/>
      <c r="CU284" s="108"/>
      <c r="CV284" s="108"/>
      <c r="CW284" s="108"/>
      <c r="CX284" s="108"/>
      <c r="CY284" s="108"/>
      <c r="CZ284" s="108"/>
      <c r="DA284" s="108"/>
      <c r="DB284" s="108"/>
      <c r="DC284" s="108"/>
      <c r="DD284" s="108"/>
    </row>
    <row r="285" spans="1:108" s="266" customFormat="1" ht="18" customHeight="1" x14ac:dyDescent="0.3">
      <c r="A285" s="272"/>
      <c r="B285" s="115"/>
      <c r="C285" s="354"/>
      <c r="D285" s="127"/>
      <c r="E285" s="360" t="s">
        <v>376</v>
      </c>
      <c r="F285" s="360" t="s">
        <v>376</v>
      </c>
      <c r="G285" s="359"/>
      <c r="H285" s="359"/>
      <c r="I285" s="360"/>
      <c r="J285" s="360"/>
      <c r="K285" s="360" t="s">
        <v>392</v>
      </c>
      <c r="L285" s="361"/>
      <c r="M285" s="7"/>
      <c r="N285" s="357"/>
      <c r="O285" s="108"/>
      <c r="P285" s="78"/>
      <c r="Q285" s="61" t="str">
        <f>VLOOKUP(Q283,'Podpůrná data'!$J$186:$K$197,2)</f>
        <v>leden</v>
      </c>
      <c r="R285" s="61" t="str">
        <f>VLOOKUP(R283,'Podpůrná data'!$J$186:$K$197,2)</f>
        <v>únor</v>
      </c>
      <c r="S285" s="61" t="str">
        <f>VLOOKUP(S283,'Podpůrná data'!$J$186:$K$197,2)</f>
        <v>březen</v>
      </c>
      <c r="T285" s="61" t="str">
        <f>VLOOKUP(T283,'Podpůrná data'!$J$186:$K$197,2)</f>
        <v>duben</v>
      </c>
      <c r="U285" s="61" t="str">
        <f>VLOOKUP(U283,'Podpůrná data'!$J$186:$K$197,2)</f>
        <v>květen</v>
      </c>
      <c r="V285" s="61" t="str">
        <f>VLOOKUP(V283,'Podpůrná data'!$J$186:$K$197,2)</f>
        <v>červen</v>
      </c>
      <c r="W285" s="61" t="str">
        <f>VLOOKUP(W283,'Podpůrná data'!$J$186:$K$197,2)</f>
        <v>červenec</v>
      </c>
      <c r="X285" s="61" t="str">
        <f>VLOOKUP(X283,'Podpůrná data'!$J$186:$K$197,2)</f>
        <v>srpen</v>
      </c>
      <c r="Y285" s="61" t="str">
        <f>VLOOKUP(Y283,'Podpůrná data'!$J$186:$K$197,2)</f>
        <v>září</v>
      </c>
      <c r="Z285" s="61" t="str">
        <f>VLOOKUP(Z283,'Podpůrná data'!$J$186:$K$197,2)</f>
        <v>říjen</v>
      </c>
      <c r="AA285" s="61" t="str">
        <f>VLOOKUP(AA283,'Podpůrná data'!$J$186:$K$197,2)</f>
        <v>listopad</v>
      </c>
      <c r="AB285" s="61" t="str">
        <f>VLOOKUP(AB283,'Podpůrná data'!$J$186:$K$197,2)</f>
        <v>prosinec</v>
      </c>
      <c r="AC285" s="61" t="str">
        <f>VLOOKUP(AC283,'Podpůrná data'!$J$186:$K$197,2)</f>
        <v>leden</v>
      </c>
      <c r="AD285" s="61" t="str">
        <f>VLOOKUP(AD283,'Podpůrná data'!$J$186:$K$197,2)</f>
        <v>únor</v>
      </c>
      <c r="AE285" s="61" t="str">
        <f>VLOOKUP(AE283,'Podpůrná data'!$J$186:$K$197,2)</f>
        <v>březen</v>
      </c>
      <c r="AF285" s="61" t="str">
        <f>VLOOKUP(AF283,'Podpůrná data'!$J$186:$K$197,2)</f>
        <v>duben</v>
      </c>
      <c r="AG285" s="61" t="str">
        <f>VLOOKUP(AG283,'Podpůrná data'!$J$186:$K$197,2)</f>
        <v>květen</v>
      </c>
      <c r="AH285" s="61" t="str">
        <f>VLOOKUP(AH283,'Podpůrná data'!$J$186:$K$197,2)</f>
        <v>červen</v>
      </c>
      <c r="AI285" s="61" t="str">
        <f>VLOOKUP(AI283,'Podpůrná data'!$J$186:$K$197,2)</f>
        <v>červenec</v>
      </c>
      <c r="AJ285" s="61" t="str">
        <f>VLOOKUP(AJ283,'Podpůrná data'!$J$186:$K$197,2)</f>
        <v>srpen</v>
      </c>
      <c r="AK285" s="61" t="str">
        <f>VLOOKUP(AK283,'Podpůrná data'!$J$186:$K$197,2)</f>
        <v>září</v>
      </c>
      <c r="AL285" s="61" t="str">
        <f>VLOOKUP(AL283,'Podpůrná data'!$J$186:$K$197,2)</f>
        <v>říjen</v>
      </c>
      <c r="AM285" s="61" t="str">
        <f>VLOOKUP(AM283,'Podpůrná data'!$J$186:$K$197,2)</f>
        <v>listopad</v>
      </c>
      <c r="AN285" s="61" t="str">
        <f>VLOOKUP(AN283,'Podpůrná data'!$J$186:$K$197,2)</f>
        <v>prosinec</v>
      </c>
      <c r="AO285" s="61" t="str">
        <f>VLOOKUP(AO283,'Podpůrná data'!$J$186:$K$197,2)</f>
        <v>leden</v>
      </c>
      <c r="AP285" s="61" t="str">
        <f>VLOOKUP(AP283,'Podpůrná data'!$J$186:$K$197,2)</f>
        <v>únor</v>
      </c>
      <c r="AQ285" s="61" t="str">
        <f>VLOOKUP(AQ283,'Podpůrná data'!$J$186:$K$197,2)</f>
        <v>březen</v>
      </c>
      <c r="AR285" s="61" t="str">
        <f>VLOOKUP(AR283,'Podpůrná data'!$J$186:$K$197,2)</f>
        <v>duben</v>
      </c>
      <c r="AS285" s="61" t="str">
        <f>VLOOKUP(AS283,'Podpůrná data'!$J$186:$K$197,2)</f>
        <v>květen</v>
      </c>
      <c r="AT285" s="61" t="str">
        <f>VLOOKUP(AT283,'Podpůrná data'!$J$186:$K$197,2)</f>
        <v>červen</v>
      </c>
      <c r="AU285" s="61" t="str">
        <f>VLOOKUP(AU283,'Podpůrná data'!$J$186:$K$197,2)</f>
        <v>červenec</v>
      </c>
      <c r="AV285" s="61" t="str">
        <f>VLOOKUP(AV283,'Podpůrná data'!$J$186:$K$197,2)</f>
        <v>srpen</v>
      </c>
      <c r="AW285" s="61" t="str">
        <f>VLOOKUP(AW283,'Podpůrná data'!$J$186:$K$197,2)</f>
        <v>září</v>
      </c>
      <c r="AX285" s="61" t="str">
        <f>VLOOKUP(AX283,'Podpůrná data'!$J$186:$K$197,2)</f>
        <v>říjen</v>
      </c>
      <c r="AY285" s="61" t="str">
        <f>VLOOKUP(AY283,'Podpůrná data'!$J$186:$K$197,2)</f>
        <v>listopad</v>
      </c>
      <c r="AZ285" s="61" t="str">
        <f>VLOOKUP(AZ283,'Podpůrná data'!$J$186:$K$197,2)</f>
        <v>prosinec</v>
      </c>
      <c r="BA285" s="61" t="str">
        <f>VLOOKUP(BA283,'Podpůrná data'!$J$186:$K$197,2)</f>
        <v>leden</v>
      </c>
      <c r="BB285" s="61" t="str">
        <f>VLOOKUP(BB283,'Podpůrná data'!$J$186:$K$197,2)</f>
        <v>únor</v>
      </c>
      <c r="BC285" s="61" t="str">
        <f>VLOOKUP(BC283,'Podpůrná data'!$J$186:$K$197,2)</f>
        <v>březen</v>
      </c>
      <c r="BD285" s="61" t="str">
        <f>VLOOKUP(BD283,'Podpůrná data'!$J$186:$K$197,2)</f>
        <v>duben</v>
      </c>
      <c r="BE285" s="61" t="str">
        <f>VLOOKUP(BE283,'Podpůrná data'!$J$186:$K$197,2)</f>
        <v>květen</v>
      </c>
      <c r="BF285" s="61" t="str">
        <f>VLOOKUP(BF283,'Podpůrná data'!$J$186:$K$197,2)</f>
        <v>červen</v>
      </c>
      <c r="BG285" s="61" t="str">
        <f>VLOOKUP(BG283,'Podpůrná data'!$J$186:$K$197,2)</f>
        <v>červenec</v>
      </c>
      <c r="BH285" s="61" t="str">
        <f>VLOOKUP(BH283,'Podpůrná data'!$J$186:$K$197,2)</f>
        <v>srpen</v>
      </c>
      <c r="BI285" s="61" t="str">
        <f>VLOOKUP(BI283,'Podpůrná data'!$J$186:$K$197,2)</f>
        <v>září</v>
      </c>
      <c r="BJ285" s="61" t="str">
        <f>VLOOKUP(BJ283,'Podpůrná data'!$J$186:$K$197,2)</f>
        <v>říjen</v>
      </c>
      <c r="BK285" s="61" t="str">
        <f>VLOOKUP(BK283,'Podpůrná data'!$J$186:$K$197,2)</f>
        <v>listopad</v>
      </c>
      <c r="BL285" s="61" t="str">
        <f>VLOOKUP(BL283,'Podpůrná data'!$J$186:$K$197,2)</f>
        <v>prosinec</v>
      </c>
      <c r="BM285" s="61" t="str">
        <f>VLOOKUP(BM283,'Podpůrná data'!$J$186:$K$197,2)</f>
        <v>leden</v>
      </c>
      <c r="BN285" s="61" t="str">
        <f>VLOOKUP(BN283,'Podpůrná data'!$J$186:$K$197,2)</f>
        <v>únor</v>
      </c>
      <c r="BO285" s="61" t="str">
        <f>VLOOKUP(BO283,'Podpůrná data'!$J$186:$K$197,2)</f>
        <v>březen</v>
      </c>
      <c r="BP285" s="61" t="str">
        <f>VLOOKUP(BP283,'Podpůrná data'!$J$186:$K$197,2)</f>
        <v>duben</v>
      </c>
      <c r="BQ285" s="61" t="str">
        <f>VLOOKUP(BQ283,'Podpůrná data'!$J$186:$K$197,2)</f>
        <v>květen</v>
      </c>
      <c r="BR285" s="61" t="str">
        <f>VLOOKUP(BR283,'Podpůrná data'!$J$186:$K$197,2)</f>
        <v>červen</v>
      </c>
      <c r="BS285" s="61" t="str">
        <f>VLOOKUP(BS283,'Podpůrná data'!$J$186:$K$197,2)</f>
        <v>červenec</v>
      </c>
      <c r="BT285" s="61" t="str">
        <f>VLOOKUP(BT283,'Podpůrná data'!$J$186:$K$197,2)</f>
        <v>srpen</v>
      </c>
      <c r="BU285" s="61" t="str">
        <f>VLOOKUP(BU283,'Podpůrná data'!$J$186:$K$197,2)</f>
        <v>září</v>
      </c>
      <c r="BV285" s="61" t="str">
        <f>VLOOKUP(BV283,'Podpůrná data'!$J$186:$K$197,2)</f>
        <v>říjen</v>
      </c>
      <c r="BW285" s="61" t="str">
        <f>VLOOKUP(BW283,'Podpůrná data'!$J$186:$K$197,2)</f>
        <v>listopad</v>
      </c>
      <c r="BX285" s="61" t="str">
        <f>VLOOKUP(BX283,'Podpůrná data'!$J$186:$K$197,2)</f>
        <v>prosinec</v>
      </c>
      <c r="BY285" s="61" t="str">
        <f>VLOOKUP(BY283,'Podpůrná data'!$J$186:$K$197,2)</f>
        <v>leden</v>
      </c>
      <c r="BZ285" s="61" t="str">
        <f>VLOOKUP(BZ283,'Podpůrná data'!$J$186:$K$197,2)</f>
        <v>únor</v>
      </c>
      <c r="CA285" s="61" t="str">
        <f>VLOOKUP(CA283,'Podpůrná data'!$J$186:$K$197,2)</f>
        <v>březen</v>
      </c>
      <c r="CB285" s="61" t="str">
        <f>VLOOKUP(CB283,'Podpůrná data'!$J$186:$K$197,2)</f>
        <v>duben</v>
      </c>
      <c r="CC285" s="61" t="str">
        <f>VLOOKUP(CC283,'Podpůrná data'!$J$186:$K$197,2)</f>
        <v>květen</v>
      </c>
      <c r="CD285" s="61" t="str">
        <f>VLOOKUP(CD283,'Podpůrná data'!$J$186:$K$197,2)</f>
        <v>červen</v>
      </c>
      <c r="CE285" s="61" t="str">
        <f>VLOOKUP(CE283,'Podpůrná data'!$J$186:$K$197,2)</f>
        <v>červenec</v>
      </c>
      <c r="CF285" s="61" t="str">
        <f>VLOOKUP(CF283,'Podpůrná data'!$J$186:$K$197,2)</f>
        <v>srpen</v>
      </c>
      <c r="CG285" s="61" t="str">
        <f>VLOOKUP(CG283,'Podpůrná data'!$J$186:$K$197,2)</f>
        <v>září</v>
      </c>
      <c r="CH285" s="61" t="str">
        <f>VLOOKUP(CH283,'Podpůrná data'!$J$186:$K$197,2)</f>
        <v>říjen</v>
      </c>
      <c r="CI285" s="61" t="str">
        <f>VLOOKUP(CI283,'Podpůrná data'!$J$186:$K$197,2)</f>
        <v>listopad</v>
      </c>
      <c r="CJ285" s="61" t="str">
        <f>VLOOKUP(CJ283,'Podpůrná data'!$J$186:$K$197,2)</f>
        <v>prosinec</v>
      </c>
      <c r="CK285" s="175"/>
      <c r="CL285" s="179"/>
      <c r="CM285" s="207"/>
      <c r="CN285" s="207"/>
      <c r="CO285" s="108"/>
      <c r="CP285" s="183" t="s">
        <v>109</v>
      </c>
      <c r="CQ285" s="183" t="s">
        <v>110</v>
      </c>
      <c r="CR285" s="183" t="s">
        <v>111</v>
      </c>
      <c r="CS285" s="183" t="s">
        <v>112</v>
      </c>
      <c r="CT285" s="183" t="s">
        <v>113</v>
      </c>
      <c r="CU285" s="183" t="s">
        <v>114</v>
      </c>
      <c r="CV285" s="183" t="s">
        <v>115</v>
      </c>
      <c r="CW285" s="183" t="s">
        <v>116</v>
      </c>
      <c r="CX285" s="183" t="s">
        <v>117</v>
      </c>
      <c r="CY285" s="183" t="s">
        <v>177</v>
      </c>
      <c r="CZ285" s="183" t="s">
        <v>178</v>
      </c>
      <c r="DA285" s="183" t="s">
        <v>179</v>
      </c>
      <c r="DB285" s="183" t="s">
        <v>368</v>
      </c>
      <c r="DC285" s="183" t="s">
        <v>369</v>
      </c>
      <c r="DD285" s="183" t="s">
        <v>370</v>
      </c>
    </row>
    <row r="286" spans="1:108" s="266" customFormat="1" ht="16.2" customHeight="1" x14ac:dyDescent="0.3">
      <c r="A286" s="272"/>
      <c r="B286" s="115"/>
      <c r="C286" s="354"/>
      <c r="D286" s="127"/>
      <c r="E286" s="360"/>
      <c r="F286" s="360"/>
      <c r="G286" s="359"/>
      <c r="H286" s="359"/>
      <c r="I286" s="360"/>
      <c r="J286" s="360"/>
      <c r="K286" s="360"/>
      <c r="L286" s="361"/>
      <c r="M286" s="7"/>
      <c r="N286" s="357"/>
      <c r="O286" s="108"/>
      <c r="P286" s="78"/>
      <c r="Q286" s="61">
        <f>YEAR(Úvod!$F$10)</f>
        <v>1900</v>
      </c>
      <c r="R286" s="61">
        <f t="shared" ref="R286" si="7662">IF(R283=1,Q286+1,Q286)</f>
        <v>1900</v>
      </c>
      <c r="S286" s="61">
        <f t="shared" ref="S286" si="7663">IF(S283=1,R286+1,R286)</f>
        <v>1900</v>
      </c>
      <c r="T286" s="61">
        <f t="shared" ref="T286" si="7664">IF(T283=1,S286+1,S286)</f>
        <v>1900</v>
      </c>
      <c r="U286" s="61">
        <f t="shared" ref="U286" si="7665">IF(U283=1,T286+1,T286)</f>
        <v>1900</v>
      </c>
      <c r="V286" s="61">
        <f t="shared" ref="V286" si="7666">IF(V283=1,U286+1,U286)</f>
        <v>1900</v>
      </c>
      <c r="W286" s="61">
        <f t="shared" ref="W286" si="7667">IF(W283=1,V286+1,V286)</f>
        <v>1900</v>
      </c>
      <c r="X286" s="61">
        <f t="shared" ref="X286" si="7668">IF(X283=1,W286+1,W286)</f>
        <v>1900</v>
      </c>
      <c r="Y286" s="61">
        <f t="shared" ref="Y286" si="7669">IF(Y283=1,X286+1,X286)</f>
        <v>1900</v>
      </c>
      <c r="Z286" s="61">
        <f t="shared" ref="Z286" si="7670">IF(Z283=1,Y286+1,Y286)</f>
        <v>1900</v>
      </c>
      <c r="AA286" s="61">
        <f t="shared" ref="AA286" si="7671">IF(AA283=1,Z286+1,Z286)</f>
        <v>1900</v>
      </c>
      <c r="AB286" s="61">
        <f t="shared" ref="AB286" si="7672">IF(AB283=1,AA286+1,AA286)</f>
        <v>1900</v>
      </c>
      <c r="AC286" s="61">
        <f t="shared" ref="AC286" si="7673">IF(AC283=1,AB286+1,AB286)</f>
        <v>1901</v>
      </c>
      <c r="AD286" s="61">
        <f t="shared" ref="AD286" si="7674">IF(AD283=1,AC286+1,AC286)</f>
        <v>1901</v>
      </c>
      <c r="AE286" s="61">
        <f t="shared" ref="AE286" si="7675">IF(AE283=1,AD286+1,AD286)</f>
        <v>1901</v>
      </c>
      <c r="AF286" s="61">
        <f t="shared" ref="AF286" si="7676">IF(AF283=1,AE286+1,AE286)</f>
        <v>1901</v>
      </c>
      <c r="AG286" s="61">
        <f t="shared" ref="AG286" si="7677">IF(AG283=1,AF286+1,AF286)</f>
        <v>1901</v>
      </c>
      <c r="AH286" s="61">
        <f t="shared" ref="AH286" si="7678">IF(AH283=1,AG286+1,AG286)</f>
        <v>1901</v>
      </c>
      <c r="AI286" s="61">
        <f t="shared" ref="AI286" si="7679">IF(AI283=1,AH286+1,AH286)</f>
        <v>1901</v>
      </c>
      <c r="AJ286" s="61">
        <f t="shared" ref="AJ286" si="7680">IF(AJ283=1,AI286+1,AI286)</f>
        <v>1901</v>
      </c>
      <c r="AK286" s="61">
        <f t="shared" ref="AK286" si="7681">IF(AK283=1,AJ286+1,AJ286)</f>
        <v>1901</v>
      </c>
      <c r="AL286" s="61">
        <f t="shared" ref="AL286" si="7682">IF(AL283=1,AK286+1,AK286)</f>
        <v>1901</v>
      </c>
      <c r="AM286" s="61">
        <f t="shared" ref="AM286" si="7683">IF(AM283=1,AL286+1,AL286)</f>
        <v>1901</v>
      </c>
      <c r="AN286" s="61">
        <f t="shared" ref="AN286" si="7684">IF(AN283=1,AM286+1,AM286)</f>
        <v>1901</v>
      </c>
      <c r="AO286" s="61">
        <f t="shared" ref="AO286" si="7685">IF(AO283=1,AN286+1,AN286)</f>
        <v>1902</v>
      </c>
      <c r="AP286" s="61">
        <f t="shared" ref="AP286" si="7686">IF(AP283=1,AO286+1,AO286)</f>
        <v>1902</v>
      </c>
      <c r="AQ286" s="61">
        <f t="shared" ref="AQ286" si="7687">IF(AQ283=1,AP286+1,AP286)</f>
        <v>1902</v>
      </c>
      <c r="AR286" s="61">
        <f t="shared" ref="AR286" si="7688">IF(AR283=1,AQ286+1,AQ286)</f>
        <v>1902</v>
      </c>
      <c r="AS286" s="61">
        <f t="shared" ref="AS286" si="7689">IF(AS283=1,AR286+1,AR286)</f>
        <v>1902</v>
      </c>
      <c r="AT286" s="61">
        <f t="shared" ref="AT286" si="7690">IF(AT283=1,AS286+1,AS286)</f>
        <v>1902</v>
      </c>
      <c r="AU286" s="61">
        <f t="shared" ref="AU286" si="7691">IF(AU283=1,AT286+1,AT286)</f>
        <v>1902</v>
      </c>
      <c r="AV286" s="61">
        <f t="shared" ref="AV286" si="7692">IF(AV283=1,AU286+1,AU286)</f>
        <v>1902</v>
      </c>
      <c r="AW286" s="61">
        <f t="shared" ref="AW286" si="7693">IF(AW283=1,AV286+1,AV286)</f>
        <v>1902</v>
      </c>
      <c r="AX286" s="61">
        <f t="shared" ref="AX286" si="7694">IF(AX283=1,AW286+1,AW286)</f>
        <v>1902</v>
      </c>
      <c r="AY286" s="61">
        <f t="shared" ref="AY286" si="7695">IF(AY283=1,AX286+1,AX286)</f>
        <v>1902</v>
      </c>
      <c r="AZ286" s="61">
        <f t="shared" ref="AZ286" si="7696">IF(AZ283=1,AY286+1,AY286)</f>
        <v>1902</v>
      </c>
      <c r="BA286" s="61">
        <f t="shared" ref="BA286" si="7697">IF(BA283=1,AZ286+1,AZ286)</f>
        <v>1903</v>
      </c>
      <c r="BB286" s="61">
        <f t="shared" ref="BB286" si="7698">IF(BB283=1,BA286+1,BA286)</f>
        <v>1903</v>
      </c>
      <c r="BC286" s="61">
        <f t="shared" ref="BC286" si="7699">IF(BC283=1,BB286+1,BB286)</f>
        <v>1903</v>
      </c>
      <c r="BD286" s="61">
        <f t="shared" ref="BD286" si="7700">IF(BD283=1,BC286+1,BC286)</f>
        <v>1903</v>
      </c>
      <c r="BE286" s="61">
        <f t="shared" ref="BE286" si="7701">IF(BE283=1,BD286+1,BD286)</f>
        <v>1903</v>
      </c>
      <c r="BF286" s="61">
        <f t="shared" ref="BF286" si="7702">IF(BF283=1,BE286+1,BE286)</f>
        <v>1903</v>
      </c>
      <c r="BG286" s="61">
        <f t="shared" ref="BG286" si="7703">IF(BG283=1,BF286+1,BF286)</f>
        <v>1903</v>
      </c>
      <c r="BH286" s="61">
        <f t="shared" ref="BH286" si="7704">IF(BH283=1,BG286+1,BG286)</f>
        <v>1903</v>
      </c>
      <c r="BI286" s="61">
        <f t="shared" ref="BI286" si="7705">IF(BI283=1,BH286+1,BH286)</f>
        <v>1903</v>
      </c>
      <c r="BJ286" s="61">
        <f t="shared" ref="BJ286" si="7706">IF(BJ283=1,BI286+1,BI286)</f>
        <v>1903</v>
      </c>
      <c r="BK286" s="61">
        <f t="shared" ref="BK286" si="7707">IF(BK283=1,BJ286+1,BJ286)</f>
        <v>1903</v>
      </c>
      <c r="BL286" s="61">
        <f t="shared" ref="BL286" si="7708">IF(BL283=1,BK286+1,BK286)</f>
        <v>1903</v>
      </c>
      <c r="BM286" s="61">
        <f t="shared" ref="BM286" si="7709">IF(BM283=1,BL286+1,BL286)</f>
        <v>1904</v>
      </c>
      <c r="BN286" s="61">
        <f t="shared" ref="BN286" si="7710">IF(BN283=1,BM286+1,BM286)</f>
        <v>1904</v>
      </c>
      <c r="BO286" s="61">
        <f t="shared" ref="BO286" si="7711">IF(BO283=1,BN286+1,BN286)</f>
        <v>1904</v>
      </c>
      <c r="BP286" s="61">
        <f t="shared" ref="BP286" si="7712">IF(BP283=1,BO286+1,BO286)</f>
        <v>1904</v>
      </c>
      <c r="BQ286" s="61">
        <f t="shared" ref="BQ286" si="7713">IF(BQ283=1,BP286+1,BP286)</f>
        <v>1904</v>
      </c>
      <c r="BR286" s="61">
        <f t="shared" ref="BR286" si="7714">IF(BR283=1,BQ286+1,BQ286)</f>
        <v>1904</v>
      </c>
      <c r="BS286" s="61">
        <f t="shared" ref="BS286" si="7715">IF(BS283=1,BR286+1,BR286)</f>
        <v>1904</v>
      </c>
      <c r="BT286" s="61">
        <f t="shared" ref="BT286" si="7716">IF(BT283=1,BS286+1,BS286)</f>
        <v>1904</v>
      </c>
      <c r="BU286" s="61">
        <f t="shared" ref="BU286" si="7717">IF(BU283=1,BT286+1,BT286)</f>
        <v>1904</v>
      </c>
      <c r="BV286" s="61">
        <f t="shared" ref="BV286" si="7718">IF(BV283=1,BU286+1,BU286)</f>
        <v>1904</v>
      </c>
      <c r="BW286" s="61">
        <f t="shared" ref="BW286" si="7719">IF(BW283=1,BV286+1,BV286)</f>
        <v>1904</v>
      </c>
      <c r="BX286" s="61">
        <f t="shared" ref="BX286" si="7720">IF(BX283=1,BW286+1,BW286)</f>
        <v>1904</v>
      </c>
      <c r="BY286" s="61">
        <f t="shared" ref="BY286" si="7721">IF(BY283=1,BX286+1,BX286)</f>
        <v>1905</v>
      </c>
      <c r="BZ286" s="61">
        <f t="shared" ref="BZ286" si="7722">IF(BZ283=1,BY286+1,BY286)</f>
        <v>1905</v>
      </c>
      <c r="CA286" s="61">
        <f t="shared" ref="CA286" si="7723">IF(CA283=1,BZ286+1,BZ286)</f>
        <v>1905</v>
      </c>
      <c r="CB286" s="61">
        <f t="shared" ref="CB286" si="7724">IF(CB283=1,CA286+1,CA286)</f>
        <v>1905</v>
      </c>
      <c r="CC286" s="61">
        <f t="shared" ref="CC286" si="7725">IF(CC283=1,CB286+1,CB286)</f>
        <v>1905</v>
      </c>
      <c r="CD286" s="61">
        <f t="shared" ref="CD286" si="7726">IF(CD283=1,CC286+1,CC286)</f>
        <v>1905</v>
      </c>
      <c r="CE286" s="61">
        <f t="shared" ref="CE286" si="7727">IF(CE283=1,CD286+1,CD286)</f>
        <v>1905</v>
      </c>
      <c r="CF286" s="61">
        <f t="shared" ref="CF286" si="7728">IF(CF283=1,CE286+1,CE286)</f>
        <v>1905</v>
      </c>
      <c r="CG286" s="61">
        <f t="shared" ref="CG286" si="7729">IF(CG283=1,CF286+1,CF286)</f>
        <v>1905</v>
      </c>
      <c r="CH286" s="61">
        <f t="shared" ref="CH286" si="7730">IF(CH283=1,CG286+1,CG286)</f>
        <v>1905</v>
      </c>
      <c r="CI286" s="61">
        <f t="shared" ref="CI286" si="7731">IF(CI283=1,CH286+1,CH286)</f>
        <v>1905</v>
      </c>
      <c r="CJ286" s="61">
        <f t="shared" ref="CJ286" si="7732">IF(CJ283=1,CI286+1,CI286)</f>
        <v>1905</v>
      </c>
      <c r="CK286" s="205"/>
      <c r="CL286" s="206"/>
      <c r="CM286" s="207"/>
      <c r="CN286" s="207"/>
      <c r="CO286" s="108"/>
      <c r="CP286" s="108"/>
      <c r="CQ286" s="108"/>
      <c r="CR286" s="108"/>
      <c r="CS286" s="108"/>
      <c r="CT286" s="108"/>
      <c r="CU286" s="108"/>
      <c r="CV286" s="108"/>
      <c r="CW286" s="108"/>
      <c r="CX286" s="108"/>
      <c r="CY286" s="108"/>
      <c r="CZ286" s="108"/>
      <c r="DA286" s="108"/>
      <c r="DB286" s="108"/>
      <c r="DC286" s="108"/>
      <c r="DD286" s="108"/>
    </row>
    <row r="287" spans="1:108" s="266" customFormat="1" ht="16.2" customHeight="1" x14ac:dyDescent="0.3">
      <c r="A287" s="272"/>
      <c r="B287" s="115"/>
      <c r="C287" s="127"/>
      <c r="D287" s="127"/>
      <c r="E287" s="360"/>
      <c r="F287" s="360"/>
      <c r="G287" s="359"/>
      <c r="H287" s="359"/>
      <c r="I287" s="360"/>
      <c r="J287" s="363"/>
      <c r="K287" s="360"/>
      <c r="L287" s="362"/>
      <c r="M287" s="7"/>
      <c r="N287" s="358"/>
      <c r="O287" s="108"/>
      <c r="P287" s="64" t="s">
        <v>181</v>
      </c>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05"/>
      <c r="CL287" s="206"/>
      <c r="CM287" s="207"/>
      <c r="CN287" s="207"/>
      <c r="CO287" s="108"/>
      <c r="CP287" s="108"/>
      <c r="CQ287" s="108"/>
      <c r="CR287" s="108"/>
      <c r="CS287" s="108"/>
      <c r="CT287" s="108"/>
      <c r="CU287" s="108"/>
      <c r="CV287" s="108"/>
      <c r="CW287" s="108"/>
      <c r="CX287" s="108"/>
      <c r="CY287" s="108"/>
      <c r="CZ287" s="108"/>
      <c r="DA287" s="108"/>
      <c r="DB287" s="108"/>
      <c r="DC287" s="108"/>
      <c r="DD287" s="108"/>
    </row>
    <row r="288" spans="1:108" s="266" customFormat="1" ht="23.4" customHeight="1" x14ac:dyDescent="0.3">
      <c r="A288" s="264"/>
      <c r="B288" s="128" t="s">
        <v>20</v>
      </c>
      <c r="C288" s="355"/>
      <c r="D288" s="355"/>
      <c r="E288" s="274"/>
      <c r="F288" s="257"/>
      <c r="G288" s="275"/>
      <c r="H288" s="276"/>
      <c r="I288" s="275"/>
      <c r="J288" s="215">
        <f>IF(I288="",0,IF(I288="ANO",'Podpůrná data'!$B$5,'Podpůrná data'!$B$3))</f>
        <v>0</v>
      </c>
      <c r="K288" s="213">
        <f>IFERROR(INT(ROUND(H288,2)*(VLOOKUP(INT(G288),'Podpůrná data'!$L$16:$M$60,2,FALSE))*(G288/(INT(G288)))),0)</f>
        <v>0</v>
      </c>
      <c r="L288" s="62">
        <f>J288*K288</f>
        <v>0</v>
      </c>
      <c r="M288" s="63">
        <f>IF(L288&gt;0,IF(ISTEXT(C288)=TRUE,0,1),0)</f>
        <v>0</v>
      </c>
      <c r="N288" s="170">
        <f>IF(L288&gt;0,1,0)</f>
        <v>0</v>
      </c>
      <c r="O288" s="129"/>
      <c r="P288" s="64" t="s">
        <v>97</v>
      </c>
      <c r="Q288" s="277"/>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c r="AZ288" s="277"/>
      <c r="BA288" s="277"/>
      <c r="BB288" s="277"/>
      <c r="BC288" s="277"/>
      <c r="BD288" s="277"/>
      <c r="BE288" s="277"/>
      <c r="BF288" s="277"/>
      <c r="BG288" s="277"/>
      <c r="BH288" s="277"/>
      <c r="BI288" s="277"/>
      <c r="BJ288" s="277"/>
      <c r="BK288" s="277"/>
      <c r="BL288" s="277"/>
      <c r="BM288" s="277"/>
      <c r="BN288" s="277"/>
      <c r="BO288" s="277"/>
      <c r="BP288" s="277"/>
      <c r="BQ288" s="277"/>
      <c r="BR288" s="277"/>
      <c r="BS288" s="277"/>
      <c r="BT288" s="277"/>
      <c r="BU288" s="277"/>
      <c r="BV288" s="277"/>
      <c r="BW288" s="277"/>
      <c r="BX288" s="277"/>
      <c r="BY288" s="277"/>
      <c r="BZ288" s="277"/>
      <c r="CA288" s="277"/>
      <c r="CB288" s="277"/>
      <c r="CC288" s="277"/>
      <c r="CD288" s="277"/>
      <c r="CE288" s="277"/>
      <c r="CF288" s="277"/>
      <c r="CG288" s="277"/>
      <c r="CH288" s="277"/>
      <c r="CI288" s="277"/>
      <c r="CJ288" s="277"/>
      <c r="CK288" s="370">
        <f>SUM(Q296:CJ296)</f>
        <v>0</v>
      </c>
      <c r="CL288" s="372">
        <f>SUM(Q297:CJ297)</f>
        <v>0</v>
      </c>
      <c r="CM288" s="364">
        <f>IF($N288=0,0,IF($CK288&gt;=143*$H288,1,0))</f>
        <v>0</v>
      </c>
      <c r="CN288" s="364">
        <f>IF($CK288&gt;=143*$H288,0,(CEILING(143*$H288,1)-$CK288))</f>
        <v>0</v>
      </c>
      <c r="CO288" s="108"/>
      <c r="CP288" s="108"/>
      <c r="CQ288" s="108"/>
      <c r="CR288" s="108"/>
      <c r="CS288" s="108"/>
      <c r="CT288" s="108"/>
      <c r="CU288" s="108"/>
      <c r="CV288" s="108"/>
      <c r="CW288" s="108"/>
      <c r="CX288" s="108"/>
      <c r="CY288" s="108"/>
      <c r="CZ288" s="108"/>
      <c r="DA288" s="108"/>
      <c r="DB288" s="108"/>
      <c r="DC288" s="108"/>
      <c r="DD288" s="108"/>
    </row>
    <row r="289" spans="1:108" s="266" customFormat="1" ht="28.8" x14ac:dyDescent="0.3">
      <c r="A289" s="264"/>
      <c r="B289" s="130"/>
      <c r="C289" s="81"/>
      <c r="D289" s="81"/>
      <c r="E289" s="81"/>
      <c r="F289" s="81"/>
      <c r="G289" s="81"/>
      <c r="H289" s="81"/>
      <c r="I289" s="81"/>
      <c r="J289" s="81"/>
      <c r="K289" s="81"/>
      <c r="L289" s="65"/>
      <c r="M289" s="7"/>
      <c r="N289" s="202"/>
      <c r="O289" s="108"/>
      <c r="P289" s="64" t="s">
        <v>151</v>
      </c>
      <c r="Q289" s="278"/>
      <c r="R289" s="278"/>
      <c r="S289" s="278"/>
      <c r="T289" s="278"/>
      <c r="U289" s="278"/>
      <c r="V289" s="278"/>
      <c r="W289" s="278"/>
      <c r="X289" s="278"/>
      <c r="Y289" s="278"/>
      <c r="Z289" s="278"/>
      <c r="AA289" s="278"/>
      <c r="AB289" s="278"/>
      <c r="AC289" s="278"/>
      <c r="AD289" s="278"/>
      <c r="AE289" s="278"/>
      <c r="AF289" s="278"/>
      <c r="AG289" s="278"/>
      <c r="AH289" s="278"/>
      <c r="AI289" s="278"/>
      <c r="AJ289" s="278"/>
      <c r="AK289" s="278"/>
      <c r="AL289" s="278"/>
      <c r="AM289" s="278"/>
      <c r="AN289" s="278"/>
      <c r="AO289" s="278"/>
      <c r="AP289" s="278"/>
      <c r="AQ289" s="278"/>
      <c r="AR289" s="278"/>
      <c r="AS289" s="278"/>
      <c r="AT289" s="278"/>
      <c r="AU289" s="278"/>
      <c r="AV289" s="278"/>
      <c r="AW289" s="278"/>
      <c r="AX289" s="278"/>
      <c r="AY289" s="278"/>
      <c r="AZ289" s="278"/>
      <c r="BA289" s="278"/>
      <c r="BB289" s="278"/>
      <c r="BC289" s="278"/>
      <c r="BD289" s="278"/>
      <c r="BE289" s="278"/>
      <c r="BF289" s="278"/>
      <c r="BG289" s="278"/>
      <c r="BH289" s="278"/>
      <c r="BI289" s="278"/>
      <c r="BJ289" s="278"/>
      <c r="BK289" s="278"/>
      <c r="BL289" s="278"/>
      <c r="BM289" s="278"/>
      <c r="BN289" s="278"/>
      <c r="BO289" s="278"/>
      <c r="BP289" s="278"/>
      <c r="BQ289" s="278"/>
      <c r="BR289" s="278"/>
      <c r="BS289" s="278"/>
      <c r="BT289" s="278"/>
      <c r="BU289" s="278"/>
      <c r="BV289" s="278"/>
      <c r="BW289" s="278"/>
      <c r="BX289" s="278"/>
      <c r="BY289" s="278"/>
      <c r="BZ289" s="278"/>
      <c r="CA289" s="278"/>
      <c r="CB289" s="278"/>
      <c r="CC289" s="278"/>
      <c r="CD289" s="278"/>
      <c r="CE289" s="278"/>
      <c r="CF289" s="278"/>
      <c r="CG289" s="278"/>
      <c r="CH289" s="278"/>
      <c r="CI289" s="278"/>
      <c r="CJ289" s="278"/>
      <c r="CK289" s="370"/>
      <c r="CL289" s="372"/>
      <c r="CM289" s="364"/>
      <c r="CN289" s="364"/>
      <c r="CO289" s="108"/>
      <c r="CP289" s="108"/>
      <c r="CQ289" s="108"/>
      <c r="CR289" s="108"/>
      <c r="CS289" s="108"/>
      <c r="CT289" s="108"/>
      <c r="CU289" s="108"/>
      <c r="CV289" s="108"/>
      <c r="CW289" s="108"/>
      <c r="CX289" s="108"/>
      <c r="CY289" s="108"/>
      <c r="CZ289" s="108"/>
      <c r="DA289" s="108"/>
      <c r="DB289" s="108"/>
      <c r="DC289" s="108"/>
      <c r="DD289" s="108"/>
    </row>
    <row r="290" spans="1:108" s="266" customFormat="1" ht="14.4" hidden="1" customHeight="1" x14ac:dyDescent="0.3">
      <c r="A290" s="264"/>
      <c r="B290" s="130"/>
      <c r="C290" s="81"/>
      <c r="D290" s="81"/>
      <c r="E290" s="81"/>
      <c r="F290" s="81"/>
      <c r="G290" s="81"/>
      <c r="H290" s="81"/>
      <c r="I290" s="81"/>
      <c r="J290" s="81"/>
      <c r="K290" s="81"/>
      <c r="L290" s="65"/>
      <c r="M290" s="7"/>
      <c r="N290" s="202"/>
      <c r="O290" s="108"/>
      <c r="P290" s="66" t="s">
        <v>152</v>
      </c>
      <c r="Q290" s="67">
        <f>IF(Q288&lt;&gt;0,1,0)</f>
        <v>0</v>
      </c>
      <c r="R290" s="67">
        <f t="shared" ref="R290" si="7733">IF(Q290&gt;0,Q290+1,IF(R288&lt;&gt;0,1,0))</f>
        <v>0</v>
      </c>
      <c r="S290" s="67">
        <f t="shared" ref="S290" si="7734">IF(R290&gt;0,R290+1,IF(S288&lt;&gt;0,1,0))</f>
        <v>0</v>
      </c>
      <c r="T290" s="67">
        <f t="shared" ref="T290" si="7735">IF(S290&gt;0,S290+1,IF(T288&lt;&gt;0,1,0))</f>
        <v>0</v>
      </c>
      <c r="U290" s="67">
        <f t="shared" ref="U290" si="7736">IF(T290&gt;0,T290+1,IF(U288&lt;&gt;0,1,0))</f>
        <v>0</v>
      </c>
      <c r="V290" s="67">
        <f t="shared" ref="V290" si="7737">IF(U290&gt;0,U290+1,IF(V288&lt;&gt;0,1,0))</f>
        <v>0</v>
      </c>
      <c r="W290" s="67">
        <f t="shared" ref="W290" si="7738">IF(V290&gt;0,V290+1,IF(W288&lt;&gt;0,1,0))</f>
        <v>0</v>
      </c>
      <c r="X290" s="67">
        <f t="shared" ref="X290" si="7739">IF(W290&gt;0,W290+1,IF(X288&lt;&gt;0,1,0))</f>
        <v>0</v>
      </c>
      <c r="Y290" s="67">
        <f t="shared" ref="Y290" si="7740">IF(X290&gt;0,X290+1,IF(Y288&lt;&gt;0,1,0))</f>
        <v>0</v>
      </c>
      <c r="Z290" s="67">
        <f t="shared" ref="Z290" si="7741">IF(Y290&gt;0,Y290+1,IF(Z288&lt;&gt;0,1,0))</f>
        <v>0</v>
      </c>
      <c r="AA290" s="67">
        <f t="shared" ref="AA290" si="7742">IF(Z290&gt;0,Z290+1,IF(AA288&lt;&gt;0,1,0))</f>
        <v>0</v>
      </c>
      <c r="AB290" s="67">
        <f t="shared" ref="AB290" si="7743">IF(AA290&gt;0,AA290+1,IF(AB288&lt;&gt;0,1,0))</f>
        <v>0</v>
      </c>
      <c r="AC290" s="67">
        <f t="shared" ref="AC290" si="7744">IF(AB290&gt;0,AB290+1,IF(AC288&lt;&gt;0,1,0))</f>
        <v>0</v>
      </c>
      <c r="AD290" s="67">
        <f t="shared" ref="AD290" si="7745">IF(AC290&gt;0,AC290+1,IF(AD288&lt;&gt;0,1,0))</f>
        <v>0</v>
      </c>
      <c r="AE290" s="67">
        <f t="shared" ref="AE290" si="7746">IF(AD290&gt;0,AD290+1,IF(AE288&lt;&gt;0,1,0))</f>
        <v>0</v>
      </c>
      <c r="AF290" s="67">
        <f t="shared" ref="AF290" si="7747">IF(AE290&gt;0,AE290+1,IF(AF288&lt;&gt;0,1,0))</f>
        <v>0</v>
      </c>
      <c r="AG290" s="67">
        <f t="shared" ref="AG290" si="7748">IF(AF290&gt;0,AF290+1,IF(AG288&lt;&gt;0,1,0))</f>
        <v>0</v>
      </c>
      <c r="AH290" s="67">
        <f t="shared" ref="AH290" si="7749">IF(AG290&gt;0,AG290+1,IF(AH288&lt;&gt;0,1,0))</f>
        <v>0</v>
      </c>
      <c r="AI290" s="67">
        <f t="shared" ref="AI290" si="7750">IF(AH290&gt;0,AH290+1,IF(AI288&lt;&gt;0,1,0))</f>
        <v>0</v>
      </c>
      <c r="AJ290" s="67">
        <f t="shared" ref="AJ290" si="7751">IF(AI290&gt;0,AI290+1,IF(AJ288&lt;&gt;0,1,0))</f>
        <v>0</v>
      </c>
      <c r="AK290" s="67">
        <f t="shared" ref="AK290" si="7752">IF(AJ290&gt;0,AJ290+1,IF(AK288&lt;&gt;0,1,0))</f>
        <v>0</v>
      </c>
      <c r="AL290" s="67">
        <f t="shared" ref="AL290" si="7753">IF(AK290&gt;0,AK290+1,IF(AL288&lt;&gt;0,1,0))</f>
        <v>0</v>
      </c>
      <c r="AM290" s="67">
        <f t="shared" ref="AM290" si="7754">IF(AL290&gt;0,AL290+1,IF(AM288&lt;&gt;0,1,0))</f>
        <v>0</v>
      </c>
      <c r="AN290" s="67">
        <f t="shared" ref="AN290" si="7755">IF(AM290&gt;0,AM290+1,IF(AN288&lt;&gt;0,1,0))</f>
        <v>0</v>
      </c>
      <c r="AO290" s="67">
        <f t="shared" ref="AO290" si="7756">IF(AN290&gt;0,AN290+1,IF(AO288&lt;&gt;0,1,0))</f>
        <v>0</v>
      </c>
      <c r="AP290" s="67">
        <f t="shared" ref="AP290" si="7757">IF(AO290&gt;0,AO290+1,IF(AP288&lt;&gt;0,1,0))</f>
        <v>0</v>
      </c>
      <c r="AQ290" s="67">
        <f t="shared" ref="AQ290" si="7758">IF(AP290&gt;0,AP290+1,IF(AQ288&lt;&gt;0,1,0))</f>
        <v>0</v>
      </c>
      <c r="AR290" s="67">
        <f t="shared" ref="AR290" si="7759">IF(AQ290&gt;0,AQ290+1,IF(AR288&lt;&gt;0,1,0))</f>
        <v>0</v>
      </c>
      <c r="AS290" s="67">
        <f t="shared" ref="AS290" si="7760">IF(AR290&gt;0,AR290+1,IF(AS288&lt;&gt;0,1,0))</f>
        <v>0</v>
      </c>
      <c r="AT290" s="67">
        <f t="shared" ref="AT290" si="7761">IF(AS290&gt;0,AS290+1,IF(AT288&lt;&gt;0,1,0))</f>
        <v>0</v>
      </c>
      <c r="AU290" s="67">
        <f t="shared" ref="AU290" si="7762">IF(AT290&gt;0,AT290+1,IF(AU288&lt;&gt;0,1,0))</f>
        <v>0</v>
      </c>
      <c r="AV290" s="67">
        <f t="shared" ref="AV290" si="7763">IF(AU290&gt;0,AU290+1,IF(AV288&lt;&gt;0,1,0))</f>
        <v>0</v>
      </c>
      <c r="AW290" s="67">
        <f t="shared" ref="AW290" si="7764">IF(AV290&gt;0,AV290+1,IF(AW288&lt;&gt;0,1,0))</f>
        <v>0</v>
      </c>
      <c r="AX290" s="67">
        <f t="shared" ref="AX290" si="7765">IF(AW290&gt;0,AW290+1,IF(AX288&lt;&gt;0,1,0))</f>
        <v>0</v>
      </c>
      <c r="AY290" s="67">
        <f t="shared" ref="AY290" si="7766">IF(AX290&gt;0,AX290+1,IF(AY288&lt;&gt;0,1,0))</f>
        <v>0</v>
      </c>
      <c r="AZ290" s="67">
        <f t="shared" ref="AZ290" si="7767">IF(AY290&gt;0,AY290+1,IF(AZ288&lt;&gt;0,1,0))</f>
        <v>0</v>
      </c>
      <c r="BA290" s="67">
        <f t="shared" ref="BA290" si="7768">IF(AZ290&gt;0,AZ290+1,IF(BA288&lt;&gt;0,1,0))</f>
        <v>0</v>
      </c>
      <c r="BB290" s="67">
        <f t="shared" ref="BB290" si="7769">IF(BA290&gt;0,BA290+1,IF(BB288&lt;&gt;0,1,0))</f>
        <v>0</v>
      </c>
      <c r="BC290" s="67">
        <f t="shared" ref="BC290" si="7770">IF(BB290&gt;0,BB290+1,IF(BC288&lt;&gt;0,1,0))</f>
        <v>0</v>
      </c>
      <c r="BD290" s="67">
        <f t="shared" ref="BD290" si="7771">IF(BC290&gt;0,BC290+1,IF(BD288&lt;&gt;0,1,0))</f>
        <v>0</v>
      </c>
      <c r="BE290" s="67">
        <f t="shared" ref="BE290" si="7772">IF(BD290&gt;0,BD290+1,IF(BE288&lt;&gt;0,1,0))</f>
        <v>0</v>
      </c>
      <c r="BF290" s="67">
        <f t="shared" ref="BF290" si="7773">IF(BE290&gt;0,BE290+1,IF(BF288&lt;&gt;0,1,0))</f>
        <v>0</v>
      </c>
      <c r="BG290" s="67">
        <f t="shared" ref="BG290" si="7774">IF(BF290&gt;0,BF290+1,IF(BG288&lt;&gt;0,1,0))</f>
        <v>0</v>
      </c>
      <c r="BH290" s="67">
        <f t="shared" ref="BH290" si="7775">IF(BG290&gt;0,BG290+1,IF(BH288&lt;&gt;0,1,0))</f>
        <v>0</v>
      </c>
      <c r="BI290" s="67">
        <f t="shared" ref="BI290" si="7776">IF(BH290&gt;0,BH290+1,IF(BI288&lt;&gt;0,1,0))</f>
        <v>0</v>
      </c>
      <c r="BJ290" s="67">
        <f t="shared" ref="BJ290" si="7777">IF(BI290&gt;0,BI290+1,IF(BJ288&lt;&gt;0,1,0))</f>
        <v>0</v>
      </c>
      <c r="BK290" s="67">
        <f t="shared" ref="BK290" si="7778">IF(BJ290&gt;0,BJ290+1,IF(BK288&lt;&gt;0,1,0))</f>
        <v>0</v>
      </c>
      <c r="BL290" s="67">
        <f t="shared" ref="BL290" si="7779">IF(BK290&gt;0,BK290+1,IF(BL288&lt;&gt;0,1,0))</f>
        <v>0</v>
      </c>
      <c r="BM290" s="67">
        <f t="shared" ref="BM290" si="7780">IF(BL290&gt;0,BL290+1,IF(BM288&lt;&gt;0,1,0))</f>
        <v>0</v>
      </c>
      <c r="BN290" s="67">
        <f t="shared" ref="BN290" si="7781">IF(BM290&gt;0,BM290+1,IF(BN288&lt;&gt;0,1,0))</f>
        <v>0</v>
      </c>
      <c r="BO290" s="67">
        <f t="shared" ref="BO290" si="7782">IF(BN290&gt;0,BN290+1,IF(BO288&lt;&gt;0,1,0))</f>
        <v>0</v>
      </c>
      <c r="BP290" s="67">
        <f t="shared" ref="BP290" si="7783">IF(BO290&gt;0,BO290+1,IF(BP288&lt;&gt;0,1,0))</f>
        <v>0</v>
      </c>
      <c r="BQ290" s="67">
        <f t="shared" ref="BQ290" si="7784">IF(BP290&gt;0,BP290+1,IF(BQ288&lt;&gt;0,1,0))</f>
        <v>0</v>
      </c>
      <c r="BR290" s="67">
        <f t="shared" ref="BR290" si="7785">IF(BQ290&gt;0,BQ290+1,IF(BR288&lt;&gt;0,1,0))</f>
        <v>0</v>
      </c>
      <c r="BS290" s="67">
        <f t="shared" ref="BS290" si="7786">IF(BR290&gt;0,BR290+1,IF(BS288&lt;&gt;0,1,0))</f>
        <v>0</v>
      </c>
      <c r="BT290" s="67">
        <f t="shared" ref="BT290" si="7787">IF(BS290&gt;0,BS290+1,IF(BT288&lt;&gt;0,1,0))</f>
        <v>0</v>
      </c>
      <c r="BU290" s="67">
        <f t="shared" ref="BU290" si="7788">IF(BT290&gt;0,BT290+1,IF(BU288&lt;&gt;0,1,0))</f>
        <v>0</v>
      </c>
      <c r="BV290" s="67">
        <f t="shared" ref="BV290" si="7789">IF(BU290&gt;0,BU290+1,IF(BV288&lt;&gt;0,1,0))</f>
        <v>0</v>
      </c>
      <c r="BW290" s="67">
        <f t="shared" ref="BW290" si="7790">IF(BV290&gt;0,BV290+1,IF(BW288&lt;&gt;0,1,0))</f>
        <v>0</v>
      </c>
      <c r="BX290" s="67">
        <f t="shared" ref="BX290" si="7791">IF(BW290&gt;0,BW290+1,IF(BX288&lt;&gt;0,1,0))</f>
        <v>0</v>
      </c>
      <c r="BY290" s="67">
        <f t="shared" ref="BY290" si="7792">IF(BX290&gt;0,BX290+1,IF(BY288&lt;&gt;0,1,0))</f>
        <v>0</v>
      </c>
      <c r="BZ290" s="67">
        <f t="shared" ref="BZ290" si="7793">IF(BY290&gt;0,BY290+1,IF(BZ288&lt;&gt;0,1,0))</f>
        <v>0</v>
      </c>
      <c r="CA290" s="67">
        <f t="shared" ref="CA290" si="7794">IF(BZ290&gt;0,BZ290+1,IF(CA288&lt;&gt;0,1,0))</f>
        <v>0</v>
      </c>
      <c r="CB290" s="67">
        <f t="shared" ref="CB290" si="7795">IF(CA290&gt;0,CA290+1,IF(CB288&lt;&gt;0,1,0))</f>
        <v>0</v>
      </c>
      <c r="CC290" s="67">
        <f t="shared" ref="CC290" si="7796">IF(CB290&gt;0,CB290+1,IF(CC288&lt;&gt;0,1,0))</f>
        <v>0</v>
      </c>
      <c r="CD290" s="67">
        <f t="shared" ref="CD290" si="7797">IF(CC290&gt;0,CC290+1,IF(CD288&lt;&gt;0,1,0))</f>
        <v>0</v>
      </c>
      <c r="CE290" s="67">
        <f t="shared" ref="CE290" si="7798">IF(CD290&gt;0,CD290+1,IF(CE288&lt;&gt;0,1,0))</f>
        <v>0</v>
      </c>
      <c r="CF290" s="67">
        <f t="shared" ref="CF290" si="7799">IF(CE290&gt;0,CE290+1,IF(CF288&lt;&gt;0,1,0))</f>
        <v>0</v>
      </c>
      <c r="CG290" s="67">
        <f t="shared" ref="CG290" si="7800">IF(CF290&gt;0,CF290+1,IF(CG288&lt;&gt;0,1,0))</f>
        <v>0</v>
      </c>
      <c r="CH290" s="67">
        <f t="shared" ref="CH290" si="7801">IF(CG290&gt;0,CG290+1,IF(CH288&lt;&gt;0,1,0))</f>
        <v>0</v>
      </c>
      <c r="CI290" s="67">
        <f t="shared" ref="CI290" si="7802">IF(CH290&gt;0,CH290+1,IF(CI288&lt;&gt;0,1,0))</f>
        <v>0</v>
      </c>
      <c r="CJ290" s="67">
        <f t="shared" ref="CJ290" si="7803">IF(CI290&gt;0,CI290+1,IF(CJ288&lt;&gt;0,1,0))</f>
        <v>0</v>
      </c>
      <c r="CK290" s="370"/>
      <c r="CL290" s="372"/>
      <c r="CM290" s="364"/>
      <c r="CN290" s="364"/>
      <c r="CO290" s="108"/>
      <c r="CP290" s="108"/>
      <c r="CQ290" s="108"/>
      <c r="CR290" s="108"/>
      <c r="CS290" s="108"/>
      <c r="CT290" s="108"/>
      <c r="CU290" s="108"/>
      <c r="CV290" s="108"/>
      <c r="CW290" s="108"/>
      <c r="CX290" s="108"/>
      <c r="CY290" s="108"/>
      <c r="CZ290" s="108"/>
      <c r="DA290" s="108"/>
      <c r="DB290" s="108"/>
      <c r="DC290" s="108"/>
      <c r="DD290" s="108"/>
    </row>
    <row r="291" spans="1:108" s="266" customFormat="1" ht="14.4" hidden="1" customHeight="1" x14ac:dyDescent="0.3">
      <c r="A291" s="264"/>
      <c r="B291" s="130"/>
      <c r="C291" s="81"/>
      <c r="D291" s="81"/>
      <c r="E291" s="81"/>
      <c r="F291" s="81"/>
      <c r="G291" s="81"/>
      <c r="H291" s="81"/>
      <c r="I291" s="81"/>
      <c r="J291" s="81"/>
      <c r="K291" s="81"/>
      <c r="L291" s="65"/>
      <c r="M291" s="7"/>
      <c r="N291" s="202"/>
      <c r="O291" s="108"/>
      <c r="P291" s="66" t="s">
        <v>153</v>
      </c>
      <c r="Q291" s="67">
        <f>Q290</f>
        <v>0</v>
      </c>
      <c r="R291" s="67">
        <f>IF(R290=0,0,IF(OR(Q291=0,Q291=12),1,Q291+1))</f>
        <v>0</v>
      </c>
      <c r="S291" s="67">
        <f t="shared" ref="S291" si="7804">IF(S290=0,0,IF(OR(R291=0,R291=12),1,R291+1))</f>
        <v>0</v>
      </c>
      <c r="T291" s="67">
        <f t="shared" ref="T291" si="7805">IF(T290=0,0,IF(OR(S291=0,S291=12),1,S291+1))</f>
        <v>0</v>
      </c>
      <c r="U291" s="67">
        <f t="shared" ref="U291" si="7806">IF(U290=0,0,IF(OR(T291=0,T291=12),1,T291+1))</f>
        <v>0</v>
      </c>
      <c r="V291" s="67">
        <f t="shared" ref="V291" si="7807">IF(V290=0,0,IF(OR(U291=0,U291=12),1,U291+1))</f>
        <v>0</v>
      </c>
      <c r="W291" s="67">
        <f t="shared" ref="W291" si="7808">IF(W290=0,0,IF(OR(V291=0,V291=12),1,V291+1))</f>
        <v>0</v>
      </c>
      <c r="X291" s="67">
        <f t="shared" ref="X291" si="7809">IF(X290=0,0,IF(OR(W291=0,W291=12),1,W291+1))</f>
        <v>0</v>
      </c>
      <c r="Y291" s="67">
        <f t="shared" ref="Y291" si="7810">IF(Y290=0,0,IF(OR(X291=0,X291=12),1,X291+1))</f>
        <v>0</v>
      </c>
      <c r="Z291" s="67">
        <f t="shared" ref="Z291" si="7811">IF(Z290=0,0,IF(OR(Y291=0,Y291=12),1,Y291+1))</f>
        <v>0</v>
      </c>
      <c r="AA291" s="67">
        <f t="shared" ref="AA291" si="7812">IF(AA290=0,0,IF(OR(Z291=0,Z291=12),1,Z291+1))</f>
        <v>0</v>
      </c>
      <c r="AB291" s="67">
        <f t="shared" ref="AB291" si="7813">IF(AB290=0,0,IF(OR(AA291=0,AA291=12),1,AA291+1))</f>
        <v>0</v>
      </c>
      <c r="AC291" s="67">
        <f t="shared" ref="AC291" si="7814">IF(AC290=0,0,IF(OR(AB291=0,AB291=12),1,AB291+1))</f>
        <v>0</v>
      </c>
      <c r="AD291" s="67">
        <f t="shared" ref="AD291" si="7815">IF(AD290=0,0,IF(OR(AC291=0,AC291=12),1,AC291+1))</f>
        <v>0</v>
      </c>
      <c r="AE291" s="67">
        <f t="shared" ref="AE291" si="7816">IF(AE290=0,0,IF(OR(AD291=0,AD291=12),1,AD291+1))</f>
        <v>0</v>
      </c>
      <c r="AF291" s="67">
        <f t="shared" ref="AF291" si="7817">IF(AF290=0,0,IF(OR(AE291=0,AE291=12),1,AE291+1))</f>
        <v>0</v>
      </c>
      <c r="AG291" s="67">
        <f t="shared" ref="AG291" si="7818">IF(AG290=0,0,IF(OR(AF291=0,AF291=12),1,AF291+1))</f>
        <v>0</v>
      </c>
      <c r="AH291" s="67">
        <f t="shared" ref="AH291" si="7819">IF(AH290=0,0,IF(OR(AG291=0,AG291=12),1,AG291+1))</f>
        <v>0</v>
      </c>
      <c r="AI291" s="67">
        <f t="shared" ref="AI291" si="7820">IF(AI290=0,0,IF(OR(AH291=0,AH291=12),1,AH291+1))</f>
        <v>0</v>
      </c>
      <c r="AJ291" s="67">
        <f t="shared" ref="AJ291" si="7821">IF(AJ290=0,0,IF(OR(AI291=0,AI291=12),1,AI291+1))</f>
        <v>0</v>
      </c>
      <c r="AK291" s="67">
        <f t="shared" ref="AK291" si="7822">IF(AK290=0,0,IF(OR(AJ291=0,AJ291=12),1,AJ291+1))</f>
        <v>0</v>
      </c>
      <c r="AL291" s="67">
        <f t="shared" ref="AL291" si="7823">IF(AL290=0,0,IF(OR(AK291=0,AK291=12),1,AK291+1))</f>
        <v>0</v>
      </c>
      <c r="AM291" s="67">
        <f t="shared" ref="AM291" si="7824">IF(AM290=0,0,IF(OR(AL291=0,AL291=12),1,AL291+1))</f>
        <v>0</v>
      </c>
      <c r="AN291" s="67">
        <f t="shared" ref="AN291" si="7825">IF(AN290=0,0,IF(OR(AM291=0,AM291=12),1,AM291+1))</f>
        <v>0</v>
      </c>
      <c r="AO291" s="67">
        <f t="shared" ref="AO291" si="7826">IF(AO290=0,0,IF(OR(AN291=0,AN291=12),1,AN291+1))</f>
        <v>0</v>
      </c>
      <c r="AP291" s="67">
        <f t="shared" ref="AP291" si="7827">IF(AP290=0,0,IF(OR(AO291=0,AO291=12),1,AO291+1))</f>
        <v>0</v>
      </c>
      <c r="AQ291" s="67">
        <f t="shared" ref="AQ291" si="7828">IF(AQ290=0,0,IF(OR(AP291=0,AP291=12),1,AP291+1))</f>
        <v>0</v>
      </c>
      <c r="AR291" s="67">
        <f t="shared" ref="AR291" si="7829">IF(AR290=0,0,IF(OR(AQ291=0,AQ291=12),1,AQ291+1))</f>
        <v>0</v>
      </c>
      <c r="AS291" s="67">
        <f t="shared" ref="AS291" si="7830">IF(AS290=0,0,IF(OR(AR291=0,AR291=12),1,AR291+1))</f>
        <v>0</v>
      </c>
      <c r="AT291" s="67">
        <f t="shared" ref="AT291" si="7831">IF(AT290=0,0,IF(OR(AS291=0,AS291=12),1,AS291+1))</f>
        <v>0</v>
      </c>
      <c r="AU291" s="67">
        <f t="shared" ref="AU291" si="7832">IF(AU290=0,0,IF(OR(AT291=0,AT291=12),1,AT291+1))</f>
        <v>0</v>
      </c>
      <c r="AV291" s="67">
        <f t="shared" ref="AV291" si="7833">IF(AV290=0,0,IF(OR(AU291=0,AU291=12),1,AU291+1))</f>
        <v>0</v>
      </c>
      <c r="AW291" s="67">
        <f t="shared" ref="AW291" si="7834">IF(AW290=0,0,IF(OR(AV291=0,AV291=12),1,AV291+1))</f>
        <v>0</v>
      </c>
      <c r="AX291" s="67">
        <f t="shared" ref="AX291" si="7835">IF(AX290=0,0,IF(OR(AW291=0,AW291=12),1,AW291+1))</f>
        <v>0</v>
      </c>
      <c r="AY291" s="67">
        <f t="shared" ref="AY291" si="7836">IF(AY290=0,0,IF(OR(AX291=0,AX291=12),1,AX291+1))</f>
        <v>0</v>
      </c>
      <c r="AZ291" s="67">
        <f t="shared" ref="AZ291" si="7837">IF(AZ290=0,0,IF(OR(AY291=0,AY291=12),1,AY291+1))</f>
        <v>0</v>
      </c>
      <c r="BA291" s="67">
        <f t="shared" ref="BA291" si="7838">IF(BA290=0,0,IF(OR(AZ291=0,AZ291=12),1,AZ291+1))</f>
        <v>0</v>
      </c>
      <c r="BB291" s="67">
        <f t="shared" ref="BB291" si="7839">IF(BB290=0,0,IF(OR(BA291=0,BA291=12),1,BA291+1))</f>
        <v>0</v>
      </c>
      <c r="BC291" s="67">
        <f t="shared" ref="BC291" si="7840">IF(BC290=0,0,IF(OR(BB291=0,BB291=12),1,BB291+1))</f>
        <v>0</v>
      </c>
      <c r="BD291" s="67">
        <f t="shared" ref="BD291" si="7841">IF(BD290=0,0,IF(OR(BC291=0,BC291=12),1,BC291+1))</f>
        <v>0</v>
      </c>
      <c r="BE291" s="67">
        <f t="shared" ref="BE291" si="7842">IF(BE290=0,0,IF(OR(BD291=0,BD291=12),1,BD291+1))</f>
        <v>0</v>
      </c>
      <c r="BF291" s="67">
        <f t="shared" ref="BF291" si="7843">IF(BF290=0,0,IF(OR(BE291=0,BE291=12),1,BE291+1))</f>
        <v>0</v>
      </c>
      <c r="BG291" s="67">
        <f t="shared" ref="BG291" si="7844">IF(BG290=0,0,IF(OR(BF291=0,BF291=12),1,BF291+1))</f>
        <v>0</v>
      </c>
      <c r="BH291" s="67">
        <f t="shared" ref="BH291" si="7845">IF(BH290=0,0,IF(OR(BG291=0,BG291=12),1,BG291+1))</f>
        <v>0</v>
      </c>
      <c r="BI291" s="67">
        <f t="shared" ref="BI291" si="7846">IF(BI290=0,0,IF(OR(BH291=0,BH291=12),1,BH291+1))</f>
        <v>0</v>
      </c>
      <c r="BJ291" s="67">
        <f t="shared" ref="BJ291" si="7847">IF(BJ290=0,0,IF(OR(BI291=0,BI291=12),1,BI291+1))</f>
        <v>0</v>
      </c>
      <c r="BK291" s="67">
        <f t="shared" ref="BK291" si="7848">IF(BK290=0,0,IF(OR(BJ291=0,BJ291=12),1,BJ291+1))</f>
        <v>0</v>
      </c>
      <c r="BL291" s="67">
        <f t="shared" ref="BL291" si="7849">IF(BL290=0,0,IF(OR(BK291=0,BK291=12),1,BK291+1))</f>
        <v>0</v>
      </c>
      <c r="BM291" s="67">
        <f t="shared" ref="BM291" si="7850">IF(BM290=0,0,IF(OR(BL291=0,BL291=12),1,BL291+1))</f>
        <v>0</v>
      </c>
      <c r="BN291" s="67">
        <f t="shared" ref="BN291" si="7851">IF(BN290=0,0,IF(OR(BM291=0,BM291=12),1,BM291+1))</f>
        <v>0</v>
      </c>
      <c r="BO291" s="67">
        <f t="shared" ref="BO291" si="7852">IF(BO290=0,0,IF(OR(BN291=0,BN291=12),1,BN291+1))</f>
        <v>0</v>
      </c>
      <c r="BP291" s="67">
        <f t="shared" ref="BP291" si="7853">IF(BP290=0,0,IF(OR(BO291=0,BO291=12),1,BO291+1))</f>
        <v>0</v>
      </c>
      <c r="BQ291" s="67">
        <f t="shared" ref="BQ291" si="7854">IF(BQ290=0,0,IF(OR(BP291=0,BP291=12),1,BP291+1))</f>
        <v>0</v>
      </c>
      <c r="BR291" s="67">
        <f t="shared" ref="BR291" si="7855">IF(BR290=0,0,IF(OR(BQ291=0,BQ291=12),1,BQ291+1))</f>
        <v>0</v>
      </c>
      <c r="BS291" s="67">
        <f t="shared" ref="BS291" si="7856">IF(BS290=0,0,IF(OR(BR291=0,BR291=12),1,BR291+1))</f>
        <v>0</v>
      </c>
      <c r="BT291" s="67">
        <f t="shared" ref="BT291" si="7857">IF(BT290=0,0,IF(OR(BS291=0,BS291=12),1,BS291+1))</f>
        <v>0</v>
      </c>
      <c r="BU291" s="67">
        <f t="shared" ref="BU291" si="7858">IF(BU290=0,0,IF(OR(BT291=0,BT291=12),1,BT291+1))</f>
        <v>0</v>
      </c>
      <c r="BV291" s="67">
        <f t="shared" ref="BV291" si="7859">IF(BV290=0,0,IF(OR(BU291=0,BU291=12),1,BU291+1))</f>
        <v>0</v>
      </c>
      <c r="BW291" s="67">
        <f t="shared" ref="BW291" si="7860">IF(BW290=0,0,IF(OR(BV291=0,BV291=12),1,BV291+1))</f>
        <v>0</v>
      </c>
      <c r="BX291" s="67">
        <f t="shared" ref="BX291" si="7861">IF(BX290=0,0,IF(OR(BW291=0,BW291=12),1,BW291+1))</f>
        <v>0</v>
      </c>
      <c r="BY291" s="67">
        <f t="shared" ref="BY291" si="7862">IF(BY290=0,0,IF(OR(BX291=0,BX291=12),1,BX291+1))</f>
        <v>0</v>
      </c>
      <c r="BZ291" s="67">
        <f t="shared" ref="BZ291" si="7863">IF(BZ290=0,0,IF(OR(BY291=0,BY291=12),1,BY291+1))</f>
        <v>0</v>
      </c>
      <c r="CA291" s="67">
        <f t="shared" ref="CA291" si="7864">IF(CA290=0,0,IF(OR(BZ291=0,BZ291=12),1,BZ291+1))</f>
        <v>0</v>
      </c>
      <c r="CB291" s="67">
        <f t="shared" ref="CB291" si="7865">IF(CB290=0,0,IF(OR(CA291=0,CA291=12),1,CA291+1))</f>
        <v>0</v>
      </c>
      <c r="CC291" s="67">
        <f t="shared" ref="CC291" si="7866">IF(CC290=0,0,IF(OR(CB291=0,CB291=12),1,CB291+1))</f>
        <v>0</v>
      </c>
      <c r="CD291" s="67">
        <f t="shared" ref="CD291" si="7867">IF(CD290=0,0,IF(OR(CC291=0,CC291=12),1,CC291+1))</f>
        <v>0</v>
      </c>
      <c r="CE291" s="67">
        <f t="shared" ref="CE291" si="7868">IF(CE290=0,0,IF(OR(CD291=0,CD291=12),1,CD291+1))</f>
        <v>0</v>
      </c>
      <c r="CF291" s="67">
        <f t="shared" ref="CF291" si="7869">IF(CF290=0,0,IF(OR(CE291=0,CE291=12),1,CE291+1))</f>
        <v>0</v>
      </c>
      <c r="CG291" s="67">
        <f t="shared" ref="CG291" si="7870">IF(CG290=0,0,IF(OR(CF291=0,CF291=12),1,CF291+1))</f>
        <v>0</v>
      </c>
      <c r="CH291" s="67">
        <f t="shared" ref="CH291" si="7871">IF(CH290=0,0,IF(OR(CG291=0,CG291=12),1,CG291+1))</f>
        <v>0</v>
      </c>
      <c r="CI291" s="67">
        <f t="shared" ref="CI291" si="7872">IF(CI290=0,0,IF(OR(CH291=0,CH291=12),1,CH291+1))</f>
        <v>0</v>
      </c>
      <c r="CJ291" s="67">
        <f t="shared" ref="CJ291" si="7873">IF(CJ290=0,0,IF(OR(CI291=0,CI291=12),1,CI291+1))</f>
        <v>0</v>
      </c>
      <c r="CK291" s="370"/>
      <c r="CL291" s="372"/>
      <c r="CM291" s="364"/>
      <c r="CN291" s="364"/>
      <c r="CO291" s="108"/>
      <c r="CP291" s="108"/>
      <c r="CQ291" s="108"/>
      <c r="CR291" s="108"/>
      <c r="CS291" s="108"/>
      <c r="CT291" s="108"/>
      <c r="CU291" s="108"/>
      <c r="CV291" s="108"/>
      <c r="CW291" s="108"/>
      <c r="CX291" s="108"/>
      <c r="CY291" s="108"/>
      <c r="CZ291" s="108"/>
      <c r="DA291" s="108"/>
      <c r="DB291" s="108"/>
      <c r="DC291" s="108"/>
      <c r="DD291" s="108"/>
    </row>
    <row r="292" spans="1:108" s="266" customFormat="1" ht="43.2" x14ac:dyDescent="0.3">
      <c r="A292" s="264"/>
      <c r="B292" s="130"/>
      <c r="C292" s="81"/>
      <c r="D292" s="81"/>
      <c r="E292" s="81"/>
      <c r="F292" s="81"/>
      <c r="G292" s="81"/>
      <c r="H292" s="81"/>
      <c r="I292" s="81"/>
      <c r="J292" s="81"/>
      <c r="K292" s="81"/>
      <c r="L292" s="65"/>
      <c r="M292" s="7"/>
      <c r="N292" s="202"/>
      <c r="O292" s="108"/>
      <c r="P292" s="64" t="s">
        <v>410</v>
      </c>
      <c r="Q292" s="69">
        <f>IF(Q291&gt;0,IF(Q295&gt;$K288,$K288,Q295),0)</f>
        <v>0</v>
      </c>
      <c r="R292" s="69">
        <f>IF(R291&gt;0,IF((SUMIFS($Q294:Q294,$Q291:Q291,12)+IF(Q291=12,0,Q292)+R295)&gt;=$K288,$K288-FLOOR(SUMIFS($Q294:Q294,$Q291:Q291,12),1),IF(R291=1,R295,R295+Q292)),0)</f>
        <v>0</v>
      </c>
      <c r="S292" s="69">
        <f>IF(S291&gt;0,IF((SUMIFS($Q294:R294,$Q291:R291,12)+IF(R291=12,0,R292)+S295)&gt;=$K288,$K288-FLOOR(SUMIFS($Q294:R294,$Q291:R291,12),1),IF(S291=1,S295,S295+R292)),0)</f>
        <v>0</v>
      </c>
      <c r="T292" s="69">
        <f>IF(T291&gt;0,IF((SUMIFS($Q294:S294,$Q291:S291,12)+IF(S291=12,0,S292)+T295)&gt;=$K288,$K288-FLOOR(SUMIFS($Q294:S294,$Q291:S291,12),1),IF(T291=1,T295,T295+S292)),0)</f>
        <v>0</v>
      </c>
      <c r="U292" s="69">
        <f>IF(U291&gt;0,IF((SUMIFS($Q294:T294,$Q291:T291,12)+IF(T291=12,0,T292)+U295)&gt;=$K288,$K288-FLOOR(SUMIFS($Q294:T294,$Q291:T291,12),1),IF(U291=1,U295,U295+T292)),0)</f>
        <v>0</v>
      </c>
      <c r="V292" s="69">
        <f>IF(V291&gt;0,IF((SUMIFS($Q294:U294,$Q291:U291,12)+IF(U291=12,0,U292)+V295)&gt;=$K288,$K288-FLOOR(SUMIFS($Q294:U294,$Q291:U291,12),1),IF(V291=1,V295,V295+U292)),0)</f>
        <v>0</v>
      </c>
      <c r="W292" s="69">
        <f>IF(W291&gt;0,IF((SUMIFS($Q294:V294,$Q291:V291,12)+IF(V291=12,0,V292)+W295)&gt;=$K288,$K288-FLOOR(SUMIFS($Q294:V294,$Q291:V291,12),1),IF(W291=1,W295,W295+V292)),0)</f>
        <v>0</v>
      </c>
      <c r="X292" s="69">
        <f>IF(X291&gt;0,IF((SUMIFS($Q294:W294,$Q291:W291,12)+IF(W291=12,0,W292)+X295)&gt;=$K288,$K288-FLOOR(SUMIFS($Q294:W294,$Q291:W291,12),1),IF(X291=1,X295,X295+W292)),0)</f>
        <v>0</v>
      </c>
      <c r="Y292" s="69">
        <f>IF(Y291&gt;0,IF((SUMIFS($Q294:X294,$Q291:X291,12)+IF(X291=12,0,X292)+Y295)&gt;=$K288,$K288-FLOOR(SUMIFS($Q294:X294,$Q291:X291,12),1),IF(Y291=1,Y295,Y295+X292)),0)</f>
        <v>0</v>
      </c>
      <c r="Z292" s="69">
        <f>IF(Z291&gt;0,IF((SUMIFS($Q294:Y294,$Q291:Y291,12)+IF(Y291=12,0,Y292)+Z295)&gt;=$K288,$K288-FLOOR(SUMIFS($Q294:Y294,$Q291:Y291,12),1),IF(Z291=1,Z295,Z295+Y292)),0)</f>
        <v>0</v>
      </c>
      <c r="AA292" s="69">
        <f>IF(AA291&gt;0,IF((SUMIFS($Q294:Z294,$Q291:Z291,12)+IF(Z291=12,0,Z292)+AA295)&gt;=$K288,$K288-FLOOR(SUMIFS($Q294:Z294,$Q291:Z291,12),1),IF(AA291=1,AA295,AA295+Z292)),0)</f>
        <v>0</v>
      </c>
      <c r="AB292" s="69">
        <f>IF(AB291&gt;0,IF((SUMIFS($Q294:AA294,$Q291:AA291,12)+IF(AA291=12,0,AA292)+AB295)&gt;=$K288,$K288-FLOOR(SUMIFS($Q294:AA294,$Q291:AA291,12),1),IF(AB291=1,AB295,AB295+AA292)),0)</f>
        <v>0</v>
      </c>
      <c r="AC292" s="69">
        <f>IF(AC291&gt;0,IF((SUMIFS($Q294:AB294,$Q291:AB291,12)+IF(AB291=12,0,AB292)+AC295)&gt;=$K288,$K288-FLOOR(SUMIFS($Q294:AB294,$Q291:AB291,12),1),IF(AC291=1,AC295,AC295+AB292)),0)</f>
        <v>0</v>
      </c>
      <c r="AD292" s="69">
        <f>IF(AD291&gt;0,IF((SUMIFS($Q294:AC294,$Q291:AC291,12)+IF(AC291=12,0,AC292)+AD295)&gt;=$K288,$K288-FLOOR(SUMIFS($Q294:AC294,$Q291:AC291,12),1),IF(AD291=1,AD295,AD295+AC292)),0)</f>
        <v>0</v>
      </c>
      <c r="AE292" s="69">
        <f>IF(AE291&gt;0,IF((SUMIFS($Q294:AD294,$Q291:AD291,12)+IF(AD291=12,0,AD292)+AE295)&gt;=$K288,$K288-FLOOR(SUMIFS($Q294:AD294,$Q291:AD291,12),1),IF(AE291=1,AE295,AE295+AD292)),0)</f>
        <v>0</v>
      </c>
      <c r="AF292" s="69">
        <f>IF(AF291&gt;0,IF((SUMIFS($Q294:AE294,$Q291:AE291,12)+IF(AE291=12,0,AE292)+AF295)&gt;=$K288,$K288-FLOOR(SUMIFS($Q294:AE294,$Q291:AE291,12),1),IF(AF291=1,AF295,AF295+AE292)),0)</f>
        <v>0</v>
      </c>
      <c r="AG292" s="69">
        <f>IF(AG291&gt;0,IF((SUMIFS($Q294:AF294,$Q291:AF291,12)+IF(AF291=12,0,AF292)+AG295)&gt;=$K288,$K288-FLOOR(SUMIFS($Q294:AF294,$Q291:AF291,12),1),IF(AG291=1,AG295,AG295+AF292)),0)</f>
        <v>0</v>
      </c>
      <c r="AH292" s="69">
        <f>IF(AH291&gt;0,IF((SUMIFS($Q294:AG294,$Q291:AG291,12)+IF(AG291=12,0,AG292)+AH295)&gt;=$K288,$K288-FLOOR(SUMIFS($Q294:AG294,$Q291:AG291,12),1),IF(AH291=1,AH295,AH295+AG292)),0)</f>
        <v>0</v>
      </c>
      <c r="AI292" s="69">
        <f>IF(AI291&gt;0,IF((SUMIFS($Q294:AH294,$Q291:AH291,12)+IF(AH291=12,0,AH292)+AI295)&gt;=$K288,$K288-FLOOR(SUMIFS($Q294:AH294,$Q291:AH291,12),1),IF(AI291=1,AI295,AI295+AH292)),0)</f>
        <v>0</v>
      </c>
      <c r="AJ292" s="69">
        <f>IF(AJ291&gt;0,IF((SUMIFS($Q294:AI294,$Q291:AI291,12)+IF(AI291=12,0,AI292)+AJ295)&gt;=$K288,$K288-FLOOR(SUMIFS($Q294:AI294,$Q291:AI291,12),1),IF(AJ291=1,AJ295,AJ295+AI292)),0)</f>
        <v>0</v>
      </c>
      <c r="AK292" s="69">
        <f>IF(AK291&gt;0,IF((SUMIFS($Q294:AJ294,$Q291:AJ291,12)+IF(AJ291=12,0,AJ292)+AK295)&gt;=$K288,$K288-FLOOR(SUMIFS($Q294:AJ294,$Q291:AJ291,12),1),IF(AK291=1,AK295,AK295+AJ292)),0)</f>
        <v>0</v>
      </c>
      <c r="AL292" s="69">
        <f>IF(AL291&gt;0,IF((SUMIFS($Q294:AK294,$Q291:AK291,12)+IF(AK291=12,0,AK292)+AL295)&gt;=$K288,$K288-FLOOR(SUMIFS($Q294:AK294,$Q291:AK291,12),1),IF(AL291=1,AL295,AL295+AK292)),0)</f>
        <v>0</v>
      </c>
      <c r="AM292" s="69">
        <f>IF(AM291&gt;0,IF((SUMIFS($Q294:AL294,$Q291:AL291,12)+IF(AL291=12,0,AL292)+AM295)&gt;=$K288,$K288-FLOOR(SUMIFS($Q294:AL294,$Q291:AL291,12),1),IF(AM291=1,AM295,AM295+AL292)),0)</f>
        <v>0</v>
      </c>
      <c r="AN292" s="69">
        <f>IF(AN291&gt;0,IF((SUMIFS($Q294:AM294,$Q291:AM291,12)+IF(AM291=12,0,AM292)+AN295)&gt;=$K288,$K288-FLOOR(SUMIFS($Q294:AM294,$Q291:AM291,12),1),IF(AN291=1,AN295,AN295+AM292)),0)</f>
        <v>0</v>
      </c>
      <c r="AO292" s="69">
        <f>IF(AO291&gt;0,IF((SUMIFS($Q294:AN294,$Q291:AN291,12)+IF(AN291=12,0,AN292)+AO295)&gt;=$K288,$K288-FLOOR(SUMIFS($Q294:AN294,$Q291:AN291,12),1),IF(AO291=1,AO295,AO295+AN292)),0)</f>
        <v>0</v>
      </c>
      <c r="AP292" s="69">
        <f>IF(AP291&gt;0,IF((SUMIFS($Q294:AO294,$Q291:AO291,12)+IF(AO291=12,0,AO292)+AP295)&gt;=$K288,$K288-FLOOR(SUMIFS($Q294:AO294,$Q291:AO291,12),1),IF(AP291=1,AP295,AP295+AO292)),0)</f>
        <v>0</v>
      </c>
      <c r="AQ292" s="69">
        <f>IF(AQ291&gt;0,IF((SUMIFS($Q294:AP294,$Q291:AP291,12)+IF(AP291=12,0,AP292)+AQ295)&gt;=$K288,$K288-FLOOR(SUMIFS($Q294:AP294,$Q291:AP291,12),1),IF(AQ291=1,AQ295,AQ295+AP292)),0)</f>
        <v>0</v>
      </c>
      <c r="AR292" s="69">
        <f>IF(AR291&gt;0,IF((SUMIFS($Q294:AQ294,$Q291:AQ291,12)+IF(AQ291=12,0,AQ292)+AR295)&gt;=$K288,$K288-FLOOR(SUMIFS($Q294:AQ294,$Q291:AQ291,12),1),IF(AR291=1,AR295,AR295+AQ292)),0)</f>
        <v>0</v>
      </c>
      <c r="AS292" s="69">
        <f>IF(AS291&gt;0,IF((SUMIFS($Q294:AR294,$Q291:AR291,12)+IF(AR291=12,0,AR292)+AS295)&gt;=$K288,$K288-FLOOR(SUMIFS($Q294:AR294,$Q291:AR291,12),1),IF(AS291=1,AS295,AS295+AR292)),0)</f>
        <v>0</v>
      </c>
      <c r="AT292" s="69">
        <f>IF(AT291&gt;0,IF((SUMIFS($Q294:AS294,$Q291:AS291,12)+IF(AS291=12,0,AS292)+AT295)&gt;=$K288,$K288-FLOOR(SUMIFS($Q294:AS294,$Q291:AS291,12),1),IF(AT291=1,AT295,AT295+AS292)),0)</f>
        <v>0</v>
      </c>
      <c r="AU292" s="69">
        <f>IF(AU291&gt;0,IF((SUMIFS($Q294:AT294,$Q291:AT291,12)+IF(AT291=12,0,AT292)+AU295)&gt;=$K288,$K288-FLOOR(SUMIFS($Q294:AT294,$Q291:AT291,12),1),IF(AU291=1,AU295,AU295+AT292)),0)</f>
        <v>0</v>
      </c>
      <c r="AV292" s="69">
        <f>IF(AV291&gt;0,IF((SUMIFS($Q294:AU294,$Q291:AU291,12)+IF(AU291=12,0,AU292)+AV295)&gt;=$K288,$K288-FLOOR(SUMIFS($Q294:AU294,$Q291:AU291,12),1),IF(AV291=1,AV295,AV295+AU292)),0)</f>
        <v>0</v>
      </c>
      <c r="AW292" s="69">
        <f>IF(AW291&gt;0,IF((SUMIFS($Q294:AV294,$Q291:AV291,12)+IF(AV291=12,0,AV292)+AW295)&gt;=$K288,$K288-FLOOR(SUMIFS($Q294:AV294,$Q291:AV291,12),1),IF(AW291=1,AW295,AW295+AV292)),0)</f>
        <v>0</v>
      </c>
      <c r="AX292" s="69">
        <f>IF(AX291&gt;0,IF((SUMIFS($Q294:AW294,$Q291:AW291,12)+IF(AW291=12,0,AW292)+AX295)&gt;=$K288,$K288-FLOOR(SUMIFS($Q294:AW294,$Q291:AW291,12),1),IF(AX291=1,AX295,AX295+AW292)),0)</f>
        <v>0</v>
      </c>
      <c r="AY292" s="69">
        <f>IF(AY291&gt;0,IF((SUMIFS($Q294:AX294,$Q291:AX291,12)+IF(AX291=12,0,AX292)+AY295)&gt;=$K288,$K288-FLOOR(SUMIFS($Q294:AX294,$Q291:AX291,12),1),IF(AY291=1,AY295,AY295+AX292)),0)</f>
        <v>0</v>
      </c>
      <c r="AZ292" s="69">
        <f>IF(AZ291&gt;0,IF((SUMIFS($Q294:AY294,$Q291:AY291,12)+IF(AY291=12,0,AY292)+AZ295)&gt;=$K288,$K288-FLOOR(SUMIFS($Q294:AY294,$Q291:AY291,12),1),IF(AZ291=1,AZ295,AZ295+AY292)),0)</f>
        <v>0</v>
      </c>
      <c r="BA292" s="69">
        <f>IF(BA291&gt;0,IF((SUMIFS($Q294:AZ294,$Q291:AZ291,12)+IF(AZ291=12,0,AZ292)+BA295)&gt;=$K288,$K288-FLOOR(SUMIFS($Q294:AZ294,$Q291:AZ291,12),1),IF(BA291=1,BA295,BA295+AZ292)),0)</f>
        <v>0</v>
      </c>
      <c r="BB292" s="69">
        <f>IF(BB291&gt;0,IF((SUMIFS($Q294:BA294,$Q291:BA291,12)+IF(BA291=12,0,BA292)+BB295)&gt;=$K288,$K288-FLOOR(SUMIFS($Q294:BA294,$Q291:BA291,12),1),IF(BB291=1,BB295,BB295+BA292)),0)</f>
        <v>0</v>
      </c>
      <c r="BC292" s="69">
        <f>IF(BC291&gt;0,IF((SUMIFS($Q294:BB294,$Q291:BB291,12)+IF(BB291=12,0,BB292)+BC295)&gt;=$K288,$K288-FLOOR(SUMIFS($Q294:BB294,$Q291:BB291,12),1),IF(BC291=1,BC295,BC295+BB292)),0)</f>
        <v>0</v>
      </c>
      <c r="BD292" s="69">
        <f>IF(BD291&gt;0,IF((SUMIFS($Q294:BC294,$Q291:BC291,12)+IF(BC291=12,0,BC292)+BD295)&gt;=$K288,$K288-FLOOR(SUMIFS($Q294:BC294,$Q291:BC291,12),1),IF(BD291=1,BD295,BD295+BC292)),0)</f>
        <v>0</v>
      </c>
      <c r="BE292" s="69">
        <f>IF(BE291&gt;0,IF((SUMIFS($Q294:BD294,$Q291:BD291,12)+IF(BD291=12,0,BD292)+BE295)&gt;=$K288,$K288-FLOOR(SUMIFS($Q294:BD294,$Q291:BD291,12),1),IF(BE291=1,BE295,BE295+BD292)),0)</f>
        <v>0</v>
      </c>
      <c r="BF292" s="69">
        <f>IF(BF291&gt;0,IF((SUMIFS($Q294:BE294,$Q291:BE291,12)+IF(BE291=12,0,BE292)+BF295)&gt;=$K288,$K288-FLOOR(SUMIFS($Q294:BE294,$Q291:BE291,12),1),IF(BF291=1,BF295,BF295+BE292)),0)</f>
        <v>0</v>
      </c>
      <c r="BG292" s="69">
        <f>IF(BG291&gt;0,IF((SUMIFS($Q294:BF294,$Q291:BF291,12)+IF(BF291=12,0,BF292)+BG295)&gt;=$K288,$K288-FLOOR(SUMIFS($Q294:BF294,$Q291:BF291,12),1),IF(BG291=1,BG295,BG295+BF292)),0)</f>
        <v>0</v>
      </c>
      <c r="BH292" s="69">
        <f>IF(BH291&gt;0,IF((SUMIFS($Q294:BG294,$Q291:BG291,12)+IF(BG291=12,0,BG292)+BH295)&gt;=$K288,$K288-FLOOR(SUMIFS($Q294:BG294,$Q291:BG291,12),1),IF(BH291=1,BH295,BH295+BG292)),0)</f>
        <v>0</v>
      </c>
      <c r="BI292" s="69">
        <f>IF(BI291&gt;0,IF((SUMIFS($Q294:BH294,$Q291:BH291,12)+IF(BH291=12,0,BH292)+BI295)&gt;=$K288,$K288-FLOOR(SUMIFS($Q294:BH294,$Q291:BH291,12),1),IF(BI291=1,BI295,BI295+BH292)),0)</f>
        <v>0</v>
      </c>
      <c r="BJ292" s="69">
        <f>IF(BJ291&gt;0,IF((SUMIFS($Q294:BI294,$Q291:BI291,12)+IF(BI291=12,0,BI292)+BJ295)&gt;=$K288,$K288-FLOOR(SUMIFS($Q294:BI294,$Q291:BI291,12),1),IF(BJ291=1,BJ295,BJ295+BI292)),0)</f>
        <v>0</v>
      </c>
      <c r="BK292" s="69">
        <f>IF(BK291&gt;0,IF((SUMIFS($Q294:BJ294,$Q291:BJ291,12)+IF(BJ291=12,0,BJ292)+BK295)&gt;=$K288,$K288-FLOOR(SUMIFS($Q294:BJ294,$Q291:BJ291,12),1),IF(BK291=1,BK295,BK295+BJ292)),0)</f>
        <v>0</v>
      </c>
      <c r="BL292" s="69">
        <f>IF(BL291&gt;0,IF((SUMIFS($Q294:BK294,$Q291:BK291,12)+IF(BK291=12,0,BK292)+BL295)&gt;=$K288,$K288-FLOOR(SUMIFS($Q294:BK294,$Q291:BK291,12),1),IF(BL291=1,BL295,BL295+BK292)),0)</f>
        <v>0</v>
      </c>
      <c r="BM292" s="69">
        <f>IF(BM291&gt;0,IF((SUMIFS($Q294:BL294,$Q291:BL291,12)+IF(BL291=12,0,BL292)+BM295)&gt;=$K288,$K288-FLOOR(SUMIFS($Q294:BL294,$Q291:BL291,12),1),IF(BM291=1,BM295,BM295+BL292)),0)</f>
        <v>0</v>
      </c>
      <c r="BN292" s="69">
        <f>IF(BN291&gt;0,IF((SUMIFS($Q294:BM294,$Q291:BM291,12)+IF(BM291=12,0,BM292)+BN295)&gt;=$K288,$K288-FLOOR(SUMIFS($Q294:BM294,$Q291:BM291,12),1),IF(BN291=1,BN295,BN295+BM292)),0)</f>
        <v>0</v>
      </c>
      <c r="BO292" s="69">
        <f>IF(BO291&gt;0,IF((SUMIFS($Q294:BN294,$Q291:BN291,12)+IF(BN291=12,0,BN292)+BO295)&gt;=$K288,$K288-FLOOR(SUMIFS($Q294:BN294,$Q291:BN291,12),1),IF(BO291=1,BO295,BO295+BN292)),0)</f>
        <v>0</v>
      </c>
      <c r="BP292" s="69">
        <f>IF(BP291&gt;0,IF((SUMIFS($Q294:BO294,$Q291:BO291,12)+IF(BO291=12,0,BO292)+BP295)&gt;=$K288,$K288-FLOOR(SUMIFS($Q294:BO294,$Q291:BO291,12),1),IF(BP291=1,BP295,BP295+BO292)),0)</f>
        <v>0</v>
      </c>
      <c r="BQ292" s="69">
        <f>IF(BQ291&gt;0,IF((SUMIFS($Q294:BP294,$Q291:BP291,12)+IF(BP291=12,0,BP292)+BQ295)&gt;=$K288,$K288-FLOOR(SUMIFS($Q294:BP294,$Q291:BP291,12),1),IF(BQ291=1,BQ295,BQ295+BP292)),0)</f>
        <v>0</v>
      </c>
      <c r="BR292" s="69">
        <f>IF(BR291&gt;0,IF((SUMIFS($Q294:BQ294,$Q291:BQ291,12)+IF(BQ291=12,0,BQ292)+BR295)&gt;=$K288,$K288-FLOOR(SUMIFS($Q294:BQ294,$Q291:BQ291,12),1),IF(BR291=1,BR295,BR295+BQ292)),0)</f>
        <v>0</v>
      </c>
      <c r="BS292" s="69">
        <f>IF(BS291&gt;0,IF((SUMIFS($Q294:BR294,$Q291:BR291,12)+IF(BR291=12,0,BR292)+BS295)&gt;=$K288,$K288-FLOOR(SUMIFS($Q294:BR294,$Q291:BR291,12),1),IF(BS291=1,BS295,BS295+BR292)),0)</f>
        <v>0</v>
      </c>
      <c r="BT292" s="69">
        <f>IF(BT291&gt;0,IF((SUMIFS($Q294:BS294,$Q291:BS291,12)+IF(BS291=12,0,BS292)+BT295)&gt;=$K288,$K288-FLOOR(SUMIFS($Q294:BS294,$Q291:BS291,12),1),IF(BT291=1,BT295,BT295+BS292)),0)</f>
        <v>0</v>
      </c>
      <c r="BU292" s="69">
        <f>IF(BU291&gt;0,IF((SUMIFS($Q294:BT294,$Q291:BT291,12)+IF(BT291=12,0,BT292)+BU295)&gt;=$K288,$K288-FLOOR(SUMIFS($Q294:BT294,$Q291:BT291,12),1),IF(BU291=1,BU295,BU295+BT292)),0)</f>
        <v>0</v>
      </c>
      <c r="BV292" s="69">
        <f>IF(BV291&gt;0,IF((SUMIFS($Q294:BU294,$Q291:BU291,12)+IF(BU291=12,0,BU292)+BV295)&gt;=$K288,$K288-FLOOR(SUMIFS($Q294:BU294,$Q291:BU291,12),1),IF(BV291=1,BV295,BV295+BU292)),0)</f>
        <v>0</v>
      </c>
      <c r="BW292" s="69">
        <f>IF(BW291&gt;0,IF((SUMIFS($Q294:BV294,$Q291:BV291,12)+IF(BV291=12,0,BV292)+BW295)&gt;=$K288,$K288-FLOOR(SUMIFS($Q294:BV294,$Q291:BV291,12),1),IF(BW291=1,BW295,BW295+BV292)),0)</f>
        <v>0</v>
      </c>
      <c r="BX292" s="69">
        <f>IF(BX291&gt;0,IF((SUMIFS($Q294:BW294,$Q291:BW291,12)+IF(BW291=12,0,BW292)+BX295)&gt;=$K288,$K288-FLOOR(SUMIFS($Q294:BW294,$Q291:BW291,12),1),IF(BX291=1,BX295,BX295+BW292)),0)</f>
        <v>0</v>
      </c>
      <c r="BY292" s="69">
        <f>IF(BY291&gt;0,IF((SUMIFS($Q294:BX294,$Q291:BX291,12)+IF(BX291=12,0,BX292)+BY295)&gt;=$K288,$K288-FLOOR(SUMIFS($Q294:BX294,$Q291:BX291,12),1),IF(BY291=1,BY295,BY295+BX292)),0)</f>
        <v>0</v>
      </c>
      <c r="BZ292" s="69">
        <f>IF(BZ291&gt;0,IF((SUMIFS($Q294:BY294,$Q291:BY291,12)+IF(BY291=12,0,BY292)+BZ295)&gt;=$K288,$K288-FLOOR(SUMIFS($Q294:BY294,$Q291:BY291,12),1),IF(BZ291=1,BZ295,BZ295+BY292)),0)</f>
        <v>0</v>
      </c>
      <c r="CA292" s="69">
        <f>IF(CA291&gt;0,IF((SUMIFS($Q294:BZ294,$Q291:BZ291,12)+IF(BZ291=12,0,BZ292)+CA295)&gt;=$K288,$K288-FLOOR(SUMIFS($Q294:BZ294,$Q291:BZ291,12),1),IF(CA291=1,CA295,CA295+BZ292)),0)</f>
        <v>0</v>
      </c>
      <c r="CB292" s="69">
        <f>IF(CB291&gt;0,IF((SUMIFS($Q294:CA294,$Q291:CA291,12)+IF(CA291=12,0,CA292)+CB295)&gt;=$K288,$K288-FLOOR(SUMIFS($Q294:CA294,$Q291:CA291,12),1),IF(CB291=1,CB295,CB295+CA292)),0)</f>
        <v>0</v>
      </c>
      <c r="CC292" s="69">
        <f>IF(CC291&gt;0,IF((SUMIFS($Q294:CB294,$Q291:CB291,12)+IF(CB291=12,0,CB292)+CC295)&gt;=$K288,$K288-FLOOR(SUMIFS($Q294:CB294,$Q291:CB291,12),1),IF(CC291=1,CC295,CC295+CB292)),0)</f>
        <v>0</v>
      </c>
      <c r="CD292" s="69">
        <f>IF(CD291&gt;0,IF((SUMIFS($Q294:CC294,$Q291:CC291,12)+IF(CC291=12,0,CC292)+CD295)&gt;=$K288,$K288-FLOOR(SUMIFS($Q294:CC294,$Q291:CC291,12),1),IF(CD291=1,CD295,CD295+CC292)),0)</f>
        <v>0</v>
      </c>
      <c r="CE292" s="69">
        <f>IF(CE291&gt;0,IF((SUMIFS($Q294:CD294,$Q291:CD291,12)+IF(CD291=12,0,CD292)+CE295)&gt;=$K288,$K288-FLOOR(SUMIFS($Q294:CD294,$Q291:CD291,12),1),IF(CE291=1,CE295,CE295+CD292)),0)</f>
        <v>0</v>
      </c>
      <c r="CF292" s="69">
        <f>IF(CF291&gt;0,IF((SUMIFS($Q294:CE294,$Q291:CE291,12)+IF(CE291=12,0,CE292)+CF295)&gt;=$K288,$K288-FLOOR(SUMIFS($Q294:CE294,$Q291:CE291,12),1),IF(CF291=1,CF295,CF295+CE292)),0)</f>
        <v>0</v>
      </c>
      <c r="CG292" s="69">
        <f>IF(CG291&gt;0,IF((SUMIFS($Q294:CF294,$Q291:CF291,12)+IF(CF291=12,0,CF292)+CG295)&gt;=$K288,$K288-FLOOR(SUMIFS($Q294:CF294,$Q291:CF291,12),1),IF(CG291=1,CG295,CG295+CF292)),0)</f>
        <v>0</v>
      </c>
      <c r="CH292" s="69">
        <f>IF(CH291&gt;0,IF((SUMIFS($Q294:CG294,$Q291:CG291,12)+IF(CG291=12,0,CG292)+CH295)&gt;=$K288,$K288-FLOOR(SUMIFS($Q294:CG294,$Q291:CG291,12),1),IF(CH291=1,CH295,CH295+CG292)),0)</f>
        <v>0</v>
      </c>
      <c r="CI292" s="69">
        <f>IF(CI291&gt;0,IF((SUMIFS($Q294:CH294,$Q291:CH291,12)+IF(CH291=12,0,CH292)+CI295)&gt;=$K288,$K288-FLOOR(SUMIFS($Q294:CH294,$Q291:CH291,12),1),IF(CI291=1,CI295,CI295+CH292)),0)</f>
        <v>0</v>
      </c>
      <c r="CJ292" s="69">
        <f>IF(CJ291&gt;0,IF((SUMIFS($Q294:CI294,$Q291:CI291,12)+IF(CI291=12,0,CI292)+CJ295)&gt;=$K288,$K288-FLOOR(SUMIFS($Q294:CI294,$Q291:CI291,12),1),IF(CJ291=1,CJ295,CJ295+CI292)),0)</f>
        <v>0</v>
      </c>
      <c r="CK292" s="370"/>
      <c r="CL292" s="372"/>
      <c r="CM292" s="364"/>
      <c r="CN292" s="364"/>
      <c r="CO292" s="108"/>
      <c r="CP292" s="108"/>
      <c r="CQ292" s="108"/>
      <c r="CR292" s="108"/>
      <c r="CS292" s="108"/>
      <c r="CT292" s="108"/>
      <c r="CU292" s="108"/>
      <c r="CV292" s="108"/>
      <c r="CW292" s="108"/>
      <c r="CX292" s="108"/>
      <c r="CY292" s="108"/>
      <c r="CZ292" s="108"/>
      <c r="DA292" s="108"/>
      <c r="DB292" s="108"/>
      <c r="DC292" s="108"/>
      <c r="DD292" s="108"/>
    </row>
    <row r="293" spans="1:108" s="266" customFormat="1" ht="41.4" hidden="1" customHeight="1" x14ac:dyDescent="0.3">
      <c r="A293" s="264"/>
      <c r="B293" s="130"/>
      <c r="C293" s="81"/>
      <c r="D293" s="81"/>
      <c r="E293" s="81"/>
      <c r="F293" s="81"/>
      <c r="G293" s="81"/>
      <c r="H293" s="81"/>
      <c r="I293" s="81"/>
      <c r="J293" s="81"/>
      <c r="K293" s="81"/>
      <c r="L293" s="65"/>
      <c r="M293" s="7"/>
      <c r="N293" s="202"/>
      <c r="O293" s="108"/>
      <c r="P293" s="66" t="s">
        <v>183</v>
      </c>
      <c r="Q293" s="68">
        <f>IF(Q288&gt;0,Q289,0)</f>
        <v>0</v>
      </c>
      <c r="R293" s="68">
        <f t="shared" ref="R293" si="7874">IF(R288&gt;0,IF(R291=1,R289,R289+Q293),Q293)</f>
        <v>0</v>
      </c>
      <c r="S293" s="68">
        <f t="shared" ref="S293" si="7875">IF(S288&gt;0,IF(S291=1,S289,S289+R293),R293)</f>
        <v>0</v>
      </c>
      <c r="T293" s="68">
        <f t="shared" ref="T293" si="7876">IF(T288&gt;0,IF(T291=1,T289,T289+S293),S293)</f>
        <v>0</v>
      </c>
      <c r="U293" s="68">
        <f t="shared" ref="U293" si="7877">IF(U288&gt;0,IF(U291=1,U289,U289+T293),T293)</f>
        <v>0</v>
      </c>
      <c r="V293" s="68">
        <f t="shared" ref="V293" si="7878">IF(V288&gt;0,IF(V291=1,V289,V289+U293),U293)</f>
        <v>0</v>
      </c>
      <c r="W293" s="68">
        <f t="shared" ref="W293" si="7879">IF(W288&gt;0,IF(W291=1,W289,W289+V293),V293)</f>
        <v>0</v>
      </c>
      <c r="X293" s="68">
        <f t="shared" ref="X293" si="7880">IF(X288&gt;0,IF(X291=1,X289,X289+W293),W293)</f>
        <v>0</v>
      </c>
      <c r="Y293" s="68">
        <f t="shared" ref="Y293" si="7881">IF(Y288&gt;0,IF(Y291=1,Y289,Y289+X293),X293)</f>
        <v>0</v>
      </c>
      <c r="Z293" s="68">
        <f t="shared" ref="Z293" si="7882">IF(Z288&gt;0,IF(Z291=1,Z289,Z289+Y293),Y293)</f>
        <v>0</v>
      </c>
      <c r="AA293" s="68">
        <f t="shared" ref="AA293" si="7883">IF(AA288&gt;0,IF(AA291=1,AA289,AA289+Z293),Z293)</f>
        <v>0</v>
      </c>
      <c r="AB293" s="68">
        <f t="shared" ref="AB293" si="7884">IF(AB288&gt;0,IF(AB291=1,AB289,AB289+AA293),AA293)</f>
        <v>0</v>
      </c>
      <c r="AC293" s="68">
        <f t="shared" ref="AC293" si="7885">IF(AC288&gt;0,IF(AC291=1,AC289,AC289+AB293),AB293)</f>
        <v>0</v>
      </c>
      <c r="AD293" s="68">
        <f t="shared" ref="AD293" si="7886">IF(AD288&gt;0,IF(AD291=1,AD289,AD289+AC293),AC293)</f>
        <v>0</v>
      </c>
      <c r="AE293" s="68">
        <f t="shared" ref="AE293" si="7887">IF(AE288&gt;0,IF(AE291=1,AE289,AE289+AD293),AD293)</f>
        <v>0</v>
      </c>
      <c r="AF293" s="68">
        <f t="shared" ref="AF293" si="7888">IF(AF288&gt;0,IF(AF291=1,AF289,AF289+AE293),AE293)</f>
        <v>0</v>
      </c>
      <c r="AG293" s="68">
        <f t="shared" ref="AG293" si="7889">IF(AG288&gt;0,IF(AG291=1,AG289,AG289+AF293),AF293)</f>
        <v>0</v>
      </c>
      <c r="AH293" s="68">
        <f t="shared" ref="AH293" si="7890">IF(AH288&gt;0,IF(AH291=1,AH289,AH289+AG293),AG293)</f>
        <v>0</v>
      </c>
      <c r="AI293" s="68">
        <f t="shared" ref="AI293" si="7891">IF(AI288&gt;0,IF(AI291=1,AI289,AI289+AH293),AH293)</f>
        <v>0</v>
      </c>
      <c r="AJ293" s="68">
        <f t="shared" ref="AJ293" si="7892">IF(AJ288&gt;0,IF(AJ291=1,AJ289,AJ289+AI293),AI293)</f>
        <v>0</v>
      </c>
      <c r="AK293" s="68">
        <f t="shared" ref="AK293" si="7893">IF(AK288&gt;0,IF(AK291=1,AK289,AK289+AJ293),AJ293)</f>
        <v>0</v>
      </c>
      <c r="AL293" s="68">
        <f t="shared" ref="AL293" si="7894">IF(AL288&gt;0,IF(AL291=1,AL289,AL289+AK293),AK293)</f>
        <v>0</v>
      </c>
      <c r="AM293" s="68">
        <f t="shared" ref="AM293" si="7895">IF(AM288&gt;0,IF(AM291=1,AM289,AM289+AL293),AL293)</f>
        <v>0</v>
      </c>
      <c r="AN293" s="68">
        <f t="shared" ref="AN293" si="7896">IF(AN288&gt;0,IF(AN291=1,AN289,AN289+AM293),AM293)</f>
        <v>0</v>
      </c>
      <c r="AO293" s="68">
        <f t="shared" ref="AO293" si="7897">IF(AO288&gt;0,IF(AO291=1,AO289,AO289+AN293),AN293)</f>
        <v>0</v>
      </c>
      <c r="AP293" s="68">
        <f t="shared" ref="AP293" si="7898">IF(AP288&gt;0,IF(AP291=1,AP289,AP289+AO293),AO293)</f>
        <v>0</v>
      </c>
      <c r="AQ293" s="68">
        <f t="shared" ref="AQ293" si="7899">IF(AQ288&gt;0,IF(AQ291=1,AQ289,AQ289+AP293),AP293)</f>
        <v>0</v>
      </c>
      <c r="AR293" s="68">
        <f t="shared" ref="AR293" si="7900">IF(AR288&gt;0,IF(AR291=1,AR289,AR289+AQ293),AQ293)</f>
        <v>0</v>
      </c>
      <c r="AS293" s="68">
        <f t="shared" ref="AS293" si="7901">IF(AS288&gt;0,IF(AS291=1,AS289,AS289+AR293),AR293)</f>
        <v>0</v>
      </c>
      <c r="AT293" s="68">
        <f t="shared" ref="AT293" si="7902">IF(AT288&gt;0,IF(AT291=1,AT289,AT289+AS293),AS293)</f>
        <v>0</v>
      </c>
      <c r="AU293" s="68">
        <f t="shared" ref="AU293" si="7903">IF(AU288&gt;0,IF(AU291=1,AU289,AU289+AT293),AT293)</f>
        <v>0</v>
      </c>
      <c r="AV293" s="68">
        <f t="shared" ref="AV293" si="7904">IF(AV288&gt;0,IF(AV291=1,AV289,AV289+AU293),AU293)</f>
        <v>0</v>
      </c>
      <c r="AW293" s="68">
        <f t="shared" ref="AW293" si="7905">IF(AW288&gt;0,IF(AW291=1,AW289,AW289+AV293),AV293)</f>
        <v>0</v>
      </c>
      <c r="AX293" s="68">
        <f t="shared" ref="AX293" si="7906">IF(AX288&gt;0,IF(AX291=1,AX289,AX289+AW293),AW293)</f>
        <v>0</v>
      </c>
      <c r="AY293" s="68">
        <f t="shared" ref="AY293" si="7907">IF(AY288&gt;0,IF(AY291=1,AY289,AY289+AX293),AX293)</f>
        <v>0</v>
      </c>
      <c r="AZ293" s="68">
        <f t="shared" ref="AZ293" si="7908">IF(AZ288&gt;0,IF(AZ291=1,AZ289,AZ289+AY293),AY293)</f>
        <v>0</v>
      </c>
      <c r="BA293" s="68">
        <f t="shared" ref="BA293" si="7909">IF(BA288&gt;0,IF(BA291=1,BA289,BA289+AZ293),AZ293)</f>
        <v>0</v>
      </c>
      <c r="BB293" s="68">
        <f t="shared" ref="BB293" si="7910">IF(BB288&gt;0,IF(BB291=1,BB289,BB289+BA293),BA293)</f>
        <v>0</v>
      </c>
      <c r="BC293" s="68">
        <f t="shared" ref="BC293" si="7911">IF(BC288&gt;0,IF(BC291=1,BC289,BC289+BB293),BB293)</f>
        <v>0</v>
      </c>
      <c r="BD293" s="68">
        <f t="shared" ref="BD293" si="7912">IF(BD288&gt;0,IF(BD291=1,BD289,BD289+BC293),BC293)</f>
        <v>0</v>
      </c>
      <c r="BE293" s="68">
        <f t="shared" ref="BE293" si="7913">IF(BE288&gt;0,IF(BE291=1,BE289,BE289+BD293),BD293)</f>
        <v>0</v>
      </c>
      <c r="BF293" s="68">
        <f t="shared" ref="BF293" si="7914">IF(BF288&gt;0,IF(BF291=1,BF289,BF289+BE293),BE293)</f>
        <v>0</v>
      </c>
      <c r="BG293" s="68">
        <f t="shared" ref="BG293" si="7915">IF(BG288&gt;0,IF(BG291=1,BG289,BG289+BF293),BF293)</f>
        <v>0</v>
      </c>
      <c r="BH293" s="68">
        <f t="shared" ref="BH293" si="7916">IF(BH288&gt;0,IF(BH291=1,BH289,BH289+BG293),BG293)</f>
        <v>0</v>
      </c>
      <c r="BI293" s="68">
        <f t="shared" ref="BI293" si="7917">IF(BI288&gt;0,IF(BI291=1,BI289,BI289+BH293),BH293)</f>
        <v>0</v>
      </c>
      <c r="BJ293" s="68">
        <f t="shared" ref="BJ293" si="7918">IF(BJ288&gt;0,IF(BJ291=1,BJ289,BJ289+BI293),BI293)</f>
        <v>0</v>
      </c>
      <c r="BK293" s="68">
        <f t="shared" ref="BK293" si="7919">IF(BK288&gt;0,IF(BK291=1,BK289,BK289+BJ293),BJ293)</f>
        <v>0</v>
      </c>
      <c r="BL293" s="68">
        <f t="shared" ref="BL293" si="7920">IF(BL288&gt;0,IF(BL291=1,BL289,BL289+BK293),BK293)</f>
        <v>0</v>
      </c>
      <c r="BM293" s="68">
        <f t="shared" ref="BM293" si="7921">IF(BM288&gt;0,IF(BM291=1,BM289,BM289+BL293),BL293)</f>
        <v>0</v>
      </c>
      <c r="BN293" s="68">
        <f t="shared" ref="BN293" si="7922">IF(BN288&gt;0,IF(BN291=1,BN289,BN289+BM293),BM293)</f>
        <v>0</v>
      </c>
      <c r="BO293" s="68">
        <f t="shared" ref="BO293" si="7923">IF(BO288&gt;0,IF(BO291=1,BO289,BO289+BN293),BN293)</f>
        <v>0</v>
      </c>
      <c r="BP293" s="68">
        <f t="shared" ref="BP293" si="7924">IF(BP288&gt;0,IF(BP291=1,BP289,BP289+BO293),BO293)</f>
        <v>0</v>
      </c>
      <c r="BQ293" s="68">
        <f t="shared" ref="BQ293" si="7925">IF(BQ288&gt;0,IF(BQ291=1,BQ289,BQ289+BP293),BP293)</f>
        <v>0</v>
      </c>
      <c r="BR293" s="68">
        <f t="shared" ref="BR293" si="7926">IF(BR288&gt;0,IF(BR291=1,BR289,BR289+BQ293),BQ293)</f>
        <v>0</v>
      </c>
      <c r="BS293" s="68">
        <f t="shared" ref="BS293" si="7927">IF(BS288&gt;0,IF(BS291=1,BS289,BS289+BR293),BR293)</f>
        <v>0</v>
      </c>
      <c r="BT293" s="68">
        <f t="shared" ref="BT293" si="7928">IF(BT288&gt;0,IF(BT291=1,BT289,BT289+BS293),BS293)</f>
        <v>0</v>
      </c>
      <c r="BU293" s="68">
        <f t="shared" ref="BU293" si="7929">IF(BU288&gt;0,IF(BU291=1,BU289,BU289+BT293),BT293)</f>
        <v>0</v>
      </c>
      <c r="BV293" s="68">
        <f t="shared" ref="BV293" si="7930">IF(BV288&gt;0,IF(BV291=1,BV289,BV289+BU293),BU293)</f>
        <v>0</v>
      </c>
      <c r="BW293" s="68">
        <f t="shared" ref="BW293" si="7931">IF(BW288&gt;0,IF(BW291=1,BW289,BW289+BV293),BV293)</f>
        <v>0</v>
      </c>
      <c r="BX293" s="68">
        <f t="shared" ref="BX293" si="7932">IF(BX288&gt;0,IF(BX291=1,BX289,BX289+BW293),BW293)</f>
        <v>0</v>
      </c>
      <c r="BY293" s="68">
        <f t="shared" ref="BY293" si="7933">IF(BY288&gt;0,IF(BY291=1,BY289,BY289+BX293),BX293)</f>
        <v>0</v>
      </c>
      <c r="BZ293" s="68">
        <f t="shared" ref="BZ293" si="7934">IF(BZ288&gt;0,IF(BZ291=1,BZ289,BZ289+BY293),BY293)</f>
        <v>0</v>
      </c>
      <c r="CA293" s="68">
        <f t="shared" ref="CA293" si="7935">IF(CA288&gt;0,IF(CA291=1,CA289,CA289+BZ293),BZ293)</f>
        <v>0</v>
      </c>
      <c r="CB293" s="68">
        <f t="shared" ref="CB293" si="7936">IF(CB288&gt;0,IF(CB291=1,CB289,CB289+CA293),CA293)</f>
        <v>0</v>
      </c>
      <c r="CC293" s="68">
        <f t="shared" ref="CC293" si="7937">IF(CC288&gt;0,IF(CC291=1,CC289,CC289+CB293),CB293)</f>
        <v>0</v>
      </c>
      <c r="CD293" s="68">
        <f t="shared" ref="CD293" si="7938">IF(CD288&gt;0,IF(CD291=1,CD289,CD289+CC293),CC293)</f>
        <v>0</v>
      </c>
      <c r="CE293" s="68">
        <f t="shared" ref="CE293" si="7939">IF(CE288&gt;0,IF(CE291=1,CE289,CE289+CD293),CD293)</f>
        <v>0</v>
      </c>
      <c r="CF293" s="68">
        <f t="shared" ref="CF293" si="7940">IF(CF288&gt;0,IF(CF291=1,CF289,CF289+CE293),CE293)</f>
        <v>0</v>
      </c>
      <c r="CG293" s="68">
        <f t="shared" ref="CG293" si="7941">IF(CG288&gt;0,IF(CG291=1,CG289,CG289+CF293),CF293)</f>
        <v>0</v>
      </c>
      <c r="CH293" s="68">
        <f t="shared" ref="CH293" si="7942">IF(CH288&gt;0,IF(CH291=1,CH289,CH289+CG293),CG293)</f>
        <v>0</v>
      </c>
      <c r="CI293" s="68">
        <f t="shared" ref="CI293" si="7943">IF(CI288&gt;0,IF(CI291=1,CI289,CI289+CH293),CH293)</f>
        <v>0</v>
      </c>
      <c r="CJ293" s="68">
        <f t="shared" ref="CJ293" si="7944">IF(CJ288&gt;0,IF(CJ291=1,CJ289,CJ289+CI293),CI293)</f>
        <v>0</v>
      </c>
      <c r="CK293" s="370"/>
      <c r="CL293" s="372"/>
      <c r="CM293" s="364"/>
      <c r="CN293" s="364"/>
      <c r="CO293" s="108"/>
      <c r="CP293" s="108"/>
      <c r="CQ293" s="108"/>
      <c r="CR293" s="108"/>
      <c r="CS293" s="108"/>
      <c r="CT293" s="108"/>
      <c r="CU293" s="108"/>
      <c r="CV293" s="108"/>
      <c r="CW293" s="108"/>
      <c r="CX293" s="108"/>
      <c r="CY293" s="108"/>
      <c r="CZ293" s="108"/>
      <c r="DA293" s="108"/>
      <c r="DB293" s="108"/>
      <c r="DC293" s="108"/>
      <c r="DD293" s="108"/>
    </row>
    <row r="294" spans="1:108" s="266" customFormat="1" ht="41.4" hidden="1" customHeight="1" x14ac:dyDescent="0.3">
      <c r="A294" s="264"/>
      <c r="B294" s="130"/>
      <c r="C294" s="81"/>
      <c r="D294" s="81"/>
      <c r="E294" s="81"/>
      <c r="F294" s="81"/>
      <c r="G294" s="81"/>
      <c r="H294" s="81"/>
      <c r="I294" s="81"/>
      <c r="J294" s="81"/>
      <c r="K294" s="81"/>
      <c r="L294" s="65"/>
      <c r="M294" s="7"/>
      <c r="N294" s="202"/>
      <c r="O294" s="108"/>
      <c r="P294" s="66" t="s">
        <v>184</v>
      </c>
      <c r="Q294" s="68">
        <f>Q296</f>
        <v>0</v>
      </c>
      <c r="R294" s="68">
        <f t="shared" ref="R294" si="7945">IF(R291=1,R296,R296+Q294)</f>
        <v>0</v>
      </c>
      <c r="S294" s="68">
        <f t="shared" ref="S294" si="7946">IF(S291=1,S296,S296+R294)</f>
        <v>0</v>
      </c>
      <c r="T294" s="68">
        <f t="shared" ref="T294" si="7947">IF(T291=1,T296,T296+S294)</f>
        <v>0</v>
      </c>
      <c r="U294" s="68">
        <f t="shared" ref="U294" si="7948">IF(U291=1,U296,U296+T294)</f>
        <v>0</v>
      </c>
      <c r="V294" s="68">
        <f t="shared" ref="V294" si="7949">IF(V291=1,V296,V296+U294)</f>
        <v>0</v>
      </c>
      <c r="W294" s="68">
        <f t="shared" ref="W294" si="7950">IF(W291=1,W296,W296+V294)</f>
        <v>0</v>
      </c>
      <c r="X294" s="68">
        <f t="shared" ref="X294" si="7951">IF(X291=1,X296,X296+W294)</f>
        <v>0</v>
      </c>
      <c r="Y294" s="68">
        <f t="shared" ref="Y294" si="7952">IF(Y291=1,Y296,Y296+X294)</f>
        <v>0</v>
      </c>
      <c r="Z294" s="68">
        <f t="shared" ref="Z294" si="7953">IF(Z291=1,Z296,Z296+Y294)</f>
        <v>0</v>
      </c>
      <c r="AA294" s="68">
        <f t="shared" ref="AA294" si="7954">IF(AA291=1,AA296,AA296+Z294)</f>
        <v>0</v>
      </c>
      <c r="AB294" s="68">
        <f t="shared" ref="AB294" si="7955">IF(AB291=1,AB296,AB296+AA294)</f>
        <v>0</v>
      </c>
      <c r="AC294" s="68">
        <f t="shared" ref="AC294" si="7956">IF(AC291=1,AC296,AC296+AB294)</f>
        <v>0</v>
      </c>
      <c r="AD294" s="68">
        <f t="shared" ref="AD294" si="7957">IF(AD291=1,AD296,AD296+AC294)</f>
        <v>0</v>
      </c>
      <c r="AE294" s="68">
        <f t="shared" ref="AE294" si="7958">IF(AE291=1,AE296,AE296+AD294)</f>
        <v>0</v>
      </c>
      <c r="AF294" s="68">
        <f t="shared" ref="AF294" si="7959">IF(AF291=1,AF296,AF296+AE294)</f>
        <v>0</v>
      </c>
      <c r="AG294" s="68">
        <f t="shared" ref="AG294" si="7960">IF(AG291=1,AG296,AG296+AF294)</f>
        <v>0</v>
      </c>
      <c r="AH294" s="68">
        <f t="shared" ref="AH294" si="7961">IF(AH291=1,AH296,AH296+AG294)</f>
        <v>0</v>
      </c>
      <c r="AI294" s="68">
        <f t="shared" ref="AI294" si="7962">IF(AI291=1,AI296,AI296+AH294)</f>
        <v>0</v>
      </c>
      <c r="AJ294" s="68">
        <f t="shared" ref="AJ294" si="7963">IF(AJ291=1,AJ296,AJ296+AI294)</f>
        <v>0</v>
      </c>
      <c r="AK294" s="68">
        <f t="shared" ref="AK294" si="7964">IF(AK291=1,AK296,AK296+AJ294)</f>
        <v>0</v>
      </c>
      <c r="AL294" s="68">
        <f t="shared" ref="AL294" si="7965">IF(AL291=1,AL296,AL296+AK294)</f>
        <v>0</v>
      </c>
      <c r="AM294" s="68">
        <f t="shared" ref="AM294" si="7966">IF(AM291=1,AM296,AM296+AL294)</f>
        <v>0</v>
      </c>
      <c r="AN294" s="68">
        <f t="shared" ref="AN294" si="7967">IF(AN291=1,AN296,AN296+AM294)</f>
        <v>0</v>
      </c>
      <c r="AO294" s="68">
        <f t="shared" ref="AO294" si="7968">IF(AO291=1,AO296,AO296+AN294)</f>
        <v>0</v>
      </c>
      <c r="AP294" s="68">
        <f t="shared" ref="AP294" si="7969">IF(AP291=1,AP296,AP296+AO294)</f>
        <v>0</v>
      </c>
      <c r="AQ294" s="68">
        <f t="shared" ref="AQ294" si="7970">IF(AQ291=1,AQ296,AQ296+AP294)</f>
        <v>0</v>
      </c>
      <c r="AR294" s="68">
        <f t="shared" ref="AR294" si="7971">IF(AR291=1,AR296,AR296+AQ294)</f>
        <v>0</v>
      </c>
      <c r="AS294" s="68">
        <f t="shared" ref="AS294" si="7972">IF(AS291=1,AS296,AS296+AR294)</f>
        <v>0</v>
      </c>
      <c r="AT294" s="68">
        <f t="shared" ref="AT294" si="7973">IF(AT291=1,AT296,AT296+AS294)</f>
        <v>0</v>
      </c>
      <c r="AU294" s="68">
        <f t="shared" ref="AU294" si="7974">IF(AU291=1,AU296,AU296+AT294)</f>
        <v>0</v>
      </c>
      <c r="AV294" s="68">
        <f t="shared" ref="AV294" si="7975">IF(AV291=1,AV296,AV296+AU294)</f>
        <v>0</v>
      </c>
      <c r="AW294" s="68">
        <f t="shared" ref="AW294" si="7976">IF(AW291=1,AW296,AW296+AV294)</f>
        <v>0</v>
      </c>
      <c r="AX294" s="68">
        <f t="shared" ref="AX294" si="7977">IF(AX291=1,AX296,AX296+AW294)</f>
        <v>0</v>
      </c>
      <c r="AY294" s="68">
        <f t="shared" ref="AY294" si="7978">IF(AY291=1,AY296,AY296+AX294)</f>
        <v>0</v>
      </c>
      <c r="AZ294" s="68">
        <f t="shared" ref="AZ294" si="7979">IF(AZ291=1,AZ296,AZ296+AY294)</f>
        <v>0</v>
      </c>
      <c r="BA294" s="68">
        <f t="shared" ref="BA294" si="7980">IF(BA291=1,BA296,BA296+AZ294)</f>
        <v>0</v>
      </c>
      <c r="BB294" s="68">
        <f t="shared" ref="BB294" si="7981">IF(BB291=1,BB296,BB296+BA294)</f>
        <v>0</v>
      </c>
      <c r="BC294" s="68">
        <f t="shared" ref="BC294" si="7982">IF(BC291=1,BC296,BC296+BB294)</f>
        <v>0</v>
      </c>
      <c r="BD294" s="68">
        <f t="shared" ref="BD294" si="7983">IF(BD291=1,BD296,BD296+BC294)</f>
        <v>0</v>
      </c>
      <c r="BE294" s="68">
        <f t="shared" ref="BE294" si="7984">IF(BE291=1,BE296,BE296+BD294)</f>
        <v>0</v>
      </c>
      <c r="BF294" s="68">
        <f t="shared" ref="BF294" si="7985">IF(BF291=1,BF296,BF296+BE294)</f>
        <v>0</v>
      </c>
      <c r="BG294" s="68">
        <f t="shared" ref="BG294" si="7986">IF(BG291=1,BG296,BG296+BF294)</f>
        <v>0</v>
      </c>
      <c r="BH294" s="68">
        <f t="shared" ref="BH294" si="7987">IF(BH291=1,BH296,BH296+BG294)</f>
        <v>0</v>
      </c>
      <c r="BI294" s="68">
        <f t="shared" ref="BI294" si="7988">IF(BI291=1,BI296,BI296+BH294)</f>
        <v>0</v>
      </c>
      <c r="BJ294" s="68">
        <f t="shared" ref="BJ294" si="7989">IF(BJ291=1,BJ296,BJ296+BI294)</f>
        <v>0</v>
      </c>
      <c r="BK294" s="68">
        <f t="shared" ref="BK294" si="7990">IF(BK291=1,BK296,BK296+BJ294)</f>
        <v>0</v>
      </c>
      <c r="BL294" s="68">
        <f t="shared" ref="BL294" si="7991">IF(BL291=1,BL296,BL296+BK294)</f>
        <v>0</v>
      </c>
      <c r="BM294" s="68">
        <f t="shared" ref="BM294" si="7992">IF(BM291=1,BM296,BM296+BL294)</f>
        <v>0</v>
      </c>
      <c r="BN294" s="68">
        <f t="shared" ref="BN294" si="7993">IF(BN291=1,BN296,BN296+BM294)</f>
        <v>0</v>
      </c>
      <c r="BO294" s="68">
        <f t="shared" ref="BO294" si="7994">IF(BO291=1,BO296,BO296+BN294)</f>
        <v>0</v>
      </c>
      <c r="BP294" s="68">
        <f t="shared" ref="BP294" si="7995">IF(BP291=1,BP296,BP296+BO294)</f>
        <v>0</v>
      </c>
      <c r="BQ294" s="68">
        <f t="shared" ref="BQ294" si="7996">IF(BQ291=1,BQ296,BQ296+BP294)</f>
        <v>0</v>
      </c>
      <c r="BR294" s="68">
        <f t="shared" ref="BR294" si="7997">IF(BR291=1,BR296,BR296+BQ294)</f>
        <v>0</v>
      </c>
      <c r="BS294" s="68">
        <f t="shared" ref="BS294" si="7998">IF(BS291=1,BS296,BS296+BR294)</f>
        <v>0</v>
      </c>
      <c r="BT294" s="68">
        <f t="shared" ref="BT294" si="7999">IF(BT291=1,BT296,BT296+BS294)</f>
        <v>0</v>
      </c>
      <c r="BU294" s="68">
        <f t="shared" ref="BU294" si="8000">IF(BU291=1,BU296,BU296+BT294)</f>
        <v>0</v>
      </c>
      <c r="BV294" s="68">
        <f t="shared" ref="BV294" si="8001">IF(BV291=1,BV296,BV296+BU294)</f>
        <v>0</v>
      </c>
      <c r="BW294" s="68">
        <f t="shared" ref="BW294" si="8002">IF(BW291=1,BW296,BW296+BV294)</f>
        <v>0</v>
      </c>
      <c r="BX294" s="68">
        <f t="shared" ref="BX294" si="8003">IF(BX291=1,BX296,BX296+BW294)</f>
        <v>0</v>
      </c>
      <c r="BY294" s="68">
        <f t="shared" ref="BY294" si="8004">IF(BY291=1,BY296,BY296+BX294)</f>
        <v>0</v>
      </c>
      <c r="BZ294" s="68">
        <f t="shared" ref="BZ294" si="8005">IF(BZ291=1,BZ296,BZ296+BY294)</f>
        <v>0</v>
      </c>
      <c r="CA294" s="68">
        <f t="shared" ref="CA294" si="8006">IF(CA291=1,CA296,CA296+BZ294)</f>
        <v>0</v>
      </c>
      <c r="CB294" s="68">
        <f t="shared" ref="CB294" si="8007">IF(CB291=1,CB296,CB296+CA294)</f>
        <v>0</v>
      </c>
      <c r="CC294" s="68">
        <f t="shared" ref="CC294" si="8008">IF(CC291=1,CC296,CC296+CB294)</f>
        <v>0</v>
      </c>
      <c r="CD294" s="68">
        <f t="shared" ref="CD294" si="8009">IF(CD291=1,CD296,CD296+CC294)</f>
        <v>0</v>
      </c>
      <c r="CE294" s="68">
        <f t="shared" ref="CE294" si="8010">IF(CE291=1,CE296,CE296+CD294)</f>
        <v>0</v>
      </c>
      <c r="CF294" s="68">
        <f t="shared" ref="CF294" si="8011">IF(CF291=1,CF296,CF296+CE294)</f>
        <v>0</v>
      </c>
      <c r="CG294" s="68">
        <f t="shared" ref="CG294" si="8012">IF(CG291=1,CG296,CG296+CF294)</f>
        <v>0</v>
      </c>
      <c r="CH294" s="68">
        <f t="shared" ref="CH294" si="8013">IF(CH291=1,CH296,CH296+CG294)</f>
        <v>0</v>
      </c>
      <c r="CI294" s="68">
        <f t="shared" ref="CI294" si="8014">IF(CI291=1,CI296,CI296+CH294)</f>
        <v>0</v>
      </c>
      <c r="CJ294" s="68">
        <f t="shared" ref="CJ294" si="8015">IF(CJ291=1,CJ296,CJ296+CI294)</f>
        <v>0</v>
      </c>
      <c r="CK294" s="370"/>
      <c r="CL294" s="372"/>
      <c r="CM294" s="364"/>
      <c r="CN294" s="364"/>
      <c r="CO294" s="108"/>
      <c r="CP294" s="108"/>
      <c r="CQ294" s="108"/>
      <c r="CR294" s="108"/>
      <c r="CS294" s="108"/>
      <c r="CT294" s="108"/>
      <c r="CU294" s="108"/>
      <c r="CV294" s="108"/>
      <c r="CW294" s="108"/>
      <c r="CX294" s="108"/>
      <c r="CY294" s="108"/>
      <c r="CZ294" s="108"/>
      <c r="DA294" s="108"/>
      <c r="DB294" s="108"/>
      <c r="DC294" s="108"/>
      <c r="DD294" s="108"/>
    </row>
    <row r="295" spans="1:108" s="266" customFormat="1" ht="28.8" x14ac:dyDescent="0.3">
      <c r="A295" s="264"/>
      <c r="B295" s="130"/>
      <c r="C295" s="81"/>
      <c r="D295" s="81"/>
      <c r="E295" s="81"/>
      <c r="F295" s="81"/>
      <c r="G295" s="81"/>
      <c r="H295" s="81"/>
      <c r="I295" s="81"/>
      <c r="J295" s="81"/>
      <c r="K295" s="81"/>
      <c r="L295" s="65"/>
      <c r="M295" s="7"/>
      <c r="N295" s="202"/>
      <c r="O295" s="108"/>
      <c r="P295" s="64" t="s">
        <v>182</v>
      </c>
      <c r="Q295" s="69">
        <f t="shared" ref="Q295:CB295" si="8016">1720/12*Q288</f>
        <v>0</v>
      </c>
      <c r="R295" s="69">
        <f t="shared" si="8016"/>
        <v>0</v>
      </c>
      <c r="S295" s="69">
        <f t="shared" si="8016"/>
        <v>0</v>
      </c>
      <c r="T295" s="69">
        <f t="shared" si="8016"/>
        <v>0</v>
      </c>
      <c r="U295" s="69">
        <f t="shared" si="8016"/>
        <v>0</v>
      </c>
      <c r="V295" s="69">
        <f t="shared" si="8016"/>
        <v>0</v>
      </c>
      <c r="W295" s="69">
        <f t="shared" si="8016"/>
        <v>0</v>
      </c>
      <c r="X295" s="69">
        <f t="shared" si="8016"/>
        <v>0</v>
      </c>
      <c r="Y295" s="69">
        <f t="shared" si="8016"/>
        <v>0</v>
      </c>
      <c r="Z295" s="69">
        <f t="shared" si="8016"/>
        <v>0</v>
      </c>
      <c r="AA295" s="69">
        <f t="shared" si="8016"/>
        <v>0</v>
      </c>
      <c r="AB295" s="69">
        <f t="shared" si="8016"/>
        <v>0</v>
      </c>
      <c r="AC295" s="69">
        <f t="shared" si="8016"/>
        <v>0</v>
      </c>
      <c r="AD295" s="69">
        <f t="shared" si="8016"/>
        <v>0</v>
      </c>
      <c r="AE295" s="69">
        <f t="shared" si="8016"/>
        <v>0</v>
      </c>
      <c r="AF295" s="69">
        <f t="shared" si="8016"/>
        <v>0</v>
      </c>
      <c r="AG295" s="69">
        <f t="shared" si="8016"/>
        <v>0</v>
      </c>
      <c r="AH295" s="69">
        <f t="shared" si="8016"/>
        <v>0</v>
      </c>
      <c r="AI295" s="69">
        <f t="shared" si="8016"/>
        <v>0</v>
      </c>
      <c r="AJ295" s="69">
        <f t="shared" si="8016"/>
        <v>0</v>
      </c>
      <c r="AK295" s="69">
        <f t="shared" si="8016"/>
        <v>0</v>
      </c>
      <c r="AL295" s="69">
        <f t="shared" si="8016"/>
        <v>0</v>
      </c>
      <c r="AM295" s="69">
        <f t="shared" si="8016"/>
        <v>0</v>
      </c>
      <c r="AN295" s="69">
        <f t="shared" si="8016"/>
        <v>0</v>
      </c>
      <c r="AO295" s="69">
        <f t="shared" si="8016"/>
        <v>0</v>
      </c>
      <c r="AP295" s="69">
        <f t="shared" si="8016"/>
        <v>0</v>
      </c>
      <c r="AQ295" s="69">
        <f t="shared" si="8016"/>
        <v>0</v>
      </c>
      <c r="AR295" s="69">
        <f t="shared" si="8016"/>
        <v>0</v>
      </c>
      <c r="AS295" s="69">
        <f t="shared" si="8016"/>
        <v>0</v>
      </c>
      <c r="AT295" s="69">
        <f t="shared" si="8016"/>
        <v>0</v>
      </c>
      <c r="AU295" s="69">
        <f t="shared" si="8016"/>
        <v>0</v>
      </c>
      <c r="AV295" s="69">
        <f t="shared" si="8016"/>
        <v>0</v>
      </c>
      <c r="AW295" s="69">
        <f t="shared" si="8016"/>
        <v>0</v>
      </c>
      <c r="AX295" s="69">
        <f t="shared" si="8016"/>
        <v>0</v>
      </c>
      <c r="AY295" s="69">
        <f t="shared" si="8016"/>
        <v>0</v>
      </c>
      <c r="AZ295" s="69">
        <f t="shared" si="8016"/>
        <v>0</v>
      </c>
      <c r="BA295" s="69">
        <f t="shared" si="8016"/>
        <v>0</v>
      </c>
      <c r="BB295" s="69">
        <f t="shared" si="8016"/>
        <v>0</v>
      </c>
      <c r="BC295" s="69">
        <f t="shared" si="8016"/>
        <v>0</v>
      </c>
      <c r="BD295" s="69">
        <f t="shared" si="8016"/>
        <v>0</v>
      </c>
      <c r="BE295" s="69">
        <f t="shared" si="8016"/>
        <v>0</v>
      </c>
      <c r="BF295" s="69">
        <f t="shared" si="8016"/>
        <v>0</v>
      </c>
      <c r="BG295" s="69">
        <f t="shared" si="8016"/>
        <v>0</v>
      </c>
      <c r="BH295" s="69">
        <f t="shared" si="8016"/>
        <v>0</v>
      </c>
      <c r="BI295" s="69">
        <f t="shared" si="8016"/>
        <v>0</v>
      </c>
      <c r="BJ295" s="69">
        <f t="shared" si="8016"/>
        <v>0</v>
      </c>
      <c r="BK295" s="69">
        <f t="shared" si="8016"/>
        <v>0</v>
      </c>
      <c r="BL295" s="69">
        <f t="shared" si="8016"/>
        <v>0</v>
      </c>
      <c r="BM295" s="69">
        <f t="shared" si="8016"/>
        <v>0</v>
      </c>
      <c r="BN295" s="69">
        <f t="shared" si="8016"/>
        <v>0</v>
      </c>
      <c r="BO295" s="69">
        <f t="shared" si="8016"/>
        <v>0</v>
      </c>
      <c r="BP295" s="69">
        <f t="shared" si="8016"/>
        <v>0</v>
      </c>
      <c r="BQ295" s="69">
        <f t="shared" si="8016"/>
        <v>0</v>
      </c>
      <c r="BR295" s="69">
        <f t="shared" si="8016"/>
        <v>0</v>
      </c>
      <c r="BS295" s="69">
        <f t="shared" si="8016"/>
        <v>0</v>
      </c>
      <c r="BT295" s="69">
        <f t="shared" si="8016"/>
        <v>0</v>
      </c>
      <c r="BU295" s="69">
        <f t="shared" si="8016"/>
        <v>0</v>
      </c>
      <c r="BV295" s="69">
        <f t="shared" si="8016"/>
        <v>0</v>
      </c>
      <c r="BW295" s="69">
        <f t="shared" si="8016"/>
        <v>0</v>
      </c>
      <c r="BX295" s="69">
        <f t="shared" si="8016"/>
        <v>0</v>
      </c>
      <c r="BY295" s="69">
        <f t="shared" si="8016"/>
        <v>0</v>
      </c>
      <c r="BZ295" s="69">
        <f t="shared" si="8016"/>
        <v>0</v>
      </c>
      <c r="CA295" s="69">
        <f t="shared" si="8016"/>
        <v>0</v>
      </c>
      <c r="CB295" s="69">
        <f t="shared" si="8016"/>
        <v>0</v>
      </c>
      <c r="CC295" s="69">
        <f t="shared" ref="CC295:CJ295" si="8017">1720/12*CC288</f>
        <v>0</v>
      </c>
      <c r="CD295" s="69">
        <f t="shared" si="8017"/>
        <v>0</v>
      </c>
      <c r="CE295" s="69">
        <f t="shared" si="8017"/>
        <v>0</v>
      </c>
      <c r="CF295" s="69">
        <f t="shared" si="8017"/>
        <v>0</v>
      </c>
      <c r="CG295" s="69">
        <f t="shared" si="8017"/>
        <v>0</v>
      </c>
      <c r="CH295" s="69">
        <f t="shared" si="8017"/>
        <v>0</v>
      </c>
      <c r="CI295" s="69">
        <f t="shared" si="8017"/>
        <v>0</v>
      </c>
      <c r="CJ295" s="69">
        <f t="shared" si="8017"/>
        <v>0</v>
      </c>
      <c r="CK295" s="370"/>
      <c r="CL295" s="372"/>
      <c r="CM295" s="364"/>
      <c r="CN295" s="364"/>
      <c r="CO295" s="108"/>
      <c r="CP295" s="108"/>
      <c r="CQ295" s="108"/>
      <c r="CR295" s="108"/>
      <c r="CS295" s="108"/>
      <c r="CT295" s="108"/>
      <c r="CU295" s="108"/>
      <c r="CV295" s="108"/>
      <c r="CW295" s="108"/>
      <c r="CX295" s="108"/>
      <c r="CY295" s="108"/>
      <c r="CZ295" s="108"/>
      <c r="DA295" s="108"/>
      <c r="DB295" s="108"/>
      <c r="DC295" s="108"/>
      <c r="DD295" s="108"/>
    </row>
    <row r="296" spans="1:108" s="266" customFormat="1" ht="28.8" x14ac:dyDescent="0.3">
      <c r="A296" s="264"/>
      <c r="B296" s="130"/>
      <c r="C296" s="81"/>
      <c r="D296" s="81"/>
      <c r="E296" s="81"/>
      <c r="F296" s="81"/>
      <c r="G296" s="81"/>
      <c r="H296" s="81"/>
      <c r="I296" s="81"/>
      <c r="J296" s="81"/>
      <c r="K296" s="81"/>
      <c r="L296" s="65"/>
      <c r="M296" s="7"/>
      <c r="N296" s="202"/>
      <c r="O296" s="108"/>
      <c r="P296" s="64" t="s">
        <v>166</v>
      </c>
      <c r="Q296" s="69">
        <f>FLOOR(IF(OR(Q291=0,Q291=1),IF(Q289&gt;=Q295,Q295,Q289)+0.00000001,IF(Q293&gt;=Q292,Q292,Q293))+0.00000001,1)</f>
        <v>0</v>
      </c>
      <c r="R296" s="69">
        <f t="shared" ref="R296" si="8018">FLOOR(IF(OR(R291=0,R291=1),IF(R295&gt;R292,R292,IF(R289&gt;=R295,R295,R289)+0.00000001),IF(R293&gt;=R292,R292-Q294,R293-Q294)+0.00000001),1)</f>
        <v>0</v>
      </c>
      <c r="S296" s="69">
        <f t="shared" ref="S296" si="8019">FLOOR(IF(OR(S291=0,S291=1),IF(S295&gt;S292,S292,IF(S289&gt;=S295,S295,S289)+0.00000001),IF(S293&gt;=S292,S292-R294,S293-R294)+0.00000001),1)</f>
        <v>0</v>
      </c>
      <c r="T296" s="69">
        <f t="shared" ref="T296" si="8020">FLOOR(IF(OR(T291=0,T291=1),IF(T295&gt;T292,T292,IF(T289&gt;=T295,T295,T289)+0.00000001),IF(T293&gt;=T292,T292-S294,T293-S294)+0.00000001),1)</f>
        <v>0</v>
      </c>
      <c r="U296" s="69">
        <f t="shared" ref="U296" si="8021">FLOOR(IF(OR(U291=0,U291=1),IF(U295&gt;U292,U292,IF(U289&gt;=U295,U295,U289)+0.00000001),IF(U293&gt;=U292,U292-T294,U293-T294)+0.00000001),1)</f>
        <v>0</v>
      </c>
      <c r="V296" s="69">
        <f t="shared" ref="V296" si="8022">FLOOR(IF(OR(V291=0,V291=1),IF(V295&gt;V292,V292,IF(V289&gt;=V295,V295,V289)+0.00000001),IF(V293&gt;=V292,V292-U294,V293-U294)+0.00000001),1)</f>
        <v>0</v>
      </c>
      <c r="W296" s="69">
        <f t="shared" ref="W296" si="8023">FLOOR(IF(OR(W291=0,W291=1),IF(W295&gt;W292,W292,IF(W289&gt;=W295,W295,W289)+0.00000001),IF(W293&gt;=W292,W292-V294,W293-V294)+0.00000001),1)</f>
        <v>0</v>
      </c>
      <c r="X296" s="69">
        <f t="shared" ref="X296" si="8024">FLOOR(IF(OR(X291=0,X291=1),IF(X295&gt;X292,X292,IF(X289&gt;=X295,X295,X289)+0.00000001),IF(X293&gt;=X292,X292-W294,X293-W294)+0.00000001),1)</f>
        <v>0</v>
      </c>
      <c r="Y296" s="69">
        <f t="shared" ref="Y296" si="8025">FLOOR(IF(OR(Y291=0,Y291=1),IF(Y295&gt;Y292,Y292,IF(Y289&gt;=Y295,Y295,Y289)+0.00000001),IF(Y293&gt;=Y292,Y292-X294,Y293-X294)+0.00000001),1)</f>
        <v>0</v>
      </c>
      <c r="Z296" s="69">
        <f t="shared" ref="Z296" si="8026">FLOOR(IF(OR(Z291=0,Z291=1),IF(Z295&gt;Z292,Z292,IF(Z289&gt;=Z295,Z295,Z289)+0.00000001),IF(Z293&gt;=Z292,Z292-Y294,Z293-Y294)+0.00000001),1)</f>
        <v>0</v>
      </c>
      <c r="AA296" s="69">
        <f t="shared" ref="AA296" si="8027">FLOOR(IF(OR(AA291=0,AA291=1),IF(AA295&gt;AA292,AA292,IF(AA289&gt;=AA295,AA295,AA289)+0.00000001),IF(AA293&gt;=AA292,AA292-Z294,AA293-Z294)+0.00000001),1)</f>
        <v>0</v>
      </c>
      <c r="AB296" s="69">
        <f t="shared" ref="AB296" si="8028">FLOOR(IF(OR(AB291=0,AB291=1),IF(AB295&gt;AB292,AB292,IF(AB289&gt;=AB295,AB295,AB289)+0.00000001),IF(AB293&gt;=AB292,AB292-AA294,AB293-AA294)+0.00000001),1)</f>
        <v>0</v>
      </c>
      <c r="AC296" s="69">
        <f t="shared" ref="AC296" si="8029">FLOOR(IF(OR(AC291=0,AC291=1),IF(AC295&gt;AC292,AC292,IF(AC289&gt;=AC295,AC295,AC289)+0.00000001),IF(AC293&gt;=AC292,AC292-AB294,AC293-AB294)+0.00000001),1)</f>
        <v>0</v>
      </c>
      <c r="AD296" s="69">
        <f t="shared" ref="AD296" si="8030">FLOOR(IF(OR(AD291=0,AD291=1),IF(AD295&gt;AD292,AD292,IF(AD289&gt;=AD295,AD295,AD289)+0.00000001),IF(AD293&gt;=AD292,AD292-AC294,AD293-AC294)+0.00000001),1)</f>
        <v>0</v>
      </c>
      <c r="AE296" s="69">
        <f t="shared" ref="AE296" si="8031">FLOOR(IF(OR(AE291=0,AE291=1),IF(AE295&gt;AE292,AE292,IF(AE289&gt;=AE295,AE295,AE289)+0.00000001),IF(AE293&gt;=AE292,AE292-AD294,AE293-AD294)+0.00000001),1)</f>
        <v>0</v>
      </c>
      <c r="AF296" s="69">
        <f t="shared" ref="AF296" si="8032">FLOOR(IF(OR(AF291=0,AF291=1),IF(AF295&gt;AF292,AF292,IF(AF289&gt;=AF295,AF295,AF289)+0.00000001),IF(AF293&gt;=AF292,AF292-AE294,AF293-AE294)+0.00000001),1)</f>
        <v>0</v>
      </c>
      <c r="AG296" s="69">
        <f t="shared" ref="AG296" si="8033">FLOOR(IF(OR(AG291=0,AG291=1),IF(AG295&gt;AG292,AG292,IF(AG289&gt;=AG295,AG295,AG289)+0.00000001),IF(AG293&gt;=AG292,AG292-AF294,AG293-AF294)+0.00000001),1)</f>
        <v>0</v>
      </c>
      <c r="AH296" s="69">
        <f t="shared" ref="AH296" si="8034">FLOOR(IF(OR(AH291=0,AH291=1),IF(AH295&gt;AH292,AH292,IF(AH289&gt;=AH295,AH295,AH289)+0.00000001),IF(AH293&gt;=AH292,AH292-AG294,AH293-AG294)+0.00000001),1)</f>
        <v>0</v>
      </c>
      <c r="AI296" s="69">
        <f t="shared" ref="AI296" si="8035">FLOOR(IF(OR(AI291=0,AI291=1),IF(AI295&gt;AI292,AI292,IF(AI289&gt;=AI295,AI295,AI289)+0.00000001),IF(AI293&gt;=AI292,AI292-AH294,AI293-AH294)+0.00000001),1)</f>
        <v>0</v>
      </c>
      <c r="AJ296" s="69">
        <f t="shared" ref="AJ296" si="8036">FLOOR(IF(OR(AJ291=0,AJ291=1),IF(AJ295&gt;AJ292,AJ292,IF(AJ289&gt;=AJ295,AJ295,AJ289)+0.00000001),IF(AJ293&gt;=AJ292,AJ292-AI294,AJ293-AI294)+0.00000001),1)</f>
        <v>0</v>
      </c>
      <c r="AK296" s="69">
        <f t="shared" ref="AK296" si="8037">FLOOR(IF(OR(AK291=0,AK291=1),IF(AK295&gt;AK292,AK292,IF(AK289&gt;=AK295,AK295,AK289)+0.00000001),IF(AK293&gt;=AK292,AK292-AJ294,AK293-AJ294)+0.00000001),1)</f>
        <v>0</v>
      </c>
      <c r="AL296" s="69">
        <f t="shared" ref="AL296" si="8038">FLOOR(IF(OR(AL291=0,AL291=1),IF(AL295&gt;AL292,AL292,IF(AL289&gt;=AL295,AL295,AL289)+0.00000001),IF(AL293&gt;=AL292,AL292-AK294,AL293-AK294)+0.00000001),1)</f>
        <v>0</v>
      </c>
      <c r="AM296" s="69">
        <f t="shared" ref="AM296" si="8039">FLOOR(IF(OR(AM291=0,AM291=1),IF(AM295&gt;AM292,AM292,IF(AM289&gt;=AM295,AM295,AM289)+0.00000001),IF(AM293&gt;=AM292,AM292-AL294,AM293-AL294)+0.00000001),1)</f>
        <v>0</v>
      </c>
      <c r="AN296" s="69">
        <f t="shared" ref="AN296" si="8040">FLOOR(IF(OR(AN291=0,AN291=1),IF(AN295&gt;AN292,AN292,IF(AN289&gt;=AN295,AN295,AN289)+0.00000001),IF(AN293&gt;=AN292,AN292-AM294,AN293-AM294)+0.00000001),1)</f>
        <v>0</v>
      </c>
      <c r="AO296" s="69">
        <f t="shared" ref="AO296" si="8041">FLOOR(IF(OR(AO291=0,AO291=1),IF(AO295&gt;AO292,AO292,IF(AO289&gt;=AO295,AO295,AO289)+0.00000001),IF(AO293&gt;=AO292,AO292-AN294,AO293-AN294)+0.00000001),1)</f>
        <v>0</v>
      </c>
      <c r="AP296" s="69">
        <f t="shared" ref="AP296" si="8042">FLOOR(IF(OR(AP291=0,AP291=1),IF(AP295&gt;AP292,AP292,IF(AP289&gt;=AP295,AP295,AP289)+0.00000001),IF(AP293&gt;=AP292,AP292-AO294,AP293-AO294)+0.00000001),1)</f>
        <v>0</v>
      </c>
      <c r="AQ296" s="69">
        <f t="shared" ref="AQ296" si="8043">FLOOR(IF(OR(AQ291=0,AQ291=1),IF(AQ295&gt;AQ292,AQ292,IF(AQ289&gt;=AQ295,AQ295,AQ289)+0.00000001),IF(AQ293&gt;=AQ292,AQ292-AP294,AQ293-AP294)+0.00000001),1)</f>
        <v>0</v>
      </c>
      <c r="AR296" s="69">
        <f t="shared" ref="AR296" si="8044">FLOOR(IF(OR(AR291=0,AR291=1),IF(AR295&gt;AR292,AR292,IF(AR289&gt;=AR295,AR295,AR289)+0.00000001),IF(AR293&gt;=AR292,AR292-AQ294,AR293-AQ294)+0.00000001),1)</f>
        <v>0</v>
      </c>
      <c r="AS296" s="69">
        <f t="shared" ref="AS296" si="8045">FLOOR(IF(OR(AS291=0,AS291=1),IF(AS295&gt;AS292,AS292,IF(AS289&gt;=AS295,AS295,AS289)+0.00000001),IF(AS293&gt;=AS292,AS292-AR294,AS293-AR294)+0.00000001),1)</f>
        <v>0</v>
      </c>
      <c r="AT296" s="69">
        <f t="shared" ref="AT296" si="8046">FLOOR(IF(OR(AT291=0,AT291=1),IF(AT295&gt;AT292,AT292,IF(AT289&gt;=AT295,AT295,AT289)+0.00000001),IF(AT293&gt;=AT292,AT292-AS294,AT293-AS294)+0.00000001),1)</f>
        <v>0</v>
      </c>
      <c r="AU296" s="69">
        <f t="shared" ref="AU296" si="8047">FLOOR(IF(OR(AU291=0,AU291=1),IF(AU295&gt;AU292,AU292,IF(AU289&gt;=AU295,AU295,AU289)+0.00000001),IF(AU293&gt;=AU292,AU292-AT294,AU293-AT294)+0.00000001),1)</f>
        <v>0</v>
      </c>
      <c r="AV296" s="69">
        <f t="shared" ref="AV296" si="8048">FLOOR(IF(OR(AV291=0,AV291=1),IF(AV295&gt;AV292,AV292,IF(AV289&gt;=AV295,AV295,AV289)+0.00000001),IF(AV293&gt;=AV292,AV292-AU294,AV293-AU294)+0.00000001),1)</f>
        <v>0</v>
      </c>
      <c r="AW296" s="69">
        <f t="shared" ref="AW296" si="8049">FLOOR(IF(OR(AW291=0,AW291=1),IF(AW295&gt;AW292,AW292,IF(AW289&gt;=AW295,AW295,AW289)+0.00000001),IF(AW293&gt;=AW292,AW292-AV294,AW293-AV294)+0.00000001),1)</f>
        <v>0</v>
      </c>
      <c r="AX296" s="69">
        <f t="shared" ref="AX296" si="8050">FLOOR(IF(OR(AX291=0,AX291=1),IF(AX295&gt;AX292,AX292,IF(AX289&gt;=AX295,AX295,AX289)+0.00000001),IF(AX293&gt;=AX292,AX292-AW294,AX293-AW294)+0.00000001),1)</f>
        <v>0</v>
      </c>
      <c r="AY296" s="69">
        <f t="shared" ref="AY296" si="8051">FLOOR(IF(OR(AY291=0,AY291=1),IF(AY295&gt;AY292,AY292,IF(AY289&gt;=AY295,AY295,AY289)+0.00000001),IF(AY293&gt;=AY292,AY292-AX294,AY293-AX294)+0.00000001),1)</f>
        <v>0</v>
      </c>
      <c r="AZ296" s="69">
        <f t="shared" ref="AZ296" si="8052">FLOOR(IF(OR(AZ291=0,AZ291=1),IF(AZ295&gt;AZ292,AZ292,IF(AZ289&gt;=AZ295,AZ295,AZ289)+0.00000001),IF(AZ293&gt;=AZ292,AZ292-AY294,AZ293-AY294)+0.00000001),1)</f>
        <v>0</v>
      </c>
      <c r="BA296" s="69">
        <f t="shared" ref="BA296" si="8053">FLOOR(IF(OR(BA291=0,BA291=1),IF(BA295&gt;BA292,BA292,IF(BA289&gt;=BA295,BA295,BA289)+0.00000001),IF(BA293&gt;=BA292,BA292-AZ294,BA293-AZ294)+0.00000001),1)</f>
        <v>0</v>
      </c>
      <c r="BB296" s="69">
        <f t="shared" ref="BB296" si="8054">FLOOR(IF(OR(BB291=0,BB291=1),IF(BB295&gt;BB292,BB292,IF(BB289&gt;=BB295,BB295,BB289)+0.00000001),IF(BB293&gt;=BB292,BB292-BA294,BB293-BA294)+0.00000001),1)</f>
        <v>0</v>
      </c>
      <c r="BC296" s="69">
        <f t="shared" ref="BC296" si="8055">FLOOR(IF(OR(BC291=0,BC291=1),IF(BC295&gt;BC292,BC292,IF(BC289&gt;=BC295,BC295,BC289)+0.00000001),IF(BC293&gt;=BC292,BC292-BB294,BC293-BB294)+0.00000001),1)</f>
        <v>0</v>
      </c>
      <c r="BD296" s="69">
        <f t="shared" ref="BD296" si="8056">FLOOR(IF(OR(BD291=0,BD291=1),IF(BD295&gt;BD292,BD292,IF(BD289&gt;=BD295,BD295,BD289)+0.00000001),IF(BD293&gt;=BD292,BD292-BC294,BD293-BC294)+0.00000001),1)</f>
        <v>0</v>
      </c>
      <c r="BE296" s="69">
        <f t="shared" ref="BE296" si="8057">FLOOR(IF(OR(BE291=0,BE291=1),IF(BE295&gt;BE292,BE292,IF(BE289&gt;=BE295,BE295,BE289)+0.00000001),IF(BE293&gt;=BE292,BE292-BD294,BE293-BD294)+0.00000001),1)</f>
        <v>0</v>
      </c>
      <c r="BF296" s="69">
        <f t="shared" ref="BF296" si="8058">FLOOR(IF(OR(BF291=0,BF291=1),IF(BF295&gt;BF292,BF292,IF(BF289&gt;=BF295,BF295,BF289)+0.00000001),IF(BF293&gt;=BF292,BF292-BE294,BF293-BE294)+0.00000001),1)</f>
        <v>0</v>
      </c>
      <c r="BG296" s="69">
        <f t="shared" ref="BG296" si="8059">FLOOR(IF(OR(BG291=0,BG291=1),IF(BG295&gt;BG292,BG292,IF(BG289&gt;=BG295,BG295,BG289)+0.00000001),IF(BG293&gt;=BG292,BG292-BF294,BG293-BF294)+0.00000001),1)</f>
        <v>0</v>
      </c>
      <c r="BH296" s="69">
        <f t="shared" ref="BH296" si="8060">FLOOR(IF(OR(BH291=0,BH291=1),IF(BH295&gt;BH292,BH292,IF(BH289&gt;=BH295,BH295,BH289)+0.00000001),IF(BH293&gt;=BH292,BH292-BG294,BH293-BG294)+0.00000001),1)</f>
        <v>0</v>
      </c>
      <c r="BI296" s="69">
        <f t="shared" ref="BI296" si="8061">FLOOR(IF(OR(BI291=0,BI291=1),IF(BI295&gt;BI292,BI292,IF(BI289&gt;=BI295,BI295,BI289)+0.00000001),IF(BI293&gt;=BI292,BI292-BH294,BI293-BH294)+0.00000001),1)</f>
        <v>0</v>
      </c>
      <c r="BJ296" s="69">
        <f t="shared" ref="BJ296" si="8062">FLOOR(IF(OR(BJ291=0,BJ291=1),IF(BJ295&gt;BJ292,BJ292,IF(BJ289&gt;=BJ295,BJ295,BJ289)+0.00000001),IF(BJ293&gt;=BJ292,BJ292-BI294,BJ293-BI294)+0.00000001),1)</f>
        <v>0</v>
      </c>
      <c r="BK296" s="69">
        <f t="shared" ref="BK296" si="8063">FLOOR(IF(OR(BK291=0,BK291=1),IF(BK295&gt;BK292,BK292,IF(BK289&gt;=BK295,BK295,BK289)+0.00000001),IF(BK293&gt;=BK292,BK292-BJ294,BK293-BJ294)+0.00000001),1)</f>
        <v>0</v>
      </c>
      <c r="BL296" s="69">
        <f t="shared" ref="BL296" si="8064">FLOOR(IF(OR(BL291=0,BL291=1),IF(BL295&gt;BL292,BL292,IF(BL289&gt;=BL295,BL295,BL289)+0.00000001),IF(BL293&gt;=BL292,BL292-BK294,BL293-BK294)+0.00000001),1)</f>
        <v>0</v>
      </c>
      <c r="BM296" s="69">
        <f t="shared" ref="BM296" si="8065">FLOOR(IF(OR(BM291=0,BM291=1),IF(BM295&gt;BM292,BM292,IF(BM289&gt;=BM295,BM295,BM289)+0.00000001),IF(BM293&gt;=BM292,BM292-BL294,BM293-BL294)+0.00000001),1)</f>
        <v>0</v>
      </c>
      <c r="BN296" s="69">
        <f t="shared" ref="BN296" si="8066">FLOOR(IF(OR(BN291=0,BN291=1),IF(BN295&gt;BN292,BN292,IF(BN289&gt;=BN295,BN295,BN289)+0.00000001),IF(BN293&gt;=BN292,BN292-BM294,BN293-BM294)+0.00000001),1)</f>
        <v>0</v>
      </c>
      <c r="BO296" s="69">
        <f t="shared" ref="BO296" si="8067">FLOOR(IF(OR(BO291=0,BO291=1),IF(BO295&gt;BO292,BO292,IF(BO289&gt;=BO295,BO295,BO289)+0.00000001),IF(BO293&gt;=BO292,BO292-BN294,BO293-BN294)+0.00000001),1)</f>
        <v>0</v>
      </c>
      <c r="BP296" s="69">
        <f t="shared" ref="BP296" si="8068">FLOOR(IF(OR(BP291=0,BP291=1),IF(BP295&gt;BP292,BP292,IF(BP289&gt;=BP295,BP295,BP289)+0.00000001),IF(BP293&gt;=BP292,BP292-BO294,BP293-BO294)+0.00000001),1)</f>
        <v>0</v>
      </c>
      <c r="BQ296" s="69">
        <f t="shared" ref="BQ296" si="8069">FLOOR(IF(OR(BQ291=0,BQ291=1),IF(BQ295&gt;BQ292,BQ292,IF(BQ289&gt;=BQ295,BQ295,BQ289)+0.00000001),IF(BQ293&gt;=BQ292,BQ292-BP294,BQ293-BP294)+0.00000001),1)</f>
        <v>0</v>
      </c>
      <c r="BR296" s="69">
        <f t="shared" ref="BR296" si="8070">FLOOR(IF(OR(BR291=0,BR291=1),IF(BR295&gt;BR292,BR292,IF(BR289&gt;=BR295,BR295,BR289)+0.00000001),IF(BR293&gt;=BR292,BR292-BQ294,BR293-BQ294)+0.00000001),1)</f>
        <v>0</v>
      </c>
      <c r="BS296" s="69">
        <f t="shared" ref="BS296" si="8071">FLOOR(IF(OR(BS291=0,BS291=1),IF(BS295&gt;BS292,BS292,IF(BS289&gt;=BS295,BS295,BS289)+0.00000001),IF(BS293&gt;=BS292,BS292-BR294,BS293-BR294)+0.00000001),1)</f>
        <v>0</v>
      </c>
      <c r="BT296" s="69">
        <f t="shared" ref="BT296" si="8072">FLOOR(IF(OR(BT291=0,BT291=1),IF(BT295&gt;BT292,BT292,IF(BT289&gt;=BT295,BT295,BT289)+0.00000001),IF(BT293&gt;=BT292,BT292-BS294,BT293-BS294)+0.00000001),1)</f>
        <v>0</v>
      </c>
      <c r="BU296" s="69">
        <f t="shared" ref="BU296" si="8073">FLOOR(IF(OR(BU291=0,BU291=1),IF(BU295&gt;BU292,BU292,IF(BU289&gt;=BU295,BU295,BU289)+0.00000001),IF(BU293&gt;=BU292,BU292-BT294,BU293-BT294)+0.00000001),1)</f>
        <v>0</v>
      </c>
      <c r="BV296" s="69">
        <f t="shared" ref="BV296" si="8074">FLOOR(IF(OR(BV291=0,BV291=1),IF(BV295&gt;BV292,BV292,IF(BV289&gt;=BV295,BV295,BV289)+0.00000001),IF(BV293&gt;=BV292,BV292-BU294,BV293-BU294)+0.00000001),1)</f>
        <v>0</v>
      </c>
      <c r="BW296" s="69">
        <f t="shared" ref="BW296" si="8075">FLOOR(IF(OR(BW291=0,BW291=1),IF(BW295&gt;BW292,BW292,IF(BW289&gt;=BW295,BW295,BW289)+0.00000001),IF(BW293&gt;=BW292,BW292-BV294,BW293-BV294)+0.00000001),1)</f>
        <v>0</v>
      </c>
      <c r="BX296" s="69">
        <f t="shared" ref="BX296" si="8076">FLOOR(IF(OR(BX291=0,BX291=1),IF(BX295&gt;BX292,BX292,IF(BX289&gt;=BX295,BX295,BX289)+0.00000001),IF(BX293&gt;=BX292,BX292-BW294,BX293-BW294)+0.00000001),1)</f>
        <v>0</v>
      </c>
      <c r="BY296" s="69">
        <f t="shared" ref="BY296" si="8077">FLOOR(IF(OR(BY291=0,BY291=1),IF(BY295&gt;BY292,BY292,IF(BY289&gt;=BY295,BY295,BY289)+0.00000001),IF(BY293&gt;=BY292,BY292-BX294,BY293-BX294)+0.00000001),1)</f>
        <v>0</v>
      </c>
      <c r="BZ296" s="69">
        <f t="shared" ref="BZ296" si="8078">FLOOR(IF(OR(BZ291=0,BZ291=1),IF(BZ295&gt;BZ292,BZ292,IF(BZ289&gt;=BZ295,BZ295,BZ289)+0.00000001),IF(BZ293&gt;=BZ292,BZ292-BY294,BZ293-BY294)+0.00000001),1)</f>
        <v>0</v>
      </c>
      <c r="CA296" s="69">
        <f t="shared" ref="CA296" si="8079">FLOOR(IF(OR(CA291=0,CA291=1),IF(CA295&gt;CA292,CA292,IF(CA289&gt;=CA295,CA295,CA289)+0.00000001),IF(CA293&gt;=CA292,CA292-BZ294,CA293-BZ294)+0.00000001),1)</f>
        <v>0</v>
      </c>
      <c r="CB296" s="69">
        <f t="shared" ref="CB296" si="8080">FLOOR(IF(OR(CB291=0,CB291=1),IF(CB295&gt;CB292,CB292,IF(CB289&gt;=CB295,CB295,CB289)+0.00000001),IF(CB293&gt;=CB292,CB292-CA294,CB293-CA294)+0.00000001),1)</f>
        <v>0</v>
      </c>
      <c r="CC296" s="69">
        <f t="shared" ref="CC296" si="8081">FLOOR(IF(OR(CC291=0,CC291=1),IF(CC295&gt;CC292,CC292,IF(CC289&gt;=CC295,CC295,CC289)+0.00000001),IF(CC293&gt;=CC292,CC292-CB294,CC293-CB294)+0.00000001),1)</f>
        <v>0</v>
      </c>
      <c r="CD296" s="69">
        <f t="shared" ref="CD296" si="8082">FLOOR(IF(OR(CD291=0,CD291=1),IF(CD295&gt;CD292,CD292,IF(CD289&gt;=CD295,CD295,CD289)+0.00000001),IF(CD293&gt;=CD292,CD292-CC294,CD293-CC294)+0.00000001),1)</f>
        <v>0</v>
      </c>
      <c r="CE296" s="69">
        <f t="shared" ref="CE296" si="8083">FLOOR(IF(OR(CE291=0,CE291=1),IF(CE295&gt;CE292,CE292,IF(CE289&gt;=CE295,CE295,CE289)+0.00000001),IF(CE293&gt;=CE292,CE292-CD294,CE293-CD294)+0.00000001),1)</f>
        <v>0</v>
      </c>
      <c r="CF296" s="69">
        <f t="shared" ref="CF296" si="8084">FLOOR(IF(OR(CF291=0,CF291=1),IF(CF295&gt;CF292,CF292,IF(CF289&gt;=CF295,CF295,CF289)+0.00000001),IF(CF293&gt;=CF292,CF292-CE294,CF293-CE294)+0.00000001),1)</f>
        <v>0</v>
      </c>
      <c r="CG296" s="69">
        <f t="shared" ref="CG296" si="8085">FLOOR(IF(OR(CG291=0,CG291=1),IF(CG295&gt;CG292,CG292,IF(CG289&gt;=CG295,CG295,CG289)+0.00000001),IF(CG293&gt;=CG292,CG292-CF294,CG293-CF294)+0.00000001),1)</f>
        <v>0</v>
      </c>
      <c r="CH296" s="69">
        <f t="shared" ref="CH296" si="8086">FLOOR(IF(OR(CH291=0,CH291=1),IF(CH295&gt;CH292,CH292,IF(CH289&gt;=CH295,CH295,CH289)+0.00000001),IF(CH293&gt;=CH292,CH292-CG294,CH293-CG294)+0.00000001),1)</f>
        <v>0</v>
      </c>
      <c r="CI296" s="69">
        <f t="shared" ref="CI296" si="8087">FLOOR(IF(OR(CI291=0,CI291=1),IF(CI295&gt;CI292,CI292,IF(CI289&gt;=CI295,CI295,CI289)+0.00000001),IF(CI293&gt;=CI292,CI292-CH294,CI293-CH294)+0.00000001),1)</f>
        <v>0</v>
      </c>
      <c r="CJ296" s="69">
        <f t="shared" ref="CJ296" si="8088">FLOOR(IF(OR(CJ291=0,CJ291=1),IF(CJ295&gt;CJ292,CJ292,IF(CJ289&gt;=CJ295,CJ295,CJ289)+0.00000001),IF(CJ293&gt;=CJ292,CJ292-CI294,CJ293-CI294)+0.00000001),1)</f>
        <v>0</v>
      </c>
      <c r="CK296" s="370"/>
      <c r="CL296" s="372"/>
      <c r="CM296" s="364"/>
      <c r="CN296" s="364"/>
      <c r="CO296" s="108"/>
      <c r="CP296" s="108"/>
      <c r="CQ296" s="108"/>
      <c r="CR296" s="108"/>
      <c r="CS296" s="108"/>
      <c r="CT296" s="108"/>
      <c r="CU296" s="108"/>
      <c r="CV296" s="108"/>
      <c r="CW296" s="108"/>
      <c r="CX296" s="108"/>
      <c r="CY296" s="108"/>
      <c r="CZ296" s="108"/>
      <c r="DA296" s="108"/>
      <c r="DB296" s="108"/>
      <c r="DC296" s="108"/>
      <c r="DD296" s="108"/>
    </row>
    <row r="297" spans="1:108" s="266" customFormat="1" ht="25.2" customHeight="1" thickBot="1" x14ac:dyDescent="0.35">
      <c r="A297" s="264"/>
      <c r="B297" s="131"/>
      <c r="C297" s="70"/>
      <c r="D297" s="70"/>
      <c r="E297" s="70"/>
      <c r="F297" s="70"/>
      <c r="G297" s="70"/>
      <c r="H297" s="70"/>
      <c r="I297" s="70"/>
      <c r="J297" s="70"/>
      <c r="K297" s="70"/>
      <c r="L297" s="71"/>
      <c r="M297" s="7"/>
      <c r="N297" s="203"/>
      <c r="O297" s="108"/>
      <c r="P297" s="229" t="s">
        <v>167</v>
      </c>
      <c r="Q297" s="73">
        <f>IF($I288="Ano",Q296*'Podpůrná data'!$B$5,Q296*'Podpůrná data'!$B$3)</f>
        <v>0</v>
      </c>
      <c r="R297" s="73">
        <f>IF($I288="Ano",R296*'Podpůrná data'!$B$5,R296*'Podpůrná data'!$B$3)</f>
        <v>0</v>
      </c>
      <c r="S297" s="73">
        <f>IF($I288="Ano",S296*'Podpůrná data'!$B$5,S296*'Podpůrná data'!$B$3)</f>
        <v>0</v>
      </c>
      <c r="T297" s="73">
        <f>IF($I288="Ano",T296*'Podpůrná data'!$B$5,T296*'Podpůrná data'!$B$3)</f>
        <v>0</v>
      </c>
      <c r="U297" s="73">
        <f>IF($I288="Ano",U296*'Podpůrná data'!$B$5,U296*'Podpůrná data'!$B$3)</f>
        <v>0</v>
      </c>
      <c r="V297" s="73">
        <f>IF($I288="Ano",V296*'Podpůrná data'!$B$5,V296*'Podpůrná data'!$B$3)</f>
        <v>0</v>
      </c>
      <c r="W297" s="73">
        <f>IF($I288="Ano",W296*'Podpůrná data'!$B$5,W296*'Podpůrná data'!$B$3)</f>
        <v>0</v>
      </c>
      <c r="X297" s="73">
        <f>IF($I288="Ano",X296*'Podpůrná data'!$B$5,X296*'Podpůrná data'!$B$3)</f>
        <v>0</v>
      </c>
      <c r="Y297" s="73">
        <f>IF($I288="Ano",Y296*'Podpůrná data'!$B$5,Y296*'Podpůrná data'!$B$3)</f>
        <v>0</v>
      </c>
      <c r="Z297" s="73">
        <f>IF($I288="Ano",Z296*'Podpůrná data'!$B$5,Z296*'Podpůrná data'!$B$3)</f>
        <v>0</v>
      </c>
      <c r="AA297" s="73">
        <f>IF($I288="Ano",AA296*'Podpůrná data'!$B$5,AA296*'Podpůrná data'!$B$3)</f>
        <v>0</v>
      </c>
      <c r="AB297" s="73">
        <f>IF($I288="Ano",AB296*'Podpůrná data'!$B$5,AB296*'Podpůrná data'!$B$3)</f>
        <v>0</v>
      </c>
      <c r="AC297" s="73">
        <f>IF($I288="Ano",AC296*'Podpůrná data'!$B$5,AC296*'Podpůrná data'!$B$3)</f>
        <v>0</v>
      </c>
      <c r="AD297" s="73">
        <f>IF($I288="Ano",AD296*'Podpůrná data'!$B$5,AD296*'Podpůrná data'!$B$3)</f>
        <v>0</v>
      </c>
      <c r="AE297" s="73">
        <f>IF($I288="Ano",AE296*'Podpůrná data'!$B$5,AE296*'Podpůrná data'!$B$3)</f>
        <v>0</v>
      </c>
      <c r="AF297" s="73">
        <f>IF($I288="Ano",AF296*'Podpůrná data'!$B$5,AF296*'Podpůrná data'!$B$3)</f>
        <v>0</v>
      </c>
      <c r="AG297" s="73">
        <f>IF($I288="Ano",AG296*'Podpůrná data'!$B$5,AG296*'Podpůrná data'!$B$3)</f>
        <v>0</v>
      </c>
      <c r="AH297" s="73">
        <f>IF($I288="Ano",AH296*'Podpůrná data'!$B$5,AH296*'Podpůrná data'!$B$3)</f>
        <v>0</v>
      </c>
      <c r="AI297" s="73">
        <f>IF($I288="Ano",AI296*'Podpůrná data'!$B$5,AI296*'Podpůrná data'!$B$3)</f>
        <v>0</v>
      </c>
      <c r="AJ297" s="73">
        <f>IF($I288="Ano",AJ296*'Podpůrná data'!$B$5,AJ296*'Podpůrná data'!$B$3)</f>
        <v>0</v>
      </c>
      <c r="AK297" s="73">
        <f>IF($I288="Ano",AK296*'Podpůrná data'!$B$5,AK296*'Podpůrná data'!$B$3)</f>
        <v>0</v>
      </c>
      <c r="AL297" s="73">
        <f>IF($I288="Ano",AL296*'Podpůrná data'!$B$5,AL296*'Podpůrná data'!$B$3)</f>
        <v>0</v>
      </c>
      <c r="AM297" s="73">
        <f>IF($I288="Ano",AM296*'Podpůrná data'!$B$5,AM296*'Podpůrná data'!$B$3)</f>
        <v>0</v>
      </c>
      <c r="AN297" s="73">
        <f>IF($I288="Ano",AN296*'Podpůrná data'!$B$5,AN296*'Podpůrná data'!$B$3)</f>
        <v>0</v>
      </c>
      <c r="AO297" s="73">
        <f>IF($I288="Ano",AO296*'Podpůrná data'!$B$5,AO296*'Podpůrná data'!$B$3)</f>
        <v>0</v>
      </c>
      <c r="AP297" s="73">
        <f>IF($I288="Ano",AP296*'Podpůrná data'!$B$5,AP296*'Podpůrná data'!$B$3)</f>
        <v>0</v>
      </c>
      <c r="AQ297" s="73">
        <f>IF($I288="Ano",AQ296*'Podpůrná data'!$B$5,AQ296*'Podpůrná data'!$B$3)</f>
        <v>0</v>
      </c>
      <c r="AR297" s="73">
        <f>IF($I288="Ano",AR296*'Podpůrná data'!$B$5,AR296*'Podpůrná data'!$B$3)</f>
        <v>0</v>
      </c>
      <c r="AS297" s="73">
        <f>IF($I288="Ano",AS296*'Podpůrná data'!$B$5,AS296*'Podpůrná data'!$B$3)</f>
        <v>0</v>
      </c>
      <c r="AT297" s="73">
        <f>IF($I288="Ano",AT296*'Podpůrná data'!$B$5,AT296*'Podpůrná data'!$B$3)</f>
        <v>0</v>
      </c>
      <c r="AU297" s="73">
        <f>IF($I288="Ano",AU296*'Podpůrná data'!$B$5,AU296*'Podpůrná data'!$B$3)</f>
        <v>0</v>
      </c>
      <c r="AV297" s="73">
        <f>IF($I288="Ano",AV296*'Podpůrná data'!$B$5,AV296*'Podpůrná data'!$B$3)</f>
        <v>0</v>
      </c>
      <c r="AW297" s="73">
        <f>IF($I288="Ano",AW296*'Podpůrná data'!$B$5,AW296*'Podpůrná data'!$B$3)</f>
        <v>0</v>
      </c>
      <c r="AX297" s="73">
        <f>IF($I288="Ano",AX296*'Podpůrná data'!$B$5,AX296*'Podpůrná data'!$B$3)</f>
        <v>0</v>
      </c>
      <c r="AY297" s="73">
        <f>IF($I288="Ano",AY296*'Podpůrná data'!$B$5,AY296*'Podpůrná data'!$B$3)</f>
        <v>0</v>
      </c>
      <c r="AZ297" s="73">
        <f>IF($I288="Ano",AZ296*'Podpůrná data'!$B$5,AZ296*'Podpůrná data'!$B$3)</f>
        <v>0</v>
      </c>
      <c r="BA297" s="73">
        <f>IF($I288="Ano",BA296*'Podpůrná data'!$B$5,BA296*'Podpůrná data'!$B$3)</f>
        <v>0</v>
      </c>
      <c r="BB297" s="73">
        <f>IF($I288="Ano",BB296*'Podpůrná data'!$B$5,BB296*'Podpůrná data'!$B$3)</f>
        <v>0</v>
      </c>
      <c r="BC297" s="73">
        <f>IF($I288="Ano",BC296*'Podpůrná data'!$B$5,BC296*'Podpůrná data'!$B$3)</f>
        <v>0</v>
      </c>
      <c r="BD297" s="73">
        <f>IF($I288="Ano",BD296*'Podpůrná data'!$B$5,BD296*'Podpůrná data'!$B$3)</f>
        <v>0</v>
      </c>
      <c r="BE297" s="73">
        <f>IF($I288="Ano",BE296*'Podpůrná data'!$B$5,BE296*'Podpůrná data'!$B$3)</f>
        <v>0</v>
      </c>
      <c r="BF297" s="73">
        <f>IF($I288="Ano",BF296*'Podpůrná data'!$B$5,BF296*'Podpůrná data'!$B$3)</f>
        <v>0</v>
      </c>
      <c r="BG297" s="73">
        <f>IF($I288="Ano",BG296*'Podpůrná data'!$B$5,BG296*'Podpůrná data'!$B$3)</f>
        <v>0</v>
      </c>
      <c r="BH297" s="73">
        <f>IF($I288="Ano",BH296*'Podpůrná data'!$B$5,BH296*'Podpůrná data'!$B$3)</f>
        <v>0</v>
      </c>
      <c r="BI297" s="73">
        <f>IF($I288="Ano",BI296*'Podpůrná data'!$B$5,BI296*'Podpůrná data'!$B$3)</f>
        <v>0</v>
      </c>
      <c r="BJ297" s="73">
        <f>IF($I288="Ano",BJ296*'Podpůrná data'!$B$5,BJ296*'Podpůrná data'!$B$3)</f>
        <v>0</v>
      </c>
      <c r="BK297" s="73">
        <f>IF($I288="Ano",BK296*'Podpůrná data'!$B$5,BK296*'Podpůrná data'!$B$3)</f>
        <v>0</v>
      </c>
      <c r="BL297" s="73">
        <f>IF($I288="Ano",BL296*'Podpůrná data'!$B$5,BL296*'Podpůrná data'!$B$3)</f>
        <v>0</v>
      </c>
      <c r="BM297" s="73">
        <f>IF($I288="Ano",BM296*'Podpůrná data'!$B$5,BM296*'Podpůrná data'!$B$3)</f>
        <v>0</v>
      </c>
      <c r="BN297" s="73">
        <f>IF($I288="Ano",BN296*'Podpůrná data'!$B$5,BN296*'Podpůrná data'!$B$3)</f>
        <v>0</v>
      </c>
      <c r="BO297" s="73">
        <f>IF($I288="Ano",BO296*'Podpůrná data'!$B$5,BO296*'Podpůrná data'!$B$3)</f>
        <v>0</v>
      </c>
      <c r="BP297" s="73">
        <f>IF($I288="Ano",BP296*'Podpůrná data'!$B$5,BP296*'Podpůrná data'!$B$3)</f>
        <v>0</v>
      </c>
      <c r="BQ297" s="73">
        <f>IF($I288="Ano",BQ296*'Podpůrná data'!$B$5,BQ296*'Podpůrná data'!$B$3)</f>
        <v>0</v>
      </c>
      <c r="BR297" s="73">
        <f>IF($I288="Ano",BR296*'Podpůrná data'!$B$5,BR296*'Podpůrná data'!$B$3)</f>
        <v>0</v>
      </c>
      <c r="BS297" s="73">
        <f>IF($I288="Ano",BS296*'Podpůrná data'!$B$5,BS296*'Podpůrná data'!$B$3)</f>
        <v>0</v>
      </c>
      <c r="BT297" s="73">
        <f>IF($I288="Ano",BT296*'Podpůrná data'!$B$5,BT296*'Podpůrná data'!$B$3)</f>
        <v>0</v>
      </c>
      <c r="BU297" s="73">
        <f>IF($I288="Ano",BU296*'Podpůrná data'!$B$5,BU296*'Podpůrná data'!$B$3)</f>
        <v>0</v>
      </c>
      <c r="BV297" s="73">
        <f>IF($I288="Ano",BV296*'Podpůrná data'!$B$5,BV296*'Podpůrná data'!$B$3)</f>
        <v>0</v>
      </c>
      <c r="BW297" s="73">
        <f>IF($I288="Ano",BW296*'Podpůrná data'!$B$5,BW296*'Podpůrná data'!$B$3)</f>
        <v>0</v>
      </c>
      <c r="BX297" s="73">
        <f>IF($I288="Ano",BX296*'Podpůrná data'!$B$5,BX296*'Podpůrná data'!$B$3)</f>
        <v>0</v>
      </c>
      <c r="BY297" s="73">
        <f>IF($I288="Ano",BY296*'Podpůrná data'!$B$5,BY296*'Podpůrná data'!$B$3)</f>
        <v>0</v>
      </c>
      <c r="BZ297" s="73">
        <f>IF($I288="Ano",BZ296*'Podpůrná data'!$B$5,BZ296*'Podpůrná data'!$B$3)</f>
        <v>0</v>
      </c>
      <c r="CA297" s="73">
        <f>IF($I288="Ano",CA296*'Podpůrná data'!$B$5,CA296*'Podpůrná data'!$B$3)</f>
        <v>0</v>
      </c>
      <c r="CB297" s="73">
        <f>IF($I288="Ano",CB296*'Podpůrná data'!$B$5,CB296*'Podpůrná data'!$B$3)</f>
        <v>0</v>
      </c>
      <c r="CC297" s="73">
        <f>IF($I288="Ano",CC296*'Podpůrná data'!$B$5,CC296*'Podpůrná data'!$B$3)</f>
        <v>0</v>
      </c>
      <c r="CD297" s="73">
        <f>IF($I288="Ano",CD296*'Podpůrná data'!$B$5,CD296*'Podpůrná data'!$B$3)</f>
        <v>0</v>
      </c>
      <c r="CE297" s="73">
        <f>IF($I288="Ano",CE296*'Podpůrná data'!$B$5,CE296*'Podpůrná data'!$B$3)</f>
        <v>0</v>
      </c>
      <c r="CF297" s="73">
        <f>IF($I288="Ano",CF296*'Podpůrná data'!$B$5,CF296*'Podpůrná data'!$B$3)</f>
        <v>0</v>
      </c>
      <c r="CG297" s="73">
        <f>IF($I288="Ano",CG296*'Podpůrná data'!$B$5,CG296*'Podpůrná data'!$B$3)</f>
        <v>0</v>
      </c>
      <c r="CH297" s="73">
        <f>IF($I288="Ano",CH296*'Podpůrná data'!$B$5,CH296*'Podpůrná data'!$B$3)</f>
        <v>0</v>
      </c>
      <c r="CI297" s="73">
        <f>IF($I288="Ano",CI296*'Podpůrná data'!$B$5,CI296*'Podpůrná data'!$B$3)</f>
        <v>0</v>
      </c>
      <c r="CJ297" s="73">
        <f>IF($I288="Ano",CJ296*'Podpůrná data'!$B$5,CJ296*'Podpůrná data'!$B$3)</f>
        <v>0</v>
      </c>
      <c r="CK297" s="371"/>
      <c r="CL297" s="373"/>
      <c r="CM297" s="365"/>
      <c r="CN297" s="365"/>
      <c r="CO297" s="108"/>
      <c r="CP297" s="182">
        <f>SUMIFS($Q297:$CJ297,$Q287:$CJ287,"1. ZoR")</f>
        <v>0</v>
      </c>
      <c r="CQ297" s="182">
        <f>SUMIFS($Q297:$CJ297,$Q287:$CJ287,"2. ZoR")</f>
        <v>0</v>
      </c>
      <c r="CR297" s="182">
        <f>SUMIFS($Q297:$CJ297,$Q287:$CJ287,"3. ZoR")</f>
        <v>0</v>
      </c>
      <c r="CS297" s="182">
        <f>SUMIFS($Q297:$CJ297,$Q287:$CJ287,"4. ZoR")</f>
        <v>0</v>
      </c>
      <c r="CT297" s="182">
        <f>SUMIFS($Q297:$CJ297,$Q287:$CJ287,"5. ZoR")</f>
        <v>0</v>
      </c>
      <c r="CU297" s="182">
        <f>SUMIFS($Q297:$CJ297,$Q287:$CJ287,"6. ZoR")</f>
        <v>0</v>
      </c>
      <c r="CV297" s="182">
        <f>SUMIFS($Q297:$CJ297,$Q287:$CJ287,"7. ZoR")</f>
        <v>0</v>
      </c>
      <c r="CW297" s="182">
        <f>SUMIFS($Q297:$CJ297,$Q287:$CJ287,"8. ZoR")</f>
        <v>0</v>
      </c>
      <c r="CX297" s="182">
        <f>SUMIFS($Q297:$CJ297,$Q287:$CJ287,"9. ZoR")</f>
        <v>0</v>
      </c>
      <c r="CY297" s="182">
        <f>SUMIFS($Q297:$CJ297,$Q287:$CJ287,"10. ZoR")</f>
        <v>0</v>
      </c>
      <c r="CZ297" s="182">
        <f>SUMIFS($Q297:$CJ297,$Q287:$CJ287,"11. ZoR")</f>
        <v>0</v>
      </c>
      <c r="DA297" s="182">
        <f>SUMIFS($Q297:$CJ297,$Q287:$CJ287,"12. ZoR")</f>
        <v>0</v>
      </c>
      <c r="DB297" s="182">
        <f>SUMIFS($Q297:$CJ297,$Q287:$CJ287,"13. ZoR")</f>
        <v>0</v>
      </c>
      <c r="DC297" s="182">
        <f>SUMIFS($Q297:$CJ297,$Q287:$CJ287,"14. ZoR")</f>
        <v>0</v>
      </c>
      <c r="DD297" s="182">
        <f>SUMIFS($Q297:$CJ297,$Q287:$CJ287,"15. ZoR")</f>
        <v>0</v>
      </c>
    </row>
    <row r="298" spans="1:108" ht="15" hidden="1" thickBot="1" x14ac:dyDescent="0.35">
      <c r="B298" s="107"/>
      <c r="C298" s="132"/>
      <c r="D298" s="132"/>
      <c r="E298" s="132"/>
      <c r="F298" s="132"/>
      <c r="G298" s="107"/>
      <c r="H298" s="107"/>
      <c r="I298" s="107"/>
      <c r="J298" s="107"/>
      <c r="K298" s="107"/>
      <c r="L298" s="107"/>
      <c r="M298" s="7"/>
      <c r="N298" s="107"/>
      <c r="O298" s="107"/>
      <c r="P298" s="107"/>
      <c r="Q298" s="107"/>
      <c r="R298" s="107"/>
      <c r="S298" s="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row>
    <row r="299" spans="1:108" s="266" customFormat="1" ht="69.599999999999994" customHeight="1" thickBot="1" x14ac:dyDescent="0.35">
      <c r="A299" s="271"/>
      <c r="B299" s="122"/>
      <c r="C299" s="353" t="s">
        <v>2</v>
      </c>
      <c r="D299" s="123"/>
      <c r="E299" s="133" t="s">
        <v>375</v>
      </c>
      <c r="F299" s="133" t="s">
        <v>377</v>
      </c>
      <c r="G299" s="124" t="s">
        <v>96</v>
      </c>
      <c r="H299" s="124" t="s">
        <v>97</v>
      </c>
      <c r="I299" s="124" t="s">
        <v>99</v>
      </c>
      <c r="J299" s="124" t="s">
        <v>389</v>
      </c>
      <c r="K299" s="124" t="s">
        <v>391</v>
      </c>
      <c r="L299" s="140" t="s">
        <v>1</v>
      </c>
      <c r="M299" s="7"/>
      <c r="N299" s="126">
        <v>208002</v>
      </c>
      <c r="O299" s="108"/>
      <c r="P299" s="204" t="s">
        <v>134</v>
      </c>
      <c r="Q299" s="84" t="s">
        <v>4</v>
      </c>
      <c r="R299" s="84" t="s">
        <v>5</v>
      </c>
      <c r="S299" s="84" t="s">
        <v>6</v>
      </c>
      <c r="T299" s="84" t="s">
        <v>7</v>
      </c>
      <c r="U299" s="84" t="s">
        <v>8</v>
      </c>
      <c r="V299" s="84" t="s">
        <v>9</v>
      </c>
      <c r="W299" s="84" t="s">
        <v>10</v>
      </c>
      <c r="X299" s="84" t="s">
        <v>11</v>
      </c>
      <c r="Y299" s="84" t="s">
        <v>12</v>
      </c>
      <c r="Z299" s="84" t="s">
        <v>13</v>
      </c>
      <c r="AA299" s="84" t="s">
        <v>14</v>
      </c>
      <c r="AB299" s="84" t="s">
        <v>15</v>
      </c>
      <c r="AC299" s="84" t="s">
        <v>16</v>
      </c>
      <c r="AD299" s="84" t="s">
        <v>17</v>
      </c>
      <c r="AE299" s="84" t="s">
        <v>18</v>
      </c>
      <c r="AF299" s="84" t="s">
        <v>19</v>
      </c>
      <c r="AG299" s="84" t="s">
        <v>20</v>
      </c>
      <c r="AH299" s="84" t="s">
        <v>21</v>
      </c>
      <c r="AI299" s="84" t="s">
        <v>22</v>
      </c>
      <c r="AJ299" s="84" t="s">
        <v>23</v>
      </c>
      <c r="AK299" s="84" t="s">
        <v>24</v>
      </c>
      <c r="AL299" s="84" t="s">
        <v>25</v>
      </c>
      <c r="AM299" s="84" t="s">
        <v>26</v>
      </c>
      <c r="AN299" s="84" t="s">
        <v>27</v>
      </c>
      <c r="AO299" s="84" t="s">
        <v>28</v>
      </c>
      <c r="AP299" s="84" t="s">
        <v>29</v>
      </c>
      <c r="AQ299" s="84" t="s">
        <v>30</v>
      </c>
      <c r="AR299" s="84" t="s">
        <v>31</v>
      </c>
      <c r="AS299" s="84" t="s">
        <v>32</v>
      </c>
      <c r="AT299" s="84" t="s">
        <v>33</v>
      </c>
      <c r="AU299" s="84" t="s">
        <v>34</v>
      </c>
      <c r="AV299" s="84" t="s">
        <v>35</v>
      </c>
      <c r="AW299" s="84" t="s">
        <v>36</v>
      </c>
      <c r="AX299" s="84" t="s">
        <v>37</v>
      </c>
      <c r="AY299" s="84" t="s">
        <v>38</v>
      </c>
      <c r="AZ299" s="84" t="s">
        <v>39</v>
      </c>
      <c r="BA299" s="84" t="s">
        <v>40</v>
      </c>
      <c r="BB299" s="84" t="s">
        <v>41</v>
      </c>
      <c r="BC299" s="84" t="s">
        <v>42</v>
      </c>
      <c r="BD299" s="84" t="s">
        <v>43</v>
      </c>
      <c r="BE299" s="84" t="s">
        <v>44</v>
      </c>
      <c r="BF299" s="84" t="s">
        <v>45</v>
      </c>
      <c r="BG299" s="84" t="s">
        <v>46</v>
      </c>
      <c r="BH299" s="84" t="s">
        <v>47</v>
      </c>
      <c r="BI299" s="84" t="s">
        <v>48</v>
      </c>
      <c r="BJ299" s="84" t="s">
        <v>49</v>
      </c>
      <c r="BK299" s="84" t="s">
        <v>50</v>
      </c>
      <c r="BL299" s="84" t="s">
        <v>51</v>
      </c>
      <c r="BM299" s="84" t="s">
        <v>52</v>
      </c>
      <c r="BN299" s="84" t="s">
        <v>53</v>
      </c>
      <c r="BO299" s="84" t="s">
        <v>135</v>
      </c>
      <c r="BP299" s="84" t="s">
        <v>136</v>
      </c>
      <c r="BQ299" s="84" t="s">
        <v>137</v>
      </c>
      <c r="BR299" s="84" t="s">
        <v>138</v>
      </c>
      <c r="BS299" s="84" t="s">
        <v>139</v>
      </c>
      <c r="BT299" s="84" t="s">
        <v>140</v>
      </c>
      <c r="BU299" s="84" t="s">
        <v>141</v>
      </c>
      <c r="BV299" s="84" t="s">
        <v>142</v>
      </c>
      <c r="BW299" s="84" t="s">
        <v>143</v>
      </c>
      <c r="BX299" s="84" t="s">
        <v>144</v>
      </c>
      <c r="BY299" s="84" t="s">
        <v>145</v>
      </c>
      <c r="BZ299" s="84" t="s">
        <v>146</v>
      </c>
      <c r="CA299" s="84" t="s">
        <v>147</v>
      </c>
      <c r="CB299" s="84" t="s">
        <v>148</v>
      </c>
      <c r="CC299" s="84" t="s">
        <v>149</v>
      </c>
      <c r="CD299" s="84" t="s">
        <v>150</v>
      </c>
      <c r="CE299" s="84" t="s">
        <v>362</v>
      </c>
      <c r="CF299" s="84" t="s">
        <v>363</v>
      </c>
      <c r="CG299" s="84" t="s">
        <v>364</v>
      </c>
      <c r="CH299" s="84" t="s">
        <v>365</v>
      </c>
      <c r="CI299" s="84" t="s">
        <v>366</v>
      </c>
      <c r="CJ299" s="84" t="s">
        <v>367</v>
      </c>
      <c r="CK299" s="136" t="s">
        <v>185</v>
      </c>
      <c r="CL299" s="137" t="s">
        <v>186</v>
      </c>
      <c r="CM299" s="137" t="s">
        <v>168</v>
      </c>
      <c r="CN299" s="137" t="s">
        <v>383</v>
      </c>
      <c r="CO299" s="108"/>
      <c r="CP299" s="366" t="s">
        <v>411</v>
      </c>
      <c r="CQ299" s="367"/>
      <c r="CR299" s="367"/>
      <c r="CS299" s="367"/>
      <c r="CT299" s="367"/>
      <c r="CU299" s="367"/>
      <c r="CV299" s="367"/>
      <c r="CW299" s="367"/>
      <c r="CX299" s="367"/>
      <c r="CY299" s="367"/>
      <c r="CZ299" s="367"/>
      <c r="DA299" s="367"/>
      <c r="DB299" s="367"/>
      <c r="DC299" s="367"/>
      <c r="DD299" s="367"/>
    </row>
    <row r="300" spans="1:108" s="266" customFormat="1" ht="21" hidden="1" customHeight="1" x14ac:dyDescent="0.3">
      <c r="A300" s="272"/>
      <c r="B300" s="115"/>
      <c r="C300" s="354"/>
      <c r="D300" s="127"/>
      <c r="E300" s="127"/>
      <c r="F300" s="127"/>
      <c r="G300" s="359" t="s">
        <v>374</v>
      </c>
      <c r="H300" s="359" t="s">
        <v>98</v>
      </c>
      <c r="I300" s="360" t="s">
        <v>100</v>
      </c>
      <c r="J300" s="360" t="s">
        <v>390</v>
      </c>
      <c r="K300" s="139"/>
      <c r="L300" s="361" t="s">
        <v>95</v>
      </c>
      <c r="M300" s="7"/>
      <c r="N300" s="356" t="s">
        <v>3</v>
      </c>
      <c r="O300" s="108"/>
      <c r="P300" s="85"/>
      <c r="Q300" s="75">
        <f>MONTH(Úvod!$F$10)</f>
        <v>1</v>
      </c>
      <c r="R300" s="76">
        <f t="shared" ref="R300" si="8089">IF(Q300=12,1,Q300+1)</f>
        <v>2</v>
      </c>
      <c r="S300" s="76">
        <f t="shared" ref="S300" si="8090">IF(R300=12,1,R300+1)</f>
        <v>3</v>
      </c>
      <c r="T300" s="77">
        <f t="shared" ref="T300" si="8091">IF(S300=12,1,S300+1)</f>
        <v>4</v>
      </c>
      <c r="U300" s="77">
        <f t="shared" ref="U300" si="8092">IF(T300=12,1,T300+1)</f>
        <v>5</v>
      </c>
      <c r="V300" s="77">
        <f t="shared" ref="V300" si="8093">IF(U300=12,1,U300+1)</f>
        <v>6</v>
      </c>
      <c r="W300" s="77">
        <f t="shared" ref="W300" si="8094">IF(V300=12,1,V300+1)</f>
        <v>7</v>
      </c>
      <c r="X300" s="77">
        <f t="shared" ref="X300" si="8095">IF(W300=12,1,W300+1)</f>
        <v>8</v>
      </c>
      <c r="Y300" s="77">
        <f t="shared" ref="Y300" si="8096">IF(X300=12,1,X300+1)</f>
        <v>9</v>
      </c>
      <c r="Z300" s="77">
        <f>IF(Y300=12,1,Y300+1)</f>
        <v>10</v>
      </c>
      <c r="AA300" s="77">
        <f t="shared" ref="AA300" si="8097">IF(Z300=12,1,Z300+1)</f>
        <v>11</v>
      </c>
      <c r="AB300" s="77">
        <f t="shared" ref="AB300" si="8098">IF(AA300=12,1,AA300+1)</f>
        <v>12</v>
      </c>
      <c r="AC300" s="77">
        <f t="shared" ref="AC300" si="8099">IF(AB300=12,1,AB300+1)</f>
        <v>1</v>
      </c>
      <c r="AD300" s="77">
        <f t="shared" ref="AD300" si="8100">IF(AC300=12,1,AC300+1)</f>
        <v>2</v>
      </c>
      <c r="AE300" s="77">
        <f t="shared" ref="AE300" si="8101">IF(AD300=12,1,AD300+1)</f>
        <v>3</v>
      </c>
      <c r="AF300" s="77">
        <f t="shared" ref="AF300" si="8102">IF(AE300=12,1,AE300+1)</f>
        <v>4</v>
      </c>
      <c r="AG300" s="77">
        <f t="shared" ref="AG300" si="8103">IF(AF300=12,1,AF300+1)</f>
        <v>5</v>
      </c>
      <c r="AH300" s="77">
        <f t="shared" ref="AH300" si="8104">IF(AG300=12,1,AG300+1)</f>
        <v>6</v>
      </c>
      <c r="AI300" s="77">
        <f>IF(AH300=12,1,AH300+1)</f>
        <v>7</v>
      </c>
      <c r="AJ300" s="77">
        <f t="shared" ref="AJ300" si="8105">IF(AI300=12,1,AI300+1)</f>
        <v>8</v>
      </c>
      <c r="AK300" s="77">
        <f t="shared" ref="AK300" si="8106">IF(AJ300=12,1,AJ300+1)</f>
        <v>9</v>
      </c>
      <c r="AL300" s="77">
        <f t="shared" ref="AL300" si="8107">IF(AK300=12,1,AK300+1)</f>
        <v>10</v>
      </c>
      <c r="AM300" s="77">
        <f t="shared" ref="AM300" si="8108">IF(AL300=12,1,AL300+1)</f>
        <v>11</v>
      </c>
      <c r="AN300" s="77">
        <f t="shared" ref="AN300" si="8109">IF(AM300=12,1,AM300+1)</f>
        <v>12</v>
      </c>
      <c r="AO300" s="77">
        <f t="shared" ref="AO300" si="8110">IF(AN300=12,1,AN300+1)</f>
        <v>1</v>
      </c>
      <c r="AP300" s="77">
        <f t="shared" ref="AP300" si="8111">IF(AO300=12,1,AO300+1)</f>
        <v>2</v>
      </c>
      <c r="AQ300" s="77">
        <f t="shared" ref="AQ300" si="8112">IF(AP300=12,1,AP300+1)</f>
        <v>3</v>
      </c>
      <c r="AR300" s="77">
        <f t="shared" ref="AR300" si="8113">IF(AQ300=12,1,AQ300+1)</f>
        <v>4</v>
      </c>
      <c r="AS300" s="77">
        <f t="shared" ref="AS300" si="8114">IF(AR300=12,1,AR300+1)</f>
        <v>5</v>
      </c>
      <c r="AT300" s="77">
        <f t="shared" ref="AT300" si="8115">IF(AS300=12,1,AS300+1)</f>
        <v>6</v>
      </c>
      <c r="AU300" s="77">
        <f t="shared" ref="AU300" si="8116">IF(AT300=12,1,AT300+1)</f>
        <v>7</v>
      </c>
      <c r="AV300" s="77">
        <f t="shared" ref="AV300" si="8117">IF(AU300=12,1,AU300+1)</f>
        <v>8</v>
      </c>
      <c r="AW300" s="77">
        <f t="shared" ref="AW300" si="8118">IF(AV300=12,1,AV300+1)</f>
        <v>9</v>
      </c>
      <c r="AX300" s="77">
        <f t="shared" ref="AX300" si="8119">IF(AW300=12,1,AW300+1)</f>
        <v>10</v>
      </c>
      <c r="AY300" s="77">
        <f t="shared" ref="AY300" si="8120">IF(AX300=12,1,AX300+1)</f>
        <v>11</v>
      </c>
      <c r="AZ300" s="77">
        <f t="shared" ref="AZ300" si="8121">IF(AY300=12,1,AY300+1)</f>
        <v>12</v>
      </c>
      <c r="BA300" s="77">
        <f t="shared" ref="BA300" si="8122">IF(AZ300=12,1,AZ300+1)</f>
        <v>1</v>
      </c>
      <c r="BB300" s="77">
        <f t="shared" ref="BB300" si="8123">IF(BA300=12,1,BA300+1)</f>
        <v>2</v>
      </c>
      <c r="BC300" s="77">
        <f t="shared" ref="BC300" si="8124">IF(BB300=12,1,BB300+1)</f>
        <v>3</v>
      </c>
      <c r="BD300" s="77">
        <f t="shared" ref="BD300" si="8125">IF(BC300=12,1,BC300+1)</f>
        <v>4</v>
      </c>
      <c r="BE300" s="77">
        <f t="shared" ref="BE300" si="8126">IF(BD300=12,1,BD300+1)</f>
        <v>5</v>
      </c>
      <c r="BF300" s="77">
        <f t="shared" ref="BF300" si="8127">IF(BE300=12,1,BE300+1)</f>
        <v>6</v>
      </c>
      <c r="BG300" s="77">
        <f t="shared" ref="BG300" si="8128">IF(BF300=12,1,BF300+1)</f>
        <v>7</v>
      </c>
      <c r="BH300" s="77">
        <f t="shared" ref="BH300" si="8129">IF(BG300=12,1,BG300+1)</f>
        <v>8</v>
      </c>
      <c r="BI300" s="77">
        <f t="shared" ref="BI300" si="8130">IF(BH300=12,1,BH300+1)</f>
        <v>9</v>
      </c>
      <c r="BJ300" s="77">
        <f t="shared" ref="BJ300" si="8131">IF(BI300=12,1,BI300+1)</f>
        <v>10</v>
      </c>
      <c r="BK300" s="77">
        <f t="shared" ref="BK300" si="8132">IF(BJ300=12,1,BJ300+1)</f>
        <v>11</v>
      </c>
      <c r="BL300" s="77">
        <f t="shared" ref="BL300" si="8133">IF(BK300=12,1,BK300+1)</f>
        <v>12</v>
      </c>
      <c r="BM300" s="77">
        <f t="shared" ref="BM300" si="8134">IF(BL300=12,1,BL300+1)</f>
        <v>1</v>
      </c>
      <c r="BN300" s="77">
        <f t="shared" ref="BN300" si="8135">IF(BM300=12,1,BM300+1)</f>
        <v>2</v>
      </c>
      <c r="BO300" s="77">
        <f t="shared" ref="BO300" si="8136">IF(BN300=12,1,BN300+1)</f>
        <v>3</v>
      </c>
      <c r="BP300" s="77">
        <f t="shared" ref="BP300" si="8137">IF(BO300=12,1,BO300+1)</f>
        <v>4</v>
      </c>
      <c r="BQ300" s="77">
        <f t="shared" ref="BQ300" si="8138">IF(BP300=12,1,BP300+1)</f>
        <v>5</v>
      </c>
      <c r="BR300" s="77">
        <f t="shared" ref="BR300" si="8139">IF(BQ300=12,1,BQ300+1)</f>
        <v>6</v>
      </c>
      <c r="BS300" s="77">
        <f t="shared" ref="BS300" si="8140">IF(BR300=12,1,BR300+1)</f>
        <v>7</v>
      </c>
      <c r="BT300" s="77">
        <f t="shared" ref="BT300" si="8141">IF(BS300=12,1,BS300+1)</f>
        <v>8</v>
      </c>
      <c r="BU300" s="77">
        <f t="shared" ref="BU300" si="8142">IF(BT300=12,1,BT300+1)</f>
        <v>9</v>
      </c>
      <c r="BV300" s="77">
        <f t="shared" ref="BV300" si="8143">IF(BU300=12,1,BU300+1)</f>
        <v>10</v>
      </c>
      <c r="BW300" s="77">
        <f t="shared" ref="BW300" si="8144">IF(BV300=12,1,BV300+1)</f>
        <v>11</v>
      </c>
      <c r="BX300" s="77">
        <f t="shared" ref="BX300" si="8145">IF(BW300=12,1,BW300+1)</f>
        <v>12</v>
      </c>
      <c r="BY300" s="77">
        <f t="shared" ref="BY300" si="8146">IF(BX300=12,1,BX300+1)</f>
        <v>1</v>
      </c>
      <c r="BZ300" s="77">
        <f t="shared" ref="BZ300" si="8147">IF(BY300=12,1,BY300+1)</f>
        <v>2</v>
      </c>
      <c r="CA300" s="77">
        <f t="shared" ref="CA300" si="8148">IF(BZ300=12,1,BZ300+1)</f>
        <v>3</v>
      </c>
      <c r="CB300" s="77">
        <f t="shared" ref="CB300" si="8149">IF(CA300=12,1,CA300+1)</f>
        <v>4</v>
      </c>
      <c r="CC300" s="77">
        <f t="shared" ref="CC300" si="8150">IF(CB300=12,1,CB300+1)</f>
        <v>5</v>
      </c>
      <c r="CD300" s="77">
        <f t="shared" ref="CD300" si="8151">IF(CC300=12,1,CC300+1)</f>
        <v>6</v>
      </c>
      <c r="CE300" s="77">
        <f t="shared" ref="CE300" si="8152">IF(CD300=12,1,CD300+1)</f>
        <v>7</v>
      </c>
      <c r="CF300" s="77">
        <f t="shared" ref="CF300" si="8153">IF(CE300=12,1,CE300+1)</f>
        <v>8</v>
      </c>
      <c r="CG300" s="77">
        <f t="shared" ref="CG300" si="8154">IF(CF300=12,1,CF300+1)</f>
        <v>9</v>
      </c>
      <c r="CH300" s="77">
        <f t="shared" ref="CH300" si="8155">IF(CG300=12,1,CG300+1)</f>
        <v>10</v>
      </c>
      <c r="CI300" s="77">
        <f t="shared" ref="CI300" si="8156">IF(CH300=12,1,CH300+1)</f>
        <v>11</v>
      </c>
      <c r="CJ300" s="77">
        <f t="shared" ref="CJ300" si="8157">IF(CI300=12,1,CI300+1)</f>
        <v>12</v>
      </c>
      <c r="CK300" s="82"/>
      <c r="CL300" s="79"/>
      <c r="CM300" s="79"/>
      <c r="CN300" s="79"/>
      <c r="CO300" s="108"/>
      <c r="CP300" s="108"/>
      <c r="CQ300" s="108"/>
      <c r="CR300" s="108"/>
      <c r="CS300" s="108"/>
      <c r="CT300" s="108"/>
      <c r="CU300" s="108"/>
      <c r="CV300" s="108"/>
      <c r="CW300" s="108"/>
      <c r="CX300" s="108"/>
      <c r="CY300" s="108"/>
      <c r="CZ300" s="108"/>
      <c r="DA300" s="108"/>
      <c r="DB300" s="108"/>
      <c r="DC300" s="108"/>
      <c r="DD300" s="108"/>
    </row>
    <row r="301" spans="1:108" s="266" customFormat="1" ht="18" hidden="1" customHeight="1" x14ac:dyDescent="0.3">
      <c r="A301" s="272"/>
      <c r="B301" s="115"/>
      <c r="C301" s="354"/>
      <c r="D301" s="127"/>
      <c r="E301" s="127"/>
      <c r="F301" s="127"/>
      <c r="G301" s="359"/>
      <c r="H301" s="359"/>
      <c r="I301" s="360"/>
      <c r="J301" s="360"/>
      <c r="K301" s="139"/>
      <c r="L301" s="361"/>
      <c r="M301" s="7"/>
      <c r="N301" s="357"/>
      <c r="O301" s="108"/>
      <c r="P301" s="78"/>
      <c r="Q301" s="60">
        <f t="shared" ref="Q301:CB301" si="8158">VALUE(_xlfn.CONCAT(Q300,".",Q303))</f>
        <v>1</v>
      </c>
      <c r="R301" s="74">
        <f t="shared" si="8158"/>
        <v>32</v>
      </c>
      <c r="S301" s="74">
        <f t="shared" si="8158"/>
        <v>61</v>
      </c>
      <c r="T301" s="74">
        <f t="shared" si="8158"/>
        <v>92</v>
      </c>
      <c r="U301" s="74">
        <f t="shared" si="8158"/>
        <v>122</v>
      </c>
      <c r="V301" s="74">
        <f t="shared" si="8158"/>
        <v>153</v>
      </c>
      <c r="W301" s="74">
        <f t="shared" si="8158"/>
        <v>183</v>
      </c>
      <c r="X301" s="74">
        <f t="shared" si="8158"/>
        <v>214</v>
      </c>
      <c r="Y301" s="74">
        <f t="shared" si="8158"/>
        <v>245</v>
      </c>
      <c r="Z301" s="74">
        <f t="shared" si="8158"/>
        <v>275</v>
      </c>
      <c r="AA301" s="74">
        <f t="shared" si="8158"/>
        <v>306</v>
      </c>
      <c r="AB301" s="74">
        <f t="shared" si="8158"/>
        <v>336</v>
      </c>
      <c r="AC301" s="74">
        <f t="shared" si="8158"/>
        <v>367</v>
      </c>
      <c r="AD301" s="74">
        <f t="shared" si="8158"/>
        <v>398</v>
      </c>
      <c r="AE301" s="74">
        <f t="shared" si="8158"/>
        <v>426</v>
      </c>
      <c r="AF301" s="74">
        <f t="shared" si="8158"/>
        <v>457</v>
      </c>
      <c r="AG301" s="74">
        <f t="shared" si="8158"/>
        <v>487</v>
      </c>
      <c r="AH301" s="74">
        <f t="shared" si="8158"/>
        <v>518</v>
      </c>
      <c r="AI301" s="74">
        <f t="shared" si="8158"/>
        <v>548</v>
      </c>
      <c r="AJ301" s="74">
        <f t="shared" si="8158"/>
        <v>579</v>
      </c>
      <c r="AK301" s="74">
        <f t="shared" si="8158"/>
        <v>610</v>
      </c>
      <c r="AL301" s="74">
        <f t="shared" si="8158"/>
        <v>640</v>
      </c>
      <c r="AM301" s="74">
        <f t="shared" si="8158"/>
        <v>671</v>
      </c>
      <c r="AN301" s="74">
        <f t="shared" si="8158"/>
        <v>701</v>
      </c>
      <c r="AO301" s="74">
        <f t="shared" si="8158"/>
        <v>732</v>
      </c>
      <c r="AP301" s="74">
        <f t="shared" si="8158"/>
        <v>763</v>
      </c>
      <c r="AQ301" s="74">
        <f t="shared" si="8158"/>
        <v>791</v>
      </c>
      <c r="AR301" s="74">
        <f t="shared" si="8158"/>
        <v>822</v>
      </c>
      <c r="AS301" s="74">
        <f t="shared" si="8158"/>
        <v>852</v>
      </c>
      <c r="AT301" s="74">
        <f t="shared" si="8158"/>
        <v>883</v>
      </c>
      <c r="AU301" s="74">
        <f t="shared" si="8158"/>
        <v>913</v>
      </c>
      <c r="AV301" s="74">
        <f t="shared" si="8158"/>
        <v>944</v>
      </c>
      <c r="AW301" s="74">
        <f t="shared" si="8158"/>
        <v>975</v>
      </c>
      <c r="AX301" s="74">
        <f t="shared" si="8158"/>
        <v>1005</v>
      </c>
      <c r="AY301" s="74">
        <f t="shared" si="8158"/>
        <v>1036</v>
      </c>
      <c r="AZ301" s="74">
        <f t="shared" si="8158"/>
        <v>1066</v>
      </c>
      <c r="BA301" s="74">
        <f t="shared" si="8158"/>
        <v>1097</v>
      </c>
      <c r="BB301" s="74">
        <f t="shared" si="8158"/>
        <v>1128</v>
      </c>
      <c r="BC301" s="74">
        <f t="shared" si="8158"/>
        <v>1156</v>
      </c>
      <c r="BD301" s="74">
        <f t="shared" si="8158"/>
        <v>1187</v>
      </c>
      <c r="BE301" s="74">
        <f t="shared" si="8158"/>
        <v>1217</v>
      </c>
      <c r="BF301" s="74">
        <f t="shared" si="8158"/>
        <v>1248</v>
      </c>
      <c r="BG301" s="74">
        <f t="shared" si="8158"/>
        <v>1278</v>
      </c>
      <c r="BH301" s="74">
        <f t="shared" si="8158"/>
        <v>1309</v>
      </c>
      <c r="BI301" s="74">
        <f t="shared" si="8158"/>
        <v>1340</v>
      </c>
      <c r="BJ301" s="74">
        <f t="shared" si="8158"/>
        <v>1370</v>
      </c>
      <c r="BK301" s="74">
        <f t="shared" si="8158"/>
        <v>1401</v>
      </c>
      <c r="BL301" s="74">
        <f t="shared" si="8158"/>
        <v>1431</v>
      </c>
      <c r="BM301" s="74">
        <f t="shared" si="8158"/>
        <v>1462</v>
      </c>
      <c r="BN301" s="74">
        <f t="shared" si="8158"/>
        <v>1493</v>
      </c>
      <c r="BO301" s="74">
        <f t="shared" si="8158"/>
        <v>1522</v>
      </c>
      <c r="BP301" s="74">
        <f t="shared" si="8158"/>
        <v>1553</v>
      </c>
      <c r="BQ301" s="74">
        <f t="shared" si="8158"/>
        <v>1583</v>
      </c>
      <c r="BR301" s="74">
        <f t="shared" si="8158"/>
        <v>1614</v>
      </c>
      <c r="BS301" s="74">
        <f t="shared" si="8158"/>
        <v>1644</v>
      </c>
      <c r="BT301" s="74">
        <f t="shared" si="8158"/>
        <v>1675</v>
      </c>
      <c r="BU301" s="74">
        <f t="shared" si="8158"/>
        <v>1706</v>
      </c>
      <c r="BV301" s="74">
        <f t="shared" si="8158"/>
        <v>1736</v>
      </c>
      <c r="BW301" s="74">
        <f t="shared" si="8158"/>
        <v>1767</v>
      </c>
      <c r="BX301" s="74">
        <f t="shared" si="8158"/>
        <v>1797</v>
      </c>
      <c r="BY301" s="74">
        <f t="shared" si="8158"/>
        <v>1828</v>
      </c>
      <c r="BZ301" s="74">
        <f t="shared" si="8158"/>
        <v>1859</v>
      </c>
      <c r="CA301" s="74">
        <f t="shared" si="8158"/>
        <v>1887</v>
      </c>
      <c r="CB301" s="74">
        <f t="shared" si="8158"/>
        <v>1918</v>
      </c>
      <c r="CC301" s="74">
        <f t="shared" ref="CC301:CJ301" si="8159">VALUE(_xlfn.CONCAT(CC300,".",CC303))</f>
        <v>1948</v>
      </c>
      <c r="CD301" s="74">
        <f t="shared" si="8159"/>
        <v>1979</v>
      </c>
      <c r="CE301" s="74">
        <f t="shared" si="8159"/>
        <v>2009</v>
      </c>
      <c r="CF301" s="74">
        <f t="shared" si="8159"/>
        <v>2040</v>
      </c>
      <c r="CG301" s="74">
        <f t="shared" si="8159"/>
        <v>2071</v>
      </c>
      <c r="CH301" s="74">
        <f t="shared" si="8159"/>
        <v>2101</v>
      </c>
      <c r="CI301" s="74">
        <f t="shared" si="8159"/>
        <v>2132</v>
      </c>
      <c r="CJ301" s="74">
        <f t="shared" si="8159"/>
        <v>2162</v>
      </c>
      <c r="CK301" s="83"/>
      <c r="CL301" s="80"/>
      <c r="CM301" s="80"/>
      <c r="CN301" s="80"/>
      <c r="CO301" s="108"/>
      <c r="CP301" s="108"/>
      <c r="CQ301" s="108"/>
      <c r="CR301" s="108"/>
      <c r="CS301" s="108"/>
      <c r="CT301" s="108"/>
      <c r="CU301" s="108"/>
      <c r="CV301" s="108"/>
      <c r="CW301" s="108"/>
      <c r="CX301" s="108"/>
      <c r="CY301" s="108"/>
      <c r="CZ301" s="108"/>
      <c r="DA301" s="108"/>
      <c r="DB301" s="108"/>
      <c r="DC301" s="108"/>
      <c r="DD301" s="108"/>
    </row>
    <row r="302" spans="1:108" s="266" customFormat="1" ht="18" customHeight="1" x14ac:dyDescent="0.3">
      <c r="A302" s="272"/>
      <c r="B302" s="115"/>
      <c r="C302" s="354"/>
      <c r="D302" s="127"/>
      <c r="E302" s="360" t="s">
        <v>376</v>
      </c>
      <c r="F302" s="360" t="s">
        <v>376</v>
      </c>
      <c r="G302" s="359"/>
      <c r="H302" s="359"/>
      <c r="I302" s="360"/>
      <c r="J302" s="360"/>
      <c r="K302" s="360" t="s">
        <v>392</v>
      </c>
      <c r="L302" s="361"/>
      <c r="M302" s="7"/>
      <c r="N302" s="357"/>
      <c r="O302" s="108"/>
      <c r="P302" s="78"/>
      <c r="Q302" s="61" t="str">
        <f>VLOOKUP(Q300,'Podpůrná data'!$J$186:$K$197,2)</f>
        <v>leden</v>
      </c>
      <c r="R302" s="61" t="str">
        <f>VLOOKUP(R300,'Podpůrná data'!$J$186:$K$197,2)</f>
        <v>únor</v>
      </c>
      <c r="S302" s="61" t="str">
        <f>VLOOKUP(S300,'Podpůrná data'!$J$186:$K$197,2)</f>
        <v>březen</v>
      </c>
      <c r="T302" s="61" t="str">
        <f>VLOOKUP(T300,'Podpůrná data'!$J$186:$K$197,2)</f>
        <v>duben</v>
      </c>
      <c r="U302" s="61" t="str">
        <f>VLOOKUP(U300,'Podpůrná data'!$J$186:$K$197,2)</f>
        <v>květen</v>
      </c>
      <c r="V302" s="61" t="str">
        <f>VLOOKUP(V300,'Podpůrná data'!$J$186:$K$197,2)</f>
        <v>červen</v>
      </c>
      <c r="W302" s="61" t="str">
        <f>VLOOKUP(W300,'Podpůrná data'!$J$186:$K$197,2)</f>
        <v>červenec</v>
      </c>
      <c r="X302" s="61" t="str">
        <f>VLOOKUP(X300,'Podpůrná data'!$J$186:$K$197,2)</f>
        <v>srpen</v>
      </c>
      <c r="Y302" s="61" t="str">
        <f>VLOOKUP(Y300,'Podpůrná data'!$J$186:$K$197,2)</f>
        <v>září</v>
      </c>
      <c r="Z302" s="61" t="str">
        <f>VLOOKUP(Z300,'Podpůrná data'!$J$186:$K$197,2)</f>
        <v>říjen</v>
      </c>
      <c r="AA302" s="61" t="str">
        <f>VLOOKUP(AA300,'Podpůrná data'!$J$186:$K$197,2)</f>
        <v>listopad</v>
      </c>
      <c r="AB302" s="61" t="str">
        <f>VLOOKUP(AB300,'Podpůrná data'!$J$186:$K$197,2)</f>
        <v>prosinec</v>
      </c>
      <c r="AC302" s="61" t="str">
        <f>VLOOKUP(AC300,'Podpůrná data'!$J$186:$K$197,2)</f>
        <v>leden</v>
      </c>
      <c r="AD302" s="61" t="str">
        <f>VLOOKUP(AD300,'Podpůrná data'!$J$186:$K$197,2)</f>
        <v>únor</v>
      </c>
      <c r="AE302" s="61" t="str">
        <f>VLOOKUP(AE300,'Podpůrná data'!$J$186:$K$197,2)</f>
        <v>březen</v>
      </c>
      <c r="AF302" s="61" t="str">
        <f>VLOOKUP(AF300,'Podpůrná data'!$J$186:$K$197,2)</f>
        <v>duben</v>
      </c>
      <c r="AG302" s="61" t="str">
        <f>VLOOKUP(AG300,'Podpůrná data'!$J$186:$K$197,2)</f>
        <v>květen</v>
      </c>
      <c r="AH302" s="61" t="str">
        <f>VLOOKUP(AH300,'Podpůrná data'!$J$186:$K$197,2)</f>
        <v>červen</v>
      </c>
      <c r="AI302" s="61" t="str">
        <f>VLOOKUP(AI300,'Podpůrná data'!$J$186:$K$197,2)</f>
        <v>červenec</v>
      </c>
      <c r="AJ302" s="61" t="str">
        <f>VLOOKUP(AJ300,'Podpůrná data'!$J$186:$K$197,2)</f>
        <v>srpen</v>
      </c>
      <c r="AK302" s="61" t="str">
        <f>VLOOKUP(AK300,'Podpůrná data'!$J$186:$K$197,2)</f>
        <v>září</v>
      </c>
      <c r="AL302" s="61" t="str">
        <f>VLOOKUP(AL300,'Podpůrná data'!$J$186:$K$197,2)</f>
        <v>říjen</v>
      </c>
      <c r="AM302" s="61" t="str">
        <f>VLOOKUP(AM300,'Podpůrná data'!$J$186:$K$197,2)</f>
        <v>listopad</v>
      </c>
      <c r="AN302" s="61" t="str">
        <f>VLOOKUP(AN300,'Podpůrná data'!$J$186:$K$197,2)</f>
        <v>prosinec</v>
      </c>
      <c r="AO302" s="61" t="str">
        <f>VLOOKUP(AO300,'Podpůrná data'!$J$186:$K$197,2)</f>
        <v>leden</v>
      </c>
      <c r="AP302" s="61" t="str">
        <f>VLOOKUP(AP300,'Podpůrná data'!$J$186:$K$197,2)</f>
        <v>únor</v>
      </c>
      <c r="AQ302" s="61" t="str">
        <f>VLOOKUP(AQ300,'Podpůrná data'!$J$186:$K$197,2)</f>
        <v>březen</v>
      </c>
      <c r="AR302" s="61" t="str">
        <f>VLOOKUP(AR300,'Podpůrná data'!$J$186:$K$197,2)</f>
        <v>duben</v>
      </c>
      <c r="AS302" s="61" t="str">
        <f>VLOOKUP(AS300,'Podpůrná data'!$J$186:$K$197,2)</f>
        <v>květen</v>
      </c>
      <c r="AT302" s="61" t="str">
        <f>VLOOKUP(AT300,'Podpůrná data'!$J$186:$K$197,2)</f>
        <v>červen</v>
      </c>
      <c r="AU302" s="61" t="str">
        <f>VLOOKUP(AU300,'Podpůrná data'!$J$186:$K$197,2)</f>
        <v>červenec</v>
      </c>
      <c r="AV302" s="61" t="str">
        <f>VLOOKUP(AV300,'Podpůrná data'!$J$186:$K$197,2)</f>
        <v>srpen</v>
      </c>
      <c r="AW302" s="61" t="str">
        <f>VLOOKUP(AW300,'Podpůrná data'!$J$186:$K$197,2)</f>
        <v>září</v>
      </c>
      <c r="AX302" s="61" t="str">
        <f>VLOOKUP(AX300,'Podpůrná data'!$J$186:$K$197,2)</f>
        <v>říjen</v>
      </c>
      <c r="AY302" s="61" t="str">
        <f>VLOOKUP(AY300,'Podpůrná data'!$J$186:$K$197,2)</f>
        <v>listopad</v>
      </c>
      <c r="AZ302" s="61" t="str">
        <f>VLOOKUP(AZ300,'Podpůrná data'!$J$186:$K$197,2)</f>
        <v>prosinec</v>
      </c>
      <c r="BA302" s="61" t="str">
        <f>VLOOKUP(BA300,'Podpůrná data'!$J$186:$K$197,2)</f>
        <v>leden</v>
      </c>
      <c r="BB302" s="61" t="str">
        <f>VLOOKUP(BB300,'Podpůrná data'!$J$186:$K$197,2)</f>
        <v>únor</v>
      </c>
      <c r="BC302" s="61" t="str">
        <f>VLOOKUP(BC300,'Podpůrná data'!$J$186:$K$197,2)</f>
        <v>březen</v>
      </c>
      <c r="BD302" s="61" t="str">
        <f>VLOOKUP(BD300,'Podpůrná data'!$J$186:$K$197,2)</f>
        <v>duben</v>
      </c>
      <c r="BE302" s="61" t="str">
        <f>VLOOKUP(BE300,'Podpůrná data'!$J$186:$K$197,2)</f>
        <v>květen</v>
      </c>
      <c r="BF302" s="61" t="str">
        <f>VLOOKUP(BF300,'Podpůrná data'!$J$186:$K$197,2)</f>
        <v>červen</v>
      </c>
      <c r="BG302" s="61" t="str">
        <f>VLOOKUP(BG300,'Podpůrná data'!$J$186:$K$197,2)</f>
        <v>červenec</v>
      </c>
      <c r="BH302" s="61" t="str">
        <f>VLOOKUP(BH300,'Podpůrná data'!$J$186:$K$197,2)</f>
        <v>srpen</v>
      </c>
      <c r="BI302" s="61" t="str">
        <f>VLOOKUP(BI300,'Podpůrná data'!$J$186:$K$197,2)</f>
        <v>září</v>
      </c>
      <c r="BJ302" s="61" t="str">
        <f>VLOOKUP(BJ300,'Podpůrná data'!$J$186:$K$197,2)</f>
        <v>říjen</v>
      </c>
      <c r="BK302" s="61" t="str">
        <f>VLOOKUP(BK300,'Podpůrná data'!$J$186:$K$197,2)</f>
        <v>listopad</v>
      </c>
      <c r="BL302" s="61" t="str">
        <f>VLOOKUP(BL300,'Podpůrná data'!$J$186:$K$197,2)</f>
        <v>prosinec</v>
      </c>
      <c r="BM302" s="61" t="str">
        <f>VLOOKUP(BM300,'Podpůrná data'!$J$186:$K$197,2)</f>
        <v>leden</v>
      </c>
      <c r="BN302" s="61" t="str">
        <f>VLOOKUP(BN300,'Podpůrná data'!$J$186:$K$197,2)</f>
        <v>únor</v>
      </c>
      <c r="BO302" s="61" t="str">
        <f>VLOOKUP(BO300,'Podpůrná data'!$J$186:$K$197,2)</f>
        <v>březen</v>
      </c>
      <c r="BP302" s="61" t="str">
        <f>VLOOKUP(BP300,'Podpůrná data'!$J$186:$K$197,2)</f>
        <v>duben</v>
      </c>
      <c r="BQ302" s="61" t="str">
        <f>VLOOKUP(BQ300,'Podpůrná data'!$J$186:$K$197,2)</f>
        <v>květen</v>
      </c>
      <c r="BR302" s="61" t="str">
        <f>VLOOKUP(BR300,'Podpůrná data'!$J$186:$K$197,2)</f>
        <v>červen</v>
      </c>
      <c r="BS302" s="61" t="str">
        <f>VLOOKUP(BS300,'Podpůrná data'!$J$186:$K$197,2)</f>
        <v>červenec</v>
      </c>
      <c r="BT302" s="61" t="str">
        <f>VLOOKUP(BT300,'Podpůrná data'!$J$186:$K$197,2)</f>
        <v>srpen</v>
      </c>
      <c r="BU302" s="61" t="str">
        <f>VLOOKUP(BU300,'Podpůrná data'!$J$186:$K$197,2)</f>
        <v>září</v>
      </c>
      <c r="BV302" s="61" t="str">
        <f>VLOOKUP(BV300,'Podpůrná data'!$J$186:$K$197,2)</f>
        <v>říjen</v>
      </c>
      <c r="BW302" s="61" t="str">
        <f>VLOOKUP(BW300,'Podpůrná data'!$J$186:$K$197,2)</f>
        <v>listopad</v>
      </c>
      <c r="BX302" s="61" t="str">
        <f>VLOOKUP(BX300,'Podpůrná data'!$J$186:$K$197,2)</f>
        <v>prosinec</v>
      </c>
      <c r="BY302" s="61" t="str">
        <f>VLOOKUP(BY300,'Podpůrná data'!$J$186:$K$197,2)</f>
        <v>leden</v>
      </c>
      <c r="BZ302" s="61" t="str">
        <f>VLOOKUP(BZ300,'Podpůrná data'!$J$186:$K$197,2)</f>
        <v>únor</v>
      </c>
      <c r="CA302" s="61" t="str">
        <f>VLOOKUP(CA300,'Podpůrná data'!$J$186:$K$197,2)</f>
        <v>březen</v>
      </c>
      <c r="CB302" s="61" t="str">
        <f>VLOOKUP(CB300,'Podpůrná data'!$J$186:$K$197,2)</f>
        <v>duben</v>
      </c>
      <c r="CC302" s="61" t="str">
        <f>VLOOKUP(CC300,'Podpůrná data'!$J$186:$K$197,2)</f>
        <v>květen</v>
      </c>
      <c r="CD302" s="61" t="str">
        <f>VLOOKUP(CD300,'Podpůrná data'!$J$186:$K$197,2)</f>
        <v>červen</v>
      </c>
      <c r="CE302" s="61" t="str">
        <f>VLOOKUP(CE300,'Podpůrná data'!$J$186:$K$197,2)</f>
        <v>červenec</v>
      </c>
      <c r="CF302" s="61" t="str">
        <f>VLOOKUP(CF300,'Podpůrná data'!$J$186:$K$197,2)</f>
        <v>srpen</v>
      </c>
      <c r="CG302" s="61" t="str">
        <f>VLOOKUP(CG300,'Podpůrná data'!$J$186:$K$197,2)</f>
        <v>září</v>
      </c>
      <c r="CH302" s="61" t="str">
        <f>VLOOKUP(CH300,'Podpůrná data'!$J$186:$K$197,2)</f>
        <v>říjen</v>
      </c>
      <c r="CI302" s="61" t="str">
        <f>VLOOKUP(CI300,'Podpůrná data'!$J$186:$K$197,2)</f>
        <v>listopad</v>
      </c>
      <c r="CJ302" s="61" t="str">
        <f>VLOOKUP(CJ300,'Podpůrná data'!$J$186:$K$197,2)</f>
        <v>prosinec</v>
      </c>
      <c r="CK302" s="175"/>
      <c r="CL302" s="179"/>
      <c r="CM302" s="207"/>
      <c r="CN302" s="207"/>
      <c r="CO302" s="108"/>
      <c r="CP302" s="183" t="s">
        <v>109</v>
      </c>
      <c r="CQ302" s="183" t="s">
        <v>110</v>
      </c>
      <c r="CR302" s="183" t="s">
        <v>111</v>
      </c>
      <c r="CS302" s="183" t="s">
        <v>112</v>
      </c>
      <c r="CT302" s="183" t="s">
        <v>113</v>
      </c>
      <c r="CU302" s="183" t="s">
        <v>114</v>
      </c>
      <c r="CV302" s="183" t="s">
        <v>115</v>
      </c>
      <c r="CW302" s="183" t="s">
        <v>116</v>
      </c>
      <c r="CX302" s="183" t="s">
        <v>117</v>
      </c>
      <c r="CY302" s="183" t="s">
        <v>177</v>
      </c>
      <c r="CZ302" s="183" t="s">
        <v>178</v>
      </c>
      <c r="DA302" s="183" t="s">
        <v>179</v>
      </c>
      <c r="DB302" s="183" t="s">
        <v>368</v>
      </c>
      <c r="DC302" s="183" t="s">
        <v>369</v>
      </c>
      <c r="DD302" s="183" t="s">
        <v>370</v>
      </c>
    </row>
    <row r="303" spans="1:108" s="266" customFormat="1" ht="16.2" customHeight="1" x14ac:dyDescent="0.3">
      <c r="A303" s="272"/>
      <c r="B303" s="115"/>
      <c r="C303" s="354"/>
      <c r="D303" s="127"/>
      <c r="E303" s="360"/>
      <c r="F303" s="360"/>
      <c r="G303" s="359"/>
      <c r="H303" s="359"/>
      <c r="I303" s="360"/>
      <c r="J303" s="360"/>
      <c r="K303" s="360"/>
      <c r="L303" s="361"/>
      <c r="M303" s="7"/>
      <c r="N303" s="357"/>
      <c r="O303" s="108"/>
      <c r="P303" s="78"/>
      <c r="Q303" s="61">
        <f>YEAR(Úvod!$F$10)</f>
        <v>1900</v>
      </c>
      <c r="R303" s="61">
        <f t="shared" ref="R303" si="8160">IF(R300=1,Q303+1,Q303)</f>
        <v>1900</v>
      </c>
      <c r="S303" s="61">
        <f t="shared" ref="S303" si="8161">IF(S300=1,R303+1,R303)</f>
        <v>1900</v>
      </c>
      <c r="T303" s="61">
        <f t="shared" ref="T303" si="8162">IF(T300=1,S303+1,S303)</f>
        <v>1900</v>
      </c>
      <c r="U303" s="61">
        <f t="shared" ref="U303" si="8163">IF(U300=1,T303+1,T303)</f>
        <v>1900</v>
      </c>
      <c r="V303" s="61">
        <f t="shared" ref="V303" si="8164">IF(V300=1,U303+1,U303)</f>
        <v>1900</v>
      </c>
      <c r="W303" s="61">
        <f t="shared" ref="W303" si="8165">IF(W300=1,V303+1,V303)</f>
        <v>1900</v>
      </c>
      <c r="X303" s="61">
        <f t="shared" ref="X303" si="8166">IF(X300=1,W303+1,W303)</f>
        <v>1900</v>
      </c>
      <c r="Y303" s="61">
        <f t="shared" ref="Y303" si="8167">IF(Y300=1,X303+1,X303)</f>
        <v>1900</v>
      </c>
      <c r="Z303" s="61">
        <f t="shared" ref="Z303" si="8168">IF(Z300=1,Y303+1,Y303)</f>
        <v>1900</v>
      </c>
      <c r="AA303" s="61">
        <f t="shared" ref="AA303" si="8169">IF(AA300=1,Z303+1,Z303)</f>
        <v>1900</v>
      </c>
      <c r="AB303" s="61">
        <f t="shared" ref="AB303" si="8170">IF(AB300=1,AA303+1,AA303)</f>
        <v>1900</v>
      </c>
      <c r="AC303" s="61">
        <f t="shared" ref="AC303" si="8171">IF(AC300=1,AB303+1,AB303)</f>
        <v>1901</v>
      </c>
      <c r="AD303" s="61">
        <f t="shared" ref="AD303" si="8172">IF(AD300=1,AC303+1,AC303)</f>
        <v>1901</v>
      </c>
      <c r="AE303" s="61">
        <f t="shared" ref="AE303" si="8173">IF(AE300=1,AD303+1,AD303)</f>
        <v>1901</v>
      </c>
      <c r="AF303" s="61">
        <f t="shared" ref="AF303" si="8174">IF(AF300=1,AE303+1,AE303)</f>
        <v>1901</v>
      </c>
      <c r="AG303" s="61">
        <f t="shared" ref="AG303" si="8175">IF(AG300=1,AF303+1,AF303)</f>
        <v>1901</v>
      </c>
      <c r="AH303" s="61">
        <f t="shared" ref="AH303" si="8176">IF(AH300=1,AG303+1,AG303)</f>
        <v>1901</v>
      </c>
      <c r="AI303" s="61">
        <f t="shared" ref="AI303" si="8177">IF(AI300=1,AH303+1,AH303)</f>
        <v>1901</v>
      </c>
      <c r="AJ303" s="61">
        <f t="shared" ref="AJ303" si="8178">IF(AJ300=1,AI303+1,AI303)</f>
        <v>1901</v>
      </c>
      <c r="AK303" s="61">
        <f t="shared" ref="AK303" si="8179">IF(AK300=1,AJ303+1,AJ303)</f>
        <v>1901</v>
      </c>
      <c r="AL303" s="61">
        <f t="shared" ref="AL303" si="8180">IF(AL300=1,AK303+1,AK303)</f>
        <v>1901</v>
      </c>
      <c r="AM303" s="61">
        <f t="shared" ref="AM303" si="8181">IF(AM300=1,AL303+1,AL303)</f>
        <v>1901</v>
      </c>
      <c r="AN303" s="61">
        <f t="shared" ref="AN303" si="8182">IF(AN300=1,AM303+1,AM303)</f>
        <v>1901</v>
      </c>
      <c r="AO303" s="61">
        <f t="shared" ref="AO303" si="8183">IF(AO300=1,AN303+1,AN303)</f>
        <v>1902</v>
      </c>
      <c r="AP303" s="61">
        <f t="shared" ref="AP303" si="8184">IF(AP300=1,AO303+1,AO303)</f>
        <v>1902</v>
      </c>
      <c r="AQ303" s="61">
        <f t="shared" ref="AQ303" si="8185">IF(AQ300=1,AP303+1,AP303)</f>
        <v>1902</v>
      </c>
      <c r="AR303" s="61">
        <f t="shared" ref="AR303" si="8186">IF(AR300=1,AQ303+1,AQ303)</f>
        <v>1902</v>
      </c>
      <c r="AS303" s="61">
        <f t="shared" ref="AS303" si="8187">IF(AS300=1,AR303+1,AR303)</f>
        <v>1902</v>
      </c>
      <c r="AT303" s="61">
        <f t="shared" ref="AT303" si="8188">IF(AT300=1,AS303+1,AS303)</f>
        <v>1902</v>
      </c>
      <c r="AU303" s="61">
        <f t="shared" ref="AU303" si="8189">IF(AU300=1,AT303+1,AT303)</f>
        <v>1902</v>
      </c>
      <c r="AV303" s="61">
        <f t="shared" ref="AV303" si="8190">IF(AV300=1,AU303+1,AU303)</f>
        <v>1902</v>
      </c>
      <c r="AW303" s="61">
        <f t="shared" ref="AW303" si="8191">IF(AW300=1,AV303+1,AV303)</f>
        <v>1902</v>
      </c>
      <c r="AX303" s="61">
        <f t="shared" ref="AX303" si="8192">IF(AX300=1,AW303+1,AW303)</f>
        <v>1902</v>
      </c>
      <c r="AY303" s="61">
        <f t="shared" ref="AY303" si="8193">IF(AY300=1,AX303+1,AX303)</f>
        <v>1902</v>
      </c>
      <c r="AZ303" s="61">
        <f t="shared" ref="AZ303" si="8194">IF(AZ300=1,AY303+1,AY303)</f>
        <v>1902</v>
      </c>
      <c r="BA303" s="61">
        <f t="shared" ref="BA303" si="8195">IF(BA300=1,AZ303+1,AZ303)</f>
        <v>1903</v>
      </c>
      <c r="BB303" s="61">
        <f t="shared" ref="BB303" si="8196">IF(BB300=1,BA303+1,BA303)</f>
        <v>1903</v>
      </c>
      <c r="BC303" s="61">
        <f t="shared" ref="BC303" si="8197">IF(BC300=1,BB303+1,BB303)</f>
        <v>1903</v>
      </c>
      <c r="BD303" s="61">
        <f t="shared" ref="BD303" si="8198">IF(BD300=1,BC303+1,BC303)</f>
        <v>1903</v>
      </c>
      <c r="BE303" s="61">
        <f t="shared" ref="BE303" si="8199">IF(BE300=1,BD303+1,BD303)</f>
        <v>1903</v>
      </c>
      <c r="BF303" s="61">
        <f t="shared" ref="BF303" si="8200">IF(BF300=1,BE303+1,BE303)</f>
        <v>1903</v>
      </c>
      <c r="BG303" s="61">
        <f t="shared" ref="BG303" si="8201">IF(BG300=1,BF303+1,BF303)</f>
        <v>1903</v>
      </c>
      <c r="BH303" s="61">
        <f t="shared" ref="BH303" si="8202">IF(BH300=1,BG303+1,BG303)</f>
        <v>1903</v>
      </c>
      <c r="BI303" s="61">
        <f t="shared" ref="BI303" si="8203">IF(BI300=1,BH303+1,BH303)</f>
        <v>1903</v>
      </c>
      <c r="BJ303" s="61">
        <f t="shared" ref="BJ303" si="8204">IF(BJ300=1,BI303+1,BI303)</f>
        <v>1903</v>
      </c>
      <c r="BK303" s="61">
        <f t="shared" ref="BK303" si="8205">IF(BK300=1,BJ303+1,BJ303)</f>
        <v>1903</v>
      </c>
      <c r="BL303" s="61">
        <f t="shared" ref="BL303" si="8206">IF(BL300=1,BK303+1,BK303)</f>
        <v>1903</v>
      </c>
      <c r="BM303" s="61">
        <f t="shared" ref="BM303" si="8207">IF(BM300=1,BL303+1,BL303)</f>
        <v>1904</v>
      </c>
      <c r="BN303" s="61">
        <f t="shared" ref="BN303" si="8208">IF(BN300=1,BM303+1,BM303)</f>
        <v>1904</v>
      </c>
      <c r="BO303" s="61">
        <f t="shared" ref="BO303" si="8209">IF(BO300=1,BN303+1,BN303)</f>
        <v>1904</v>
      </c>
      <c r="BP303" s="61">
        <f t="shared" ref="BP303" si="8210">IF(BP300=1,BO303+1,BO303)</f>
        <v>1904</v>
      </c>
      <c r="BQ303" s="61">
        <f t="shared" ref="BQ303" si="8211">IF(BQ300=1,BP303+1,BP303)</f>
        <v>1904</v>
      </c>
      <c r="BR303" s="61">
        <f t="shared" ref="BR303" si="8212">IF(BR300=1,BQ303+1,BQ303)</f>
        <v>1904</v>
      </c>
      <c r="BS303" s="61">
        <f t="shared" ref="BS303" si="8213">IF(BS300=1,BR303+1,BR303)</f>
        <v>1904</v>
      </c>
      <c r="BT303" s="61">
        <f t="shared" ref="BT303" si="8214">IF(BT300=1,BS303+1,BS303)</f>
        <v>1904</v>
      </c>
      <c r="BU303" s="61">
        <f t="shared" ref="BU303" si="8215">IF(BU300=1,BT303+1,BT303)</f>
        <v>1904</v>
      </c>
      <c r="BV303" s="61">
        <f t="shared" ref="BV303" si="8216">IF(BV300=1,BU303+1,BU303)</f>
        <v>1904</v>
      </c>
      <c r="BW303" s="61">
        <f t="shared" ref="BW303" si="8217">IF(BW300=1,BV303+1,BV303)</f>
        <v>1904</v>
      </c>
      <c r="BX303" s="61">
        <f t="shared" ref="BX303" si="8218">IF(BX300=1,BW303+1,BW303)</f>
        <v>1904</v>
      </c>
      <c r="BY303" s="61">
        <f t="shared" ref="BY303" si="8219">IF(BY300=1,BX303+1,BX303)</f>
        <v>1905</v>
      </c>
      <c r="BZ303" s="61">
        <f t="shared" ref="BZ303" si="8220">IF(BZ300=1,BY303+1,BY303)</f>
        <v>1905</v>
      </c>
      <c r="CA303" s="61">
        <f t="shared" ref="CA303" si="8221">IF(CA300=1,BZ303+1,BZ303)</f>
        <v>1905</v>
      </c>
      <c r="CB303" s="61">
        <f t="shared" ref="CB303" si="8222">IF(CB300=1,CA303+1,CA303)</f>
        <v>1905</v>
      </c>
      <c r="CC303" s="61">
        <f t="shared" ref="CC303" si="8223">IF(CC300=1,CB303+1,CB303)</f>
        <v>1905</v>
      </c>
      <c r="CD303" s="61">
        <f t="shared" ref="CD303" si="8224">IF(CD300=1,CC303+1,CC303)</f>
        <v>1905</v>
      </c>
      <c r="CE303" s="61">
        <f t="shared" ref="CE303" si="8225">IF(CE300=1,CD303+1,CD303)</f>
        <v>1905</v>
      </c>
      <c r="CF303" s="61">
        <f t="shared" ref="CF303" si="8226">IF(CF300=1,CE303+1,CE303)</f>
        <v>1905</v>
      </c>
      <c r="CG303" s="61">
        <f t="shared" ref="CG303" si="8227">IF(CG300=1,CF303+1,CF303)</f>
        <v>1905</v>
      </c>
      <c r="CH303" s="61">
        <f t="shared" ref="CH303" si="8228">IF(CH300=1,CG303+1,CG303)</f>
        <v>1905</v>
      </c>
      <c r="CI303" s="61">
        <f t="shared" ref="CI303" si="8229">IF(CI300=1,CH303+1,CH303)</f>
        <v>1905</v>
      </c>
      <c r="CJ303" s="61">
        <f t="shared" ref="CJ303" si="8230">IF(CJ300=1,CI303+1,CI303)</f>
        <v>1905</v>
      </c>
      <c r="CK303" s="205"/>
      <c r="CL303" s="206"/>
      <c r="CM303" s="207"/>
      <c r="CN303" s="207"/>
      <c r="CO303" s="108"/>
      <c r="CP303" s="108"/>
      <c r="CQ303" s="108"/>
      <c r="CR303" s="108"/>
      <c r="CS303" s="108"/>
      <c r="CT303" s="108"/>
      <c r="CU303" s="108"/>
      <c r="CV303" s="108"/>
      <c r="CW303" s="108"/>
      <c r="CX303" s="108"/>
      <c r="CY303" s="108"/>
      <c r="CZ303" s="108"/>
      <c r="DA303" s="108"/>
      <c r="DB303" s="108"/>
      <c r="DC303" s="108"/>
      <c r="DD303" s="108"/>
    </row>
    <row r="304" spans="1:108" s="266" customFormat="1" ht="16.2" customHeight="1" x14ac:dyDescent="0.3">
      <c r="A304" s="272"/>
      <c r="B304" s="115"/>
      <c r="C304" s="127"/>
      <c r="D304" s="127"/>
      <c r="E304" s="360"/>
      <c r="F304" s="360"/>
      <c r="G304" s="359"/>
      <c r="H304" s="359"/>
      <c r="I304" s="360"/>
      <c r="J304" s="363"/>
      <c r="K304" s="360"/>
      <c r="L304" s="362"/>
      <c r="M304" s="7"/>
      <c r="N304" s="358"/>
      <c r="O304" s="108"/>
      <c r="P304" s="64" t="s">
        <v>181</v>
      </c>
      <c r="Q304" s="273"/>
      <c r="R304" s="273"/>
      <c r="S304" s="273"/>
      <c r="T304" s="273"/>
      <c r="U304" s="273"/>
      <c r="V304" s="273"/>
      <c r="W304" s="273"/>
      <c r="X304" s="273"/>
      <c r="Y304" s="273"/>
      <c r="Z304" s="273"/>
      <c r="AA304" s="273"/>
      <c r="AB304" s="273"/>
      <c r="AC304" s="273"/>
      <c r="AD304" s="273"/>
      <c r="AE304" s="273"/>
      <c r="AF304" s="273"/>
      <c r="AG304" s="273"/>
      <c r="AH304" s="273"/>
      <c r="AI304" s="273"/>
      <c r="AJ304" s="273"/>
      <c r="AK304" s="273"/>
      <c r="AL304" s="273"/>
      <c r="AM304" s="273"/>
      <c r="AN304" s="273"/>
      <c r="AO304" s="273"/>
      <c r="AP304" s="273"/>
      <c r="AQ304" s="273"/>
      <c r="AR304" s="273"/>
      <c r="AS304" s="273"/>
      <c r="AT304" s="273"/>
      <c r="AU304" s="273"/>
      <c r="AV304" s="273"/>
      <c r="AW304" s="273"/>
      <c r="AX304" s="273"/>
      <c r="AY304" s="273"/>
      <c r="AZ304" s="273"/>
      <c r="BA304" s="273"/>
      <c r="BB304" s="273"/>
      <c r="BC304" s="273"/>
      <c r="BD304" s="273"/>
      <c r="BE304" s="273"/>
      <c r="BF304" s="273"/>
      <c r="BG304" s="273"/>
      <c r="BH304" s="273"/>
      <c r="BI304" s="273"/>
      <c r="BJ304" s="273"/>
      <c r="BK304" s="273"/>
      <c r="BL304" s="273"/>
      <c r="BM304" s="273"/>
      <c r="BN304" s="273"/>
      <c r="BO304" s="273"/>
      <c r="BP304" s="273"/>
      <c r="BQ304" s="273"/>
      <c r="BR304" s="273"/>
      <c r="BS304" s="273"/>
      <c r="BT304" s="273"/>
      <c r="BU304" s="273"/>
      <c r="BV304" s="273"/>
      <c r="BW304" s="273"/>
      <c r="BX304" s="273"/>
      <c r="BY304" s="273"/>
      <c r="BZ304" s="273"/>
      <c r="CA304" s="273"/>
      <c r="CB304" s="273"/>
      <c r="CC304" s="273"/>
      <c r="CD304" s="273"/>
      <c r="CE304" s="273"/>
      <c r="CF304" s="273"/>
      <c r="CG304" s="273"/>
      <c r="CH304" s="273"/>
      <c r="CI304" s="273"/>
      <c r="CJ304" s="273"/>
      <c r="CK304" s="205"/>
      <c r="CL304" s="206"/>
      <c r="CM304" s="207"/>
      <c r="CN304" s="207"/>
      <c r="CO304" s="108"/>
      <c r="CP304" s="108"/>
      <c r="CQ304" s="108"/>
      <c r="CR304" s="108"/>
      <c r="CS304" s="108"/>
      <c r="CT304" s="108"/>
      <c r="CU304" s="108"/>
      <c r="CV304" s="108"/>
      <c r="CW304" s="108"/>
      <c r="CX304" s="108"/>
      <c r="CY304" s="108"/>
      <c r="CZ304" s="108"/>
      <c r="DA304" s="108"/>
      <c r="DB304" s="108"/>
      <c r="DC304" s="108"/>
      <c r="DD304" s="108"/>
    </row>
    <row r="305" spans="1:108" s="266" customFormat="1" ht="23.4" customHeight="1" x14ac:dyDescent="0.3">
      <c r="A305" s="264"/>
      <c r="B305" s="128" t="s">
        <v>21</v>
      </c>
      <c r="C305" s="355"/>
      <c r="D305" s="355"/>
      <c r="E305" s="274"/>
      <c r="F305" s="257"/>
      <c r="G305" s="275"/>
      <c r="H305" s="276"/>
      <c r="I305" s="275"/>
      <c r="J305" s="215">
        <f>IF(I305="",0,IF(I305="ANO",'Podpůrná data'!$B$5,'Podpůrná data'!$B$3))</f>
        <v>0</v>
      </c>
      <c r="K305" s="213">
        <f>IFERROR(INT(ROUND(H305,2)*(VLOOKUP(INT(G305),'Podpůrná data'!$L$16:$M$60,2,FALSE))*(G305/(INT(G305)))),0)</f>
        <v>0</v>
      </c>
      <c r="L305" s="62">
        <f>J305*K305</f>
        <v>0</v>
      </c>
      <c r="M305" s="63">
        <f>IF(L305&gt;0,IF(ISTEXT(C305)=TRUE,0,1),0)</f>
        <v>0</v>
      </c>
      <c r="N305" s="170">
        <f>IF(L305&gt;0,1,0)</f>
        <v>0</v>
      </c>
      <c r="O305" s="129"/>
      <c r="P305" s="64" t="s">
        <v>97</v>
      </c>
      <c r="Q305" s="277"/>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c r="AN305" s="277"/>
      <c r="AO305" s="277"/>
      <c r="AP305" s="277"/>
      <c r="AQ305" s="277"/>
      <c r="AR305" s="277"/>
      <c r="AS305" s="277"/>
      <c r="AT305" s="277"/>
      <c r="AU305" s="277"/>
      <c r="AV305" s="277"/>
      <c r="AW305" s="277"/>
      <c r="AX305" s="277"/>
      <c r="AY305" s="277"/>
      <c r="AZ305" s="277"/>
      <c r="BA305" s="277"/>
      <c r="BB305" s="277"/>
      <c r="BC305" s="277"/>
      <c r="BD305" s="277"/>
      <c r="BE305" s="277"/>
      <c r="BF305" s="277"/>
      <c r="BG305" s="277"/>
      <c r="BH305" s="277"/>
      <c r="BI305" s="277"/>
      <c r="BJ305" s="277"/>
      <c r="BK305" s="277"/>
      <c r="BL305" s="277"/>
      <c r="BM305" s="277"/>
      <c r="BN305" s="277"/>
      <c r="BO305" s="277"/>
      <c r="BP305" s="277"/>
      <c r="BQ305" s="277"/>
      <c r="BR305" s="277"/>
      <c r="BS305" s="277"/>
      <c r="BT305" s="277"/>
      <c r="BU305" s="277"/>
      <c r="BV305" s="277"/>
      <c r="BW305" s="277"/>
      <c r="BX305" s="277"/>
      <c r="BY305" s="277"/>
      <c r="BZ305" s="277"/>
      <c r="CA305" s="277"/>
      <c r="CB305" s="277"/>
      <c r="CC305" s="277"/>
      <c r="CD305" s="277"/>
      <c r="CE305" s="277"/>
      <c r="CF305" s="277"/>
      <c r="CG305" s="277"/>
      <c r="CH305" s="277"/>
      <c r="CI305" s="277"/>
      <c r="CJ305" s="277"/>
      <c r="CK305" s="370">
        <f>SUM(Q313:CJ313)</f>
        <v>0</v>
      </c>
      <c r="CL305" s="372">
        <f>SUM(Q314:CJ314)</f>
        <v>0</v>
      </c>
      <c r="CM305" s="364">
        <f>IF($N305=0,0,IF($CK305&gt;=143*$H305,1,0))</f>
        <v>0</v>
      </c>
      <c r="CN305" s="364">
        <f>IF($CK305&gt;=143*$H305,0,(CEILING(143*$H305,1)-$CK305))</f>
        <v>0</v>
      </c>
      <c r="CO305" s="108"/>
      <c r="CP305" s="108"/>
      <c r="CQ305" s="108"/>
      <c r="CR305" s="108"/>
      <c r="CS305" s="108"/>
      <c r="CT305" s="108"/>
      <c r="CU305" s="108"/>
      <c r="CV305" s="108"/>
      <c r="CW305" s="108"/>
      <c r="CX305" s="108"/>
      <c r="CY305" s="108"/>
      <c r="CZ305" s="108"/>
      <c r="DA305" s="108"/>
      <c r="DB305" s="108"/>
      <c r="DC305" s="108"/>
      <c r="DD305" s="108"/>
    </row>
    <row r="306" spans="1:108" s="266" customFormat="1" ht="28.8" x14ac:dyDescent="0.3">
      <c r="A306" s="264"/>
      <c r="B306" s="130"/>
      <c r="C306" s="81"/>
      <c r="D306" s="81"/>
      <c r="E306" s="81"/>
      <c r="F306" s="81"/>
      <c r="G306" s="81"/>
      <c r="H306" s="81"/>
      <c r="I306" s="81"/>
      <c r="J306" s="81"/>
      <c r="K306" s="81"/>
      <c r="L306" s="65"/>
      <c r="M306" s="7"/>
      <c r="N306" s="202"/>
      <c r="O306" s="108"/>
      <c r="P306" s="64" t="s">
        <v>151</v>
      </c>
      <c r="Q306" s="278"/>
      <c r="R306" s="278"/>
      <c r="S306" s="278"/>
      <c r="T306" s="278"/>
      <c r="U306" s="278"/>
      <c r="V306" s="278"/>
      <c r="W306" s="278"/>
      <c r="X306" s="278"/>
      <c r="Y306" s="278"/>
      <c r="Z306" s="278"/>
      <c r="AA306" s="278"/>
      <c r="AB306" s="278"/>
      <c r="AC306" s="278"/>
      <c r="AD306" s="278"/>
      <c r="AE306" s="278"/>
      <c r="AF306" s="278"/>
      <c r="AG306" s="278"/>
      <c r="AH306" s="278"/>
      <c r="AI306" s="278"/>
      <c r="AJ306" s="278"/>
      <c r="AK306" s="278"/>
      <c r="AL306" s="278"/>
      <c r="AM306" s="278"/>
      <c r="AN306" s="278"/>
      <c r="AO306" s="278"/>
      <c r="AP306" s="278"/>
      <c r="AQ306" s="278"/>
      <c r="AR306" s="278"/>
      <c r="AS306" s="278"/>
      <c r="AT306" s="278"/>
      <c r="AU306" s="278"/>
      <c r="AV306" s="278"/>
      <c r="AW306" s="278"/>
      <c r="AX306" s="278"/>
      <c r="AY306" s="278"/>
      <c r="AZ306" s="278"/>
      <c r="BA306" s="278"/>
      <c r="BB306" s="278"/>
      <c r="BC306" s="278"/>
      <c r="BD306" s="278"/>
      <c r="BE306" s="278"/>
      <c r="BF306" s="278"/>
      <c r="BG306" s="278"/>
      <c r="BH306" s="278"/>
      <c r="BI306" s="278"/>
      <c r="BJ306" s="278"/>
      <c r="BK306" s="278"/>
      <c r="BL306" s="278"/>
      <c r="BM306" s="278"/>
      <c r="BN306" s="278"/>
      <c r="BO306" s="278"/>
      <c r="BP306" s="278"/>
      <c r="BQ306" s="278"/>
      <c r="BR306" s="278"/>
      <c r="BS306" s="278"/>
      <c r="BT306" s="278"/>
      <c r="BU306" s="278"/>
      <c r="BV306" s="278"/>
      <c r="BW306" s="278"/>
      <c r="BX306" s="278"/>
      <c r="BY306" s="278"/>
      <c r="BZ306" s="278"/>
      <c r="CA306" s="278"/>
      <c r="CB306" s="278"/>
      <c r="CC306" s="278"/>
      <c r="CD306" s="278"/>
      <c r="CE306" s="278"/>
      <c r="CF306" s="278"/>
      <c r="CG306" s="278"/>
      <c r="CH306" s="278"/>
      <c r="CI306" s="278"/>
      <c r="CJ306" s="278"/>
      <c r="CK306" s="370"/>
      <c r="CL306" s="372"/>
      <c r="CM306" s="364"/>
      <c r="CN306" s="364"/>
      <c r="CO306" s="108"/>
      <c r="CP306" s="108"/>
      <c r="CQ306" s="108"/>
      <c r="CR306" s="108"/>
      <c r="CS306" s="108"/>
      <c r="CT306" s="108"/>
      <c r="CU306" s="108"/>
      <c r="CV306" s="108"/>
      <c r="CW306" s="108"/>
      <c r="CX306" s="108"/>
      <c r="CY306" s="108"/>
      <c r="CZ306" s="108"/>
      <c r="DA306" s="108"/>
      <c r="DB306" s="108"/>
      <c r="DC306" s="108"/>
      <c r="DD306" s="108"/>
    </row>
    <row r="307" spans="1:108" s="266" customFormat="1" ht="14.4" hidden="1" customHeight="1" x14ac:dyDescent="0.3">
      <c r="A307" s="264"/>
      <c r="B307" s="130"/>
      <c r="C307" s="81"/>
      <c r="D307" s="81"/>
      <c r="E307" s="81"/>
      <c r="F307" s="81"/>
      <c r="G307" s="81"/>
      <c r="H307" s="81"/>
      <c r="I307" s="81"/>
      <c r="J307" s="81"/>
      <c r="K307" s="81"/>
      <c r="L307" s="65"/>
      <c r="M307" s="7"/>
      <c r="N307" s="202"/>
      <c r="O307" s="108"/>
      <c r="P307" s="66" t="s">
        <v>152</v>
      </c>
      <c r="Q307" s="67">
        <f>IF(Q305&lt;&gt;0,1,0)</f>
        <v>0</v>
      </c>
      <c r="R307" s="67">
        <f t="shared" ref="R307" si="8231">IF(Q307&gt;0,Q307+1,IF(R305&lt;&gt;0,1,0))</f>
        <v>0</v>
      </c>
      <c r="S307" s="67">
        <f t="shared" ref="S307" si="8232">IF(R307&gt;0,R307+1,IF(S305&lt;&gt;0,1,0))</f>
        <v>0</v>
      </c>
      <c r="T307" s="67">
        <f t="shared" ref="T307" si="8233">IF(S307&gt;0,S307+1,IF(T305&lt;&gt;0,1,0))</f>
        <v>0</v>
      </c>
      <c r="U307" s="67">
        <f t="shared" ref="U307" si="8234">IF(T307&gt;0,T307+1,IF(U305&lt;&gt;0,1,0))</f>
        <v>0</v>
      </c>
      <c r="V307" s="67">
        <f t="shared" ref="V307" si="8235">IF(U307&gt;0,U307+1,IF(V305&lt;&gt;0,1,0))</f>
        <v>0</v>
      </c>
      <c r="W307" s="67">
        <f t="shared" ref="W307" si="8236">IF(V307&gt;0,V307+1,IF(W305&lt;&gt;0,1,0))</f>
        <v>0</v>
      </c>
      <c r="X307" s="67">
        <f t="shared" ref="X307" si="8237">IF(W307&gt;0,W307+1,IF(X305&lt;&gt;0,1,0))</f>
        <v>0</v>
      </c>
      <c r="Y307" s="67">
        <f t="shared" ref="Y307" si="8238">IF(X307&gt;0,X307+1,IF(Y305&lt;&gt;0,1,0))</f>
        <v>0</v>
      </c>
      <c r="Z307" s="67">
        <f t="shared" ref="Z307" si="8239">IF(Y307&gt;0,Y307+1,IF(Z305&lt;&gt;0,1,0))</f>
        <v>0</v>
      </c>
      <c r="AA307" s="67">
        <f t="shared" ref="AA307" si="8240">IF(Z307&gt;0,Z307+1,IF(AA305&lt;&gt;0,1,0))</f>
        <v>0</v>
      </c>
      <c r="AB307" s="67">
        <f t="shared" ref="AB307" si="8241">IF(AA307&gt;0,AA307+1,IF(AB305&lt;&gt;0,1,0))</f>
        <v>0</v>
      </c>
      <c r="AC307" s="67">
        <f t="shared" ref="AC307" si="8242">IF(AB307&gt;0,AB307+1,IF(AC305&lt;&gt;0,1,0))</f>
        <v>0</v>
      </c>
      <c r="AD307" s="67">
        <f t="shared" ref="AD307" si="8243">IF(AC307&gt;0,AC307+1,IF(AD305&lt;&gt;0,1,0))</f>
        <v>0</v>
      </c>
      <c r="AE307" s="67">
        <f t="shared" ref="AE307" si="8244">IF(AD307&gt;0,AD307+1,IF(AE305&lt;&gt;0,1,0))</f>
        <v>0</v>
      </c>
      <c r="AF307" s="67">
        <f t="shared" ref="AF307" si="8245">IF(AE307&gt;0,AE307+1,IF(AF305&lt;&gt;0,1,0))</f>
        <v>0</v>
      </c>
      <c r="AG307" s="67">
        <f t="shared" ref="AG307" si="8246">IF(AF307&gt;0,AF307+1,IF(AG305&lt;&gt;0,1,0))</f>
        <v>0</v>
      </c>
      <c r="AH307" s="67">
        <f t="shared" ref="AH307" si="8247">IF(AG307&gt;0,AG307+1,IF(AH305&lt;&gt;0,1,0))</f>
        <v>0</v>
      </c>
      <c r="AI307" s="67">
        <f t="shared" ref="AI307" si="8248">IF(AH307&gt;0,AH307+1,IF(AI305&lt;&gt;0,1,0))</f>
        <v>0</v>
      </c>
      <c r="AJ307" s="67">
        <f t="shared" ref="AJ307" si="8249">IF(AI307&gt;0,AI307+1,IF(AJ305&lt;&gt;0,1,0))</f>
        <v>0</v>
      </c>
      <c r="AK307" s="67">
        <f t="shared" ref="AK307" si="8250">IF(AJ307&gt;0,AJ307+1,IF(AK305&lt;&gt;0,1,0))</f>
        <v>0</v>
      </c>
      <c r="AL307" s="67">
        <f t="shared" ref="AL307" si="8251">IF(AK307&gt;0,AK307+1,IF(AL305&lt;&gt;0,1,0))</f>
        <v>0</v>
      </c>
      <c r="AM307" s="67">
        <f t="shared" ref="AM307" si="8252">IF(AL307&gt;0,AL307+1,IF(AM305&lt;&gt;0,1,0))</f>
        <v>0</v>
      </c>
      <c r="AN307" s="67">
        <f t="shared" ref="AN307" si="8253">IF(AM307&gt;0,AM307+1,IF(AN305&lt;&gt;0,1,0))</f>
        <v>0</v>
      </c>
      <c r="AO307" s="67">
        <f t="shared" ref="AO307" si="8254">IF(AN307&gt;0,AN307+1,IF(AO305&lt;&gt;0,1,0))</f>
        <v>0</v>
      </c>
      <c r="AP307" s="67">
        <f t="shared" ref="AP307" si="8255">IF(AO307&gt;0,AO307+1,IF(AP305&lt;&gt;0,1,0))</f>
        <v>0</v>
      </c>
      <c r="AQ307" s="67">
        <f t="shared" ref="AQ307" si="8256">IF(AP307&gt;0,AP307+1,IF(AQ305&lt;&gt;0,1,0))</f>
        <v>0</v>
      </c>
      <c r="AR307" s="67">
        <f t="shared" ref="AR307" si="8257">IF(AQ307&gt;0,AQ307+1,IF(AR305&lt;&gt;0,1,0))</f>
        <v>0</v>
      </c>
      <c r="AS307" s="67">
        <f t="shared" ref="AS307" si="8258">IF(AR307&gt;0,AR307+1,IF(AS305&lt;&gt;0,1,0))</f>
        <v>0</v>
      </c>
      <c r="AT307" s="67">
        <f t="shared" ref="AT307" si="8259">IF(AS307&gt;0,AS307+1,IF(AT305&lt;&gt;0,1,0))</f>
        <v>0</v>
      </c>
      <c r="AU307" s="67">
        <f t="shared" ref="AU307" si="8260">IF(AT307&gt;0,AT307+1,IF(AU305&lt;&gt;0,1,0))</f>
        <v>0</v>
      </c>
      <c r="AV307" s="67">
        <f t="shared" ref="AV307" si="8261">IF(AU307&gt;0,AU307+1,IF(AV305&lt;&gt;0,1,0))</f>
        <v>0</v>
      </c>
      <c r="AW307" s="67">
        <f t="shared" ref="AW307" si="8262">IF(AV307&gt;0,AV307+1,IF(AW305&lt;&gt;0,1,0))</f>
        <v>0</v>
      </c>
      <c r="AX307" s="67">
        <f t="shared" ref="AX307" si="8263">IF(AW307&gt;0,AW307+1,IF(AX305&lt;&gt;0,1,0))</f>
        <v>0</v>
      </c>
      <c r="AY307" s="67">
        <f t="shared" ref="AY307" si="8264">IF(AX307&gt;0,AX307+1,IF(AY305&lt;&gt;0,1,0))</f>
        <v>0</v>
      </c>
      <c r="AZ307" s="67">
        <f t="shared" ref="AZ307" si="8265">IF(AY307&gt;0,AY307+1,IF(AZ305&lt;&gt;0,1,0))</f>
        <v>0</v>
      </c>
      <c r="BA307" s="67">
        <f t="shared" ref="BA307" si="8266">IF(AZ307&gt;0,AZ307+1,IF(BA305&lt;&gt;0,1,0))</f>
        <v>0</v>
      </c>
      <c r="BB307" s="67">
        <f t="shared" ref="BB307" si="8267">IF(BA307&gt;0,BA307+1,IF(BB305&lt;&gt;0,1,0))</f>
        <v>0</v>
      </c>
      <c r="BC307" s="67">
        <f t="shared" ref="BC307" si="8268">IF(BB307&gt;0,BB307+1,IF(BC305&lt;&gt;0,1,0))</f>
        <v>0</v>
      </c>
      <c r="BD307" s="67">
        <f t="shared" ref="BD307" si="8269">IF(BC307&gt;0,BC307+1,IF(BD305&lt;&gt;0,1,0))</f>
        <v>0</v>
      </c>
      <c r="BE307" s="67">
        <f t="shared" ref="BE307" si="8270">IF(BD307&gt;0,BD307+1,IF(BE305&lt;&gt;0,1,0))</f>
        <v>0</v>
      </c>
      <c r="BF307" s="67">
        <f t="shared" ref="BF307" si="8271">IF(BE307&gt;0,BE307+1,IF(BF305&lt;&gt;0,1,0))</f>
        <v>0</v>
      </c>
      <c r="BG307" s="67">
        <f t="shared" ref="BG307" si="8272">IF(BF307&gt;0,BF307+1,IF(BG305&lt;&gt;0,1,0))</f>
        <v>0</v>
      </c>
      <c r="BH307" s="67">
        <f t="shared" ref="BH307" si="8273">IF(BG307&gt;0,BG307+1,IF(BH305&lt;&gt;0,1,0))</f>
        <v>0</v>
      </c>
      <c r="BI307" s="67">
        <f t="shared" ref="BI307" si="8274">IF(BH307&gt;0,BH307+1,IF(BI305&lt;&gt;0,1,0))</f>
        <v>0</v>
      </c>
      <c r="BJ307" s="67">
        <f t="shared" ref="BJ307" si="8275">IF(BI307&gt;0,BI307+1,IF(BJ305&lt;&gt;0,1,0))</f>
        <v>0</v>
      </c>
      <c r="BK307" s="67">
        <f t="shared" ref="BK307" si="8276">IF(BJ307&gt;0,BJ307+1,IF(BK305&lt;&gt;0,1,0))</f>
        <v>0</v>
      </c>
      <c r="BL307" s="67">
        <f t="shared" ref="BL307" si="8277">IF(BK307&gt;0,BK307+1,IF(BL305&lt;&gt;0,1,0))</f>
        <v>0</v>
      </c>
      <c r="BM307" s="67">
        <f t="shared" ref="BM307" si="8278">IF(BL307&gt;0,BL307+1,IF(BM305&lt;&gt;0,1,0))</f>
        <v>0</v>
      </c>
      <c r="BN307" s="67">
        <f t="shared" ref="BN307" si="8279">IF(BM307&gt;0,BM307+1,IF(BN305&lt;&gt;0,1,0))</f>
        <v>0</v>
      </c>
      <c r="BO307" s="67">
        <f t="shared" ref="BO307" si="8280">IF(BN307&gt;0,BN307+1,IF(BO305&lt;&gt;0,1,0))</f>
        <v>0</v>
      </c>
      <c r="BP307" s="67">
        <f t="shared" ref="BP307" si="8281">IF(BO307&gt;0,BO307+1,IF(BP305&lt;&gt;0,1,0))</f>
        <v>0</v>
      </c>
      <c r="BQ307" s="67">
        <f t="shared" ref="BQ307" si="8282">IF(BP307&gt;0,BP307+1,IF(BQ305&lt;&gt;0,1,0))</f>
        <v>0</v>
      </c>
      <c r="BR307" s="67">
        <f t="shared" ref="BR307" si="8283">IF(BQ307&gt;0,BQ307+1,IF(BR305&lt;&gt;0,1,0))</f>
        <v>0</v>
      </c>
      <c r="BS307" s="67">
        <f t="shared" ref="BS307" si="8284">IF(BR307&gt;0,BR307+1,IF(BS305&lt;&gt;0,1,0))</f>
        <v>0</v>
      </c>
      <c r="BT307" s="67">
        <f t="shared" ref="BT307" si="8285">IF(BS307&gt;0,BS307+1,IF(BT305&lt;&gt;0,1,0))</f>
        <v>0</v>
      </c>
      <c r="BU307" s="67">
        <f t="shared" ref="BU307" si="8286">IF(BT307&gt;0,BT307+1,IF(BU305&lt;&gt;0,1,0))</f>
        <v>0</v>
      </c>
      <c r="BV307" s="67">
        <f t="shared" ref="BV307" si="8287">IF(BU307&gt;0,BU307+1,IF(BV305&lt;&gt;0,1,0))</f>
        <v>0</v>
      </c>
      <c r="BW307" s="67">
        <f t="shared" ref="BW307" si="8288">IF(BV307&gt;0,BV307+1,IF(BW305&lt;&gt;0,1,0))</f>
        <v>0</v>
      </c>
      <c r="BX307" s="67">
        <f t="shared" ref="BX307" si="8289">IF(BW307&gt;0,BW307+1,IF(BX305&lt;&gt;0,1,0))</f>
        <v>0</v>
      </c>
      <c r="BY307" s="67">
        <f t="shared" ref="BY307" si="8290">IF(BX307&gt;0,BX307+1,IF(BY305&lt;&gt;0,1,0))</f>
        <v>0</v>
      </c>
      <c r="BZ307" s="67">
        <f t="shared" ref="BZ307" si="8291">IF(BY307&gt;0,BY307+1,IF(BZ305&lt;&gt;0,1,0))</f>
        <v>0</v>
      </c>
      <c r="CA307" s="67">
        <f t="shared" ref="CA307" si="8292">IF(BZ307&gt;0,BZ307+1,IF(CA305&lt;&gt;0,1,0))</f>
        <v>0</v>
      </c>
      <c r="CB307" s="67">
        <f t="shared" ref="CB307" si="8293">IF(CA307&gt;0,CA307+1,IF(CB305&lt;&gt;0,1,0))</f>
        <v>0</v>
      </c>
      <c r="CC307" s="67">
        <f t="shared" ref="CC307" si="8294">IF(CB307&gt;0,CB307+1,IF(CC305&lt;&gt;0,1,0))</f>
        <v>0</v>
      </c>
      <c r="CD307" s="67">
        <f t="shared" ref="CD307" si="8295">IF(CC307&gt;0,CC307+1,IF(CD305&lt;&gt;0,1,0))</f>
        <v>0</v>
      </c>
      <c r="CE307" s="67">
        <f t="shared" ref="CE307" si="8296">IF(CD307&gt;0,CD307+1,IF(CE305&lt;&gt;0,1,0))</f>
        <v>0</v>
      </c>
      <c r="CF307" s="67">
        <f t="shared" ref="CF307" si="8297">IF(CE307&gt;0,CE307+1,IF(CF305&lt;&gt;0,1,0))</f>
        <v>0</v>
      </c>
      <c r="CG307" s="67">
        <f t="shared" ref="CG307" si="8298">IF(CF307&gt;0,CF307+1,IF(CG305&lt;&gt;0,1,0))</f>
        <v>0</v>
      </c>
      <c r="CH307" s="67">
        <f t="shared" ref="CH307" si="8299">IF(CG307&gt;0,CG307+1,IF(CH305&lt;&gt;0,1,0))</f>
        <v>0</v>
      </c>
      <c r="CI307" s="67">
        <f t="shared" ref="CI307" si="8300">IF(CH307&gt;0,CH307+1,IF(CI305&lt;&gt;0,1,0))</f>
        <v>0</v>
      </c>
      <c r="CJ307" s="67">
        <f t="shared" ref="CJ307" si="8301">IF(CI307&gt;0,CI307+1,IF(CJ305&lt;&gt;0,1,0))</f>
        <v>0</v>
      </c>
      <c r="CK307" s="370"/>
      <c r="CL307" s="372"/>
      <c r="CM307" s="364"/>
      <c r="CN307" s="364"/>
      <c r="CO307" s="108"/>
      <c r="CP307" s="108"/>
      <c r="CQ307" s="108"/>
      <c r="CR307" s="108"/>
      <c r="CS307" s="108"/>
      <c r="CT307" s="108"/>
      <c r="CU307" s="108"/>
      <c r="CV307" s="108"/>
      <c r="CW307" s="108"/>
      <c r="CX307" s="108"/>
      <c r="CY307" s="108"/>
      <c r="CZ307" s="108"/>
      <c r="DA307" s="108"/>
      <c r="DB307" s="108"/>
      <c r="DC307" s="108"/>
      <c r="DD307" s="108"/>
    </row>
    <row r="308" spans="1:108" s="266" customFormat="1" ht="14.4" hidden="1" customHeight="1" x14ac:dyDescent="0.3">
      <c r="A308" s="264"/>
      <c r="B308" s="130"/>
      <c r="C308" s="81"/>
      <c r="D308" s="81"/>
      <c r="E308" s="81"/>
      <c r="F308" s="81"/>
      <c r="G308" s="81"/>
      <c r="H308" s="81"/>
      <c r="I308" s="81"/>
      <c r="J308" s="81"/>
      <c r="K308" s="81"/>
      <c r="L308" s="65"/>
      <c r="M308" s="7"/>
      <c r="N308" s="202"/>
      <c r="O308" s="108"/>
      <c r="P308" s="66" t="s">
        <v>153</v>
      </c>
      <c r="Q308" s="67">
        <f>Q307</f>
        <v>0</v>
      </c>
      <c r="R308" s="67">
        <f>IF(R307=0,0,IF(OR(Q308=0,Q308=12),1,Q308+1))</f>
        <v>0</v>
      </c>
      <c r="S308" s="67">
        <f t="shared" ref="S308" si="8302">IF(S307=0,0,IF(OR(R308=0,R308=12),1,R308+1))</f>
        <v>0</v>
      </c>
      <c r="T308" s="67">
        <f t="shared" ref="T308" si="8303">IF(T307=0,0,IF(OR(S308=0,S308=12),1,S308+1))</f>
        <v>0</v>
      </c>
      <c r="U308" s="67">
        <f t="shared" ref="U308" si="8304">IF(U307=0,0,IF(OR(T308=0,T308=12),1,T308+1))</f>
        <v>0</v>
      </c>
      <c r="V308" s="67">
        <f t="shared" ref="V308" si="8305">IF(V307=0,0,IF(OR(U308=0,U308=12),1,U308+1))</f>
        <v>0</v>
      </c>
      <c r="W308" s="67">
        <f t="shared" ref="W308" si="8306">IF(W307=0,0,IF(OR(V308=0,V308=12),1,V308+1))</f>
        <v>0</v>
      </c>
      <c r="X308" s="67">
        <f t="shared" ref="X308" si="8307">IF(X307=0,0,IF(OR(W308=0,W308=12),1,W308+1))</f>
        <v>0</v>
      </c>
      <c r="Y308" s="67">
        <f t="shared" ref="Y308" si="8308">IF(Y307=0,0,IF(OR(X308=0,X308=12),1,X308+1))</f>
        <v>0</v>
      </c>
      <c r="Z308" s="67">
        <f t="shared" ref="Z308" si="8309">IF(Z307=0,0,IF(OR(Y308=0,Y308=12),1,Y308+1))</f>
        <v>0</v>
      </c>
      <c r="AA308" s="67">
        <f t="shared" ref="AA308" si="8310">IF(AA307=0,0,IF(OR(Z308=0,Z308=12),1,Z308+1))</f>
        <v>0</v>
      </c>
      <c r="AB308" s="67">
        <f t="shared" ref="AB308" si="8311">IF(AB307=0,0,IF(OR(AA308=0,AA308=12),1,AA308+1))</f>
        <v>0</v>
      </c>
      <c r="AC308" s="67">
        <f t="shared" ref="AC308" si="8312">IF(AC307=0,0,IF(OR(AB308=0,AB308=12),1,AB308+1))</f>
        <v>0</v>
      </c>
      <c r="AD308" s="67">
        <f t="shared" ref="AD308" si="8313">IF(AD307=0,0,IF(OR(AC308=0,AC308=12),1,AC308+1))</f>
        <v>0</v>
      </c>
      <c r="AE308" s="67">
        <f t="shared" ref="AE308" si="8314">IF(AE307=0,0,IF(OR(AD308=0,AD308=12),1,AD308+1))</f>
        <v>0</v>
      </c>
      <c r="AF308" s="67">
        <f t="shared" ref="AF308" si="8315">IF(AF307=0,0,IF(OR(AE308=0,AE308=12),1,AE308+1))</f>
        <v>0</v>
      </c>
      <c r="AG308" s="67">
        <f t="shared" ref="AG308" si="8316">IF(AG307=0,0,IF(OR(AF308=0,AF308=12),1,AF308+1))</f>
        <v>0</v>
      </c>
      <c r="AH308" s="67">
        <f t="shared" ref="AH308" si="8317">IF(AH307=0,0,IF(OR(AG308=0,AG308=12),1,AG308+1))</f>
        <v>0</v>
      </c>
      <c r="AI308" s="67">
        <f t="shared" ref="AI308" si="8318">IF(AI307=0,0,IF(OR(AH308=0,AH308=12),1,AH308+1))</f>
        <v>0</v>
      </c>
      <c r="AJ308" s="67">
        <f t="shared" ref="AJ308" si="8319">IF(AJ307=0,0,IF(OR(AI308=0,AI308=12),1,AI308+1))</f>
        <v>0</v>
      </c>
      <c r="AK308" s="67">
        <f t="shared" ref="AK308" si="8320">IF(AK307=0,0,IF(OR(AJ308=0,AJ308=12),1,AJ308+1))</f>
        <v>0</v>
      </c>
      <c r="AL308" s="67">
        <f t="shared" ref="AL308" si="8321">IF(AL307=0,0,IF(OR(AK308=0,AK308=12),1,AK308+1))</f>
        <v>0</v>
      </c>
      <c r="AM308" s="67">
        <f t="shared" ref="AM308" si="8322">IF(AM307=0,0,IF(OR(AL308=0,AL308=12),1,AL308+1))</f>
        <v>0</v>
      </c>
      <c r="AN308" s="67">
        <f t="shared" ref="AN308" si="8323">IF(AN307=0,0,IF(OR(AM308=0,AM308=12),1,AM308+1))</f>
        <v>0</v>
      </c>
      <c r="AO308" s="67">
        <f t="shared" ref="AO308" si="8324">IF(AO307=0,0,IF(OR(AN308=0,AN308=12),1,AN308+1))</f>
        <v>0</v>
      </c>
      <c r="AP308" s="67">
        <f t="shared" ref="AP308" si="8325">IF(AP307=0,0,IF(OR(AO308=0,AO308=12),1,AO308+1))</f>
        <v>0</v>
      </c>
      <c r="AQ308" s="67">
        <f t="shared" ref="AQ308" si="8326">IF(AQ307=0,0,IF(OR(AP308=0,AP308=12),1,AP308+1))</f>
        <v>0</v>
      </c>
      <c r="AR308" s="67">
        <f t="shared" ref="AR308" si="8327">IF(AR307=0,0,IF(OR(AQ308=0,AQ308=12),1,AQ308+1))</f>
        <v>0</v>
      </c>
      <c r="AS308" s="67">
        <f t="shared" ref="AS308" si="8328">IF(AS307=0,0,IF(OR(AR308=0,AR308=12),1,AR308+1))</f>
        <v>0</v>
      </c>
      <c r="AT308" s="67">
        <f t="shared" ref="AT308" si="8329">IF(AT307=0,0,IF(OR(AS308=0,AS308=12),1,AS308+1))</f>
        <v>0</v>
      </c>
      <c r="AU308" s="67">
        <f t="shared" ref="AU308" si="8330">IF(AU307=0,0,IF(OR(AT308=0,AT308=12),1,AT308+1))</f>
        <v>0</v>
      </c>
      <c r="AV308" s="67">
        <f t="shared" ref="AV308" si="8331">IF(AV307=0,0,IF(OR(AU308=0,AU308=12),1,AU308+1))</f>
        <v>0</v>
      </c>
      <c r="AW308" s="67">
        <f t="shared" ref="AW308" si="8332">IF(AW307=0,0,IF(OR(AV308=0,AV308=12),1,AV308+1))</f>
        <v>0</v>
      </c>
      <c r="AX308" s="67">
        <f t="shared" ref="AX308" si="8333">IF(AX307=0,0,IF(OR(AW308=0,AW308=12),1,AW308+1))</f>
        <v>0</v>
      </c>
      <c r="AY308" s="67">
        <f t="shared" ref="AY308" si="8334">IF(AY307=0,0,IF(OR(AX308=0,AX308=12),1,AX308+1))</f>
        <v>0</v>
      </c>
      <c r="AZ308" s="67">
        <f t="shared" ref="AZ308" si="8335">IF(AZ307=0,0,IF(OR(AY308=0,AY308=12),1,AY308+1))</f>
        <v>0</v>
      </c>
      <c r="BA308" s="67">
        <f t="shared" ref="BA308" si="8336">IF(BA307=0,0,IF(OR(AZ308=0,AZ308=12),1,AZ308+1))</f>
        <v>0</v>
      </c>
      <c r="BB308" s="67">
        <f t="shared" ref="BB308" si="8337">IF(BB307=0,0,IF(OR(BA308=0,BA308=12),1,BA308+1))</f>
        <v>0</v>
      </c>
      <c r="BC308" s="67">
        <f t="shared" ref="BC308" si="8338">IF(BC307=0,0,IF(OR(BB308=0,BB308=12),1,BB308+1))</f>
        <v>0</v>
      </c>
      <c r="BD308" s="67">
        <f t="shared" ref="BD308" si="8339">IF(BD307=0,0,IF(OR(BC308=0,BC308=12),1,BC308+1))</f>
        <v>0</v>
      </c>
      <c r="BE308" s="67">
        <f t="shared" ref="BE308" si="8340">IF(BE307=0,0,IF(OR(BD308=0,BD308=12),1,BD308+1))</f>
        <v>0</v>
      </c>
      <c r="BF308" s="67">
        <f t="shared" ref="BF308" si="8341">IF(BF307=0,0,IF(OR(BE308=0,BE308=12),1,BE308+1))</f>
        <v>0</v>
      </c>
      <c r="BG308" s="67">
        <f t="shared" ref="BG308" si="8342">IF(BG307=0,0,IF(OR(BF308=0,BF308=12),1,BF308+1))</f>
        <v>0</v>
      </c>
      <c r="BH308" s="67">
        <f t="shared" ref="BH308" si="8343">IF(BH307=0,0,IF(OR(BG308=0,BG308=12),1,BG308+1))</f>
        <v>0</v>
      </c>
      <c r="BI308" s="67">
        <f t="shared" ref="BI308" si="8344">IF(BI307=0,0,IF(OR(BH308=0,BH308=12),1,BH308+1))</f>
        <v>0</v>
      </c>
      <c r="BJ308" s="67">
        <f t="shared" ref="BJ308" si="8345">IF(BJ307=0,0,IF(OR(BI308=0,BI308=12),1,BI308+1))</f>
        <v>0</v>
      </c>
      <c r="BK308" s="67">
        <f t="shared" ref="BK308" si="8346">IF(BK307=0,0,IF(OR(BJ308=0,BJ308=12),1,BJ308+1))</f>
        <v>0</v>
      </c>
      <c r="BL308" s="67">
        <f t="shared" ref="BL308" si="8347">IF(BL307=0,0,IF(OR(BK308=0,BK308=12),1,BK308+1))</f>
        <v>0</v>
      </c>
      <c r="BM308" s="67">
        <f t="shared" ref="BM308" si="8348">IF(BM307=0,0,IF(OR(BL308=0,BL308=12),1,BL308+1))</f>
        <v>0</v>
      </c>
      <c r="BN308" s="67">
        <f t="shared" ref="BN308" si="8349">IF(BN307=0,0,IF(OR(BM308=0,BM308=12),1,BM308+1))</f>
        <v>0</v>
      </c>
      <c r="BO308" s="67">
        <f t="shared" ref="BO308" si="8350">IF(BO307=0,0,IF(OR(BN308=0,BN308=12),1,BN308+1))</f>
        <v>0</v>
      </c>
      <c r="BP308" s="67">
        <f t="shared" ref="BP308" si="8351">IF(BP307=0,0,IF(OR(BO308=0,BO308=12),1,BO308+1))</f>
        <v>0</v>
      </c>
      <c r="BQ308" s="67">
        <f t="shared" ref="BQ308" si="8352">IF(BQ307=0,0,IF(OR(BP308=0,BP308=12),1,BP308+1))</f>
        <v>0</v>
      </c>
      <c r="BR308" s="67">
        <f t="shared" ref="BR308" si="8353">IF(BR307=0,0,IF(OR(BQ308=0,BQ308=12),1,BQ308+1))</f>
        <v>0</v>
      </c>
      <c r="BS308" s="67">
        <f t="shared" ref="BS308" si="8354">IF(BS307=0,0,IF(OR(BR308=0,BR308=12),1,BR308+1))</f>
        <v>0</v>
      </c>
      <c r="BT308" s="67">
        <f t="shared" ref="BT308" si="8355">IF(BT307=0,0,IF(OR(BS308=0,BS308=12),1,BS308+1))</f>
        <v>0</v>
      </c>
      <c r="BU308" s="67">
        <f t="shared" ref="BU308" si="8356">IF(BU307=0,0,IF(OR(BT308=0,BT308=12),1,BT308+1))</f>
        <v>0</v>
      </c>
      <c r="BV308" s="67">
        <f t="shared" ref="BV308" si="8357">IF(BV307=0,0,IF(OR(BU308=0,BU308=12),1,BU308+1))</f>
        <v>0</v>
      </c>
      <c r="BW308" s="67">
        <f t="shared" ref="BW308" si="8358">IF(BW307=0,0,IF(OR(BV308=0,BV308=12),1,BV308+1))</f>
        <v>0</v>
      </c>
      <c r="BX308" s="67">
        <f t="shared" ref="BX308" si="8359">IF(BX307=0,0,IF(OR(BW308=0,BW308=12),1,BW308+1))</f>
        <v>0</v>
      </c>
      <c r="BY308" s="67">
        <f t="shared" ref="BY308" si="8360">IF(BY307=0,0,IF(OR(BX308=0,BX308=12),1,BX308+1))</f>
        <v>0</v>
      </c>
      <c r="BZ308" s="67">
        <f t="shared" ref="BZ308" si="8361">IF(BZ307=0,0,IF(OR(BY308=0,BY308=12),1,BY308+1))</f>
        <v>0</v>
      </c>
      <c r="CA308" s="67">
        <f t="shared" ref="CA308" si="8362">IF(CA307=0,0,IF(OR(BZ308=0,BZ308=12),1,BZ308+1))</f>
        <v>0</v>
      </c>
      <c r="CB308" s="67">
        <f t="shared" ref="CB308" si="8363">IF(CB307=0,0,IF(OR(CA308=0,CA308=12),1,CA308+1))</f>
        <v>0</v>
      </c>
      <c r="CC308" s="67">
        <f t="shared" ref="CC308" si="8364">IF(CC307=0,0,IF(OR(CB308=0,CB308=12),1,CB308+1))</f>
        <v>0</v>
      </c>
      <c r="CD308" s="67">
        <f t="shared" ref="CD308" si="8365">IF(CD307=0,0,IF(OR(CC308=0,CC308=12),1,CC308+1))</f>
        <v>0</v>
      </c>
      <c r="CE308" s="67">
        <f t="shared" ref="CE308" si="8366">IF(CE307=0,0,IF(OR(CD308=0,CD308=12),1,CD308+1))</f>
        <v>0</v>
      </c>
      <c r="CF308" s="67">
        <f t="shared" ref="CF308" si="8367">IF(CF307=0,0,IF(OR(CE308=0,CE308=12),1,CE308+1))</f>
        <v>0</v>
      </c>
      <c r="CG308" s="67">
        <f t="shared" ref="CG308" si="8368">IF(CG307=0,0,IF(OR(CF308=0,CF308=12),1,CF308+1))</f>
        <v>0</v>
      </c>
      <c r="CH308" s="67">
        <f t="shared" ref="CH308" si="8369">IF(CH307=0,0,IF(OR(CG308=0,CG308=12),1,CG308+1))</f>
        <v>0</v>
      </c>
      <c r="CI308" s="67">
        <f t="shared" ref="CI308" si="8370">IF(CI307=0,0,IF(OR(CH308=0,CH308=12),1,CH308+1))</f>
        <v>0</v>
      </c>
      <c r="CJ308" s="67">
        <f t="shared" ref="CJ308" si="8371">IF(CJ307=0,0,IF(OR(CI308=0,CI308=12),1,CI308+1))</f>
        <v>0</v>
      </c>
      <c r="CK308" s="370"/>
      <c r="CL308" s="372"/>
      <c r="CM308" s="364"/>
      <c r="CN308" s="364"/>
      <c r="CO308" s="108"/>
      <c r="CP308" s="108"/>
      <c r="CQ308" s="108"/>
      <c r="CR308" s="108"/>
      <c r="CS308" s="108"/>
      <c r="CT308" s="108"/>
      <c r="CU308" s="108"/>
      <c r="CV308" s="108"/>
      <c r="CW308" s="108"/>
      <c r="CX308" s="108"/>
      <c r="CY308" s="108"/>
      <c r="CZ308" s="108"/>
      <c r="DA308" s="108"/>
      <c r="DB308" s="108"/>
      <c r="DC308" s="108"/>
      <c r="DD308" s="108"/>
    </row>
    <row r="309" spans="1:108" s="266" customFormat="1" ht="43.2" x14ac:dyDescent="0.3">
      <c r="A309" s="264"/>
      <c r="B309" s="130"/>
      <c r="C309" s="81"/>
      <c r="D309" s="81"/>
      <c r="E309" s="81"/>
      <c r="F309" s="81"/>
      <c r="G309" s="81"/>
      <c r="H309" s="81"/>
      <c r="I309" s="81"/>
      <c r="J309" s="81"/>
      <c r="K309" s="81"/>
      <c r="L309" s="65"/>
      <c r="M309" s="7"/>
      <c r="N309" s="202"/>
      <c r="O309" s="108"/>
      <c r="P309" s="64" t="s">
        <v>410</v>
      </c>
      <c r="Q309" s="69">
        <f>IF(Q308&gt;0,IF(Q312&gt;$K305,$K305,Q312),0)</f>
        <v>0</v>
      </c>
      <c r="R309" s="69">
        <f>IF(R308&gt;0,IF((SUMIFS($Q311:Q311,$Q308:Q308,12)+IF(Q308=12,0,Q309)+R312)&gt;=$K305,$K305-FLOOR(SUMIFS($Q311:Q311,$Q308:Q308,12),1),IF(R308=1,R312,R312+Q309)),0)</f>
        <v>0</v>
      </c>
      <c r="S309" s="69">
        <f>IF(S308&gt;0,IF((SUMIFS($Q311:R311,$Q308:R308,12)+IF(R308=12,0,R309)+S312)&gt;=$K305,$K305-FLOOR(SUMIFS($Q311:R311,$Q308:R308,12),1),IF(S308=1,S312,S312+R309)),0)</f>
        <v>0</v>
      </c>
      <c r="T309" s="69">
        <f>IF(T308&gt;0,IF((SUMIFS($Q311:S311,$Q308:S308,12)+IF(S308=12,0,S309)+T312)&gt;=$K305,$K305-FLOOR(SUMIFS($Q311:S311,$Q308:S308,12),1),IF(T308=1,T312,T312+S309)),0)</f>
        <v>0</v>
      </c>
      <c r="U309" s="69">
        <f>IF(U308&gt;0,IF((SUMIFS($Q311:T311,$Q308:T308,12)+IF(T308=12,0,T309)+U312)&gt;=$K305,$K305-FLOOR(SUMIFS($Q311:T311,$Q308:T308,12),1),IF(U308=1,U312,U312+T309)),0)</f>
        <v>0</v>
      </c>
      <c r="V309" s="69">
        <f>IF(V308&gt;0,IF((SUMIFS($Q311:U311,$Q308:U308,12)+IF(U308=12,0,U309)+V312)&gt;=$K305,$K305-FLOOR(SUMIFS($Q311:U311,$Q308:U308,12),1),IF(V308=1,V312,V312+U309)),0)</f>
        <v>0</v>
      </c>
      <c r="W309" s="69">
        <f>IF(W308&gt;0,IF((SUMIFS($Q311:V311,$Q308:V308,12)+IF(V308=12,0,V309)+W312)&gt;=$K305,$K305-FLOOR(SUMIFS($Q311:V311,$Q308:V308,12),1),IF(W308=1,W312,W312+V309)),0)</f>
        <v>0</v>
      </c>
      <c r="X309" s="69">
        <f>IF(X308&gt;0,IF((SUMIFS($Q311:W311,$Q308:W308,12)+IF(W308=12,0,W309)+X312)&gt;=$K305,$K305-FLOOR(SUMIFS($Q311:W311,$Q308:W308,12),1),IF(X308=1,X312,X312+W309)),0)</f>
        <v>0</v>
      </c>
      <c r="Y309" s="69">
        <f>IF(Y308&gt;0,IF((SUMIFS($Q311:X311,$Q308:X308,12)+IF(X308=12,0,X309)+Y312)&gt;=$K305,$K305-FLOOR(SUMIFS($Q311:X311,$Q308:X308,12),1),IF(Y308=1,Y312,Y312+X309)),0)</f>
        <v>0</v>
      </c>
      <c r="Z309" s="69">
        <f>IF(Z308&gt;0,IF((SUMIFS($Q311:Y311,$Q308:Y308,12)+IF(Y308=12,0,Y309)+Z312)&gt;=$K305,$K305-FLOOR(SUMIFS($Q311:Y311,$Q308:Y308,12),1),IF(Z308=1,Z312,Z312+Y309)),0)</f>
        <v>0</v>
      </c>
      <c r="AA309" s="69">
        <f>IF(AA308&gt;0,IF((SUMIFS($Q311:Z311,$Q308:Z308,12)+IF(Z308=12,0,Z309)+AA312)&gt;=$K305,$K305-FLOOR(SUMIFS($Q311:Z311,$Q308:Z308,12),1),IF(AA308=1,AA312,AA312+Z309)),0)</f>
        <v>0</v>
      </c>
      <c r="AB309" s="69">
        <f>IF(AB308&gt;0,IF((SUMIFS($Q311:AA311,$Q308:AA308,12)+IF(AA308=12,0,AA309)+AB312)&gt;=$K305,$K305-FLOOR(SUMIFS($Q311:AA311,$Q308:AA308,12),1),IF(AB308=1,AB312,AB312+AA309)),0)</f>
        <v>0</v>
      </c>
      <c r="AC309" s="69">
        <f>IF(AC308&gt;0,IF((SUMIFS($Q311:AB311,$Q308:AB308,12)+IF(AB308=12,0,AB309)+AC312)&gt;=$K305,$K305-FLOOR(SUMIFS($Q311:AB311,$Q308:AB308,12),1),IF(AC308=1,AC312,AC312+AB309)),0)</f>
        <v>0</v>
      </c>
      <c r="AD309" s="69">
        <f>IF(AD308&gt;0,IF((SUMIFS($Q311:AC311,$Q308:AC308,12)+IF(AC308=12,0,AC309)+AD312)&gt;=$K305,$K305-FLOOR(SUMIFS($Q311:AC311,$Q308:AC308,12),1),IF(AD308=1,AD312,AD312+AC309)),0)</f>
        <v>0</v>
      </c>
      <c r="AE309" s="69">
        <f>IF(AE308&gt;0,IF((SUMIFS($Q311:AD311,$Q308:AD308,12)+IF(AD308=12,0,AD309)+AE312)&gt;=$K305,$K305-FLOOR(SUMIFS($Q311:AD311,$Q308:AD308,12),1),IF(AE308=1,AE312,AE312+AD309)),0)</f>
        <v>0</v>
      </c>
      <c r="AF309" s="69">
        <f>IF(AF308&gt;0,IF((SUMIFS($Q311:AE311,$Q308:AE308,12)+IF(AE308=12,0,AE309)+AF312)&gt;=$K305,$K305-FLOOR(SUMIFS($Q311:AE311,$Q308:AE308,12),1),IF(AF308=1,AF312,AF312+AE309)),0)</f>
        <v>0</v>
      </c>
      <c r="AG309" s="69">
        <f>IF(AG308&gt;0,IF((SUMIFS($Q311:AF311,$Q308:AF308,12)+IF(AF308=12,0,AF309)+AG312)&gt;=$K305,$K305-FLOOR(SUMIFS($Q311:AF311,$Q308:AF308,12),1),IF(AG308=1,AG312,AG312+AF309)),0)</f>
        <v>0</v>
      </c>
      <c r="AH309" s="69">
        <f>IF(AH308&gt;0,IF((SUMIFS($Q311:AG311,$Q308:AG308,12)+IF(AG308=12,0,AG309)+AH312)&gt;=$K305,$K305-FLOOR(SUMIFS($Q311:AG311,$Q308:AG308,12),1),IF(AH308=1,AH312,AH312+AG309)),0)</f>
        <v>0</v>
      </c>
      <c r="AI309" s="69">
        <f>IF(AI308&gt;0,IF((SUMIFS($Q311:AH311,$Q308:AH308,12)+IF(AH308=12,0,AH309)+AI312)&gt;=$K305,$K305-FLOOR(SUMIFS($Q311:AH311,$Q308:AH308,12),1),IF(AI308=1,AI312,AI312+AH309)),0)</f>
        <v>0</v>
      </c>
      <c r="AJ309" s="69">
        <f>IF(AJ308&gt;0,IF((SUMIFS($Q311:AI311,$Q308:AI308,12)+IF(AI308=12,0,AI309)+AJ312)&gt;=$K305,$K305-FLOOR(SUMIFS($Q311:AI311,$Q308:AI308,12),1),IF(AJ308=1,AJ312,AJ312+AI309)),0)</f>
        <v>0</v>
      </c>
      <c r="AK309" s="69">
        <f>IF(AK308&gt;0,IF((SUMIFS($Q311:AJ311,$Q308:AJ308,12)+IF(AJ308=12,0,AJ309)+AK312)&gt;=$K305,$K305-FLOOR(SUMIFS($Q311:AJ311,$Q308:AJ308,12),1),IF(AK308=1,AK312,AK312+AJ309)),0)</f>
        <v>0</v>
      </c>
      <c r="AL309" s="69">
        <f>IF(AL308&gt;0,IF((SUMIFS($Q311:AK311,$Q308:AK308,12)+IF(AK308=12,0,AK309)+AL312)&gt;=$K305,$K305-FLOOR(SUMIFS($Q311:AK311,$Q308:AK308,12),1),IF(AL308=1,AL312,AL312+AK309)),0)</f>
        <v>0</v>
      </c>
      <c r="AM309" s="69">
        <f>IF(AM308&gt;0,IF((SUMIFS($Q311:AL311,$Q308:AL308,12)+IF(AL308=12,0,AL309)+AM312)&gt;=$K305,$K305-FLOOR(SUMIFS($Q311:AL311,$Q308:AL308,12),1),IF(AM308=1,AM312,AM312+AL309)),0)</f>
        <v>0</v>
      </c>
      <c r="AN309" s="69">
        <f>IF(AN308&gt;0,IF((SUMIFS($Q311:AM311,$Q308:AM308,12)+IF(AM308=12,0,AM309)+AN312)&gt;=$K305,$K305-FLOOR(SUMIFS($Q311:AM311,$Q308:AM308,12),1),IF(AN308=1,AN312,AN312+AM309)),0)</f>
        <v>0</v>
      </c>
      <c r="AO309" s="69">
        <f>IF(AO308&gt;0,IF((SUMIFS($Q311:AN311,$Q308:AN308,12)+IF(AN308=12,0,AN309)+AO312)&gt;=$K305,$K305-FLOOR(SUMIFS($Q311:AN311,$Q308:AN308,12),1),IF(AO308=1,AO312,AO312+AN309)),0)</f>
        <v>0</v>
      </c>
      <c r="AP309" s="69">
        <f>IF(AP308&gt;0,IF((SUMIFS($Q311:AO311,$Q308:AO308,12)+IF(AO308=12,0,AO309)+AP312)&gt;=$K305,$K305-FLOOR(SUMIFS($Q311:AO311,$Q308:AO308,12),1),IF(AP308=1,AP312,AP312+AO309)),0)</f>
        <v>0</v>
      </c>
      <c r="AQ309" s="69">
        <f>IF(AQ308&gt;0,IF((SUMIFS($Q311:AP311,$Q308:AP308,12)+IF(AP308=12,0,AP309)+AQ312)&gt;=$K305,$K305-FLOOR(SUMIFS($Q311:AP311,$Q308:AP308,12),1),IF(AQ308=1,AQ312,AQ312+AP309)),0)</f>
        <v>0</v>
      </c>
      <c r="AR309" s="69">
        <f>IF(AR308&gt;0,IF((SUMIFS($Q311:AQ311,$Q308:AQ308,12)+IF(AQ308=12,0,AQ309)+AR312)&gt;=$K305,$K305-FLOOR(SUMIFS($Q311:AQ311,$Q308:AQ308,12),1),IF(AR308=1,AR312,AR312+AQ309)),0)</f>
        <v>0</v>
      </c>
      <c r="AS309" s="69">
        <f>IF(AS308&gt;0,IF((SUMIFS($Q311:AR311,$Q308:AR308,12)+IF(AR308=12,0,AR309)+AS312)&gt;=$K305,$K305-FLOOR(SUMIFS($Q311:AR311,$Q308:AR308,12),1),IF(AS308=1,AS312,AS312+AR309)),0)</f>
        <v>0</v>
      </c>
      <c r="AT309" s="69">
        <f>IF(AT308&gt;0,IF((SUMIFS($Q311:AS311,$Q308:AS308,12)+IF(AS308=12,0,AS309)+AT312)&gt;=$K305,$K305-FLOOR(SUMIFS($Q311:AS311,$Q308:AS308,12),1),IF(AT308=1,AT312,AT312+AS309)),0)</f>
        <v>0</v>
      </c>
      <c r="AU309" s="69">
        <f>IF(AU308&gt;0,IF((SUMIFS($Q311:AT311,$Q308:AT308,12)+IF(AT308=12,0,AT309)+AU312)&gt;=$K305,$K305-FLOOR(SUMIFS($Q311:AT311,$Q308:AT308,12),1),IF(AU308=1,AU312,AU312+AT309)),0)</f>
        <v>0</v>
      </c>
      <c r="AV309" s="69">
        <f>IF(AV308&gt;0,IF((SUMIFS($Q311:AU311,$Q308:AU308,12)+IF(AU308=12,0,AU309)+AV312)&gt;=$K305,$K305-FLOOR(SUMIFS($Q311:AU311,$Q308:AU308,12),1),IF(AV308=1,AV312,AV312+AU309)),0)</f>
        <v>0</v>
      </c>
      <c r="AW309" s="69">
        <f>IF(AW308&gt;0,IF((SUMIFS($Q311:AV311,$Q308:AV308,12)+IF(AV308=12,0,AV309)+AW312)&gt;=$K305,$K305-FLOOR(SUMIFS($Q311:AV311,$Q308:AV308,12),1),IF(AW308=1,AW312,AW312+AV309)),0)</f>
        <v>0</v>
      </c>
      <c r="AX309" s="69">
        <f>IF(AX308&gt;0,IF((SUMIFS($Q311:AW311,$Q308:AW308,12)+IF(AW308=12,0,AW309)+AX312)&gt;=$K305,$K305-FLOOR(SUMIFS($Q311:AW311,$Q308:AW308,12),1),IF(AX308=1,AX312,AX312+AW309)),0)</f>
        <v>0</v>
      </c>
      <c r="AY309" s="69">
        <f>IF(AY308&gt;0,IF((SUMIFS($Q311:AX311,$Q308:AX308,12)+IF(AX308=12,0,AX309)+AY312)&gt;=$K305,$K305-FLOOR(SUMIFS($Q311:AX311,$Q308:AX308,12),1),IF(AY308=1,AY312,AY312+AX309)),0)</f>
        <v>0</v>
      </c>
      <c r="AZ309" s="69">
        <f>IF(AZ308&gt;0,IF((SUMIFS($Q311:AY311,$Q308:AY308,12)+IF(AY308=12,0,AY309)+AZ312)&gt;=$K305,$K305-FLOOR(SUMIFS($Q311:AY311,$Q308:AY308,12),1),IF(AZ308=1,AZ312,AZ312+AY309)),0)</f>
        <v>0</v>
      </c>
      <c r="BA309" s="69">
        <f>IF(BA308&gt;0,IF((SUMIFS($Q311:AZ311,$Q308:AZ308,12)+IF(AZ308=12,0,AZ309)+BA312)&gt;=$K305,$K305-FLOOR(SUMIFS($Q311:AZ311,$Q308:AZ308,12),1),IF(BA308=1,BA312,BA312+AZ309)),0)</f>
        <v>0</v>
      </c>
      <c r="BB309" s="69">
        <f>IF(BB308&gt;0,IF((SUMIFS($Q311:BA311,$Q308:BA308,12)+IF(BA308=12,0,BA309)+BB312)&gt;=$K305,$K305-FLOOR(SUMIFS($Q311:BA311,$Q308:BA308,12),1),IF(BB308=1,BB312,BB312+BA309)),0)</f>
        <v>0</v>
      </c>
      <c r="BC309" s="69">
        <f>IF(BC308&gt;0,IF((SUMIFS($Q311:BB311,$Q308:BB308,12)+IF(BB308=12,0,BB309)+BC312)&gt;=$K305,$K305-FLOOR(SUMIFS($Q311:BB311,$Q308:BB308,12),1),IF(BC308=1,BC312,BC312+BB309)),0)</f>
        <v>0</v>
      </c>
      <c r="BD309" s="69">
        <f>IF(BD308&gt;0,IF((SUMIFS($Q311:BC311,$Q308:BC308,12)+IF(BC308=12,0,BC309)+BD312)&gt;=$K305,$K305-FLOOR(SUMIFS($Q311:BC311,$Q308:BC308,12),1),IF(BD308=1,BD312,BD312+BC309)),0)</f>
        <v>0</v>
      </c>
      <c r="BE309" s="69">
        <f>IF(BE308&gt;0,IF((SUMIFS($Q311:BD311,$Q308:BD308,12)+IF(BD308=12,0,BD309)+BE312)&gt;=$K305,$K305-FLOOR(SUMIFS($Q311:BD311,$Q308:BD308,12),1),IF(BE308=1,BE312,BE312+BD309)),0)</f>
        <v>0</v>
      </c>
      <c r="BF309" s="69">
        <f>IF(BF308&gt;0,IF((SUMIFS($Q311:BE311,$Q308:BE308,12)+IF(BE308=12,0,BE309)+BF312)&gt;=$K305,$K305-FLOOR(SUMIFS($Q311:BE311,$Q308:BE308,12),1),IF(BF308=1,BF312,BF312+BE309)),0)</f>
        <v>0</v>
      </c>
      <c r="BG309" s="69">
        <f>IF(BG308&gt;0,IF((SUMIFS($Q311:BF311,$Q308:BF308,12)+IF(BF308=12,0,BF309)+BG312)&gt;=$K305,$K305-FLOOR(SUMIFS($Q311:BF311,$Q308:BF308,12),1),IF(BG308=1,BG312,BG312+BF309)),0)</f>
        <v>0</v>
      </c>
      <c r="BH309" s="69">
        <f>IF(BH308&gt;0,IF((SUMIFS($Q311:BG311,$Q308:BG308,12)+IF(BG308=12,0,BG309)+BH312)&gt;=$K305,$K305-FLOOR(SUMIFS($Q311:BG311,$Q308:BG308,12),1),IF(BH308=1,BH312,BH312+BG309)),0)</f>
        <v>0</v>
      </c>
      <c r="BI309" s="69">
        <f>IF(BI308&gt;0,IF((SUMIFS($Q311:BH311,$Q308:BH308,12)+IF(BH308=12,0,BH309)+BI312)&gt;=$K305,$K305-FLOOR(SUMIFS($Q311:BH311,$Q308:BH308,12),1),IF(BI308=1,BI312,BI312+BH309)),0)</f>
        <v>0</v>
      </c>
      <c r="BJ309" s="69">
        <f>IF(BJ308&gt;0,IF((SUMIFS($Q311:BI311,$Q308:BI308,12)+IF(BI308=12,0,BI309)+BJ312)&gt;=$K305,$K305-FLOOR(SUMIFS($Q311:BI311,$Q308:BI308,12),1),IF(BJ308=1,BJ312,BJ312+BI309)),0)</f>
        <v>0</v>
      </c>
      <c r="BK309" s="69">
        <f>IF(BK308&gt;0,IF((SUMIFS($Q311:BJ311,$Q308:BJ308,12)+IF(BJ308=12,0,BJ309)+BK312)&gt;=$K305,$K305-FLOOR(SUMIFS($Q311:BJ311,$Q308:BJ308,12),1),IF(BK308=1,BK312,BK312+BJ309)),0)</f>
        <v>0</v>
      </c>
      <c r="BL309" s="69">
        <f>IF(BL308&gt;0,IF((SUMIFS($Q311:BK311,$Q308:BK308,12)+IF(BK308=12,0,BK309)+BL312)&gt;=$K305,$K305-FLOOR(SUMIFS($Q311:BK311,$Q308:BK308,12),1),IF(BL308=1,BL312,BL312+BK309)),0)</f>
        <v>0</v>
      </c>
      <c r="BM309" s="69">
        <f>IF(BM308&gt;0,IF((SUMIFS($Q311:BL311,$Q308:BL308,12)+IF(BL308=12,0,BL309)+BM312)&gt;=$K305,$K305-FLOOR(SUMIFS($Q311:BL311,$Q308:BL308,12),1),IF(BM308=1,BM312,BM312+BL309)),0)</f>
        <v>0</v>
      </c>
      <c r="BN309" s="69">
        <f>IF(BN308&gt;0,IF((SUMIFS($Q311:BM311,$Q308:BM308,12)+IF(BM308=12,0,BM309)+BN312)&gt;=$K305,$K305-FLOOR(SUMIFS($Q311:BM311,$Q308:BM308,12),1),IF(BN308=1,BN312,BN312+BM309)),0)</f>
        <v>0</v>
      </c>
      <c r="BO309" s="69">
        <f>IF(BO308&gt;0,IF((SUMIFS($Q311:BN311,$Q308:BN308,12)+IF(BN308=12,0,BN309)+BO312)&gt;=$K305,$K305-FLOOR(SUMIFS($Q311:BN311,$Q308:BN308,12),1),IF(BO308=1,BO312,BO312+BN309)),0)</f>
        <v>0</v>
      </c>
      <c r="BP309" s="69">
        <f>IF(BP308&gt;0,IF((SUMIFS($Q311:BO311,$Q308:BO308,12)+IF(BO308=12,0,BO309)+BP312)&gt;=$K305,$K305-FLOOR(SUMIFS($Q311:BO311,$Q308:BO308,12),1),IF(BP308=1,BP312,BP312+BO309)),0)</f>
        <v>0</v>
      </c>
      <c r="BQ309" s="69">
        <f>IF(BQ308&gt;0,IF((SUMIFS($Q311:BP311,$Q308:BP308,12)+IF(BP308=12,0,BP309)+BQ312)&gt;=$K305,$K305-FLOOR(SUMIFS($Q311:BP311,$Q308:BP308,12),1),IF(BQ308=1,BQ312,BQ312+BP309)),0)</f>
        <v>0</v>
      </c>
      <c r="BR309" s="69">
        <f>IF(BR308&gt;0,IF((SUMIFS($Q311:BQ311,$Q308:BQ308,12)+IF(BQ308=12,0,BQ309)+BR312)&gt;=$K305,$K305-FLOOR(SUMIFS($Q311:BQ311,$Q308:BQ308,12),1),IF(BR308=1,BR312,BR312+BQ309)),0)</f>
        <v>0</v>
      </c>
      <c r="BS309" s="69">
        <f>IF(BS308&gt;0,IF((SUMIFS($Q311:BR311,$Q308:BR308,12)+IF(BR308=12,0,BR309)+BS312)&gt;=$K305,$K305-FLOOR(SUMIFS($Q311:BR311,$Q308:BR308,12),1),IF(BS308=1,BS312,BS312+BR309)),0)</f>
        <v>0</v>
      </c>
      <c r="BT309" s="69">
        <f>IF(BT308&gt;0,IF((SUMIFS($Q311:BS311,$Q308:BS308,12)+IF(BS308=12,0,BS309)+BT312)&gt;=$K305,$K305-FLOOR(SUMIFS($Q311:BS311,$Q308:BS308,12),1),IF(BT308=1,BT312,BT312+BS309)),0)</f>
        <v>0</v>
      </c>
      <c r="BU309" s="69">
        <f>IF(BU308&gt;0,IF((SUMIFS($Q311:BT311,$Q308:BT308,12)+IF(BT308=12,0,BT309)+BU312)&gt;=$K305,$K305-FLOOR(SUMIFS($Q311:BT311,$Q308:BT308,12),1),IF(BU308=1,BU312,BU312+BT309)),0)</f>
        <v>0</v>
      </c>
      <c r="BV309" s="69">
        <f>IF(BV308&gt;0,IF((SUMIFS($Q311:BU311,$Q308:BU308,12)+IF(BU308=12,0,BU309)+BV312)&gt;=$K305,$K305-FLOOR(SUMIFS($Q311:BU311,$Q308:BU308,12),1),IF(BV308=1,BV312,BV312+BU309)),0)</f>
        <v>0</v>
      </c>
      <c r="BW309" s="69">
        <f>IF(BW308&gt;0,IF((SUMIFS($Q311:BV311,$Q308:BV308,12)+IF(BV308=12,0,BV309)+BW312)&gt;=$K305,$K305-FLOOR(SUMIFS($Q311:BV311,$Q308:BV308,12),1),IF(BW308=1,BW312,BW312+BV309)),0)</f>
        <v>0</v>
      </c>
      <c r="BX309" s="69">
        <f>IF(BX308&gt;0,IF((SUMIFS($Q311:BW311,$Q308:BW308,12)+IF(BW308=12,0,BW309)+BX312)&gt;=$K305,$K305-FLOOR(SUMIFS($Q311:BW311,$Q308:BW308,12),1),IF(BX308=1,BX312,BX312+BW309)),0)</f>
        <v>0</v>
      </c>
      <c r="BY309" s="69">
        <f>IF(BY308&gt;0,IF((SUMIFS($Q311:BX311,$Q308:BX308,12)+IF(BX308=12,0,BX309)+BY312)&gt;=$K305,$K305-FLOOR(SUMIFS($Q311:BX311,$Q308:BX308,12),1),IF(BY308=1,BY312,BY312+BX309)),0)</f>
        <v>0</v>
      </c>
      <c r="BZ309" s="69">
        <f>IF(BZ308&gt;0,IF((SUMIFS($Q311:BY311,$Q308:BY308,12)+IF(BY308=12,0,BY309)+BZ312)&gt;=$K305,$K305-FLOOR(SUMIFS($Q311:BY311,$Q308:BY308,12),1),IF(BZ308=1,BZ312,BZ312+BY309)),0)</f>
        <v>0</v>
      </c>
      <c r="CA309" s="69">
        <f>IF(CA308&gt;0,IF((SUMIFS($Q311:BZ311,$Q308:BZ308,12)+IF(BZ308=12,0,BZ309)+CA312)&gt;=$K305,$K305-FLOOR(SUMIFS($Q311:BZ311,$Q308:BZ308,12),1),IF(CA308=1,CA312,CA312+BZ309)),0)</f>
        <v>0</v>
      </c>
      <c r="CB309" s="69">
        <f>IF(CB308&gt;0,IF((SUMIFS($Q311:CA311,$Q308:CA308,12)+IF(CA308=12,0,CA309)+CB312)&gt;=$K305,$K305-FLOOR(SUMIFS($Q311:CA311,$Q308:CA308,12),1),IF(CB308=1,CB312,CB312+CA309)),0)</f>
        <v>0</v>
      </c>
      <c r="CC309" s="69">
        <f>IF(CC308&gt;0,IF((SUMIFS($Q311:CB311,$Q308:CB308,12)+IF(CB308=12,0,CB309)+CC312)&gt;=$K305,$K305-FLOOR(SUMIFS($Q311:CB311,$Q308:CB308,12),1),IF(CC308=1,CC312,CC312+CB309)),0)</f>
        <v>0</v>
      </c>
      <c r="CD309" s="69">
        <f>IF(CD308&gt;0,IF((SUMIFS($Q311:CC311,$Q308:CC308,12)+IF(CC308=12,0,CC309)+CD312)&gt;=$K305,$K305-FLOOR(SUMIFS($Q311:CC311,$Q308:CC308,12),1),IF(CD308=1,CD312,CD312+CC309)),0)</f>
        <v>0</v>
      </c>
      <c r="CE309" s="69">
        <f>IF(CE308&gt;0,IF((SUMIFS($Q311:CD311,$Q308:CD308,12)+IF(CD308=12,0,CD309)+CE312)&gt;=$K305,$K305-FLOOR(SUMIFS($Q311:CD311,$Q308:CD308,12),1),IF(CE308=1,CE312,CE312+CD309)),0)</f>
        <v>0</v>
      </c>
      <c r="CF309" s="69">
        <f>IF(CF308&gt;0,IF((SUMIFS($Q311:CE311,$Q308:CE308,12)+IF(CE308=12,0,CE309)+CF312)&gt;=$K305,$K305-FLOOR(SUMIFS($Q311:CE311,$Q308:CE308,12),1),IF(CF308=1,CF312,CF312+CE309)),0)</f>
        <v>0</v>
      </c>
      <c r="CG309" s="69">
        <f>IF(CG308&gt;0,IF((SUMIFS($Q311:CF311,$Q308:CF308,12)+IF(CF308=12,0,CF309)+CG312)&gt;=$K305,$K305-FLOOR(SUMIFS($Q311:CF311,$Q308:CF308,12),1),IF(CG308=1,CG312,CG312+CF309)),0)</f>
        <v>0</v>
      </c>
      <c r="CH309" s="69">
        <f>IF(CH308&gt;0,IF((SUMIFS($Q311:CG311,$Q308:CG308,12)+IF(CG308=12,0,CG309)+CH312)&gt;=$K305,$K305-FLOOR(SUMIFS($Q311:CG311,$Q308:CG308,12),1),IF(CH308=1,CH312,CH312+CG309)),0)</f>
        <v>0</v>
      </c>
      <c r="CI309" s="69">
        <f>IF(CI308&gt;0,IF((SUMIFS($Q311:CH311,$Q308:CH308,12)+IF(CH308=12,0,CH309)+CI312)&gt;=$K305,$K305-FLOOR(SUMIFS($Q311:CH311,$Q308:CH308,12),1),IF(CI308=1,CI312,CI312+CH309)),0)</f>
        <v>0</v>
      </c>
      <c r="CJ309" s="69">
        <f>IF(CJ308&gt;0,IF((SUMIFS($Q311:CI311,$Q308:CI308,12)+IF(CI308=12,0,CI309)+CJ312)&gt;=$K305,$K305-FLOOR(SUMIFS($Q311:CI311,$Q308:CI308,12),1),IF(CJ308=1,CJ312,CJ312+CI309)),0)</f>
        <v>0</v>
      </c>
      <c r="CK309" s="370"/>
      <c r="CL309" s="372"/>
      <c r="CM309" s="364"/>
      <c r="CN309" s="364"/>
      <c r="CO309" s="108"/>
      <c r="CP309" s="108"/>
      <c r="CQ309" s="108"/>
      <c r="CR309" s="108"/>
      <c r="CS309" s="108"/>
      <c r="CT309" s="108"/>
      <c r="CU309" s="108"/>
      <c r="CV309" s="108"/>
      <c r="CW309" s="108"/>
      <c r="CX309" s="108"/>
      <c r="CY309" s="108"/>
      <c r="CZ309" s="108"/>
      <c r="DA309" s="108"/>
      <c r="DB309" s="108"/>
      <c r="DC309" s="108"/>
      <c r="DD309" s="108"/>
    </row>
    <row r="310" spans="1:108" s="266" customFormat="1" ht="41.4" hidden="1" customHeight="1" x14ac:dyDescent="0.3">
      <c r="A310" s="264"/>
      <c r="B310" s="130"/>
      <c r="C310" s="81"/>
      <c r="D310" s="81"/>
      <c r="E310" s="81"/>
      <c r="F310" s="81"/>
      <c r="G310" s="81"/>
      <c r="H310" s="81"/>
      <c r="I310" s="81"/>
      <c r="J310" s="81"/>
      <c r="K310" s="81"/>
      <c r="L310" s="65"/>
      <c r="M310" s="7"/>
      <c r="N310" s="202"/>
      <c r="O310" s="108"/>
      <c r="P310" s="66" t="s">
        <v>183</v>
      </c>
      <c r="Q310" s="68">
        <f>IF(Q305&gt;0,Q306,0)</f>
        <v>0</v>
      </c>
      <c r="R310" s="68">
        <f t="shared" ref="R310" si="8372">IF(R305&gt;0,IF(R308=1,R306,R306+Q310),Q310)</f>
        <v>0</v>
      </c>
      <c r="S310" s="68">
        <f t="shared" ref="S310" si="8373">IF(S305&gt;0,IF(S308=1,S306,S306+R310),R310)</f>
        <v>0</v>
      </c>
      <c r="T310" s="68">
        <f t="shared" ref="T310" si="8374">IF(T305&gt;0,IF(T308=1,T306,T306+S310),S310)</f>
        <v>0</v>
      </c>
      <c r="U310" s="68">
        <f t="shared" ref="U310" si="8375">IF(U305&gt;0,IF(U308=1,U306,U306+T310),T310)</f>
        <v>0</v>
      </c>
      <c r="V310" s="68">
        <f t="shared" ref="V310" si="8376">IF(V305&gt;0,IF(V308=1,V306,V306+U310),U310)</f>
        <v>0</v>
      </c>
      <c r="W310" s="68">
        <f t="shared" ref="W310" si="8377">IF(W305&gt;0,IF(W308=1,W306,W306+V310),V310)</f>
        <v>0</v>
      </c>
      <c r="X310" s="68">
        <f t="shared" ref="X310" si="8378">IF(X305&gt;0,IF(X308=1,X306,X306+W310),W310)</f>
        <v>0</v>
      </c>
      <c r="Y310" s="68">
        <f t="shared" ref="Y310" si="8379">IF(Y305&gt;0,IF(Y308=1,Y306,Y306+X310),X310)</f>
        <v>0</v>
      </c>
      <c r="Z310" s="68">
        <f t="shared" ref="Z310" si="8380">IF(Z305&gt;0,IF(Z308=1,Z306,Z306+Y310),Y310)</f>
        <v>0</v>
      </c>
      <c r="AA310" s="68">
        <f t="shared" ref="AA310" si="8381">IF(AA305&gt;0,IF(AA308=1,AA306,AA306+Z310),Z310)</f>
        <v>0</v>
      </c>
      <c r="AB310" s="68">
        <f t="shared" ref="AB310" si="8382">IF(AB305&gt;0,IF(AB308=1,AB306,AB306+AA310),AA310)</f>
        <v>0</v>
      </c>
      <c r="AC310" s="68">
        <f t="shared" ref="AC310" si="8383">IF(AC305&gt;0,IF(AC308=1,AC306,AC306+AB310),AB310)</f>
        <v>0</v>
      </c>
      <c r="AD310" s="68">
        <f t="shared" ref="AD310" si="8384">IF(AD305&gt;0,IF(AD308=1,AD306,AD306+AC310),AC310)</f>
        <v>0</v>
      </c>
      <c r="AE310" s="68">
        <f t="shared" ref="AE310" si="8385">IF(AE305&gt;0,IF(AE308=1,AE306,AE306+AD310),AD310)</f>
        <v>0</v>
      </c>
      <c r="AF310" s="68">
        <f t="shared" ref="AF310" si="8386">IF(AF305&gt;0,IF(AF308=1,AF306,AF306+AE310),AE310)</f>
        <v>0</v>
      </c>
      <c r="AG310" s="68">
        <f t="shared" ref="AG310" si="8387">IF(AG305&gt;0,IF(AG308=1,AG306,AG306+AF310),AF310)</f>
        <v>0</v>
      </c>
      <c r="AH310" s="68">
        <f t="shared" ref="AH310" si="8388">IF(AH305&gt;0,IF(AH308=1,AH306,AH306+AG310),AG310)</f>
        <v>0</v>
      </c>
      <c r="AI310" s="68">
        <f t="shared" ref="AI310" si="8389">IF(AI305&gt;0,IF(AI308=1,AI306,AI306+AH310),AH310)</f>
        <v>0</v>
      </c>
      <c r="AJ310" s="68">
        <f t="shared" ref="AJ310" si="8390">IF(AJ305&gt;0,IF(AJ308=1,AJ306,AJ306+AI310),AI310)</f>
        <v>0</v>
      </c>
      <c r="AK310" s="68">
        <f t="shared" ref="AK310" si="8391">IF(AK305&gt;0,IF(AK308=1,AK306,AK306+AJ310),AJ310)</f>
        <v>0</v>
      </c>
      <c r="AL310" s="68">
        <f t="shared" ref="AL310" si="8392">IF(AL305&gt;0,IF(AL308=1,AL306,AL306+AK310),AK310)</f>
        <v>0</v>
      </c>
      <c r="AM310" s="68">
        <f t="shared" ref="AM310" si="8393">IF(AM305&gt;0,IF(AM308=1,AM306,AM306+AL310),AL310)</f>
        <v>0</v>
      </c>
      <c r="AN310" s="68">
        <f t="shared" ref="AN310" si="8394">IF(AN305&gt;0,IF(AN308=1,AN306,AN306+AM310),AM310)</f>
        <v>0</v>
      </c>
      <c r="AO310" s="68">
        <f t="shared" ref="AO310" si="8395">IF(AO305&gt;0,IF(AO308=1,AO306,AO306+AN310),AN310)</f>
        <v>0</v>
      </c>
      <c r="AP310" s="68">
        <f t="shared" ref="AP310" si="8396">IF(AP305&gt;0,IF(AP308=1,AP306,AP306+AO310),AO310)</f>
        <v>0</v>
      </c>
      <c r="AQ310" s="68">
        <f t="shared" ref="AQ310" si="8397">IF(AQ305&gt;0,IF(AQ308=1,AQ306,AQ306+AP310),AP310)</f>
        <v>0</v>
      </c>
      <c r="AR310" s="68">
        <f t="shared" ref="AR310" si="8398">IF(AR305&gt;0,IF(AR308=1,AR306,AR306+AQ310),AQ310)</f>
        <v>0</v>
      </c>
      <c r="AS310" s="68">
        <f t="shared" ref="AS310" si="8399">IF(AS305&gt;0,IF(AS308=1,AS306,AS306+AR310),AR310)</f>
        <v>0</v>
      </c>
      <c r="AT310" s="68">
        <f t="shared" ref="AT310" si="8400">IF(AT305&gt;0,IF(AT308=1,AT306,AT306+AS310),AS310)</f>
        <v>0</v>
      </c>
      <c r="AU310" s="68">
        <f t="shared" ref="AU310" si="8401">IF(AU305&gt;0,IF(AU308=1,AU306,AU306+AT310),AT310)</f>
        <v>0</v>
      </c>
      <c r="AV310" s="68">
        <f t="shared" ref="AV310" si="8402">IF(AV305&gt;0,IF(AV308=1,AV306,AV306+AU310),AU310)</f>
        <v>0</v>
      </c>
      <c r="AW310" s="68">
        <f t="shared" ref="AW310" si="8403">IF(AW305&gt;0,IF(AW308=1,AW306,AW306+AV310),AV310)</f>
        <v>0</v>
      </c>
      <c r="AX310" s="68">
        <f t="shared" ref="AX310" si="8404">IF(AX305&gt;0,IF(AX308=1,AX306,AX306+AW310),AW310)</f>
        <v>0</v>
      </c>
      <c r="AY310" s="68">
        <f t="shared" ref="AY310" si="8405">IF(AY305&gt;0,IF(AY308=1,AY306,AY306+AX310),AX310)</f>
        <v>0</v>
      </c>
      <c r="AZ310" s="68">
        <f t="shared" ref="AZ310" si="8406">IF(AZ305&gt;0,IF(AZ308=1,AZ306,AZ306+AY310),AY310)</f>
        <v>0</v>
      </c>
      <c r="BA310" s="68">
        <f t="shared" ref="BA310" si="8407">IF(BA305&gt;0,IF(BA308=1,BA306,BA306+AZ310),AZ310)</f>
        <v>0</v>
      </c>
      <c r="BB310" s="68">
        <f t="shared" ref="BB310" si="8408">IF(BB305&gt;0,IF(BB308=1,BB306,BB306+BA310),BA310)</f>
        <v>0</v>
      </c>
      <c r="BC310" s="68">
        <f t="shared" ref="BC310" si="8409">IF(BC305&gt;0,IF(BC308=1,BC306,BC306+BB310),BB310)</f>
        <v>0</v>
      </c>
      <c r="BD310" s="68">
        <f t="shared" ref="BD310" si="8410">IF(BD305&gt;0,IF(BD308=1,BD306,BD306+BC310),BC310)</f>
        <v>0</v>
      </c>
      <c r="BE310" s="68">
        <f t="shared" ref="BE310" si="8411">IF(BE305&gt;0,IF(BE308=1,BE306,BE306+BD310),BD310)</f>
        <v>0</v>
      </c>
      <c r="BF310" s="68">
        <f t="shared" ref="BF310" si="8412">IF(BF305&gt;0,IF(BF308=1,BF306,BF306+BE310),BE310)</f>
        <v>0</v>
      </c>
      <c r="BG310" s="68">
        <f t="shared" ref="BG310" si="8413">IF(BG305&gt;0,IF(BG308=1,BG306,BG306+BF310),BF310)</f>
        <v>0</v>
      </c>
      <c r="BH310" s="68">
        <f t="shared" ref="BH310" si="8414">IF(BH305&gt;0,IF(BH308=1,BH306,BH306+BG310),BG310)</f>
        <v>0</v>
      </c>
      <c r="BI310" s="68">
        <f t="shared" ref="BI310" si="8415">IF(BI305&gt;0,IF(BI308=1,BI306,BI306+BH310),BH310)</f>
        <v>0</v>
      </c>
      <c r="BJ310" s="68">
        <f t="shared" ref="BJ310" si="8416">IF(BJ305&gt;0,IF(BJ308=1,BJ306,BJ306+BI310),BI310)</f>
        <v>0</v>
      </c>
      <c r="BK310" s="68">
        <f t="shared" ref="BK310" si="8417">IF(BK305&gt;0,IF(BK308=1,BK306,BK306+BJ310),BJ310)</f>
        <v>0</v>
      </c>
      <c r="BL310" s="68">
        <f t="shared" ref="BL310" si="8418">IF(BL305&gt;0,IF(BL308=1,BL306,BL306+BK310),BK310)</f>
        <v>0</v>
      </c>
      <c r="BM310" s="68">
        <f t="shared" ref="BM310" si="8419">IF(BM305&gt;0,IF(BM308=1,BM306,BM306+BL310),BL310)</f>
        <v>0</v>
      </c>
      <c r="BN310" s="68">
        <f t="shared" ref="BN310" si="8420">IF(BN305&gt;0,IF(BN308=1,BN306,BN306+BM310),BM310)</f>
        <v>0</v>
      </c>
      <c r="BO310" s="68">
        <f t="shared" ref="BO310" si="8421">IF(BO305&gt;0,IF(BO308=1,BO306,BO306+BN310),BN310)</f>
        <v>0</v>
      </c>
      <c r="BP310" s="68">
        <f t="shared" ref="BP310" si="8422">IF(BP305&gt;0,IF(BP308=1,BP306,BP306+BO310),BO310)</f>
        <v>0</v>
      </c>
      <c r="BQ310" s="68">
        <f t="shared" ref="BQ310" si="8423">IF(BQ305&gt;0,IF(BQ308=1,BQ306,BQ306+BP310),BP310)</f>
        <v>0</v>
      </c>
      <c r="BR310" s="68">
        <f t="shared" ref="BR310" si="8424">IF(BR305&gt;0,IF(BR308=1,BR306,BR306+BQ310),BQ310)</f>
        <v>0</v>
      </c>
      <c r="BS310" s="68">
        <f t="shared" ref="BS310" si="8425">IF(BS305&gt;0,IF(BS308=1,BS306,BS306+BR310),BR310)</f>
        <v>0</v>
      </c>
      <c r="BT310" s="68">
        <f t="shared" ref="BT310" si="8426">IF(BT305&gt;0,IF(BT308=1,BT306,BT306+BS310),BS310)</f>
        <v>0</v>
      </c>
      <c r="BU310" s="68">
        <f t="shared" ref="BU310" si="8427">IF(BU305&gt;0,IF(BU308=1,BU306,BU306+BT310),BT310)</f>
        <v>0</v>
      </c>
      <c r="BV310" s="68">
        <f t="shared" ref="BV310" si="8428">IF(BV305&gt;0,IF(BV308=1,BV306,BV306+BU310),BU310)</f>
        <v>0</v>
      </c>
      <c r="BW310" s="68">
        <f t="shared" ref="BW310" si="8429">IF(BW305&gt;0,IF(BW308=1,BW306,BW306+BV310),BV310)</f>
        <v>0</v>
      </c>
      <c r="BX310" s="68">
        <f t="shared" ref="BX310" si="8430">IF(BX305&gt;0,IF(BX308=1,BX306,BX306+BW310),BW310)</f>
        <v>0</v>
      </c>
      <c r="BY310" s="68">
        <f t="shared" ref="BY310" si="8431">IF(BY305&gt;0,IF(BY308=1,BY306,BY306+BX310),BX310)</f>
        <v>0</v>
      </c>
      <c r="BZ310" s="68">
        <f t="shared" ref="BZ310" si="8432">IF(BZ305&gt;0,IF(BZ308=1,BZ306,BZ306+BY310),BY310)</f>
        <v>0</v>
      </c>
      <c r="CA310" s="68">
        <f t="shared" ref="CA310" si="8433">IF(CA305&gt;0,IF(CA308=1,CA306,CA306+BZ310),BZ310)</f>
        <v>0</v>
      </c>
      <c r="CB310" s="68">
        <f t="shared" ref="CB310" si="8434">IF(CB305&gt;0,IF(CB308=1,CB306,CB306+CA310),CA310)</f>
        <v>0</v>
      </c>
      <c r="CC310" s="68">
        <f t="shared" ref="CC310" si="8435">IF(CC305&gt;0,IF(CC308=1,CC306,CC306+CB310),CB310)</f>
        <v>0</v>
      </c>
      <c r="CD310" s="68">
        <f t="shared" ref="CD310" si="8436">IF(CD305&gt;0,IF(CD308=1,CD306,CD306+CC310),CC310)</f>
        <v>0</v>
      </c>
      <c r="CE310" s="68">
        <f t="shared" ref="CE310" si="8437">IF(CE305&gt;0,IF(CE308=1,CE306,CE306+CD310),CD310)</f>
        <v>0</v>
      </c>
      <c r="CF310" s="68">
        <f t="shared" ref="CF310" si="8438">IF(CF305&gt;0,IF(CF308=1,CF306,CF306+CE310),CE310)</f>
        <v>0</v>
      </c>
      <c r="CG310" s="68">
        <f t="shared" ref="CG310" si="8439">IF(CG305&gt;0,IF(CG308=1,CG306,CG306+CF310),CF310)</f>
        <v>0</v>
      </c>
      <c r="CH310" s="68">
        <f t="shared" ref="CH310" si="8440">IF(CH305&gt;0,IF(CH308=1,CH306,CH306+CG310),CG310)</f>
        <v>0</v>
      </c>
      <c r="CI310" s="68">
        <f t="shared" ref="CI310" si="8441">IF(CI305&gt;0,IF(CI308=1,CI306,CI306+CH310),CH310)</f>
        <v>0</v>
      </c>
      <c r="CJ310" s="68">
        <f t="shared" ref="CJ310" si="8442">IF(CJ305&gt;0,IF(CJ308=1,CJ306,CJ306+CI310),CI310)</f>
        <v>0</v>
      </c>
      <c r="CK310" s="370"/>
      <c r="CL310" s="372"/>
      <c r="CM310" s="364"/>
      <c r="CN310" s="364"/>
      <c r="CO310" s="108"/>
      <c r="CP310" s="108"/>
      <c r="CQ310" s="108"/>
      <c r="CR310" s="108"/>
      <c r="CS310" s="108"/>
      <c r="CT310" s="108"/>
      <c r="CU310" s="108"/>
      <c r="CV310" s="108"/>
      <c r="CW310" s="108"/>
      <c r="CX310" s="108"/>
      <c r="CY310" s="108"/>
      <c r="CZ310" s="108"/>
      <c r="DA310" s="108"/>
      <c r="DB310" s="108"/>
      <c r="DC310" s="108"/>
      <c r="DD310" s="108"/>
    </row>
    <row r="311" spans="1:108" s="266" customFormat="1" ht="41.4" hidden="1" customHeight="1" x14ac:dyDescent="0.3">
      <c r="A311" s="264"/>
      <c r="B311" s="130"/>
      <c r="C311" s="81"/>
      <c r="D311" s="81"/>
      <c r="E311" s="81"/>
      <c r="F311" s="81"/>
      <c r="G311" s="81"/>
      <c r="H311" s="81"/>
      <c r="I311" s="81"/>
      <c r="J311" s="81"/>
      <c r="K311" s="81"/>
      <c r="L311" s="65"/>
      <c r="M311" s="7"/>
      <c r="N311" s="202"/>
      <c r="O311" s="108"/>
      <c r="P311" s="66" t="s">
        <v>184</v>
      </c>
      <c r="Q311" s="68">
        <f>Q313</f>
        <v>0</v>
      </c>
      <c r="R311" s="68">
        <f t="shared" ref="R311" si="8443">IF(R308=1,R313,R313+Q311)</f>
        <v>0</v>
      </c>
      <c r="S311" s="68">
        <f t="shared" ref="S311" si="8444">IF(S308=1,S313,S313+R311)</f>
        <v>0</v>
      </c>
      <c r="T311" s="68">
        <f t="shared" ref="T311" si="8445">IF(T308=1,T313,T313+S311)</f>
        <v>0</v>
      </c>
      <c r="U311" s="68">
        <f t="shared" ref="U311" si="8446">IF(U308=1,U313,U313+T311)</f>
        <v>0</v>
      </c>
      <c r="V311" s="68">
        <f t="shared" ref="V311" si="8447">IF(V308=1,V313,V313+U311)</f>
        <v>0</v>
      </c>
      <c r="W311" s="68">
        <f t="shared" ref="W311" si="8448">IF(W308=1,W313,W313+V311)</f>
        <v>0</v>
      </c>
      <c r="X311" s="68">
        <f t="shared" ref="X311" si="8449">IF(X308=1,X313,X313+W311)</f>
        <v>0</v>
      </c>
      <c r="Y311" s="68">
        <f t="shared" ref="Y311" si="8450">IF(Y308=1,Y313,Y313+X311)</f>
        <v>0</v>
      </c>
      <c r="Z311" s="68">
        <f t="shared" ref="Z311" si="8451">IF(Z308=1,Z313,Z313+Y311)</f>
        <v>0</v>
      </c>
      <c r="AA311" s="68">
        <f t="shared" ref="AA311" si="8452">IF(AA308=1,AA313,AA313+Z311)</f>
        <v>0</v>
      </c>
      <c r="AB311" s="68">
        <f t="shared" ref="AB311" si="8453">IF(AB308=1,AB313,AB313+AA311)</f>
        <v>0</v>
      </c>
      <c r="AC311" s="68">
        <f t="shared" ref="AC311" si="8454">IF(AC308=1,AC313,AC313+AB311)</f>
        <v>0</v>
      </c>
      <c r="AD311" s="68">
        <f t="shared" ref="AD311" si="8455">IF(AD308=1,AD313,AD313+AC311)</f>
        <v>0</v>
      </c>
      <c r="AE311" s="68">
        <f t="shared" ref="AE311" si="8456">IF(AE308=1,AE313,AE313+AD311)</f>
        <v>0</v>
      </c>
      <c r="AF311" s="68">
        <f t="shared" ref="AF311" si="8457">IF(AF308=1,AF313,AF313+AE311)</f>
        <v>0</v>
      </c>
      <c r="AG311" s="68">
        <f t="shared" ref="AG311" si="8458">IF(AG308=1,AG313,AG313+AF311)</f>
        <v>0</v>
      </c>
      <c r="AH311" s="68">
        <f t="shared" ref="AH311" si="8459">IF(AH308=1,AH313,AH313+AG311)</f>
        <v>0</v>
      </c>
      <c r="AI311" s="68">
        <f t="shared" ref="AI311" si="8460">IF(AI308=1,AI313,AI313+AH311)</f>
        <v>0</v>
      </c>
      <c r="AJ311" s="68">
        <f t="shared" ref="AJ311" si="8461">IF(AJ308=1,AJ313,AJ313+AI311)</f>
        <v>0</v>
      </c>
      <c r="AK311" s="68">
        <f t="shared" ref="AK311" si="8462">IF(AK308=1,AK313,AK313+AJ311)</f>
        <v>0</v>
      </c>
      <c r="AL311" s="68">
        <f t="shared" ref="AL311" si="8463">IF(AL308=1,AL313,AL313+AK311)</f>
        <v>0</v>
      </c>
      <c r="AM311" s="68">
        <f t="shared" ref="AM311" si="8464">IF(AM308=1,AM313,AM313+AL311)</f>
        <v>0</v>
      </c>
      <c r="AN311" s="68">
        <f t="shared" ref="AN311" si="8465">IF(AN308=1,AN313,AN313+AM311)</f>
        <v>0</v>
      </c>
      <c r="AO311" s="68">
        <f t="shared" ref="AO311" si="8466">IF(AO308=1,AO313,AO313+AN311)</f>
        <v>0</v>
      </c>
      <c r="AP311" s="68">
        <f t="shared" ref="AP311" si="8467">IF(AP308=1,AP313,AP313+AO311)</f>
        <v>0</v>
      </c>
      <c r="AQ311" s="68">
        <f t="shared" ref="AQ311" si="8468">IF(AQ308=1,AQ313,AQ313+AP311)</f>
        <v>0</v>
      </c>
      <c r="AR311" s="68">
        <f t="shared" ref="AR311" si="8469">IF(AR308=1,AR313,AR313+AQ311)</f>
        <v>0</v>
      </c>
      <c r="AS311" s="68">
        <f t="shared" ref="AS311" si="8470">IF(AS308=1,AS313,AS313+AR311)</f>
        <v>0</v>
      </c>
      <c r="AT311" s="68">
        <f t="shared" ref="AT311" si="8471">IF(AT308=1,AT313,AT313+AS311)</f>
        <v>0</v>
      </c>
      <c r="AU311" s="68">
        <f t="shared" ref="AU311" si="8472">IF(AU308=1,AU313,AU313+AT311)</f>
        <v>0</v>
      </c>
      <c r="AV311" s="68">
        <f t="shared" ref="AV311" si="8473">IF(AV308=1,AV313,AV313+AU311)</f>
        <v>0</v>
      </c>
      <c r="AW311" s="68">
        <f t="shared" ref="AW311" si="8474">IF(AW308=1,AW313,AW313+AV311)</f>
        <v>0</v>
      </c>
      <c r="AX311" s="68">
        <f t="shared" ref="AX311" si="8475">IF(AX308=1,AX313,AX313+AW311)</f>
        <v>0</v>
      </c>
      <c r="AY311" s="68">
        <f t="shared" ref="AY311" si="8476">IF(AY308=1,AY313,AY313+AX311)</f>
        <v>0</v>
      </c>
      <c r="AZ311" s="68">
        <f t="shared" ref="AZ311" si="8477">IF(AZ308=1,AZ313,AZ313+AY311)</f>
        <v>0</v>
      </c>
      <c r="BA311" s="68">
        <f t="shared" ref="BA311" si="8478">IF(BA308=1,BA313,BA313+AZ311)</f>
        <v>0</v>
      </c>
      <c r="BB311" s="68">
        <f t="shared" ref="BB311" si="8479">IF(BB308=1,BB313,BB313+BA311)</f>
        <v>0</v>
      </c>
      <c r="BC311" s="68">
        <f t="shared" ref="BC311" si="8480">IF(BC308=1,BC313,BC313+BB311)</f>
        <v>0</v>
      </c>
      <c r="BD311" s="68">
        <f t="shared" ref="BD311" si="8481">IF(BD308=1,BD313,BD313+BC311)</f>
        <v>0</v>
      </c>
      <c r="BE311" s="68">
        <f t="shared" ref="BE311" si="8482">IF(BE308=1,BE313,BE313+BD311)</f>
        <v>0</v>
      </c>
      <c r="BF311" s="68">
        <f t="shared" ref="BF311" si="8483">IF(BF308=1,BF313,BF313+BE311)</f>
        <v>0</v>
      </c>
      <c r="BG311" s="68">
        <f t="shared" ref="BG311" si="8484">IF(BG308=1,BG313,BG313+BF311)</f>
        <v>0</v>
      </c>
      <c r="BH311" s="68">
        <f t="shared" ref="BH311" si="8485">IF(BH308=1,BH313,BH313+BG311)</f>
        <v>0</v>
      </c>
      <c r="BI311" s="68">
        <f t="shared" ref="BI311" si="8486">IF(BI308=1,BI313,BI313+BH311)</f>
        <v>0</v>
      </c>
      <c r="BJ311" s="68">
        <f t="shared" ref="BJ311" si="8487">IF(BJ308=1,BJ313,BJ313+BI311)</f>
        <v>0</v>
      </c>
      <c r="BK311" s="68">
        <f t="shared" ref="BK311" si="8488">IF(BK308=1,BK313,BK313+BJ311)</f>
        <v>0</v>
      </c>
      <c r="BL311" s="68">
        <f t="shared" ref="BL311" si="8489">IF(BL308=1,BL313,BL313+BK311)</f>
        <v>0</v>
      </c>
      <c r="BM311" s="68">
        <f t="shared" ref="BM311" si="8490">IF(BM308=1,BM313,BM313+BL311)</f>
        <v>0</v>
      </c>
      <c r="BN311" s="68">
        <f t="shared" ref="BN311" si="8491">IF(BN308=1,BN313,BN313+BM311)</f>
        <v>0</v>
      </c>
      <c r="BO311" s="68">
        <f t="shared" ref="BO311" si="8492">IF(BO308=1,BO313,BO313+BN311)</f>
        <v>0</v>
      </c>
      <c r="BP311" s="68">
        <f t="shared" ref="BP311" si="8493">IF(BP308=1,BP313,BP313+BO311)</f>
        <v>0</v>
      </c>
      <c r="BQ311" s="68">
        <f t="shared" ref="BQ311" si="8494">IF(BQ308=1,BQ313,BQ313+BP311)</f>
        <v>0</v>
      </c>
      <c r="BR311" s="68">
        <f t="shared" ref="BR311" si="8495">IF(BR308=1,BR313,BR313+BQ311)</f>
        <v>0</v>
      </c>
      <c r="BS311" s="68">
        <f t="shared" ref="BS311" si="8496">IF(BS308=1,BS313,BS313+BR311)</f>
        <v>0</v>
      </c>
      <c r="BT311" s="68">
        <f t="shared" ref="BT311" si="8497">IF(BT308=1,BT313,BT313+BS311)</f>
        <v>0</v>
      </c>
      <c r="BU311" s="68">
        <f t="shared" ref="BU311" si="8498">IF(BU308=1,BU313,BU313+BT311)</f>
        <v>0</v>
      </c>
      <c r="BV311" s="68">
        <f t="shared" ref="BV311" si="8499">IF(BV308=1,BV313,BV313+BU311)</f>
        <v>0</v>
      </c>
      <c r="BW311" s="68">
        <f t="shared" ref="BW311" si="8500">IF(BW308=1,BW313,BW313+BV311)</f>
        <v>0</v>
      </c>
      <c r="BX311" s="68">
        <f t="shared" ref="BX311" si="8501">IF(BX308=1,BX313,BX313+BW311)</f>
        <v>0</v>
      </c>
      <c r="BY311" s="68">
        <f t="shared" ref="BY311" si="8502">IF(BY308=1,BY313,BY313+BX311)</f>
        <v>0</v>
      </c>
      <c r="BZ311" s="68">
        <f t="shared" ref="BZ311" si="8503">IF(BZ308=1,BZ313,BZ313+BY311)</f>
        <v>0</v>
      </c>
      <c r="CA311" s="68">
        <f t="shared" ref="CA311" si="8504">IF(CA308=1,CA313,CA313+BZ311)</f>
        <v>0</v>
      </c>
      <c r="CB311" s="68">
        <f t="shared" ref="CB311" si="8505">IF(CB308=1,CB313,CB313+CA311)</f>
        <v>0</v>
      </c>
      <c r="CC311" s="68">
        <f t="shared" ref="CC311" si="8506">IF(CC308=1,CC313,CC313+CB311)</f>
        <v>0</v>
      </c>
      <c r="CD311" s="68">
        <f t="shared" ref="CD311" si="8507">IF(CD308=1,CD313,CD313+CC311)</f>
        <v>0</v>
      </c>
      <c r="CE311" s="68">
        <f t="shared" ref="CE311" si="8508">IF(CE308=1,CE313,CE313+CD311)</f>
        <v>0</v>
      </c>
      <c r="CF311" s="68">
        <f t="shared" ref="CF311" si="8509">IF(CF308=1,CF313,CF313+CE311)</f>
        <v>0</v>
      </c>
      <c r="CG311" s="68">
        <f t="shared" ref="CG311" si="8510">IF(CG308=1,CG313,CG313+CF311)</f>
        <v>0</v>
      </c>
      <c r="CH311" s="68">
        <f t="shared" ref="CH311" si="8511">IF(CH308=1,CH313,CH313+CG311)</f>
        <v>0</v>
      </c>
      <c r="CI311" s="68">
        <f t="shared" ref="CI311" si="8512">IF(CI308=1,CI313,CI313+CH311)</f>
        <v>0</v>
      </c>
      <c r="CJ311" s="68">
        <f t="shared" ref="CJ311" si="8513">IF(CJ308=1,CJ313,CJ313+CI311)</f>
        <v>0</v>
      </c>
      <c r="CK311" s="370"/>
      <c r="CL311" s="372"/>
      <c r="CM311" s="364"/>
      <c r="CN311" s="364"/>
      <c r="CO311" s="108"/>
      <c r="CP311" s="108"/>
      <c r="CQ311" s="108"/>
      <c r="CR311" s="108"/>
      <c r="CS311" s="108"/>
      <c r="CT311" s="108"/>
      <c r="CU311" s="108"/>
      <c r="CV311" s="108"/>
      <c r="CW311" s="108"/>
      <c r="CX311" s="108"/>
      <c r="CY311" s="108"/>
      <c r="CZ311" s="108"/>
      <c r="DA311" s="108"/>
      <c r="DB311" s="108"/>
      <c r="DC311" s="108"/>
      <c r="DD311" s="108"/>
    </row>
    <row r="312" spans="1:108" s="266" customFormat="1" ht="28.8" x14ac:dyDescent="0.3">
      <c r="A312" s="264"/>
      <c r="B312" s="130"/>
      <c r="C312" s="81"/>
      <c r="D312" s="81"/>
      <c r="E312" s="81"/>
      <c r="F312" s="81"/>
      <c r="G312" s="81"/>
      <c r="H312" s="81"/>
      <c r="I312" s="81"/>
      <c r="J312" s="81"/>
      <c r="K312" s="81"/>
      <c r="L312" s="65"/>
      <c r="M312" s="7"/>
      <c r="N312" s="202"/>
      <c r="O312" s="108"/>
      <c r="P312" s="64" t="s">
        <v>182</v>
      </c>
      <c r="Q312" s="69">
        <f t="shared" ref="Q312:CB312" si="8514">1720/12*Q305</f>
        <v>0</v>
      </c>
      <c r="R312" s="69">
        <f t="shared" si="8514"/>
        <v>0</v>
      </c>
      <c r="S312" s="69">
        <f t="shared" si="8514"/>
        <v>0</v>
      </c>
      <c r="T312" s="69">
        <f t="shared" si="8514"/>
        <v>0</v>
      </c>
      <c r="U312" s="69">
        <f t="shared" si="8514"/>
        <v>0</v>
      </c>
      <c r="V312" s="69">
        <f t="shared" si="8514"/>
        <v>0</v>
      </c>
      <c r="W312" s="69">
        <f t="shared" si="8514"/>
        <v>0</v>
      </c>
      <c r="X312" s="69">
        <f t="shared" si="8514"/>
        <v>0</v>
      </c>
      <c r="Y312" s="69">
        <f t="shared" si="8514"/>
        <v>0</v>
      </c>
      <c r="Z312" s="69">
        <f t="shared" si="8514"/>
        <v>0</v>
      </c>
      <c r="AA312" s="69">
        <f t="shared" si="8514"/>
        <v>0</v>
      </c>
      <c r="AB312" s="69">
        <f t="shared" si="8514"/>
        <v>0</v>
      </c>
      <c r="AC312" s="69">
        <f t="shared" si="8514"/>
        <v>0</v>
      </c>
      <c r="AD312" s="69">
        <f t="shared" si="8514"/>
        <v>0</v>
      </c>
      <c r="AE312" s="69">
        <f t="shared" si="8514"/>
        <v>0</v>
      </c>
      <c r="AF312" s="69">
        <f t="shared" si="8514"/>
        <v>0</v>
      </c>
      <c r="AG312" s="69">
        <f t="shared" si="8514"/>
        <v>0</v>
      </c>
      <c r="AH312" s="69">
        <f t="shared" si="8514"/>
        <v>0</v>
      </c>
      <c r="AI312" s="69">
        <f t="shared" si="8514"/>
        <v>0</v>
      </c>
      <c r="AJ312" s="69">
        <f t="shared" si="8514"/>
        <v>0</v>
      </c>
      <c r="AK312" s="69">
        <f t="shared" si="8514"/>
        <v>0</v>
      </c>
      <c r="AL312" s="69">
        <f t="shared" si="8514"/>
        <v>0</v>
      </c>
      <c r="AM312" s="69">
        <f t="shared" si="8514"/>
        <v>0</v>
      </c>
      <c r="AN312" s="69">
        <f t="shared" si="8514"/>
        <v>0</v>
      </c>
      <c r="AO312" s="69">
        <f t="shared" si="8514"/>
        <v>0</v>
      </c>
      <c r="AP312" s="69">
        <f t="shared" si="8514"/>
        <v>0</v>
      </c>
      <c r="AQ312" s="69">
        <f t="shared" si="8514"/>
        <v>0</v>
      </c>
      <c r="AR312" s="69">
        <f t="shared" si="8514"/>
        <v>0</v>
      </c>
      <c r="AS312" s="69">
        <f t="shared" si="8514"/>
        <v>0</v>
      </c>
      <c r="AT312" s="69">
        <f t="shared" si="8514"/>
        <v>0</v>
      </c>
      <c r="AU312" s="69">
        <f t="shared" si="8514"/>
        <v>0</v>
      </c>
      <c r="AV312" s="69">
        <f t="shared" si="8514"/>
        <v>0</v>
      </c>
      <c r="AW312" s="69">
        <f t="shared" si="8514"/>
        <v>0</v>
      </c>
      <c r="AX312" s="69">
        <f t="shared" si="8514"/>
        <v>0</v>
      </c>
      <c r="AY312" s="69">
        <f t="shared" si="8514"/>
        <v>0</v>
      </c>
      <c r="AZ312" s="69">
        <f t="shared" si="8514"/>
        <v>0</v>
      </c>
      <c r="BA312" s="69">
        <f t="shared" si="8514"/>
        <v>0</v>
      </c>
      <c r="BB312" s="69">
        <f t="shared" si="8514"/>
        <v>0</v>
      </c>
      <c r="BC312" s="69">
        <f t="shared" si="8514"/>
        <v>0</v>
      </c>
      <c r="BD312" s="69">
        <f t="shared" si="8514"/>
        <v>0</v>
      </c>
      <c r="BE312" s="69">
        <f t="shared" si="8514"/>
        <v>0</v>
      </c>
      <c r="BF312" s="69">
        <f t="shared" si="8514"/>
        <v>0</v>
      </c>
      <c r="BG312" s="69">
        <f t="shared" si="8514"/>
        <v>0</v>
      </c>
      <c r="BH312" s="69">
        <f t="shared" si="8514"/>
        <v>0</v>
      </c>
      <c r="BI312" s="69">
        <f t="shared" si="8514"/>
        <v>0</v>
      </c>
      <c r="BJ312" s="69">
        <f t="shared" si="8514"/>
        <v>0</v>
      </c>
      <c r="BK312" s="69">
        <f t="shared" si="8514"/>
        <v>0</v>
      </c>
      <c r="BL312" s="69">
        <f t="shared" si="8514"/>
        <v>0</v>
      </c>
      <c r="BM312" s="69">
        <f t="shared" si="8514"/>
        <v>0</v>
      </c>
      <c r="BN312" s="69">
        <f t="shared" si="8514"/>
        <v>0</v>
      </c>
      <c r="BO312" s="69">
        <f t="shared" si="8514"/>
        <v>0</v>
      </c>
      <c r="BP312" s="69">
        <f t="shared" si="8514"/>
        <v>0</v>
      </c>
      <c r="BQ312" s="69">
        <f t="shared" si="8514"/>
        <v>0</v>
      </c>
      <c r="BR312" s="69">
        <f t="shared" si="8514"/>
        <v>0</v>
      </c>
      <c r="BS312" s="69">
        <f t="shared" si="8514"/>
        <v>0</v>
      </c>
      <c r="BT312" s="69">
        <f t="shared" si="8514"/>
        <v>0</v>
      </c>
      <c r="BU312" s="69">
        <f t="shared" si="8514"/>
        <v>0</v>
      </c>
      <c r="BV312" s="69">
        <f t="shared" si="8514"/>
        <v>0</v>
      </c>
      <c r="BW312" s="69">
        <f t="shared" si="8514"/>
        <v>0</v>
      </c>
      <c r="BX312" s="69">
        <f t="shared" si="8514"/>
        <v>0</v>
      </c>
      <c r="BY312" s="69">
        <f t="shared" si="8514"/>
        <v>0</v>
      </c>
      <c r="BZ312" s="69">
        <f t="shared" si="8514"/>
        <v>0</v>
      </c>
      <c r="CA312" s="69">
        <f t="shared" si="8514"/>
        <v>0</v>
      </c>
      <c r="CB312" s="69">
        <f t="shared" si="8514"/>
        <v>0</v>
      </c>
      <c r="CC312" s="69">
        <f t="shared" ref="CC312:CJ312" si="8515">1720/12*CC305</f>
        <v>0</v>
      </c>
      <c r="CD312" s="69">
        <f t="shared" si="8515"/>
        <v>0</v>
      </c>
      <c r="CE312" s="69">
        <f t="shared" si="8515"/>
        <v>0</v>
      </c>
      <c r="CF312" s="69">
        <f t="shared" si="8515"/>
        <v>0</v>
      </c>
      <c r="CG312" s="69">
        <f t="shared" si="8515"/>
        <v>0</v>
      </c>
      <c r="CH312" s="69">
        <f t="shared" si="8515"/>
        <v>0</v>
      </c>
      <c r="CI312" s="69">
        <f t="shared" si="8515"/>
        <v>0</v>
      </c>
      <c r="CJ312" s="69">
        <f t="shared" si="8515"/>
        <v>0</v>
      </c>
      <c r="CK312" s="370"/>
      <c r="CL312" s="372"/>
      <c r="CM312" s="364"/>
      <c r="CN312" s="364"/>
      <c r="CO312" s="108"/>
      <c r="CP312" s="108"/>
      <c r="CQ312" s="108"/>
      <c r="CR312" s="108"/>
      <c r="CS312" s="108"/>
      <c r="CT312" s="108"/>
      <c r="CU312" s="108"/>
      <c r="CV312" s="108"/>
      <c r="CW312" s="108"/>
      <c r="CX312" s="108"/>
      <c r="CY312" s="108"/>
      <c r="CZ312" s="108"/>
      <c r="DA312" s="108"/>
      <c r="DB312" s="108"/>
      <c r="DC312" s="108"/>
      <c r="DD312" s="108"/>
    </row>
    <row r="313" spans="1:108" s="266" customFormat="1" ht="28.8" x14ac:dyDescent="0.3">
      <c r="A313" s="264"/>
      <c r="B313" s="130"/>
      <c r="C313" s="81"/>
      <c r="D313" s="81"/>
      <c r="E313" s="81"/>
      <c r="F313" s="81"/>
      <c r="G313" s="81"/>
      <c r="H313" s="81"/>
      <c r="I313" s="81"/>
      <c r="J313" s="81"/>
      <c r="K313" s="81"/>
      <c r="L313" s="65"/>
      <c r="M313" s="7"/>
      <c r="N313" s="202"/>
      <c r="O313" s="108"/>
      <c r="P313" s="64" t="s">
        <v>166</v>
      </c>
      <c r="Q313" s="69">
        <f>FLOOR(IF(OR(Q308=0,Q308=1),IF(Q306&gt;=Q312,Q312,Q306)+0.00000001,IF(Q310&gt;=Q309,Q309,Q310))+0.00000001,1)</f>
        <v>0</v>
      </c>
      <c r="R313" s="69">
        <f t="shared" ref="R313" si="8516">FLOOR(IF(OR(R308=0,R308=1),IF(R312&gt;R309,R309,IF(R306&gt;=R312,R312,R306)+0.00000001),IF(R310&gt;=R309,R309-Q311,R310-Q311)+0.00000001),1)</f>
        <v>0</v>
      </c>
      <c r="S313" s="69">
        <f t="shared" ref="S313" si="8517">FLOOR(IF(OR(S308=0,S308=1),IF(S312&gt;S309,S309,IF(S306&gt;=S312,S312,S306)+0.00000001),IF(S310&gt;=S309,S309-R311,S310-R311)+0.00000001),1)</f>
        <v>0</v>
      </c>
      <c r="T313" s="69">
        <f t="shared" ref="T313" si="8518">FLOOR(IF(OR(T308=0,T308=1),IF(T312&gt;T309,T309,IF(T306&gt;=T312,T312,T306)+0.00000001),IF(T310&gt;=T309,T309-S311,T310-S311)+0.00000001),1)</f>
        <v>0</v>
      </c>
      <c r="U313" s="69">
        <f t="shared" ref="U313" si="8519">FLOOR(IF(OR(U308=0,U308=1),IF(U312&gt;U309,U309,IF(U306&gt;=U312,U312,U306)+0.00000001),IF(U310&gt;=U309,U309-T311,U310-T311)+0.00000001),1)</f>
        <v>0</v>
      </c>
      <c r="V313" s="69">
        <f t="shared" ref="V313" si="8520">FLOOR(IF(OR(V308=0,V308=1),IF(V312&gt;V309,V309,IF(V306&gt;=V312,V312,V306)+0.00000001),IF(V310&gt;=V309,V309-U311,V310-U311)+0.00000001),1)</f>
        <v>0</v>
      </c>
      <c r="W313" s="69">
        <f t="shared" ref="W313" si="8521">FLOOR(IF(OR(W308=0,W308=1),IF(W312&gt;W309,W309,IF(W306&gt;=W312,W312,W306)+0.00000001),IF(W310&gt;=W309,W309-V311,W310-V311)+0.00000001),1)</f>
        <v>0</v>
      </c>
      <c r="X313" s="69">
        <f t="shared" ref="X313" si="8522">FLOOR(IF(OR(X308=0,X308=1),IF(X312&gt;X309,X309,IF(X306&gt;=X312,X312,X306)+0.00000001),IF(X310&gt;=X309,X309-W311,X310-W311)+0.00000001),1)</f>
        <v>0</v>
      </c>
      <c r="Y313" s="69">
        <f t="shared" ref="Y313" si="8523">FLOOR(IF(OR(Y308=0,Y308=1),IF(Y312&gt;Y309,Y309,IF(Y306&gt;=Y312,Y312,Y306)+0.00000001),IF(Y310&gt;=Y309,Y309-X311,Y310-X311)+0.00000001),1)</f>
        <v>0</v>
      </c>
      <c r="Z313" s="69">
        <f t="shared" ref="Z313" si="8524">FLOOR(IF(OR(Z308=0,Z308=1),IF(Z312&gt;Z309,Z309,IF(Z306&gt;=Z312,Z312,Z306)+0.00000001),IF(Z310&gt;=Z309,Z309-Y311,Z310-Y311)+0.00000001),1)</f>
        <v>0</v>
      </c>
      <c r="AA313" s="69">
        <f t="shared" ref="AA313" si="8525">FLOOR(IF(OR(AA308=0,AA308=1),IF(AA312&gt;AA309,AA309,IF(AA306&gt;=AA312,AA312,AA306)+0.00000001),IF(AA310&gt;=AA309,AA309-Z311,AA310-Z311)+0.00000001),1)</f>
        <v>0</v>
      </c>
      <c r="AB313" s="69">
        <f t="shared" ref="AB313" si="8526">FLOOR(IF(OR(AB308=0,AB308=1),IF(AB312&gt;AB309,AB309,IF(AB306&gt;=AB312,AB312,AB306)+0.00000001),IF(AB310&gt;=AB309,AB309-AA311,AB310-AA311)+0.00000001),1)</f>
        <v>0</v>
      </c>
      <c r="AC313" s="69">
        <f t="shared" ref="AC313" si="8527">FLOOR(IF(OR(AC308=0,AC308=1),IF(AC312&gt;AC309,AC309,IF(AC306&gt;=AC312,AC312,AC306)+0.00000001),IF(AC310&gt;=AC309,AC309-AB311,AC310-AB311)+0.00000001),1)</f>
        <v>0</v>
      </c>
      <c r="AD313" s="69">
        <f t="shared" ref="AD313" si="8528">FLOOR(IF(OR(AD308=0,AD308=1),IF(AD312&gt;AD309,AD309,IF(AD306&gt;=AD312,AD312,AD306)+0.00000001),IF(AD310&gt;=AD309,AD309-AC311,AD310-AC311)+0.00000001),1)</f>
        <v>0</v>
      </c>
      <c r="AE313" s="69">
        <f t="shared" ref="AE313" si="8529">FLOOR(IF(OR(AE308=0,AE308=1),IF(AE312&gt;AE309,AE309,IF(AE306&gt;=AE312,AE312,AE306)+0.00000001),IF(AE310&gt;=AE309,AE309-AD311,AE310-AD311)+0.00000001),1)</f>
        <v>0</v>
      </c>
      <c r="AF313" s="69">
        <f t="shared" ref="AF313" si="8530">FLOOR(IF(OR(AF308=0,AF308=1),IF(AF312&gt;AF309,AF309,IF(AF306&gt;=AF312,AF312,AF306)+0.00000001),IF(AF310&gt;=AF309,AF309-AE311,AF310-AE311)+0.00000001),1)</f>
        <v>0</v>
      </c>
      <c r="AG313" s="69">
        <f t="shared" ref="AG313" si="8531">FLOOR(IF(OR(AG308=0,AG308=1),IF(AG312&gt;AG309,AG309,IF(AG306&gt;=AG312,AG312,AG306)+0.00000001),IF(AG310&gt;=AG309,AG309-AF311,AG310-AF311)+0.00000001),1)</f>
        <v>0</v>
      </c>
      <c r="AH313" s="69">
        <f t="shared" ref="AH313" si="8532">FLOOR(IF(OR(AH308=0,AH308=1),IF(AH312&gt;AH309,AH309,IF(AH306&gt;=AH312,AH312,AH306)+0.00000001),IF(AH310&gt;=AH309,AH309-AG311,AH310-AG311)+0.00000001),1)</f>
        <v>0</v>
      </c>
      <c r="AI313" s="69">
        <f t="shared" ref="AI313" si="8533">FLOOR(IF(OR(AI308=0,AI308=1),IF(AI312&gt;AI309,AI309,IF(AI306&gt;=AI312,AI312,AI306)+0.00000001),IF(AI310&gt;=AI309,AI309-AH311,AI310-AH311)+0.00000001),1)</f>
        <v>0</v>
      </c>
      <c r="AJ313" s="69">
        <f t="shared" ref="AJ313" si="8534">FLOOR(IF(OR(AJ308=0,AJ308=1),IF(AJ312&gt;AJ309,AJ309,IF(AJ306&gt;=AJ312,AJ312,AJ306)+0.00000001),IF(AJ310&gt;=AJ309,AJ309-AI311,AJ310-AI311)+0.00000001),1)</f>
        <v>0</v>
      </c>
      <c r="AK313" s="69">
        <f t="shared" ref="AK313" si="8535">FLOOR(IF(OR(AK308=0,AK308=1),IF(AK312&gt;AK309,AK309,IF(AK306&gt;=AK312,AK312,AK306)+0.00000001),IF(AK310&gt;=AK309,AK309-AJ311,AK310-AJ311)+0.00000001),1)</f>
        <v>0</v>
      </c>
      <c r="AL313" s="69">
        <f t="shared" ref="AL313" si="8536">FLOOR(IF(OR(AL308=0,AL308=1),IF(AL312&gt;AL309,AL309,IF(AL306&gt;=AL312,AL312,AL306)+0.00000001),IF(AL310&gt;=AL309,AL309-AK311,AL310-AK311)+0.00000001),1)</f>
        <v>0</v>
      </c>
      <c r="AM313" s="69">
        <f t="shared" ref="AM313" si="8537">FLOOR(IF(OR(AM308=0,AM308=1),IF(AM312&gt;AM309,AM309,IF(AM306&gt;=AM312,AM312,AM306)+0.00000001),IF(AM310&gt;=AM309,AM309-AL311,AM310-AL311)+0.00000001),1)</f>
        <v>0</v>
      </c>
      <c r="AN313" s="69">
        <f t="shared" ref="AN313" si="8538">FLOOR(IF(OR(AN308=0,AN308=1),IF(AN312&gt;AN309,AN309,IF(AN306&gt;=AN312,AN312,AN306)+0.00000001),IF(AN310&gt;=AN309,AN309-AM311,AN310-AM311)+0.00000001),1)</f>
        <v>0</v>
      </c>
      <c r="AO313" s="69">
        <f t="shared" ref="AO313" si="8539">FLOOR(IF(OR(AO308=0,AO308=1),IF(AO312&gt;AO309,AO309,IF(AO306&gt;=AO312,AO312,AO306)+0.00000001),IF(AO310&gt;=AO309,AO309-AN311,AO310-AN311)+0.00000001),1)</f>
        <v>0</v>
      </c>
      <c r="AP313" s="69">
        <f t="shared" ref="AP313" si="8540">FLOOR(IF(OR(AP308=0,AP308=1),IF(AP312&gt;AP309,AP309,IF(AP306&gt;=AP312,AP312,AP306)+0.00000001),IF(AP310&gt;=AP309,AP309-AO311,AP310-AO311)+0.00000001),1)</f>
        <v>0</v>
      </c>
      <c r="AQ313" s="69">
        <f t="shared" ref="AQ313" si="8541">FLOOR(IF(OR(AQ308=0,AQ308=1),IF(AQ312&gt;AQ309,AQ309,IF(AQ306&gt;=AQ312,AQ312,AQ306)+0.00000001),IF(AQ310&gt;=AQ309,AQ309-AP311,AQ310-AP311)+0.00000001),1)</f>
        <v>0</v>
      </c>
      <c r="AR313" s="69">
        <f t="shared" ref="AR313" si="8542">FLOOR(IF(OR(AR308=0,AR308=1),IF(AR312&gt;AR309,AR309,IF(AR306&gt;=AR312,AR312,AR306)+0.00000001),IF(AR310&gt;=AR309,AR309-AQ311,AR310-AQ311)+0.00000001),1)</f>
        <v>0</v>
      </c>
      <c r="AS313" s="69">
        <f t="shared" ref="AS313" si="8543">FLOOR(IF(OR(AS308=0,AS308=1),IF(AS312&gt;AS309,AS309,IF(AS306&gt;=AS312,AS312,AS306)+0.00000001),IF(AS310&gt;=AS309,AS309-AR311,AS310-AR311)+0.00000001),1)</f>
        <v>0</v>
      </c>
      <c r="AT313" s="69">
        <f t="shared" ref="AT313" si="8544">FLOOR(IF(OR(AT308=0,AT308=1),IF(AT312&gt;AT309,AT309,IF(AT306&gt;=AT312,AT312,AT306)+0.00000001),IF(AT310&gt;=AT309,AT309-AS311,AT310-AS311)+0.00000001),1)</f>
        <v>0</v>
      </c>
      <c r="AU313" s="69">
        <f t="shared" ref="AU313" si="8545">FLOOR(IF(OR(AU308=0,AU308=1),IF(AU312&gt;AU309,AU309,IF(AU306&gt;=AU312,AU312,AU306)+0.00000001),IF(AU310&gt;=AU309,AU309-AT311,AU310-AT311)+0.00000001),1)</f>
        <v>0</v>
      </c>
      <c r="AV313" s="69">
        <f t="shared" ref="AV313" si="8546">FLOOR(IF(OR(AV308=0,AV308=1),IF(AV312&gt;AV309,AV309,IF(AV306&gt;=AV312,AV312,AV306)+0.00000001),IF(AV310&gt;=AV309,AV309-AU311,AV310-AU311)+0.00000001),1)</f>
        <v>0</v>
      </c>
      <c r="AW313" s="69">
        <f t="shared" ref="AW313" si="8547">FLOOR(IF(OR(AW308=0,AW308=1),IF(AW312&gt;AW309,AW309,IF(AW306&gt;=AW312,AW312,AW306)+0.00000001),IF(AW310&gt;=AW309,AW309-AV311,AW310-AV311)+0.00000001),1)</f>
        <v>0</v>
      </c>
      <c r="AX313" s="69">
        <f t="shared" ref="AX313" si="8548">FLOOR(IF(OR(AX308=0,AX308=1),IF(AX312&gt;AX309,AX309,IF(AX306&gt;=AX312,AX312,AX306)+0.00000001),IF(AX310&gt;=AX309,AX309-AW311,AX310-AW311)+0.00000001),1)</f>
        <v>0</v>
      </c>
      <c r="AY313" s="69">
        <f t="shared" ref="AY313" si="8549">FLOOR(IF(OR(AY308=0,AY308=1),IF(AY312&gt;AY309,AY309,IF(AY306&gt;=AY312,AY312,AY306)+0.00000001),IF(AY310&gt;=AY309,AY309-AX311,AY310-AX311)+0.00000001),1)</f>
        <v>0</v>
      </c>
      <c r="AZ313" s="69">
        <f t="shared" ref="AZ313" si="8550">FLOOR(IF(OR(AZ308=0,AZ308=1),IF(AZ312&gt;AZ309,AZ309,IF(AZ306&gt;=AZ312,AZ312,AZ306)+0.00000001),IF(AZ310&gt;=AZ309,AZ309-AY311,AZ310-AY311)+0.00000001),1)</f>
        <v>0</v>
      </c>
      <c r="BA313" s="69">
        <f t="shared" ref="BA313" si="8551">FLOOR(IF(OR(BA308=0,BA308=1),IF(BA312&gt;BA309,BA309,IF(BA306&gt;=BA312,BA312,BA306)+0.00000001),IF(BA310&gt;=BA309,BA309-AZ311,BA310-AZ311)+0.00000001),1)</f>
        <v>0</v>
      </c>
      <c r="BB313" s="69">
        <f t="shared" ref="BB313" si="8552">FLOOR(IF(OR(BB308=0,BB308=1),IF(BB312&gt;BB309,BB309,IF(BB306&gt;=BB312,BB312,BB306)+0.00000001),IF(BB310&gt;=BB309,BB309-BA311,BB310-BA311)+0.00000001),1)</f>
        <v>0</v>
      </c>
      <c r="BC313" s="69">
        <f t="shared" ref="BC313" si="8553">FLOOR(IF(OR(BC308=0,BC308=1),IF(BC312&gt;BC309,BC309,IF(BC306&gt;=BC312,BC312,BC306)+0.00000001),IF(BC310&gt;=BC309,BC309-BB311,BC310-BB311)+0.00000001),1)</f>
        <v>0</v>
      </c>
      <c r="BD313" s="69">
        <f t="shared" ref="BD313" si="8554">FLOOR(IF(OR(BD308=0,BD308=1),IF(BD312&gt;BD309,BD309,IF(BD306&gt;=BD312,BD312,BD306)+0.00000001),IF(BD310&gt;=BD309,BD309-BC311,BD310-BC311)+0.00000001),1)</f>
        <v>0</v>
      </c>
      <c r="BE313" s="69">
        <f t="shared" ref="BE313" si="8555">FLOOR(IF(OR(BE308=0,BE308=1),IF(BE312&gt;BE309,BE309,IF(BE306&gt;=BE312,BE312,BE306)+0.00000001),IF(BE310&gt;=BE309,BE309-BD311,BE310-BD311)+0.00000001),1)</f>
        <v>0</v>
      </c>
      <c r="BF313" s="69">
        <f t="shared" ref="BF313" si="8556">FLOOR(IF(OR(BF308=0,BF308=1),IF(BF312&gt;BF309,BF309,IF(BF306&gt;=BF312,BF312,BF306)+0.00000001),IF(BF310&gt;=BF309,BF309-BE311,BF310-BE311)+0.00000001),1)</f>
        <v>0</v>
      </c>
      <c r="BG313" s="69">
        <f t="shared" ref="BG313" si="8557">FLOOR(IF(OR(BG308=0,BG308=1),IF(BG312&gt;BG309,BG309,IF(BG306&gt;=BG312,BG312,BG306)+0.00000001),IF(BG310&gt;=BG309,BG309-BF311,BG310-BF311)+0.00000001),1)</f>
        <v>0</v>
      </c>
      <c r="BH313" s="69">
        <f t="shared" ref="BH313" si="8558">FLOOR(IF(OR(BH308=0,BH308=1),IF(BH312&gt;BH309,BH309,IF(BH306&gt;=BH312,BH312,BH306)+0.00000001),IF(BH310&gt;=BH309,BH309-BG311,BH310-BG311)+0.00000001),1)</f>
        <v>0</v>
      </c>
      <c r="BI313" s="69">
        <f t="shared" ref="BI313" si="8559">FLOOR(IF(OR(BI308=0,BI308=1),IF(BI312&gt;BI309,BI309,IF(BI306&gt;=BI312,BI312,BI306)+0.00000001),IF(BI310&gt;=BI309,BI309-BH311,BI310-BH311)+0.00000001),1)</f>
        <v>0</v>
      </c>
      <c r="BJ313" s="69">
        <f t="shared" ref="BJ313" si="8560">FLOOR(IF(OR(BJ308=0,BJ308=1),IF(BJ312&gt;BJ309,BJ309,IF(BJ306&gt;=BJ312,BJ312,BJ306)+0.00000001),IF(BJ310&gt;=BJ309,BJ309-BI311,BJ310-BI311)+0.00000001),1)</f>
        <v>0</v>
      </c>
      <c r="BK313" s="69">
        <f t="shared" ref="BK313" si="8561">FLOOR(IF(OR(BK308=0,BK308=1),IF(BK312&gt;BK309,BK309,IF(BK306&gt;=BK312,BK312,BK306)+0.00000001),IF(BK310&gt;=BK309,BK309-BJ311,BK310-BJ311)+0.00000001),1)</f>
        <v>0</v>
      </c>
      <c r="BL313" s="69">
        <f t="shared" ref="BL313" si="8562">FLOOR(IF(OR(BL308=0,BL308=1),IF(BL312&gt;BL309,BL309,IF(BL306&gt;=BL312,BL312,BL306)+0.00000001),IF(BL310&gt;=BL309,BL309-BK311,BL310-BK311)+0.00000001),1)</f>
        <v>0</v>
      </c>
      <c r="BM313" s="69">
        <f t="shared" ref="BM313" si="8563">FLOOR(IF(OR(BM308=0,BM308=1),IF(BM312&gt;BM309,BM309,IF(BM306&gt;=BM312,BM312,BM306)+0.00000001),IF(BM310&gt;=BM309,BM309-BL311,BM310-BL311)+0.00000001),1)</f>
        <v>0</v>
      </c>
      <c r="BN313" s="69">
        <f t="shared" ref="BN313" si="8564">FLOOR(IF(OR(BN308=0,BN308=1),IF(BN312&gt;BN309,BN309,IF(BN306&gt;=BN312,BN312,BN306)+0.00000001),IF(BN310&gt;=BN309,BN309-BM311,BN310-BM311)+0.00000001),1)</f>
        <v>0</v>
      </c>
      <c r="BO313" s="69">
        <f t="shared" ref="BO313" si="8565">FLOOR(IF(OR(BO308=0,BO308=1),IF(BO312&gt;BO309,BO309,IF(BO306&gt;=BO312,BO312,BO306)+0.00000001),IF(BO310&gt;=BO309,BO309-BN311,BO310-BN311)+0.00000001),1)</f>
        <v>0</v>
      </c>
      <c r="BP313" s="69">
        <f t="shared" ref="BP313" si="8566">FLOOR(IF(OR(BP308=0,BP308=1),IF(BP312&gt;BP309,BP309,IF(BP306&gt;=BP312,BP312,BP306)+0.00000001),IF(BP310&gt;=BP309,BP309-BO311,BP310-BO311)+0.00000001),1)</f>
        <v>0</v>
      </c>
      <c r="BQ313" s="69">
        <f t="shared" ref="BQ313" si="8567">FLOOR(IF(OR(BQ308=0,BQ308=1),IF(BQ312&gt;BQ309,BQ309,IF(BQ306&gt;=BQ312,BQ312,BQ306)+0.00000001),IF(BQ310&gt;=BQ309,BQ309-BP311,BQ310-BP311)+0.00000001),1)</f>
        <v>0</v>
      </c>
      <c r="BR313" s="69">
        <f t="shared" ref="BR313" si="8568">FLOOR(IF(OR(BR308=0,BR308=1),IF(BR312&gt;BR309,BR309,IF(BR306&gt;=BR312,BR312,BR306)+0.00000001),IF(BR310&gt;=BR309,BR309-BQ311,BR310-BQ311)+0.00000001),1)</f>
        <v>0</v>
      </c>
      <c r="BS313" s="69">
        <f t="shared" ref="BS313" si="8569">FLOOR(IF(OR(BS308=0,BS308=1),IF(BS312&gt;BS309,BS309,IF(BS306&gt;=BS312,BS312,BS306)+0.00000001),IF(BS310&gt;=BS309,BS309-BR311,BS310-BR311)+0.00000001),1)</f>
        <v>0</v>
      </c>
      <c r="BT313" s="69">
        <f t="shared" ref="BT313" si="8570">FLOOR(IF(OR(BT308=0,BT308=1),IF(BT312&gt;BT309,BT309,IF(BT306&gt;=BT312,BT312,BT306)+0.00000001),IF(BT310&gt;=BT309,BT309-BS311,BT310-BS311)+0.00000001),1)</f>
        <v>0</v>
      </c>
      <c r="BU313" s="69">
        <f t="shared" ref="BU313" si="8571">FLOOR(IF(OR(BU308=0,BU308=1),IF(BU312&gt;BU309,BU309,IF(BU306&gt;=BU312,BU312,BU306)+0.00000001),IF(BU310&gt;=BU309,BU309-BT311,BU310-BT311)+0.00000001),1)</f>
        <v>0</v>
      </c>
      <c r="BV313" s="69">
        <f t="shared" ref="BV313" si="8572">FLOOR(IF(OR(BV308=0,BV308=1),IF(BV312&gt;BV309,BV309,IF(BV306&gt;=BV312,BV312,BV306)+0.00000001),IF(BV310&gt;=BV309,BV309-BU311,BV310-BU311)+0.00000001),1)</f>
        <v>0</v>
      </c>
      <c r="BW313" s="69">
        <f t="shared" ref="BW313" si="8573">FLOOR(IF(OR(BW308=0,BW308=1),IF(BW312&gt;BW309,BW309,IF(BW306&gt;=BW312,BW312,BW306)+0.00000001),IF(BW310&gt;=BW309,BW309-BV311,BW310-BV311)+0.00000001),1)</f>
        <v>0</v>
      </c>
      <c r="BX313" s="69">
        <f t="shared" ref="BX313" si="8574">FLOOR(IF(OR(BX308=0,BX308=1),IF(BX312&gt;BX309,BX309,IF(BX306&gt;=BX312,BX312,BX306)+0.00000001),IF(BX310&gt;=BX309,BX309-BW311,BX310-BW311)+0.00000001),1)</f>
        <v>0</v>
      </c>
      <c r="BY313" s="69">
        <f t="shared" ref="BY313" si="8575">FLOOR(IF(OR(BY308=0,BY308=1),IF(BY312&gt;BY309,BY309,IF(BY306&gt;=BY312,BY312,BY306)+0.00000001),IF(BY310&gt;=BY309,BY309-BX311,BY310-BX311)+0.00000001),1)</f>
        <v>0</v>
      </c>
      <c r="BZ313" s="69">
        <f t="shared" ref="BZ313" si="8576">FLOOR(IF(OR(BZ308=0,BZ308=1),IF(BZ312&gt;BZ309,BZ309,IF(BZ306&gt;=BZ312,BZ312,BZ306)+0.00000001),IF(BZ310&gt;=BZ309,BZ309-BY311,BZ310-BY311)+0.00000001),1)</f>
        <v>0</v>
      </c>
      <c r="CA313" s="69">
        <f t="shared" ref="CA313" si="8577">FLOOR(IF(OR(CA308=0,CA308=1),IF(CA312&gt;CA309,CA309,IF(CA306&gt;=CA312,CA312,CA306)+0.00000001),IF(CA310&gt;=CA309,CA309-BZ311,CA310-BZ311)+0.00000001),1)</f>
        <v>0</v>
      </c>
      <c r="CB313" s="69">
        <f t="shared" ref="CB313" si="8578">FLOOR(IF(OR(CB308=0,CB308=1),IF(CB312&gt;CB309,CB309,IF(CB306&gt;=CB312,CB312,CB306)+0.00000001),IF(CB310&gt;=CB309,CB309-CA311,CB310-CA311)+0.00000001),1)</f>
        <v>0</v>
      </c>
      <c r="CC313" s="69">
        <f t="shared" ref="CC313" si="8579">FLOOR(IF(OR(CC308=0,CC308=1),IF(CC312&gt;CC309,CC309,IF(CC306&gt;=CC312,CC312,CC306)+0.00000001),IF(CC310&gt;=CC309,CC309-CB311,CC310-CB311)+0.00000001),1)</f>
        <v>0</v>
      </c>
      <c r="CD313" s="69">
        <f t="shared" ref="CD313" si="8580">FLOOR(IF(OR(CD308=0,CD308=1),IF(CD312&gt;CD309,CD309,IF(CD306&gt;=CD312,CD312,CD306)+0.00000001),IF(CD310&gt;=CD309,CD309-CC311,CD310-CC311)+0.00000001),1)</f>
        <v>0</v>
      </c>
      <c r="CE313" s="69">
        <f t="shared" ref="CE313" si="8581">FLOOR(IF(OR(CE308=0,CE308=1),IF(CE312&gt;CE309,CE309,IF(CE306&gt;=CE312,CE312,CE306)+0.00000001),IF(CE310&gt;=CE309,CE309-CD311,CE310-CD311)+0.00000001),1)</f>
        <v>0</v>
      </c>
      <c r="CF313" s="69">
        <f t="shared" ref="CF313" si="8582">FLOOR(IF(OR(CF308=0,CF308=1),IF(CF312&gt;CF309,CF309,IF(CF306&gt;=CF312,CF312,CF306)+0.00000001),IF(CF310&gt;=CF309,CF309-CE311,CF310-CE311)+0.00000001),1)</f>
        <v>0</v>
      </c>
      <c r="CG313" s="69">
        <f t="shared" ref="CG313" si="8583">FLOOR(IF(OR(CG308=0,CG308=1),IF(CG312&gt;CG309,CG309,IF(CG306&gt;=CG312,CG312,CG306)+0.00000001),IF(CG310&gt;=CG309,CG309-CF311,CG310-CF311)+0.00000001),1)</f>
        <v>0</v>
      </c>
      <c r="CH313" s="69">
        <f t="shared" ref="CH313" si="8584">FLOOR(IF(OR(CH308=0,CH308=1),IF(CH312&gt;CH309,CH309,IF(CH306&gt;=CH312,CH312,CH306)+0.00000001),IF(CH310&gt;=CH309,CH309-CG311,CH310-CG311)+0.00000001),1)</f>
        <v>0</v>
      </c>
      <c r="CI313" s="69">
        <f t="shared" ref="CI313" si="8585">FLOOR(IF(OR(CI308=0,CI308=1),IF(CI312&gt;CI309,CI309,IF(CI306&gt;=CI312,CI312,CI306)+0.00000001),IF(CI310&gt;=CI309,CI309-CH311,CI310-CH311)+0.00000001),1)</f>
        <v>0</v>
      </c>
      <c r="CJ313" s="69">
        <f t="shared" ref="CJ313" si="8586">FLOOR(IF(OR(CJ308=0,CJ308=1),IF(CJ312&gt;CJ309,CJ309,IF(CJ306&gt;=CJ312,CJ312,CJ306)+0.00000001),IF(CJ310&gt;=CJ309,CJ309-CI311,CJ310-CI311)+0.00000001),1)</f>
        <v>0</v>
      </c>
      <c r="CK313" s="370"/>
      <c r="CL313" s="372"/>
      <c r="CM313" s="364"/>
      <c r="CN313" s="364"/>
      <c r="CO313" s="108"/>
      <c r="CP313" s="108"/>
      <c r="CQ313" s="108"/>
      <c r="CR313" s="108"/>
      <c r="CS313" s="108"/>
      <c r="CT313" s="108"/>
      <c r="CU313" s="108"/>
      <c r="CV313" s="108"/>
      <c r="CW313" s="108"/>
      <c r="CX313" s="108"/>
      <c r="CY313" s="108"/>
      <c r="CZ313" s="108"/>
      <c r="DA313" s="108"/>
      <c r="DB313" s="108"/>
      <c r="DC313" s="108"/>
      <c r="DD313" s="108"/>
    </row>
    <row r="314" spans="1:108" s="266" customFormat="1" ht="25.2" customHeight="1" thickBot="1" x14ac:dyDescent="0.35">
      <c r="A314" s="264"/>
      <c r="B314" s="131"/>
      <c r="C314" s="70"/>
      <c r="D314" s="70"/>
      <c r="E314" s="70"/>
      <c r="F314" s="70"/>
      <c r="G314" s="70"/>
      <c r="H314" s="70"/>
      <c r="I314" s="70"/>
      <c r="J314" s="70"/>
      <c r="K314" s="70"/>
      <c r="L314" s="71"/>
      <c r="M314" s="7"/>
      <c r="N314" s="203"/>
      <c r="O314" s="108"/>
      <c r="P314" s="229" t="s">
        <v>167</v>
      </c>
      <c r="Q314" s="73">
        <f>IF($I305="Ano",Q313*'Podpůrná data'!$B$5,Q313*'Podpůrná data'!$B$3)</f>
        <v>0</v>
      </c>
      <c r="R314" s="73">
        <f>IF($I305="Ano",R313*'Podpůrná data'!$B$5,R313*'Podpůrná data'!$B$3)</f>
        <v>0</v>
      </c>
      <c r="S314" s="73">
        <f>IF($I305="Ano",S313*'Podpůrná data'!$B$5,S313*'Podpůrná data'!$B$3)</f>
        <v>0</v>
      </c>
      <c r="T314" s="73">
        <f>IF($I305="Ano",T313*'Podpůrná data'!$B$5,T313*'Podpůrná data'!$B$3)</f>
        <v>0</v>
      </c>
      <c r="U314" s="73">
        <f>IF($I305="Ano",U313*'Podpůrná data'!$B$5,U313*'Podpůrná data'!$B$3)</f>
        <v>0</v>
      </c>
      <c r="V314" s="73">
        <f>IF($I305="Ano",V313*'Podpůrná data'!$B$5,V313*'Podpůrná data'!$B$3)</f>
        <v>0</v>
      </c>
      <c r="W314" s="73">
        <f>IF($I305="Ano",W313*'Podpůrná data'!$B$5,W313*'Podpůrná data'!$B$3)</f>
        <v>0</v>
      </c>
      <c r="X314" s="73">
        <f>IF($I305="Ano",X313*'Podpůrná data'!$B$5,X313*'Podpůrná data'!$B$3)</f>
        <v>0</v>
      </c>
      <c r="Y314" s="73">
        <f>IF($I305="Ano",Y313*'Podpůrná data'!$B$5,Y313*'Podpůrná data'!$B$3)</f>
        <v>0</v>
      </c>
      <c r="Z314" s="73">
        <f>IF($I305="Ano",Z313*'Podpůrná data'!$B$5,Z313*'Podpůrná data'!$B$3)</f>
        <v>0</v>
      </c>
      <c r="AA314" s="73">
        <f>IF($I305="Ano",AA313*'Podpůrná data'!$B$5,AA313*'Podpůrná data'!$B$3)</f>
        <v>0</v>
      </c>
      <c r="AB314" s="73">
        <f>IF($I305="Ano",AB313*'Podpůrná data'!$B$5,AB313*'Podpůrná data'!$B$3)</f>
        <v>0</v>
      </c>
      <c r="AC314" s="73">
        <f>IF($I305="Ano",AC313*'Podpůrná data'!$B$5,AC313*'Podpůrná data'!$B$3)</f>
        <v>0</v>
      </c>
      <c r="AD314" s="73">
        <f>IF($I305="Ano",AD313*'Podpůrná data'!$B$5,AD313*'Podpůrná data'!$B$3)</f>
        <v>0</v>
      </c>
      <c r="AE314" s="73">
        <f>IF($I305="Ano",AE313*'Podpůrná data'!$B$5,AE313*'Podpůrná data'!$B$3)</f>
        <v>0</v>
      </c>
      <c r="AF314" s="73">
        <f>IF($I305="Ano",AF313*'Podpůrná data'!$B$5,AF313*'Podpůrná data'!$B$3)</f>
        <v>0</v>
      </c>
      <c r="AG314" s="73">
        <f>IF($I305="Ano",AG313*'Podpůrná data'!$B$5,AG313*'Podpůrná data'!$B$3)</f>
        <v>0</v>
      </c>
      <c r="AH314" s="73">
        <f>IF($I305="Ano",AH313*'Podpůrná data'!$B$5,AH313*'Podpůrná data'!$B$3)</f>
        <v>0</v>
      </c>
      <c r="AI314" s="73">
        <f>IF($I305="Ano",AI313*'Podpůrná data'!$B$5,AI313*'Podpůrná data'!$B$3)</f>
        <v>0</v>
      </c>
      <c r="AJ314" s="73">
        <f>IF($I305="Ano",AJ313*'Podpůrná data'!$B$5,AJ313*'Podpůrná data'!$B$3)</f>
        <v>0</v>
      </c>
      <c r="AK314" s="73">
        <f>IF($I305="Ano",AK313*'Podpůrná data'!$B$5,AK313*'Podpůrná data'!$B$3)</f>
        <v>0</v>
      </c>
      <c r="AL314" s="73">
        <f>IF($I305="Ano",AL313*'Podpůrná data'!$B$5,AL313*'Podpůrná data'!$B$3)</f>
        <v>0</v>
      </c>
      <c r="AM314" s="73">
        <f>IF($I305="Ano",AM313*'Podpůrná data'!$B$5,AM313*'Podpůrná data'!$B$3)</f>
        <v>0</v>
      </c>
      <c r="AN314" s="73">
        <f>IF($I305="Ano",AN313*'Podpůrná data'!$B$5,AN313*'Podpůrná data'!$B$3)</f>
        <v>0</v>
      </c>
      <c r="AO314" s="73">
        <f>IF($I305="Ano",AO313*'Podpůrná data'!$B$5,AO313*'Podpůrná data'!$B$3)</f>
        <v>0</v>
      </c>
      <c r="AP314" s="73">
        <f>IF($I305="Ano",AP313*'Podpůrná data'!$B$5,AP313*'Podpůrná data'!$B$3)</f>
        <v>0</v>
      </c>
      <c r="AQ314" s="73">
        <f>IF($I305="Ano",AQ313*'Podpůrná data'!$B$5,AQ313*'Podpůrná data'!$B$3)</f>
        <v>0</v>
      </c>
      <c r="AR314" s="73">
        <f>IF($I305="Ano",AR313*'Podpůrná data'!$B$5,AR313*'Podpůrná data'!$B$3)</f>
        <v>0</v>
      </c>
      <c r="AS314" s="73">
        <f>IF($I305="Ano",AS313*'Podpůrná data'!$B$5,AS313*'Podpůrná data'!$B$3)</f>
        <v>0</v>
      </c>
      <c r="AT314" s="73">
        <f>IF($I305="Ano",AT313*'Podpůrná data'!$B$5,AT313*'Podpůrná data'!$B$3)</f>
        <v>0</v>
      </c>
      <c r="AU314" s="73">
        <f>IF($I305="Ano",AU313*'Podpůrná data'!$B$5,AU313*'Podpůrná data'!$B$3)</f>
        <v>0</v>
      </c>
      <c r="AV314" s="73">
        <f>IF($I305="Ano",AV313*'Podpůrná data'!$B$5,AV313*'Podpůrná data'!$B$3)</f>
        <v>0</v>
      </c>
      <c r="AW314" s="73">
        <f>IF($I305="Ano",AW313*'Podpůrná data'!$B$5,AW313*'Podpůrná data'!$B$3)</f>
        <v>0</v>
      </c>
      <c r="AX314" s="73">
        <f>IF($I305="Ano",AX313*'Podpůrná data'!$B$5,AX313*'Podpůrná data'!$B$3)</f>
        <v>0</v>
      </c>
      <c r="AY314" s="73">
        <f>IF($I305="Ano",AY313*'Podpůrná data'!$B$5,AY313*'Podpůrná data'!$B$3)</f>
        <v>0</v>
      </c>
      <c r="AZ314" s="73">
        <f>IF($I305="Ano",AZ313*'Podpůrná data'!$B$5,AZ313*'Podpůrná data'!$B$3)</f>
        <v>0</v>
      </c>
      <c r="BA314" s="73">
        <f>IF($I305="Ano",BA313*'Podpůrná data'!$B$5,BA313*'Podpůrná data'!$B$3)</f>
        <v>0</v>
      </c>
      <c r="BB314" s="73">
        <f>IF($I305="Ano",BB313*'Podpůrná data'!$B$5,BB313*'Podpůrná data'!$B$3)</f>
        <v>0</v>
      </c>
      <c r="BC314" s="73">
        <f>IF($I305="Ano",BC313*'Podpůrná data'!$B$5,BC313*'Podpůrná data'!$B$3)</f>
        <v>0</v>
      </c>
      <c r="BD314" s="73">
        <f>IF($I305="Ano",BD313*'Podpůrná data'!$B$5,BD313*'Podpůrná data'!$B$3)</f>
        <v>0</v>
      </c>
      <c r="BE314" s="73">
        <f>IF($I305="Ano",BE313*'Podpůrná data'!$B$5,BE313*'Podpůrná data'!$B$3)</f>
        <v>0</v>
      </c>
      <c r="BF314" s="73">
        <f>IF($I305="Ano",BF313*'Podpůrná data'!$B$5,BF313*'Podpůrná data'!$B$3)</f>
        <v>0</v>
      </c>
      <c r="BG314" s="73">
        <f>IF($I305="Ano",BG313*'Podpůrná data'!$B$5,BG313*'Podpůrná data'!$B$3)</f>
        <v>0</v>
      </c>
      <c r="BH314" s="73">
        <f>IF($I305="Ano",BH313*'Podpůrná data'!$B$5,BH313*'Podpůrná data'!$B$3)</f>
        <v>0</v>
      </c>
      <c r="BI314" s="73">
        <f>IF($I305="Ano",BI313*'Podpůrná data'!$B$5,BI313*'Podpůrná data'!$B$3)</f>
        <v>0</v>
      </c>
      <c r="BJ314" s="73">
        <f>IF($I305="Ano",BJ313*'Podpůrná data'!$B$5,BJ313*'Podpůrná data'!$B$3)</f>
        <v>0</v>
      </c>
      <c r="BK314" s="73">
        <f>IF($I305="Ano",BK313*'Podpůrná data'!$B$5,BK313*'Podpůrná data'!$B$3)</f>
        <v>0</v>
      </c>
      <c r="BL314" s="73">
        <f>IF($I305="Ano",BL313*'Podpůrná data'!$B$5,BL313*'Podpůrná data'!$B$3)</f>
        <v>0</v>
      </c>
      <c r="BM314" s="73">
        <f>IF($I305="Ano",BM313*'Podpůrná data'!$B$5,BM313*'Podpůrná data'!$B$3)</f>
        <v>0</v>
      </c>
      <c r="BN314" s="73">
        <f>IF($I305="Ano",BN313*'Podpůrná data'!$B$5,BN313*'Podpůrná data'!$B$3)</f>
        <v>0</v>
      </c>
      <c r="BO314" s="73">
        <f>IF($I305="Ano",BO313*'Podpůrná data'!$B$5,BO313*'Podpůrná data'!$B$3)</f>
        <v>0</v>
      </c>
      <c r="BP314" s="73">
        <f>IF($I305="Ano",BP313*'Podpůrná data'!$B$5,BP313*'Podpůrná data'!$B$3)</f>
        <v>0</v>
      </c>
      <c r="BQ314" s="73">
        <f>IF($I305="Ano",BQ313*'Podpůrná data'!$B$5,BQ313*'Podpůrná data'!$B$3)</f>
        <v>0</v>
      </c>
      <c r="BR314" s="73">
        <f>IF($I305="Ano",BR313*'Podpůrná data'!$B$5,BR313*'Podpůrná data'!$B$3)</f>
        <v>0</v>
      </c>
      <c r="BS314" s="73">
        <f>IF($I305="Ano",BS313*'Podpůrná data'!$B$5,BS313*'Podpůrná data'!$B$3)</f>
        <v>0</v>
      </c>
      <c r="BT314" s="73">
        <f>IF($I305="Ano",BT313*'Podpůrná data'!$B$5,BT313*'Podpůrná data'!$B$3)</f>
        <v>0</v>
      </c>
      <c r="BU314" s="73">
        <f>IF($I305="Ano",BU313*'Podpůrná data'!$B$5,BU313*'Podpůrná data'!$B$3)</f>
        <v>0</v>
      </c>
      <c r="BV314" s="73">
        <f>IF($I305="Ano",BV313*'Podpůrná data'!$B$5,BV313*'Podpůrná data'!$B$3)</f>
        <v>0</v>
      </c>
      <c r="BW314" s="73">
        <f>IF($I305="Ano",BW313*'Podpůrná data'!$B$5,BW313*'Podpůrná data'!$B$3)</f>
        <v>0</v>
      </c>
      <c r="BX314" s="73">
        <f>IF($I305="Ano",BX313*'Podpůrná data'!$B$5,BX313*'Podpůrná data'!$B$3)</f>
        <v>0</v>
      </c>
      <c r="BY314" s="73">
        <f>IF($I305="Ano",BY313*'Podpůrná data'!$B$5,BY313*'Podpůrná data'!$B$3)</f>
        <v>0</v>
      </c>
      <c r="BZ314" s="73">
        <f>IF($I305="Ano",BZ313*'Podpůrná data'!$B$5,BZ313*'Podpůrná data'!$B$3)</f>
        <v>0</v>
      </c>
      <c r="CA314" s="73">
        <f>IF($I305="Ano",CA313*'Podpůrná data'!$B$5,CA313*'Podpůrná data'!$B$3)</f>
        <v>0</v>
      </c>
      <c r="CB314" s="73">
        <f>IF($I305="Ano",CB313*'Podpůrná data'!$B$5,CB313*'Podpůrná data'!$B$3)</f>
        <v>0</v>
      </c>
      <c r="CC314" s="73">
        <f>IF($I305="Ano",CC313*'Podpůrná data'!$B$5,CC313*'Podpůrná data'!$B$3)</f>
        <v>0</v>
      </c>
      <c r="CD314" s="73">
        <f>IF($I305="Ano",CD313*'Podpůrná data'!$B$5,CD313*'Podpůrná data'!$B$3)</f>
        <v>0</v>
      </c>
      <c r="CE314" s="73">
        <f>IF($I305="Ano",CE313*'Podpůrná data'!$B$5,CE313*'Podpůrná data'!$B$3)</f>
        <v>0</v>
      </c>
      <c r="CF314" s="73">
        <f>IF($I305="Ano",CF313*'Podpůrná data'!$B$5,CF313*'Podpůrná data'!$B$3)</f>
        <v>0</v>
      </c>
      <c r="CG314" s="73">
        <f>IF($I305="Ano",CG313*'Podpůrná data'!$B$5,CG313*'Podpůrná data'!$B$3)</f>
        <v>0</v>
      </c>
      <c r="CH314" s="73">
        <f>IF($I305="Ano",CH313*'Podpůrná data'!$B$5,CH313*'Podpůrná data'!$B$3)</f>
        <v>0</v>
      </c>
      <c r="CI314" s="73">
        <f>IF($I305="Ano",CI313*'Podpůrná data'!$B$5,CI313*'Podpůrná data'!$B$3)</f>
        <v>0</v>
      </c>
      <c r="CJ314" s="73">
        <f>IF($I305="Ano",CJ313*'Podpůrná data'!$B$5,CJ313*'Podpůrná data'!$B$3)</f>
        <v>0</v>
      </c>
      <c r="CK314" s="371"/>
      <c r="CL314" s="373"/>
      <c r="CM314" s="365"/>
      <c r="CN314" s="365"/>
      <c r="CO314" s="108"/>
      <c r="CP314" s="182">
        <f>SUMIFS($Q314:$CJ314,$Q304:$CJ304,"1. ZoR")</f>
        <v>0</v>
      </c>
      <c r="CQ314" s="182">
        <f>SUMIFS($Q314:$CJ314,$Q304:$CJ304,"2. ZoR")</f>
        <v>0</v>
      </c>
      <c r="CR314" s="182">
        <f>SUMIFS($Q314:$CJ314,$Q304:$CJ304,"3. ZoR")</f>
        <v>0</v>
      </c>
      <c r="CS314" s="182">
        <f>SUMIFS($Q314:$CJ314,$Q304:$CJ304,"4. ZoR")</f>
        <v>0</v>
      </c>
      <c r="CT314" s="182">
        <f>SUMIFS($Q314:$CJ314,$Q304:$CJ304,"5. ZoR")</f>
        <v>0</v>
      </c>
      <c r="CU314" s="182">
        <f>SUMIFS($Q314:$CJ314,$Q304:$CJ304,"6. ZoR")</f>
        <v>0</v>
      </c>
      <c r="CV314" s="182">
        <f>SUMIFS($Q314:$CJ314,$Q304:$CJ304,"7. ZoR")</f>
        <v>0</v>
      </c>
      <c r="CW314" s="182">
        <f>SUMIFS($Q314:$CJ314,$Q304:$CJ304,"8. ZoR")</f>
        <v>0</v>
      </c>
      <c r="CX314" s="182">
        <f>SUMIFS($Q314:$CJ314,$Q304:$CJ304,"9. ZoR")</f>
        <v>0</v>
      </c>
      <c r="CY314" s="182">
        <f>SUMIFS($Q314:$CJ314,$Q304:$CJ304,"10. ZoR")</f>
        <v>0</v>
      </c>
      <c r="CZ314" s="182">
        <f>SUMIFS($Q314:$CJ314,$Q304:$CJ304,"11. ZoR")</f>
        <v>0</v>
      </c>
      <c r="DA314" s="182">
        <f>SUMIFS($Q314:$CJ314,$Q304:$CJ304,"12. ZoR")</f>
        <v>0</v>
      </c>
      <c r="DB314" s="182">
        <f>SUMIFS($Q314:$CJ314,$Q304:$CJ304,"13. ZoR")</f>
        <v>0</v>
      </c>
      <c r="DC314" s="182">
        <f>SUMIFS($Q314:$CJ314,$Q304:$CJ304,"14. ZoR")</f>
        <v>0</v>
      </c>
      <c r="DD314" s="182">
        <f>SUMIFS($Q314:$CJ314,$Q304:$CJ304,"15. ZoR")</f>
        <v>0</v>
      </c>
    </row>
    <row r="315" spans="1:108" ht="15" hidden="1" thickBot="1" x14ac:dyDescent="0.35">
      <c r="B315" s="107"/>
      <c r="C315" s="132"/>
      <c r="D315" s="132"/>
      <c r="E315" s="132"/>
      <c r="F315" s="132"/>
      <c r="G315" s="107"/>
      <c r="H315" s="107"/>
      <c r="I315" s="107"/>
      <c r="J315" s="107"/>
      <c r="K315" s="107"/>
      <c r="L315" s="107"/>
      <c r="M315" s="7"/>
      <c r="N315" s="107"/>
      <c r="O315" s="107"/>
      <c r="P315" s="107"/>
      <c r="Q315" s="107"/>
      <c r="R315" s="107"/>
      <c r="S315" s="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row>
    <row r="316" spans="1:108" s="266" customFormat="1" ht="69.599999999999994" customHeight="1" thickBot="1" x14ac:dyDescent="0.35">
      <c r="A316" s="271"/>
      <c r="B316" s="122"/>
      <c r="C316" s="353" t="s">
        <v>2</v>
      </c>
      <c r="D316" s="123"/>
      <c r="E316" s="133" t="s">
        <v>375</v>
      </c>
      <c r="F316" s="133" t="s">
        <v>377</v>
      </c>
      <c r="G316" s="124" t="s">
        <v>96</v>
      </c>
      <c r="H316" s="124" t="s">
        <v>97</v>
      </c>
      <c r="I316" s="124" t="s">
        <v>99</v>
      </c>
      <c r="J316" s="124" t="s">
        <v>389</v>
      </c>
      <c r="K316" s="124" t="s">
        <v>391</v>
      </c>
      <c r="L316" s="140" t="s">
        <v>1</v>
      </c>
      <c r="M316" s="7"/>
      <c r="N316" s="126">
        <v>208002</v>
      </c>
      <c r="O316" s="108"/>
      <c r="P316" s="204" t="s">
        <v>134</v>
      </c>
      <c r="Q316" s="84" t="s">
        <v>4</v>
      </c>
      <c r="R316" s="84" t="s">
        <v>5</v>
      </c>
      <c r="S316" s="84" t="s">
        <v>6</v>
      </c>
      <c r="T316" s="84" t="s">
        <v>7</v>
      </c>
      <c r="U316" s="84" t="s">
        <v>8</v>
      </c>
      <c r="V316" s="84" t="s">
        <v>9</v>
      </c>
      <c r="W316" s="84" t="s">
        <v>10</v>
      </c>
      <c r="X316" s="84" t="s">
        <v>11</v>
      </c>
      <c r="Y316" s="84" t="s">
        <v>12</v>
      </c>
      <c r="Z316" s="84" t="s">
        <v>13</v>
      </c>
      <c r="AA316" s="84" t="s">
        <v>14</v>
      </c>
      <c r="AB316" s="84" t="s">
        <v>15</v>
      </c>
      <c r="AC316" s="84" t="s">
        <v>16</v>
      </c>
      <c r="AD316" s="84" t="s">
        <v>17</v>
      </c>
      <c r="AE316" s="84" t="s">
        <v>18</v>
      </c>
      <c r="AF316" s="84" t="s">
        <v>19</v>
      </c>
      <c r="AG316" s="84" t="s">
        <v>20</v>
      </c>
      <c r="AH316" s="84" t="s">
        <v>21</v>
      </c>
      <c r="AI316" s="84" t="s">
        <v>22</v>
      </c>
      <c r="AJ316" s="84" t="s">
        <v>23</v>
      </c>
      <c r="AK316" s="84" t="s">
        <v>24</v>
      </c>
      <c r="AL316" s="84" t="s">
        <v>25</v>
      </c>
      <c r="AM316" s="84" t="s">
        <v>26</v>
      </c>
      <c r="AN316" s="84" t="s">
        <v>27</v>
      </c>
      <c r="AO316" s="84" t="s">
        <v>28</v>
      </c>
      <c r="AP316" s="84" t="s">
        <v>29</v>
      </c>
      <c r="AQ316" s="84" t="s">
        <v>30</v>
      </c>
      <c r="AR316" s="84" t="s">
        <v>31</v>
      </c>
      <c r="AS316" s="84" t="s">
        <v>32</v>
      </c>
      <c r="AT316" s="84" t="s">
        <v>33</v>
      </c>
      <c r="AU316" s="84" t="s">
        <v>34</v>
      </c>
      <c r="AV316" s="84" t="s">
        <v>35</v>
      </c>
      <c r="AW316" s="84" t="s">
        <v>36</v>
      </c>
      <c r="AX316" s="84" t="s">
        <v>37</v>
      </c>
      <c r="AY316" s="84" t="s">
        <v>38</v>
      </c>
      <c r="AZ316" s="84" t="s">
        <v>39</v>
      </c>
      <c r="BA316" s="84" t="s">
        <v>40</v>
      </c>
      <c r="BB316" s="84" t="s">
        <v>41</v>
      </c>
      <c r="BC316" s="84" t="s">
        <v>42</v>
      </c>
      <c r="BD316" s="84" t="s">
        <v>43</v>
      </c>
      <c r="BE316" s="84" t="s">
        <v>44</v>
      </c>
      <c r="BF316" s="84" t="s">
        <v>45</v>
      </c>
      <c r="BG316" s="84" t="s">
        <v>46</v>
      </c>
      <c r="BH316" s="84" t="s">
        <v>47</v>
      </c>
      <c r="BI316" s="84" t="s">
        <v>48</v>
      </c>
      <c r="BJ316" s="84" t="s">
        <v>49</v>
      </c>
      <c r="BK316" s="84" t="s">
        <v>50</v>
      </c>
      <c r="BL316" s="84" t="s">
        <v>51</v>
      </c>
      <c r="BM316" s="84" t="s">
        <v>52</v>
      </c>
      <c r="BN316" s="84" t="s">
        <v>53</v>
      </c>
      <c r="BO316" s="84" t="s">
        <v>135</v>
      </c>
      <c r="BP316" s="84" t="s">
        <v>136</v>
      </c>
      <c r="BQ316" s="84" t="s">
        <v>137</v>
      </c>
      <c r="BR316" s="84" t="s">
        <v>138</v>
      </c>
      <c r="BS316" s="84" t="s">
        <v>139</v>
      </c>
      <c r="BT316" s="84" t="s">
        <v>140</v>
      </c>
      <c r="BU316" s="84" t="s">
        <v>141</v>
      </c>
      <c r="BV316" s="84" t="s">
        <v>142</v>
      </c>
      <c r="BW316" s="84" t="s">
        <v>143</v>
      </c>
      <c r="BX316" s="84" t="s">
        <v>144</v>
      </c>
      <c r="BY316" s="84" t="s">
        <v>145</v>
      </c>
      <c r="BZ316" s="84" t="s">
        <v>146</v>
      </c>
      <c r="CA316" s="84" t="s">
        <v>147</v>
      </c>
      <c r="CB316" s="84" t="s">
        <v>148</v>
      </c>
      <c r="CC316" s="84" t="s">
        <v>149</v>
      </c>
      <c r="CD316" s="84" t="s">
        <v>150</v>
      </c>
      <c r="CE316" s="84" t="s">
        <v>362</v>
      </c>
      <c r="CF316" s="84" t="s">
        <v>363</v>
      </c>
      <c r="CG316" s="84" t="s">
        <v>364</v>
      </c>
      <c r="CH316" s="84" t="s">
        <v>365</v>
      </c>
      <c r="CI316" s="84" t="s">
        <v>366</v>
      </c>
      <c r="CJ316" s="84" t="s">
        <v>367</v>
      </c>
      <c r="CK316" s="136" t="s">
        <v>185</v>
      </c>
      <c r="CL316" s="137" t="s">
        <v>186</v>
      </c>
      <c r="CM316" s="137" t="s">
        <v>168</v>
      </c>
      <c r="CN316" s="137" t="s">
        <v>383</v>
      </c>
      <c r="CO316" s="108"/>
      <c r="CP316" s="366" t="s">
        <v>411</v>
      </c>
      <c r="CQ316" s="367"/>
      <c r="CR316" s="367"/>
      <c r="CS316" s="367"/>
      <c r="CT316" s="367"/>
      <c r="CU316" s="367"/>
      <c r="CV316" s="367"/>
      <c r="CW316" s="367"/>
      <c r="CX316" s="367"/>
      <c r="CY316" s="367"/>
      <c r="CZ316" s="367"/>
      <c r="DA316" s="367"/>
      <c r="DB316" s="367"/>
      <c r="DC316" s="367"/>
      <c r="DD316" s="367"/>
    </row>
    <row r="317" spans="1:108" s="266" customFormat="1" ht="21" hidden="1" customHeight="1" x14ac:dyDescent="0.3">
      <c r="A317" s="272"/>
      <c r="B317" s="115"/>
      <c r="C317" s="354"/>
      <c r="D317" s="127"/>
      <c r="E317" s="127"/>
      <c r="F317" s="127"/>
      <c r="G317" s="359" t="s">
        <v>374</v>
      </c>
      <c r="H317" s="359" t="s">
        <v>98</v>
      </c>
      <c r="I317" s="360" t="s">
        <v>100</v>
      </c>
      <c r="J317" s="360" t="s">
        <v>390</v>
      </c>
      <c r="K317" s="139"/>
      <c r="L317" s="361" t="s">
        <v>95</v>
      </c>
      <c r="M317" s="7"/>
      <c r="N317" s="356" t="s">
        <v>3</v>
      </c>
      <c r="O317" s="108"/>
      <c r="P317" s="85"/>
      <c r="Q317" s="75">
        <f>MONTH(Úvod!$F$10)</f>
        <v>1</v>
      </c>
      <c r="R317" s="76">
        <f t="shared" ref="R317" si="8587">IF(Q317=12,1,Q317+1)</f>
        <v>2</v>
      </c>
      <c r="S317" s="76">
        <f t="shared" ref="S317" si="8588">IF(R317=12,1,R317+1)</f>
        <v>3</v>
      </c>
      <c r="T317" s="77">
        <f t="shared" ref="T317" si="8589">IF(S317=12,1,S317+1)</f>
        <v>4</v>
      </c>
      <c r="U317" s="77">
        <f t="shared" ref="U317" si="8590">IF(T317=12,1,T317+1)</f>
        <v>5</v>
      </c>
      <c r="V317" s="77">
        <f t="shared" ref="V317" si="8591">IF(U317=12,1,U317+1)</f>
        <v>6</v>
      </c>
      <c r="W317" s="77">
        <f t="shared" ref="W317" si="8592">IF(V317=12,1,V317+1)</f>
        <v>7</v>
      </c>
      <c r="X317" s="77">
        <f t="shared" ref="X317" si="8593">IF(W317=12,1,W317+1)</f>
        <v>8</v>
      </c>
      <c r="Y317" s="77">
        <f t="shared" ref="Y317" si="8594">IF(X317=12,1,X317+1)</f>
        <v>9</v>
      </c>
      <c r="Z317" s="77">
        <f>IF(Y317=12,1,Y317+1)</f>
        <v>10</v>
      </c>
      <c r="AA317" s="77">
        <f t="shared" ref="AA317" si="8595">IF(Z317=12,1,Z317+1)</f>
        <v>11</v>
      </c>
      <c r="AB317" s="77">
        <f t="shared" ref="AB317" si="8596">IF(AA317=12,1,AA317+1)</f>
        <v>12</v>
      </c>
      <c r="AC317" s="77">
        <f t="shared" ref="AC317" si="8597">IF(AB317=12,1,AB317+1)</f>
        <v>1</v>
      </c>
      <c r="AD317" s="77">
        <f t="shared" ref="AD317" si="8598">IF(AC317=12,1,AC317+1)</f>
        <v>2</v>
      </c>
      <c r="AE317" s="77">
        <f t="shared" ref="AE317" si="8599">IF(AD317=12,1,AD317+1)</f>
        <v>3</v>
      </c>
      <c r="AF317" s="77">
        <f t="shared" ref="AF317" si="8600">IF(AE317=12,1,AE317+1)</f>
        <v>4</v>
      </c>
      <c r="AG317" s="77">
        <f t="shared" ref="AG317" si="8601">IF(AF317=12,1,AF317+1)</f>
        <v>5</v>
      </c>
      <c r="AH317" s="77">
        <f t="shared" ref="AH317" si="8602">IF(AG317=12,1,AG317+1)</f>
        <v>6</v>
      </c>
      <c r="AI317" s="77">
        <f>IF(AH317=12,1,AH317+1)</f>
        <v>7</v>
      </c>
      <c r="AJ317" s="77">
        <f t="shared" ref="AJ317" si="8603">IF(AI317=12,1,AI317+1)</f>
        <v>8</v>
      </c>
      <c r="AK317" s="77">
        <f t="shared" ref="AK317" si="8604">IF(AJ317=12,1,AJ317+1)</f>
        <v>9</v>
      </c>
      <c r="AL317" s="77">
        <f t="shared" ref="AL317" si="8605">IF(AK317=12,1,AK317+1)</f>
        <v>10</v>
      </c>
      <c r="AM317" s="77">
        <f t="shared" ref="AM317" si="8606">IF(AL317=12,1,AL317+1)</f>
        <v>11</v>
      </c>
      <c r="AN317" s="77">
        <f t="shared" ref="AN317" si="8607">IF(AM317=12,1,AM317+1)</f>
        <v>12</v>
      </c>
      <c r="AO317" s="77">
        <f t="shared" ref="AO317" si="8608">IF(AN317=12,1,AN317+1)</f>
        <v>1</v>
      </c>
      <c r="AP317" s="77">
        <f t="shared" ref="AP317" si="8609">IF(AO317=12,1,AO317+1)</f>
        <v>2</v>
      </c>
      <c r="AQ317" s="77">
        <f t="shared" ref="AQ317" si="8610">IF(AP317=12,1,AP317+1)</f>
        <v>3</v>
      </c>
      <c r="AR317" s="77">
        <f t="shared" ref="AR317" si="8611">IF(AQ317=12,1,AQ317+1)</f>
        <v>4</v>
      </c>
      <c r="AS317" s="77">
        <f t="shared" ref="AS317" si="8612">IF(AR317=12,1,AR317+1)</f>
        <v>5</v>
      </c>
      <c r="AT317" s="77">
        <f t="shared" ref="AT317" si="8613">IF(AS317=12,1,AS317+1)</f>
        <v>6</v>
      </c>
      <c r="AU317" s="77">
        <f t="shared" ref="AU317" si="8614">IF(AT317=12,1,AT317+1)</f>
        <v>7</v>
      </c>
      <c r="AV317" s="77">
        <f t="shared" ref="AV317" si="8615">IF(AU317=12,1,AU317+1)</f>
        <v>8</v>
      </c>
      <c r="AW317" s="77">
        <f t="shared" ref="AW317" si="8616">IF(AV317=12,1,AV317+1)</f>
        <v>9</v>
      </c>
      <c r="AX317" s="77">
        <f t="shared" ref="AX317" si="8617">IF(AW317=12,1,AW317+1)</f>
        <v>10</v>
      </c>
      <c r="AY317" s="77">
        <f t="shared" ref="AY317" si="8618">IF(AX317=12,1,AX317+1)</f>
        <v>11</v>
      </c>
      <c r="AZ317" s="77">
        <f t="shared" ref="AZ317" si="8619">IF(AY317=12,1,AY317+1)</f>
        <v>12</v>
      </c>
      <c r="BA317" s="77">
        <f t="shared" ref="BA317" si="8620">IF(AZ317=12,1,AZ317+1)</f>
        <v>1</v>
      </c>
      <c r="BB317" s="77">
        <f t="shared" ref="BB317" si="8621">IF(BA317=12,1,BA317+1)</f>
        <v>2</v>
      </c>
      <c r="BC317" s="77">
        <f t="shared" ref="BC317" si="8622">IF(BB317=12,1,BB317+1)</f>
        <v>3</v>
      </c>
      <c r="BD317" s="77">
        <f t="shared" ref="BD317" si="8623">IF(BC317=12,1,BC317+1)</f>
        <v>4</v>
      </c>
      <c r="BE317" s="77">
        <f t="shared" ref="BE317" si="8624">IF(BD317=12,1,BD317+1)</f>
        <v>5</v>
      </c>
      <c r="BF317" s="77">
        <f t="shared" ref="BF317" si="8625">IF(BE317=12,1,BE317+1)</f>
        <v>6</v>
      </c>
      <c r="BG317" s="77">
        <f t="shared" ref="BG317" si="8626">IF(BF317=12,1,BF317+1)</f>
        <v>7</v>
      </c>
      <c r="BH317" s="77">
        <f t="shared" ref="BH317" si="8627">IF(BG317=12,1,BG317+1)</f>
        <v>8</v>
      </c>
      <c r="BI317" s="77">
        <f t="shared" ref="BI317" si="8628">IF(BH317=12,1,BH317+1)</f>
        <v>9</v>
      </c>
      <c r="BJ317" s="77">
        <f t="shared" ref="BJ317" si="8629">IF(BI317=12,1,BI317+1)</f>
        <v>10</v>
      </c>
      <c r="BK317" s="77">
        <f t="shared" ref="BK317" si="8630">IF(BJ317=12,1,BJ317+1)</f>
        <v>11</v>
      </c>
      <c r="BL317" s="77">
        <f t="shared" ref="BL317" si="8631">IF(BK317=12,1,BK317+1)</f>
        <v>12</v>
      </c>
      <c r="BM317" s="77">
        <f t="shared" ref="BM317" si="8632">IF(BL317=12,1,BL317+1)</f>
        <v>1</v>
      </c>
      <c r="BN317" s="77">
        <f t="shared" ref="BN317" si="8633">IF(BM317=12,1,BM317+1)</f>
        <v>2</v>
      </c>
      <c r="BO317" s="77">
        <f t="shared" ref="BO317" si="8634">IF(BN317=12,1,BN317+1)</f>
        <v>3</v>
      </c>
      <c r="BP317" s="77">
        <f t="shared" ref="BP317" si="8635">IF(BO317=12,1,BO317+1)</f>
        <v>4</v>
      </c>
      <c r="BQ317" s="77">
        <f t="shared" ref="BQ317" si="8636">IF(BP317=12,1,BP317+1)</f>
        <v>5</v>
      </c>
      <c r="BR317" s="77">
        <f t="shared" ref="BR317" si="8637">IF(BQ317=12,1,BQ317+1)</f>
        <v>6</v>
      </c>
      <c r="BS317" s="77">
        <f t="shared" ref="BS317" si="8638">IF(BR317=12,1,BR317+1)</f>
        <v>7</v>
      </c>
      <c r="BT317" s="77">
        <f t="shared" ref="BT317" si="8639">IF(BS317=12,1,BS317+1)</f>
        <v>8</v>
      </c>
      <c r="BU317" s="77">
        <f t="shared" ref="BU317" si="8640">IF(BT317=12,1,BT317+1)</f>
        <v>9</v>
      </c>
      <c r="BV317" s="77">
        <f t="shared" ref="BV317" si="8641">IF(BU317=12,1,BU317+1)</f>
        <v>10</v>
      </c>
      <c r="BW317" s="77">
        <f t="shared" ref="BW317" si="8642">IF(BV317=12,1,BV317+1)</f>
        <v>11</v>
      </c>
      <c r="BX317" s="77">
        <f t="shared" ref="BX317" si="8643">IF(BW317=12,1,BW317+1)</f>
        <v>12</v>
      </c>
      <c r="BY317" s="77">
        <f t="shared" ref="BY317" si="8644">IF(BX317=12,1,BX317+1)</f>
        <v>1</v>
      </c>
      <c r="BZ317" s="77">
        <f t="shared" ref="BZ317" si="8645">IF(BY317=12,1,BY317+1)</f>
        <v>2</v>
      </c>
      <c r="CA317" s="77">
        <f t="shared" ref="CA317" si="8646">IF(BZ317=12,1,BZ317+1)</f>
        <v>3</v>
      </c>
      <c r="CB317" s="77">
        <f t="shared" ref="CB317" si="8647">IF(CA317=12,1,CA317+1)</f>
        <v>4</v>
      </c>
      <c r="CC317" s="77">
        <f t="shared" ref="CC317" si="8648">IF(CB317=12,1,CB317+1)</f>
        <v>5</v>
      </c>
      <c r="CD317" s="77">
        <f t="shared" ref="CD317" si="8649">IF(CC317=12,1,CC317+1)</f>
        <v>6</v>
      </c>
      <c r="CE317" s="77">
        <f t="shared" ref="CE317" si="8650">IF(CD317=12,1,CD317+1)</f>
        <v>7</v>
      </c>
      <c r="CF317" s="77">
        <f t="shared" ref="CF317" si="8651">IF(CE317=12,1,CE317+1)</f>
        <v>8</v>
      </c>
      <c r="CG317" s="77">
        <f t="shared" ref="CG317" si="8652">IF(CF317=12,1,CF317+1)</f>
        <v>9</v>
      </c>
      <c r="CH317" s="77">
        <f t="shared" ref="CH317" si="8653">IF(CG317=12,1,CG317+1)</f>
        <v>10</v>
      </c>
      <c r="CI317" s="77">
        <f t="shared" ref="CI317" si="8654">IF(CH317=12,1,CH317+1)</f>
        <v>11</v>
      </c>
      <c r="CJ317" s="77">
        <f t="shared" ref="CJ317" si="8655">IF(CI317=12,1,CI317+1)</f>
        <v>12</v>
      </c>
      <c r="CK317" s="82"/>
      <c r="CL317" s="79"/>
      <c r="CM317" s="79"/>
      <c r="CN317" s="79"/>
      <c r="CO317" s="108"/>
      <c r="CP317" s="108"/>
      <c r="CQ317" s="108"/>
      <c r="CR317" s="108"/>
      <c r="CS317" s="108"/>
      <c r="CT317" s="108"/>
      <c r="CU317" s="108"/>
      <c r="CV317" s="108"/>
      <c r="CW317" s="108"/>
      <c r="CX317" s="108"/>
      <c r="CY317" s="108"/>
      <c r="CZ317" s="108"/>
      <c r="DA317" s="108"/>
      <c r="DB317" s="108"/>
      <c r="DC317" s="108"/>
      <c r="DD317" s="108"/>
    </row>
    <row r="318" spans="1:108" s="266" customFormat="1" ht="18" hidden="1" customHeight="1" x14ac:dyDescent="0.3">
      <c r="A318" s="272"/>
      <c r="B318" s="115"/>
      <c r="C318" s="354"/>
      <c r="D318" s="127"/>
      <c r="E318" s="127"/>
      <c r="F318" s="127"/>
      <c r="G318" s="359"/>
      <c r="H318" s="359"/>
      <c r="I318" s="360"/>
      <c r="J318" s="360"/>
      <c r="K318" s="139"/>
      <c r="L318" s="361"/>
      <c r="M318" s="7"/>
      <c r="N318" s="357"/>
      <c r="O318" s="108"/>
      <c r="P318" s="78"/>
      <c r="Q318" s="60">
        <f t="shared" ref="Q318:CB318" si="8656">VALUE(_xlfn.CONCAT(Q317,".",Q320))</f>
        <v>1</v>
      </c>
      <c r="R318" s="74">
        <f t="shared" si="8656"/>
        <v>32</v>
      </c>
      <c r="S318" s="74">
        <f t="shared" si="8656"/>
        <v>61</v>
      </c>
      <c r="T318" s="74">
        <f t="shared" si="8656"/>
        <v>92</v>
      </c>
      <c r="U318" s="74">
        <f t="shared" si="8656"/>
        <v>122</v>
      </c>
      <c r="V318" s="74">
        <f t="shared" si="8656"/>
        <v>153</v>
      </c>
      <c r="W318" s="74">
        <f t="shared" si="8656"/>
        <v>183</v>
      </c>
      <c r="X318" s="74">
        <f t="shared" si="8656"/>
        <v>214</v>
      </c>
      <c r="Y318" s="74">
        <f t="shared" si="8656"/>
        <v>245</v>
      </c>
      <c r="Z318" s="74">
        <f t="shared" si="8656"/>
        <v>275</v>
      </c>
      <c r="AA318" s="74">
        <f t="shared" si="8656"/>
        <v>306</v>
      </c>
      <c r="AB318" s="74">
        <f t="shared" si="8656"/>
        <v>336</v>
      </c>
      <c r="AC318" s="74">
        <f t="shared" si="8656"/>
        <v>367</v>
      </c>
      <c r="AD318" s="74">
        <f t="shared" si="8656"/>
        <v>398</v>
      </c>
      <c r="AE318" s="74">
        <f t="shared" si="8656"/>
        <v>426</v>
      </c>
      <c r="AF318" s="74">
        <f t="shared" si="8656"/>
        <v>457</v>
      </c>
      <c r="AG318" s="74">
        <f t="shared" si="8656"/>
        <v>487</v>
      </c>
      <c r="AH318" s="74">
        <f t="shared" si="8656"/>
        <v>518</v>
      </c>
      <c r="AI318" s="74">
        <f t="shared" si="8656"/>
        <v>548</v>
      </c>
      <c r="AJ318" s="74">
        <f t="shared" si="8656"/>
        <v>579</v>
      </c>
      <c r="AK318" s="74">
        <f t="shared" si="8656"/>
        <v>610</v>
      </c>
      <c r="AL318" s="74">
        <f t="shared" si="8656"/>
        <v>640</v>
      </c>
      <c r="AM318" s="74">
        <f t="shared" si="8656"/>
        <v>671</v>
      </c>
      <c r="AN318" s="74">
        <f t="shared" si="8656"/>
        <v>701</v>
      </c>
      <c r="AO318" s="74">
        <f t="shared" si="8656"/>
        <v>732</v>
      </c>
      <c r="AP318" s="74">
        <f t="shared" si="8656"/>
        <v>763</v>
      </c>
      <c r="AQ318" s="74">
        <f t="shared" si="8656"/>
        <v>791</v>
      </c>
      <c r="AR318" s="74">
        <f t="shared" si="8656"/>
        <v>822</v>
      </c>
      <c r="AS318" s="74">
        <f t="shared" si="8656"/>
        <v>852</v>
      </c>
      <c r="AT318" s="74">
        <f t="shared" si="8656"/>
        <v>883</v>
      </c>
      <c r="AU318" s="74">
        <f t="shared" si="8656"/>
        <v>913</v>
      </c>
      <c r="AV318" s="74">
        <f t="shared" si="8656"/>
        <v>944</v>
      </c>
      <c r="AW318" s="74">
        <f t="shared" si="8656"/>
        <v>975</v>
      </c>
      <c r="AX318" s="74">
        <f t="shared" si="8656"/>
        <v>1005</v>
      </c>
      <c r="AY318" s="74">
        <f t="shared" si="8656"/>
        <v>1036</v>
      </c>
      <c r="AZ318" s="74">
        <f t="shared" si="8656"/>
        <v>1066</v>
      </c>
      <c r="BA318" s="74">
        <f t="shared" si="8656"/>
        <v>1097</v>
      </c>
      <c r="BB318" s="74">
        <f t="shared" si="8656"/>
        <v>1128</v>
      </c>
      <c r="BC318" s="74">
        <f t="shared" si="8656"/>
        <v>1156</v>
      </c>
      <c r="BD318" s="74">
        <f t="shared" si="8656"/>
        <v>1187</v>
      </c>
      <c r="BE318" s="74">
        <f t="shared" si="8656"/>
        <v>1217</v>
      </c>
      <c r="BF318" s="74">
        <f t="shared" si="8656"/>
        <v>1248</v>
      </c>
      <c r="BG318" s="74">
        <f t="shared" si="8656"/>
        <v>1278</v>
      </c>
      <c r="BH318" s="74">
        <f t="shared" si="8656"/>
        <v>1309</v>
      </c>
      <c r="BI318" s="74">
        <f t="shared" si="8656"/>
        <v>1340</v>
      </c>
      <c r="BJ318" s="74">
        <f t="shared" si="8656"/>
        <v>1370</v>
      </c>
      <c r="BK318" s="74">
        <f t="shared" si="8656"/>
        <v>1401</v>
      </c>
      <c r="BL318" s="74">
        <f t="shared" si="8656"/>
        <v>1431</v>
      </c>
      <c r="BM318" s="74">
        <f t="shared" si="8656"/>
        <v>1462</v>
      </c>
      <c r="BN318" s="74">
        <f t="shared" si="8656"/>
        <v>1493</v>
      </c>
      <c r="BO318" s="74">
        <f t="shared" si="8656"/>
        <v>1522</v>
      </c>
      <c r="BP318" s="74">
        <f t="shared" si="8656"/>
        <v>1553</v>
      </c>
      <c r="BQ318" s="74">
        <f t="shared" si="8656"/>
        <v>1583</v>
      </c>
      <c r="BR318" s="74">
        <f t="shared" si="8656"/>
        <v>1614</v>
      </c>
      <c r="BS318" s="74">
        <f t="shared" si="8656"/>
        <v>1644</v>
      </c>
      <c r="BT318" s="74">
        <f t="shared" si="8656"/>
        <v>1675</v>
      </c>
      <c r="BU318" s="74">
        <f t="shared" si="8656"/>
        <v>1706</v>
      </c>
      <c r="BV318" s="74">
        <f t="shared" si="8656"/>
        <v>1736</v>
      </c>
      <c r="BW318" s="74">
        <f t="shared" si="8656"/>
        <v>1767</v>
      </c>
      <c r="BX318" s="74">
        <f t="shared" si="8656"/>
        <v>1797</v>
      </c>
      <c r="BY318" s="74">
        <f t="shared" si="8656"/>
        <v>1828</v>
      </c>
      <c r="BZ318" s="74">
        <f t="shared" si="8656"/>
        <v>1859</v>
      </c>
      <c r="CA318" s="74">
        <f t="shared" si="8656"/>
        <v>1887</v>
      </c>
      <c r="CB318" s="74">
        <f t="shared" si="8656"/>
        <v>1918</v>
      </c>
      <c r="CC318" s="74">
        <f t="shared" ref="CC318:CJ318" si="8657">VALUE(_xlfn.CONCAT(CC317,".",CC320))</f>
        <v>1948</v>
      </c>
      <c r="CD318" s="74">
        <f t="shared" si="8657"/>
        <v>1979</v>
      </c>
      <c r="CE318" s="74">
        <f t="shared" si="8657"/>
        <v>2009</v>
      </c>
      <c r="CF318" s="74">
        <f t="shared" si="8657"/>
        <v>2040</v>
      </c>
      <c r="CG318" s="74">
        <f t="shared" si="8657"/>
        <v>2071</v>
      </c>
      <c r="CH318" s="74">
        <f t="shared" si="8657"/>
        <v>2101</v>
      </c>
      <c r="CI318" s="74">
        <f t="shared" si="8657"/>
        <v>2132</v>
      </c>
      <c r="CJ318" s="74">
        <f t="shared" si="8657"/>
        <v>2162</v>
      </c>
      <c r="CK318" s="83"/>
      <c r="CL318" s="80"/>
      <c r="CM318" s="80"/>
      <c r="CN318" s="80"/>
      <c r="CO318" s="108"/>
      <c r="CP318" s="108"/>
      <c r="CQ318" s="108"/>
      <c r="CR318" s="108"/>
      <c r="CS318" s="108"/>
      <c r="CT318" s="108"/>
      <c r="CU318" s="108"/>
      <c r="CV318" s="108"/>
      <c r="CW318" s="108"/>
      <c r="CX318" s="108"/>
      <c r="CY318" s="108"/>
      <c r="CZ318" s="108"/>
      <c r="DA318" s="108"/>
      <c r="DB318" s="108"/>
      <c r="DC318" s="108"/>
      <c r="DD318" s="108"/>
    </row>
    <row r="319" spans="1:108" s="266" customFormat="1" ht="18" customHeight="1" x14ac:dyDescent="0.3">
      <c r="A319" s="272"/>
      <c r="B319" s="115"/>
      <c r="C319" s="354"/>
      <c r="D319" s="127"/>
      <c r="E319" s="360" t="s">
        <v>376</v>
      </c>
      <c r="F319" s="360" t="s">
        <v>376</v>
      </c>
      <c r="G319" s="359"/>
      <c r="H319" s="359"/>
      <c r="I319" s="360"/>
      <c r="J319" s="360"/>
      <c r="K319" s="360" t="s">
        <v>392</v>
      </c>
      <c r="L319" s="361"/>
      <c r="M319" s="7"/>
      <c r="N319" s="357"/>
      <c r="O319" s="108"/>
      <c r="P319" s="78"/>
      <c r="Q319" s="61" t="str">
        <f>VLOOKUP(Q317,'Podpůrná data'!$J$186:$K$197,2)</f>
        <v>leden</v>
      </c>
      <c r="R319" s="61" t="str">
        <f>VLOOKUP(R317,'Podpůrná data'!$J$186:$K$197,2)</f>
        <v>únor</v>
      </c>
      <c r="S319" s="61" t="str">
        <f>VLOOKUP(S317,'Podpůrná data'!$J$186:$K$197,2)</f>
        <v>březen</v>
      </c>
      <c r="T319" s="61" t="str">
        <f>VLOOKUP(T317,'Podpůrná data'!$J$186:$K$197,2)</f>
        <v>duben</v>
      </c>
      <c r="U319" s="61" t="str">
        <f>VLOOKUP(U317,'Podpůrná data'!$J$186:$K$197,2)</f>
        <v>květen</v>
      </c>
      <c r="V319" s="61" t="str">
        <f>VLOOKUP(V317,'Podpůrná data'!$J$186:$K$197,2)</f>
        <v>červen</v>
      </c>
      <c r="W319" s="61" t="str">
        <f>VLOOKUP(W317,'Podpůrná data'!$J$186:$K$197,2)</f>
        <v>červenec</v>
      </c>
      <c r="X319" s="61" t="str">
        <f>VLOOKUP(X317,'Podpůrná data'!$J$186:$K$197,2)</f>
        <v>srpen</v>
      </c>
      <c r="Y319" s="61" t="str">
        <f>VLOOKUP(Y317,'Podpůrná data'!$J$186:$K$197,2)</f>
        <v>září</v>
      </c>
      <c r="Z319" s="61" t="str">
        <f>VLOOKUP(Z317,'Podpůrná data'!$J$186:$K$197,2)</f>
        <v>říjen</v>
      </c>
      <c r="AA319" s="61" t="str">
        <f>VLOOKUP(AA317,'Podpůrná data'!$J$186:$K$197,2)</f>
        <v>listopad</v>
      </c>
      <c r="AB319" s="61" t="str">
        <f>VLOOKUP(AB317,'Podpůrná data'!$J$186:$K$197,2)</f>
        <v>prosinec</v>
      </c>
      <c r="AC319" s="61" t="str">
        <f>VLOOKUP(AC317,'Podpůrná data'!$J$186:$K$197,2)</f>
        <v>leden</v>
      </c>
      <c r="AD319" s="61" t="str">
        <f>VLOOKUP(AD317,'Podpůrná data'!$J$186:$K$197,2)</f>
        <v>únor</v>
      </c>
      <c r="AE319" s="61" t="str">
        <f>VLOOKUP(AE317,'Podpůrná data'!$J$186:$K$197,2)</f>
        <v>březen</v>
      </c>
      <c r="AF319" s="61" t="str">
        <f>VLOOKUP(AF317,'Podpůrná data'!$J$186:$K$197,2)</f>
        <v>duben</v>
      </c>
      <c r="AG319" s="61" t="str">
        <f>VLOOKUP(AG317,'Podpůrná data'!$J$186:$K$197,2)</f>
        <v>květen</v>
      </c>
      <c r="AH319" s="61" t="str">
        <f>VLOOKUP(AH317,'Podpůrná data'!$J$186:$K$197,2)</f>
        <v>červen</v>
      </c>
      <c r="AI319" s="61" t="str">
        <f>VLOOKUP(AI317,'Podpůrná data'!$J$186:$K$197,2)</f>
        <v>červenec</v>
      </c>
      <c r="AJ319" s="61" t="str">
        <f>VLOOKUP(AJ317,'Podpůrná data'!$J$186:$K$197,2)</f>
        <v>srpen</v>
      </c>
      <c r="AK319" s="61" t="str">
        <f>VLOOKUP(AK317,'Podpůrná data'!$J$186:$K$197,2)</f>
        <v>září</v>
      </c>
      <c r="AL319" s="61" t="str">
        <f>VLOOKUP(AL317,'Podpůrná data'!$J$186:$K$197,2)</f>
        <v>říjen</v>
      </c>
      <c r="AM319" s="61" t="str">
        <f>VLOOKUP(AM317,'Podpůrná data'!$J$186:$K$197,2)</f>
        <v>listopad</v>
      </c>
      <c r="AN319" s="61" t="str">
        <f>VLOOKUP(AN317,'Podpůrná data'!$J$186:$K$197,2)</f>
        <v>prosinec</v>
      </c>
      <c r="AO319" s="61" t="str">
        <f>VLOOKUP(AO317,'Podpůrná data'!$J$186:$K$197,2)</f>
        <v>leden</v>
      </c>
      <c r="AP319" s="61" t="str">
        <f>VLOOKUP(AP317,'Podpůrná data'!$J$186:$K$197,2)</f>
        <v>únor</v>
      </c>
      <c r="AQ319" s="61" t="str">
        <f>VLOOKUP(AQ317,'Podpůrná data'!$J$186:$K$197,2)</f>
        <v>březen</v>
      </c>
      <c r="AR319" s="61" t="str">
        <f>VLOOKUP(AR317,'Podpůrná data'!$J$186:$K$197,2)</f>
        <v>duben</v>
      </c>
      <c r="AS319" s="61" t="str">
        <f>VLOOKUP(AS317,'Podpůrná data'!$J$186:$K$197,2)</f>
        <v>květen</v>
      </c>
      <c r="AT319" s="61" t="str">
        <f>VLOOKUP(AT317,'Podpůrná data'!$J$186:$K$197,2)</f>
        <v>červen</v>
      </c>
      <c r="AU319" s="61" t="str">
        <f>VLOOKUP(AU317,'Podpůrná data'!$J$186:$K$197,2)</f>
        <v>červenec</v>
      </c>
      <c r="AV319" s="61" t="str">
        <f>VLOOKUP(AV317,'Podpůrná data'!$J$186:$K$197,2)</f>
        <v>srpen</v>
      </c>
      <c r="AW319" s="61" t="str">
        <f>VLOOKUP(AW317,'Podpůrná data'!$J$186:$K$197,2)</f>
        <v>září</v>
      </c>
      <c r="AX319" s="61" t="str">
        <f>VLOOKUP(AX317,'Podpůrná data'!$J$186:$K$197,2)</f>
        <v>říjen</v>
      </c>
      <c r="AY319" s="61" t="str">
        <f>VLOOKUP(AY317,'Podpůrná data'!$J$186:$K$197,2)</f>
        <v>listopad</v>
      </c>
      <c r="AZ319" s="61" t="str">
        <f>VLOOKUP(AZ317,'Podpůrná data'!$J$186:$K$197,2)</f>
        <v>prosinec</v>
      </c>
      <c r="BA319" s="61" t="str">
        <f>VLOOKUP(BA317,'Podpůrná data'!$J$186:$K$197,2)</f>
        <v>leden</v>
      </c>
      <c r="BB319" s="61" t="str">
        <f>VLOOKUP(BB317,'Podpůrná data'!$J$186:$K$197,2)</f>
        <v>únor</v>
      </c>
      <c r="BC319" s="61" t="str">
        <f>VLOOKUP(BC317,'Podpůrná data'!$J$186:$K$197,2)</f>
        <v>březen</v>
      </c>
      <c r="BD319" s="61" t="str">
        <f>VLOOKUP(BD317,'Podpůrná data'!$J$186:$K$197,2)</f>
        <v>duben</v>
      </c>
      <c r="BE319" s="61" t="str">
        <f>VLOOKUP(BE317,'Podpůrná data'!$J$186:$K$197,2)</f>
        <v>květen</v>
      </c>
      <c r="BF319" s="61" t="str">
        <f>VLOOKUP(BF317,'Podpůrná data'!$J$186:$K$197,2)</f>
        <v>červen</v>
      </c>
      <c r="BG319" s="61" t="str">
        <f>VLOOKUP(BG317,'Podpůrná data'!$J$186:$K$197,2)</f>
        <v>červenec</v>
      </c>
      <c r="BH319" s="61" t="str">
        <f>VLOOKUP(BH317,'Podpůrná data'!$J$186:$K$197,2)</f>
        <v>srpen</v>
      </c>
      <c r="BI319" s="61" t="str">
        <f>VLOOKUP(BI317,'Podpůrná data'!$J$186:$K$197,2)</f>
        <v>září</v>
      </c>
      <c r="BJ319" s="61" t="str">
        <f>VLOOKUP(BJ317,'Podpůrná data'!$J$186:$K$197,2)</f>
        <v>říjen</v>
      </c>
      <c r="BK319" s="61" t="str">
        <f>VLOOKUP(BK317,'Podpůrná data'!$J$186:$K$197,2)</f>
        <v>listopad</v>
      </c>
      <c r="BL319" s="61" t="str">
        <f>VLOOKUP(BL317,'Podpůrná data'!$J$186:$K$197,2)</f>
        <v>prosinec</v>
      </c>
      <c r="BM319" s="61" t="str">
        <f>VLOOKUP(BM317,'Podpůrná data'!$J$186:$K$197,2)</f>
        <v>leden</v>
      </c>
      <c r="BN319" s="61" t="str">
        <f>VLOOKUP(BN317,'Podpůrná data'!$J$186:$K$197,2)</f>
        <v>únor</v>
      </c>
      <c r="BO319" s="61" t="str">
        <f>VLOOKUP(BO317,'Podpůrná data'!$J$186:$K$197,2)</f>
        <v>březen</v>
      </c>
      <c r="BP319" s="61" t="str">
        <f>VLOOKUP(BP317,'Podpůrná data'!$J$186:$K$197,2)</f>
        <v>duben</v>
      </c>
      <c r="BQ319" s="61" t="str">
        <f>VLOOKUP(BQ317,'Podpůrná data'!$J$186:$K$197,2)</f>
        <v>květen</v>
      </c>
      <c r="BR319" s="61" t="str">
        <f>VLOOKUP(BR317,'Podpůrná data'!$J$186:$K$197,2)</f>
        <v>červen</v>
      </c>
      <c r="BS319" s="61" t="str">
        <f>VLOOKUP(BS317,'Podpůrná data'!$J$186:$K$197,2)</f>
        <v>červenec</v>
      </c>
      <c r="BT319" s="61" t="str">
        <f>VLOOKUP(BT317,'Podpůrná data'!$J$186:$K$197,2)</f>
        <v>srpen</v>
      </c>
      <c r="BU319" s="61" t="str">
        <f>VLOOKUP(BU317,'Podpůrná data'!$J$186:$K$197,2)</f>
        <v>září</v>
      </c>
      <c r="BV319" s="61" t="str">
        <f>VLOOKUP(BV317,'Podpůrná data'!$J$186:$K$197,2)</f>
        <v>říjen</v>
      </c>
      <c r="BW319" s="61" t="str">
        <f>VLOOKUP(BW317,'Podpůrná data'!$J$186:$K$197,2)</f>
        <v>listopad</v>
      </c>
      <c r="BX319" s="61" t="str">
        <f>VLOOKUP(BX317,'Podpůrná data'!$J$186:$K$197,2)</f>
        <v>prosinec</v>
      </c>
      <c r="BY319" s="61" t="str">
        <f>VLOOKUP(BY317,'Podpůrná data'!$J$186:$K$197,2)</f>
        <v>leden</v>
      </c>
      <c r="BZ319" s="61" t="str">
        <f>VLOOKUP(BZ317,'Podpůrná data'!$J$186:$K$197,2)</f>
        <v>únor</v>
      </c>
      <c r="CA319" s="61" t="str">
        <f>VLOOKUP(CA317,'Podpůrná data'!$J$186:$K$197,2)</f>
        <v>březen</v>
      </c>
      <c r="CB319" s="61" t="str">
        <f>VLOOKUP(CB317,'Podpůrná data'!$J$186:$K$197,2)</f>
        <v>duben</v>
      </c>
      <c r="CC319" s="61" t="str">
        <f>VLOOKUP(CC317,'Podpůrná data'!$J$186:$K$197,2)</f>
        <v>květen</v>
      </c>
      <c r="CD319" s="61" t="str">
        <f>VLOOKUP(CD317,'Podpůrná data'!$J$186:$K$197,2)</f>
        <v>červen</v>
      </c>
      <c r="CE319" s="61" t="str">
        <f>VLOOKUP(CE317,'Podpůrná data'!$J$186:$K$197,2)</f>
        <v>červenec</v>
      </c>
      <c r="CF319" s="61" t="str">
        <f>VLOOKUP(CF317,'Podpůrná data'!$J$186:$K$197,2)</f>
        <v>srpen</v>
      </c>
      <c r="CG319" s="61" t="str">
        <f>VLOOKUP(CG317,'Podpůrná data'!$J$186:$K$197,2)</f>
        <v>září</v>
      </c>
      <c r="CH319" s="61" t="str">
        <f>VLOOKUP(CH317,'Podpůrná data'!$J$186:$K$197,2)</f>
        <v>říjen</v>
      </c>
      <c r="CI319" s="61" t="str">
        <f>VLOOKUP(CI317,'Podpůrná data'!$J$186:$K$197,2)</f>
        <v>listopad</v>
      </c>
      <c r="CJ319" s="61" t="str">
        <f>VLOOKUP(CJ317,'Podpůrná data'!$J$186:$K$197,2)</f>
        <v>prosinec</v>
      </c>
      <c r="CK319" s="175"/>
      <c r="CL319" s="179"/>
      <c r="CM319" s="207"/>
      <c r="CN319" s="207"/>
      <c r="CO319" s="108"/>
      <c r="CP319" s="183" t="s">
        <v>109</v>
      </c>
      <c r="CQ319" s="183" t="s">
        <v>110</v>
      </c>
      <c r="CR319" s="183" t="s">
        <v>111</v>
      </c>
      <c r="CS319" s="183" t="s">
        <v>112</v>
      </c>
      <c r="CT319" s="183" t="s">
        <v>113</v>
      </c>
      <c r="CU319" s="183" t="s">
        <v>114</v>
      </c>
      <c r="CV319" s="183" t="s">
        <v>115</v>
      </c>
      <c r="CW319" s="183" t="s">
        <v>116</v>
      </c>
      <c r="CX319" s="183" t="s">
        <v>117</v>
      </c>
      <c r="CY319" s="183" t="s">
        <v>177</v>
      </c>
      <c r="CZ319" s="183" t="s">
        <v>178</v>
      </c>
      <c r="DA319" s="183" t="s">
        <v>179</v>
      </c>
      <c r="DB319" s="183" t="s">
        <v>368</v>
      </c>
      <c r="DC319" s="183" t="s">
        <v>369</v>
      </c>
      <c r="DD319" s="183" t="s">
        <v>370</v>
      </c>
    </row>
    <row r="320" spans="1:108" s="266" customFormat="1" ht="16.2" customHeight="1" x14ac:dyDescent="0.3">
      <c r="A320" s="272"/>
      <c r="B320" s="115"/>
      <c r="C320" s="354"/>
      <c r="D320" s="127"/>
      <c r="E320" s="360"/>
      <c r="F320" s="360"/>
      <c r="G320" s="359"/>
      <c r="H320" s="359"/>
      <c r="I320" s="360"/>
      <c r="J320" s="360"/>
      <c r="K320" s="360"/>
      <c r="L320" s="361"/>
      <c r="M320" s="7"/>
      <c r="N320" s="357"/>
      <c r="O320" s="108"/>
      <c r="P320" s="78"/>
      <c r="Q320" s="61">
        <f>YEAR(Úvod!$F$10)</f>
        <v>1900</v>
      </c>
      <c r="R320" s="61">
        <f t="shared" ref="R320" si="8658">IF(R317=1,Q320+1,Q320)</f>
        <v>1900</v>
      </c>
      <c r="S320" s="61">
        <f t="shared" ref="S320" si="8659">IF(S317=1,R320+1,R320)</f>
        <v>1900</v>
      </c>
      <c r="T320" s="61">
        <f t="shared" ref="T320" si="8660">IF(T317=1,S320+1,S320)</f>
        <v>1900</v>
      </c>
      <c r="U320" s="61">
        <f t="shared" ref="U320" si="8661">IF(U317=1,T320+1,T320)</f>
        <v>1900</v>
      </c>
      <c r="V320" s="61">
        <f t="shared" ref="V320" si="8662">IF(V317=1,U320+1,U320)</f>
        <v>1900</v>
      </c>
      <c r="W320" s="61">
        <f t="shared" ref="W320" si="8663">IF(W317=1,V320+1,V320)</f>
        <v>1900</v>
      </c>
      <c r="X320" s="61">
        <f t="shared" ref="X320" si="8664">IF(X317=1,W320+1,W320)</f>
        <v>1900</v>
      </c>
      <c r="Y320" s="61">
        <f t="shared" ref="Y320" si="8665">IF(Y317=1,X320+1,X320)</f>
        <v>1900</v>
      </c>
      <c r="Z320" s="61">
        <f t="shared" ref="Z320" si="8666">IF(Z317=1,Y320+1,Y320)</f>
        <v>1900</v>
      </c>
      <c r="AA320" s="61">
        <f t="shared" ref="AA320" si="8667">IF(AA317=1,Z320+1,Z320)</f>
        <v>1900</v>
      </c>
      <c r="AB320" s="61">
        <f t="shared" ref="AB320" si="8668">IF(AB317=1,AA320+1,AA320)</f>
        <v>1900</v>
      </c>
      <c r="AC320" s="61">
        <f t="shared" ref="AC320" si="8669">IF(AC317=1,AB320+1,AB320)</f>
        <v>1901</v>
      </c>
      <c r="AD320" s="61">
        <f t="shared" ref="AD320" si="8670">IF(AD317=1,AC320+1,AC320)</f>
        <v>1901</v>
      </c>
      <c r="AE320" s="61">
        <f t="shared" ref="AE320" si="8671">IF(AE317=1,AD320+1,AD320)</f>
        <v>1901</v>
      </c>
      <c r="AF320" s="61">
        <f t="shared" ref="AF320" si="8672">IF(AF317=1,AE320+1,AE320)</f>
        <v>1901</v>
      </c>
      <c r="AG320" s="61">
        <f t="shared" ref="AG320" si="8673">IF(AG317=1,AF320+1,AF320)</f>
        <v>1901</v>
      </c>
      <c r="AH320" s="61">
        <f t="shared" ref="AH320" si="8674">IF(AH317=1,AG320+1,AG320)</f>
        <v>1901</v>
      </c>
      <c r="AI320" s="61">
        <f t="shared" ref="AI320" si="8675">IF(AI317=1,AH320+1,AH320)</f>
        <v>1901</v>
      </c>
      <c r="AJ320" s="61">
        <f t="shared" ref="AJ320" si="8676">IF(AJ317=1,AI320+1,AI320)</f>
        <v>1901</v>
      </c>
      <c r="AK320" s="61">
        <f t="shared" ref="AK320" si="8677">IF(AK317=1,AJ320+1,AJ320)</f>
        <v>1901</v>
      </c>
      <c r="AL320" s="61">
        <f t="shared" ref="AL320" si="8678">IF(AL317=1,AK320+1,AK320)</f>
        <v>1901</v>
      </c>
      <c r="AM320" s="61">
        <f t="shared" ref="AM320" si="8679">IF(AM317=1,AL320+1,AL320)</f>
        <v>1901</v>
      </c>
      <c r="AN320" s="61">
        <f t="shared" ref="AN320" si="8680">IF(AN317=1,AM320+1,AM320)</f>
        <v>1901</v>
      </c>
      <c r="AO320" s="61">
        <f t="shared" ref="AO320" si="8681">IF(AO317=1,AN320+1,AN320)</f>
        <v>1902</v>
      </c>
      <c r="AP320" s="61">
        <f t="shared" ref="AP320" si="8682">IF(AP317=1,AO320+1,AO320)</f>
        <v>1902</v>
      </c>
      <c r="AQ320" s="61">
        <f t="shared" ref="AQ320" si="8683">IF(AQ317=1,AP320+1,AP320)</f>
        <v>1902</v>
      </c>
      <c r="AR320" s="61">
        <f t="shared" ref="AR320" si="8684">IF(AR317=1,AQ320+1,AQ320)</f>
        <v>1902</v>
      </c>
      <c r="AS320" s="61">
        <f t="shared" ref="AS320" si="8685">IF(AS317=1,AR320+1,AR320)</f>
        <v>1902</v>
      </c>
      <c r="AT320" s="61">
        <f t="shared" ref="AT320" si="8686">IF(AT317=1,AS320+1,AS320)</f>
        <v>1902</v>
      </c>
      <c r="AU320" s="61">
        <f t="shared" ref="AU320" si="8687">IF(AU317=1,AT320+1,AT320)</f>
        <v>1902</v>
      </c>
      <c r="AV320" s="61">
        <f t="shared" ref="AV320" si="8688">IF(AV317=1,AU320+1,AU320)</f>
        <v>1902</v>
      </c>
      <c r="AW320" s="61">
        <f t="shared" ref="AW320" si="8689">IF(AW317=1,AV320+1,AV320)</f>
        <v>1902</v>
      </c>
      <c r="AX320" s="61">
        <f t="shared" ref="AX320" si="8690">IF(AX317=1,AW320+1,AW320)</f>
        <v>1902</v>
      </c>
      <c r="AY320" s="61">
        <f t="shared" ref="AY320" si="8691">IF(AY317=1,AX320+1,AX320)</f>
        <v>1902</v>
      </c>
      <c r="AZ320" s="61">
        <f t="shared" ref="AZ320" si="8692">IF(AZ317=1,AY320+1,AY320)</f>
        <v>1902</v>
      </c>
      <c r="BA320" s="61">
        <f t="shared" ref="BA320" si="8693">IF(BA317=1,AZ320+1,AZ320)</f>
        <v>1903</v>
      </c>
      <c r="BB320" s="61">
        <f t="shared" ref="BB320" si="8694">IF(BB317=1,BA320+1,BA320)</f>
        <v>1903</v>
      </c>
      <c r="BC320" s="61">
        <f t="shared" ref="BC320" si="8695">IF(BC317=1,BB320+1,BB320)</f>
        <v>1903</v>
      </c>
      <c r="BD320" s="61">
        <f t="shared" ref="BD320" si="8696">IF(BD317=1,BC320+1,BC320)</f>
        <v>1903</v>
      </c>
      <c r="BE320" s="61">
        <f t="shared" ref="BE320" si="8697">IF(BE317=1,BD320+1,BD320)</f>
        <v>1903</v>
      </c>
      <c r="BF320" s="61">
        <f t="shared" ref="BF320" si="8698">IF(BF317=1,BE320+1,BE320)</f>
        <v>1903</v>
      </c>
      <c r="BG320" s="61">
        <f t="shared" ref="BG320" si="8699">IF(BG317=1,BF320+1,BF320)</f>
        <v>1903</v>
      </c>
      <c r="BH320" s="61">
        <f t="shared" ref="BH320" si="8700">IF(BH317=1,BG320+1,BG320)</f>
        <v>1903</v>
      </c>
      <c r="BI320" s="61">
        <f t="shared" ref="BI320" si="8701">IF(BI317=1,BH320+1,BH320)</f>
        <v>1903</v>
      </c>
      <c r="BJ320" s="61">
        <f t="shared" ref="BJ320" si="8702">IF(BJ317=1,BI320+1,BI320)</f>
        <v>1903</v>
      </c>
      <c r="BK320" s="61">
        <f t="shared" ref="BK320" si="8703">IF(BK317=1,BJ320+1,BJ320)</f>
        <v>1903</v>
      </c>
      <c r="BL320" s="61">
        <f t="shared" ref="BL320" si="8704">IF(BL317=1,BK320+1,BK320)</f>
        <v>1903</v>
      </c>
      <c r="BM320" s="61">
        <f t="shared" ref="BM320" si="8705">IF(BM317=1,BL320+1,BL320)</f>
        <v>1904</v>
      </c>
      <c r="BN320" s="61">
        <f t="shared" ref="BN320" si="8706">IF(BN317=1,BM320+1,BM320)</f>
        <v>1904</v>
      </c>
      <c r="BO320" s="61">
        <f t="shared" ref="BO320" si="8707">IF(BO317=1,BN320+1,BN320)</f>
        <v>1904</v>
      </c>
      <c r="BP320" s="61">
        <f t="shared" ref="BP320" si="8708">IF(BP317=1,BO320+1,BO320)</f>
        <v>1904</v>
      </c>
      <c r="BQ320" s="61">
        <f t="shared" ref="BQ320" si="8709">IF(BQ317=1,BP320+1,BP320)</f>
        <v>1904</v>
      </c>
      <c r="BR320" s="61">
        <f t="shared" ref="BR320" si="8710">IF(BR317=1,BQ320+1,BQ320)</f>
        <v>1904</v>
      </c>
      <c r="BS320" s="61">
        <f t="shared" ref="BS320" si="8711">IF(BS317=1,BR320+1,BR320)</f>
        <v>1904</v>
      </c>
      <c r="BT320" s="61">
        <f t="shared" ref="BT320" si="8712">IF(BT317=1,BS320+1,BS320)</f>
        <v>1904</v>
      </c>
      <c r="BU320" s="61">
        <f t="shared" ref="BU320" si="8713">IF(BU317=1,BT320+1,BT320)</f>
        <v>1904</v>
      </c>
      <c r="BV320" s="61">
        <f t="shared" ref="BV320" si="8714">IF(BV317=1,BU320+1,BU320)</f>
        <v>1904</v>
      </c>
      <c r="BW320" s="61">
        <f t="shared" ref="BW320" si="8715">IF(BW317=1,BV320+1,BV320)</f>
        <v>1904</v>
      </c>
      <c r="BX320" s="61">
        <f t="shared" ref="BX320" si="8716">IF(BX317=1,BW320+1,BW320)</f>
        <v>1904</v>
      </c>
      <c r="BY320" s="61">
        <f t="shared" ref="BY320" si="8717">IF(BY317=1,BX320+1,BX320)</f>
        <v>1905</v>
      </c>
      <c r="BZ320" s="61">
        <f t="shared" ref="BZ320" si="8718">IF(BZ317=1,BY320+1,BY320)</f>
        <v>1905</v>
      </c>
      <c r="CA320" s="61">
        <f t="shared" ref="CA320" si="8719">IF(CA317=1,BZ320+1,BZ320)</f>
        <v>1905</v>
      </c>
      <c r="CB320" s="61">
        <f t="shared" ref="CB320" si="8720">IF(CB317=1,CA320+1,CA320)</f>
        <v>1905</v>
      </c>
      <c r="CC320" s="61">
        <f t="shared" ref="CC320" si="8721">IF(CC317=1,CB320+1,CB320)</f>
        <v>1905</v>
      </c>
      <c r="CD320" s="61">
        <f t="shared" ref="CD320" si="8722">IF(CD317=1,CC320+1,CC320)</f>
        <v>1905</v>
      </c>
      <c r="CE320" s="61">
        <f t="shared" ref="CE320" si="8723">IF(CE317=1,CD320+1,CD320)</f>
        <v>1905</v>
      </c>
      <c r="CF320" s="61">
        <f t="shared" ref="CF320" si="8724">IF(CF317=1,CE320+1,CE320)</f>
        <v>1905</v>
      </c>
      <c r="CG320" s="61">
        <f t="shared" ref="CG320" si="8725">IF(CG317=1,CF320+1,CF320)</f>
        <v>1905</v>
      </c>
      <c r="CH320" s="61">
        <f t="shared" ref="CH320" si="8726">IF(CH317=1,CG320+1,CG320)</f>
        <v>1905</v>
      </c>
      <c r="CI320" s="61">
        <f t="shared" ref="CI320" si="8727">IF(CI317=1,CH320+1,CH320)</f>
        <v>1905</v>
      </c>
      <c r="CJ320" s="61">
        <f t="shared" ref="CJ320" si="8728">IF(CJ317=1,CI320+1,CI320)</f>
        <v>1905</v>
      </c>
      <c r="CK320" s="205"/>
      <c r="CL320" s="206"/>
      <c r="CM320" s="207"/>
      <c r="CN320" s="207"/>
      <c r="CO320" s="108"/>
      <c r="CP320" s="108"/>
      <c r="CQ320" s="108"/>
      <c r="CR320" s="108"/>
      <c r="CS320" s="108"/>
      <c r="CT320" s="108"/>
      <c r="CU320" s="108"/>
      <c r="CV320" s="108"/>
      <c r="CW320" s="108"/>
      <c r="CX320" s="108"/>
      <c r="CY320" s="108"/>
      <c r="CZ320" s="108"/>
      <c r="DA320" s="108"/>
      <c r="DB320" s="108"/>
      <c r="DC320" s="108"/>
      <c r="DD320" s="108"/>
    </row>
    <row r="321" spans="1:108" s="266" customFormat="1" ht="16.2" customHeight="1" x14ac:dyDescent="0.3">
      <c r="A321" s="272"/>
      <c r="B321" s="115"/>
      <c r="C321" s="127"/>
      <c r="D321" s="127"/>
      <c r="E321" s="360"/>
      <c r="F321" s="360"/>
      <c r="G321" s="359"/>
      <c r="H321" s="359"/>
      <c r="I321" s="360"/>
      <c r="J321" s="363"/>
      <c r="K321" s="360"/>
      <c r="L321" s="362"/>
      <c r="M321" s="7"/>
      <c r="N321" s="358"/>
      <c r="O321" s="108"/>
      <c r="P321" s="64" t="s">
        <v>181</v>
      </c>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c r="AL321" s="273"/>
      <c r="AM321" s="273"/>
      <c r="AN321" s="273"/>
      <c r="AO321" s="273"/>
      <c r="AP321" s="273"/>
      <c r="AQ321" s="273"/>
      <c r="AR321" s="273"/>
      <c r="AS321" s="273"/>
      <c r="AT321" s="273"/>
      <c r="AU321" s="273"/>
      <c r="AV321" s="273"/>
      <c r="AW321" s="273"/>
      <c r="AX321" s="273"/>
      <c r="AY321" s="273"/>
      <c r="AZ321" s="273"/>
      <c r="BA321" s="273"/>
      <c r="BB321" s="273"/>
      <c r="BC321" s="273"/>
      <c r="BD321" s="273"/>
      <c r="BE321" s="273"/>
      <c r="BF321" s="273"/>
      <c r="BG321" s="273"/>
      <c r="BH321" s="273"/>
      <c r="BI321" s="273"/>
      <c r="BJ321" s="273"/>
      <c r="BK321" s="273"/>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05"/>
      <c r="CL321" s="206"/>
      <c r="CM321" s="207"/>
      <c r="CN321" s="207"/>
      <c r="CO321" s="108"/>
      <c r="CP321" s="108"/>
      <c r="CQ321" s="108"/>
      <c r="CR321" s="108"/>
      <c r="CS321" s="108"/>
      <c r="CT321" s="108"/>
      <c r="CU321" s="108"/>
      <c r="CV321" s="108"/>
      <c r="CW321" s="108"/>
      <c r="CX321" s="108"/>
      <c r="CY321" s="108"/>
      <c r="CZ321" s="108"/>
      <c r="DA321" s="108"/>
      <c r="DB321" s="108"/>
      <c r="DC321" s="108"/>
      <c r="DD321" s="108"/>
    </row>
    <row r="322" spans="1:108" s="266" customFormat="1" ht="23.4" customHeight="1" x14ac:dyDescent="0.3">
      <c r="A322" s="264"/>
      <c r="B322" s="128" t="s">
        <v>22</v>
      </c>
      <c r="C322" s="355"/>
      <c r="D322" s="355"/>
      <c r="E322" s="274"/>
      <c r="F322" s="257"/>
      <c r="G322" s="275"/>
      <c r="H322" s="276"/>
      <c r="I322" s="275"/>
      <c r="J322" s="215">
        <f>IF(I322="",0,IF(I322="ANO",'Podpůrná data'!$B$5,'Podpůrná data'!$B$3))</f>
        <v>0</v>
      </c>
      <c r="K322" s="213">
        <f>IFERROR(INT(ROUND(H322,2)*(VLOOKUP(INT(G322),'Podpůrná data'!$L$16:$M$60,2,FALSE))*(G322/(INT(G322)))),0)</f>
        <v>0</v>
      </c>
      <c r="L322" s="62">
        <f>J322*K322</f>
        <v>0</v>
      </c>
      <c r="M322" s="63">
        <f>IF(L322&gt;0,IF(ISTEXT(C322)=TRUE,0,1),0)</f>
        <v>0</v>
      </c>
      <c r="N322" s="170">
        <f>IF(L322&gt;0,1,0)</f>
        <v>0</v>
      </c>
      <c r="O322" s="129"/>
      <c r="P322" s="64" t="s">
        <v>97</v>
      </c>
      <c r="Q322" s="277"/>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c r="AN322" s="277"/>
      <c r="AO322" s="277"/>
      <c r="AP322" s="277"/>
      <c r="AQ322" s="277"/>
      <c r="AR322" s="277"/>
      <c r="AS322" s="277"/>
      <c r="AT322" s="277"/>
      <c r="AU322" s="277"/>
      <c r="AV322" s="277"/>
      <c r="AW322" s="277"/>
      <c r="AX322" s="277"/>
      <c r="AY322" s="277"/>
      <c r="AZ322" s="277"/>
      <c r="BA322" s="277"/>
      <c r="BB322" s="277"/>
      <c r="BC322" s="277"/>
      <c r="BD322" s="277"/>
      <c r="BE322" s="277"/>
      <c r="BF322" s="277"/>
      <c r="BG322" s="277"/>
      <c r="BH322" s="277"/>
      <c r="BI322" s="277"/>
      <c r="BJ322" s="277"/>
      <c r="BK322" s="277"/>
      <c r="BL322" s="277"/>
      <c r="BM322" s="277"/>
      <c r="BN322" s="277"/>
      <c r="BO322" s="277"/>
      <c r="BP322" s="277"/>
      <c r="BQ322" s="277"/>
      <c r="BR322" s="277"/>
      <c r="BS322" s="277"/>
      <c r="BT322" s="277"/>
      <c r="BU322" s="277"/>
      <c r="BV322" s="277"/>
      <c r="BW322" s="277"/>
      <c r="BX322" s="277"/>
      <c r="BY322" s="277"/>
      <c r="BZ322" s="277"/>
      <c r="CA322" s="277"/>
      <c r="CB322" s="277"/>
      <c r="CC322" s="277"/>
      <c r="CD322" s="277"/>
      <c r="CE322" s="277"/>
      <c r="CF322" s="277"/>
      <c r="CG322" s="277"/>
      <c r="CH322" s="277"/>
      <c r="CI322" s="277"/>
      <c r="CJ322" s="277"/>
      <c r="CK322" s="370">
        <f>SUM(Q330:CJ330)</f>
        <v>0</v>
      </c>
      <c r="CL322" s="372">
        <f>SUM(Q331:CJ331)</f>
        <v>0</v>
      </c>
      <c r="CM322" s="364">
        <f>IF($N322=0,0,IF($CK322&gt;=143*$H322,1,0))</f>
        <v>0</v>
      </c>
      <c r="CN322" s="364">
        <f>IF($CK322&gt;=143*$H322,0,(CEILING(143*$H322,1)-$CK322))</f>
        <v>0</v>
      </c>
      <c r="CO322" s="108"/>
      <c r="CP322" s="108"/>
      <c r="CQ322" s="108"/>
      <c r="CR322" s="108"/>
      <c r="CS322" s="108"/>
      <c r="CT322" s="108"/>
      <c r="CU322" s="108"/>
      <c r="CV322" s="108"/>
      <c r="CW322" s="108"/>
      <c r="CX322" s="108"/>
      <c r="CY322" s="108"/>
      <c r="CZ322" s="108"/>
      <c r="DA322" s="108"/>
      <c r="DB322" s="108"/>
      <c r="DC322" s="108"/>
      <c r="DD322" s="108"/>
    </row>
    <row r="323" spans="1:108" s="266" customFormat="1" ht="28.8" x14ac:dyDescent="0.3">
      <c r="A323" s="264"/>
      <c r="B323" s="130"/>
      <c r="C323" s="81"/>
      <c r="D323" s="81"/>
      <c r="E323" s="81"/>
      <c r="F323" s="81"/>
      <c r="G323" s="81"/>
      <c r="H323" s="81"/>
      <c r="I323" s="81"/>
      <c r="J323" s="81"/>
      <c r="K323" s="81"/>
      <c r="L323" s="65"/>
      <c r="M323" s="7"/>
      <c r="N323" s="202"/>
      <c r="O323" s="108"/>
      <c r="P323" s="64" t="s">
        <v>151</v>
      </c>
      <c r="Q323" s="278"/>
      <c r="R323" s="278"/>
      <c r="S323" s="278"/>
      <c r="T323" s="278"/>
      <c r="U323" s="278"/>
      <c r="V323" s="278"/>
      <c r="W323" s="278"/>
      <c r="X323" s="278"/>
      <c r="Y323" s="278"/>
      <c r="Z323" s="278"/>
      <c r="AA323" s="278"/>
      <c r="AB323" s="278"/>
      <c r="AC323" s="278"/>
      <c r="AD323" s="278"/>
      <c r="AE323" s="278"/>
      <c r="AF323" s="278"/>
      <c r="AG323" s="278"/>
      <c r="AH323" s="278"/>
      <c r="AI323" s="278"/>
      <c r="AJ323" s="278"/>
      <c r="AK323" s="278"/>
      <c r="AL323" s="278"/>
      <c r="AM323" s="278"/>
      <c r="AN323" s="278"/>
      <c r="AO323" s="278"/>
      <c r="AP323" s="278"/>
      <c r="AQ323" s="278"/>
      <c r="AR323" s="278"/>
      <c r="AS323" s="278"/>
      <c r="AT323" s="278"/>
      <c r="AU323" s="278"/>
      <c r="AV323" s="278"/>
      <c r="AW323" s="278"/>
      <c r="AX323" s="278"/>
      <c r="AY323" s="278"/>
      <c r="AZ323" s="278"/>
      <c r="BA323" s="278"/>
      <c r="BB323" s="278"/>
      <c r="BC323" s="278"/>
      <c r="BD323" s="278"/>
      <c r="BE323" s="278"/>
      <c r="BF323" s="278"/>
      <c r="BG323" s="278"/>
      <c r="BH323" s="278"/>
      <c r="BI323" s="278"/>
      <c r="BJ323" s="278"/>
      <c r="BK323" s="278"/>
      <c r="BL323" s="278"/>
      <c r="BM323" s="278"/>
      <c r="BN323" s="278"/>
      <c r="BO323" s="278"/>
      <c r="BP323" s="278"/>
      <c r="BQ323" s="278"/>
      <c r="BR323" s="278"/>
      <c r="BS323" s="278"/>
      <c r="BT323" s="278"/>
      <c r="BU323" s="278"/>
      <c r="BV323" s="278"/>
      <c r="BW323" s="278"/>
      <c r="BX323" s="278"/>
      <c r="BY323" s="278"/>
      <c r="BZ323" s="278"/>
      <c r="CA323" s="278"/>
      <c r="CB323" s="278"/>
      <c r="CC323" s="278"/>
      <c r="CD323" s="278"/>
      <c r="CE323" s="278"/>
      <c r="CF323" s="278"/>
      <c r="CG323" s="278"/>
      <c r="CH323" s="278"/>
      <c r="CI323" s="278"/>
      <c r="CJ323" s="278"/>
      <c r="CK323" s="370"/>
      <c r="CL323" s="372"/>
      <c r="CM323" s="364"/>
      <c r="CN323" s="364"/>
      <c r="CO323" s="108"/>
      <c r="CP323" s="108"/>
      <c r="CQ323" s="108"/>
      <c r="CR323" s="108"/>
      <c r="CS323" s="108"/>
      <c r="CT323" s="108"/>
      <c r="CU323" s="108"/>
      <c r="CV323" s="108"/>
      <c r="CW323" s="108"/>
      <c r="CX323" s="108"/>
      <c r="CY323" s="108"/>
      <c r="CZ323" s="108"/>
      <c r="DA323" s="108"/>
      <c r="DB323" s="108"/>
      <c r="DC323" s="108"/>
      <c r="DD323" s="108"/>
    </row>
    <row r="324" spans="1:108" s="266" customFormat="1" ht="14.4" hidden="1" customHeight="1" x14ac:dyDescent="0.3">
      <c r="A324" s="264"/>
      <c r="B324" s="130"/>
      <c r="C324" s="81"/>
      <c r="D324" s="81"/>
      <c r="E324" s="81"/>
      <c r="F324" s="81"/>
      <c r="G324" s="81"/>
      <c r="H324" s="81"/>
      <c r="I324" s="81"/>
      <c r="J324" s="81"/>
      <c r="K324" s="81"/>
      <c r="L324" s="65"/>
      <c r="M324" s="7"/>
      <c r="N324" s="202"/>
      <c r="O324" s="108"/>
      <c r="P324" s="66" t="s">
        <v>152</v>
      </c>
      <c r="Q324" s="67">
        <f>IF(Q322&lt;&gt;0,1,0)</f>
        <v>0</v>
      </c>
      <c r="R324" s="67">
        <f t="shared" ref="R324" si="8729">IF(Q324&gt;0,Q324+1,IF(R322&lt;&gt;0,1,0))</f>
        <v>0</v>
      </c>
      <c r="S324" s="67">
        <f t="shared" ref="S324" si="8730">IF(R324&gt;0,R324+1,IF(S322&lt;&gt;0,1,0))</f>
        <v>0</v>
      </c>
      <c r="T324" s="67">
        <f t="shared" ref="T324" si="8731">IF(S324&gt;0,S324+1,IF(T322&lt;&gt;0,1,0))</f>
        <v>0</v>
      </c>
      <c r="U324" s="67">
        <f t="shared" ref="U324" si="8732">IF(T324&gt;0,T324+1,IF(U322&lt;&gt;0,1,0))</f>
        <v>0</v>
      </c>
      <c r="V324" s="67">
        <f t="shared" ref="V324" si="8733">IF(U324&gt;0,U324+1,IF(V322&lt;&gt;0,1,0))</f>
        <v>0</v>
      </c>
      <c r="W324" s="67">
        <f t="shared" ref="W324" si="8734">IF(V324&gt;0,V324+1,IF(W322&lt;&gt;0,1,0))</f>
        <v>0</v>
      </c>
      <c r="X324" s="67">
        <f t="shared" ref="X324" si="8735">IF(W324&gt;0,W324+1,IF(X322&lt;&gt;0,1,0))</f>
        <v>0</v>
      </c>
      <c r="Y324" s="67">
        <f t="shared" ref="Y324" si="8736">IF(X324&gt;0,X324+1,IF(Y322&lt;&gt;0,1,0))</f>
        <v>0</v>
      </c>
      <c r="Z324" s="67">
        <f t="shared" ref="Z324" si="8737">IF(Y324&gt;0,Y324+1,IF(Z322&lt;&gt;0,1,0))</f>
        <v>0</v>
      </c>
      <c r="AA324" s="67">
        <f t="shared" ref="AA324" si="8738">IF(Z324&gt;0,Z324+1,IF(AA322&lt;&gt;0,1,0))</f>
        <v>0</v>
      </c>
      <c r="AB324" s="67">
        <f t="shared" ref="AB324" si="8739">IF(AA324&gt;0,AA324+1,IF(AB322&lt;&gt;0,1,0))</f>
        <v>0</v>
      </c>
      <c r="AC324" s="67">
        <f t="shared" ref="AC324" si="8740">IF(AB324&gt;0,AB324+1,IF(AC322&lt;&gt;0,1,0))</f>
        <v>0</v>
      </c>
      <c r="AD324" s="67">
        <f t="shared" ref="AD324" si="8741">IF(AC324&gt;0,AC324+1,IF(AD322&lt;&gt;0,1,0))</f>
        <v>0</v>
      </c>
      <c r="AE324" s="67">
        <f t="shared" ref="AE324" si="8742">IF(AD324&gt;0,AD324+1,IF(AE322&lt;&gt;0,1,0))</f>
        <v>0</v>
      </c>
      <c r="AF324" s="67">
        <f t="shared" ref="AF324" si="8743">IF(AE324&gt;0,AE324+1,IF(AF322&lt;&gt;0,1,0))</f>
        <v>0</v>
      </c>
      <c r="AG324" s="67">
        <f t="shared" ref="AG324" si="8744">IF(AF324&gt;0,AF324+1,IF(AG322&lt;&gt;0,1,0))</f>
        <v>0</v>
      </c>
      <c r="AH324" s="67">
        <f t="shared" ref="AH324" si="8745">IF(AG324&gt;0,AG324+1,IF(AH322&lt;&gt;0,1,0))</f>
        <v>0</v>
      </c>
      <c r="AI324" s="67">
        <f t="shared" ref="AI324" si="8746">IF(AH324&gt;0,AH324+1,IF(AI322&lt;&gt;0,1,0))</f>
        <v>0</v>
      </c>
      <c r="AJ324" s="67">
        <f t="shared" ref="AJ324" si="8747">IF(AI324&gt;0,AI324+1,IF(AJ322&lt;&gt;0,1,0))</f>
        <v>0</v>
      </c>
      <c r="AK324" s="67">
        <f t="shared" ref="AK324" si="8748">IF(AJ324&gt;0,AJ324+1,IF(AK322&lt;&gt;0,1,0))</f>
        <v>0</v>
      </c>
      <c r="AL324" s="67">
        <f t="shared" ref="AL324" si="8749">IF(AK324&gt;0,AK324+1,IF(AL322&lt;&gt;0,1,0))</f>
        <v>0</v>
      </c>
      <c r="AM324" s="67">
        <f t="shared" ref="AM324" si="8750">IF(AL324&gt;0,AL324+1,IF(AM322&lt;&gt;0,1,0))</f>
        <v>0</v>
      </c>
      <c r="AN324" s="67">
        <f t="shared" ref="AN324" si="8751">IF(AM324&gt;0,AM324+1,IF(AN322&lt;&gt;0,1,0))</f>
        <v>0</v>
      </c>
      <c r="AO324" s="67">
        <f t="shared" ref="AO324" si="8752">IF(AN324&gt;0,AN324+1,IF(AO322&lt;&gt;0,1,0))</f>
        <v>0</v>
      </c>
      <c r="AP324" s="67">
        <f t="shared" ref="AP324" si="8753">IF(AO324&gt;0,AO324+1,IF(AP322&lt;&gt;0,1,0))</f>
        <v>0</v>
      </c>
      <c r="AQ324" s="67">
        <f t="shared" ref="AQ324" si="8754">IF(AP324&gt;0,AP324+1,IF(AQ322&lt;&gt;0,1,0))</f>
        <v>0</v>
      </c>
      <c r="AR324" s="67">
        <f t="shared" ref="AR324" si="8755">IF(AQ324&gt;0,AQ324+1,IF(AR322&lt;&gt;0,1,0))</f>
        <v>0</v>
      </c>
      <c r="AS324" s="67">
        <f t="shared" ref="AS324" si="8756">IF(AR324&gt;0,AR324+1,IF(AS322&lt;&gt;0,1,0))</f>
        <v>0</v>
      </c>
      <c r="AT324" s="67">
        <f t="shared" ref="AT324" si="8757">IF(AS324&gt;0,AS324+1,IF(AT322&lt;&gt;0,1,0))</f>
        <v>0</v>
      </c>
      <c r="AU324" s="67">
        <f t="shared" ref="AU324" si="8758">IF(AT324&gt;0,AT324+1,IF(AU322&lt;&gt;0,1,0))</f>
        <v>0</v>
      </c>
      <c r="AV324" s="67">
        <f t="shared" ref="AV324" si="8759">IF(AU324&gt;0,AU324+1,IF(AV322&lt;&gt;0,1,0))</f>
        <v>0</v>
      </c>
      <c r="AW324" s="67">
        <f t="shared" ref="AW324" si="8760">IF(AV324&gt;0,AV324+1,IF(AW322&lt;&gt;0,1,0))</f>
        <v>0</v>
      </c>
      <c r="AX324" s="67">
        <f t="shared" ref="AX324" si="8761">IF(AW324&gt;0,AW324+1,IF(AX322&lt;&gt;0,1,0))</f>
        <v>0</v>
      </c>
      <c r="AY324" s="67">
        <f t="shared" ref="AY324" si="8762">IF(AX324&gt;0,AX324+1,IF(AY322&lt;&gt;0,1,0))</f>
        <v>0</v>
      </c>
      <c r="AZ324" s="67">
        <f t="shared" ref="AZ324" si="8763">IF(AY324&gt;0,AY324+1,IF(AZ322&lt;&gt;0,1,0))</f>
        <v>0</v>
      </c>
      <c r="BA324" s="67">
        <f t="shared" ref="BA324" si="8764">IF(AZ324&gt;0,AZ324+1,IF(BA322&lt;&gt;0,1,0))</f>
        <v>0</v>
      </c>
      <c r="BB324" s="67">
        <f t="shared" ref="BB324" si="8765">IF(BA324&gt;0,BA324+1,IF(BB322&lt;&gt;0,1,0))</f>
        <v>0</v>
      </c>
      <c r="BC324" s="67">
        <f t="shared" ref="BC324" si="8766">IF(BB324&gt;0,BB324+1,IF(BC322&lt;&gt;0,1,0))</f>
        <v>0</v>
      </c>
      <c r="BD324" s="67">
        <f t="shared" ref="BD324" si="8767">IF(BC324&gt;0,BC324+1,IF(BD322&lt;&gt;0,1,0))</f>
        <v>0</v>
      </c>
      <c r="BE324" s="67">
        <f t="shared" ref="BE324" si="8768">IF(BD324&gt;0,BD324+1,IF(BE322&lt;&gt;0,1,0))</f>
        <v>0</v>
      </c>
      <c r="BF324" s="67">
        <f t="shared" ref="BF324" si="8769">IF(BE324&gt;0,BE324+1,IF(BF322&lt;&gt;0,1,0))</f>
        <v>0</v>
      </c>
      <c r="BG324" s="67">
        <f t="shared" ref="BG324" si="8770">IF(BF324&gt;0,BF324+1,IF(BG322&lt;&gt;0,1,0))</f>
        <v>0</v>
      </c>
      <c r="BH324" s="67">
        <f t="shared" ref="BH324" si="8771">IF(BG324&gt;0,BG324+1,IF(BH322&lt;&gt;0,1,0))</f>
        <v>0</v>
      </c>
      <c r="BI324" s="67">
        <f t="shared" ref="BI324" si="8772">IF(BH324&gt;0,BH324+1,IF(BI322&lt;&gt;0,1,0))</f>
        <v>0</v>
      </c>
      <c r="BJ324" s="67">
        <f t="shared" ref="BJ324" si="8773">IF(BI324&gt;0,BI324+1,IF(BJ322&lt;&gt;0,1,0))</f>
        <v>0</v>
      </c>
      <c r="BK324" s="67">
        <f t="shared" ref="BK324" si="8774">IF(BJ324&gt;0,BJ324+1,IF(BK322&lt;&gt;0,1,0))</f>
        <v>0</v>
      </c>
      <c r="BL324" s="67">
        <f t="shared" ref="BL324" si="8775">IF(BK324&gt;0,BK324+1,IF(BL322&lt;&gt;0,1,0))</f>
        <v>0</v>
      </c>
      <c r="BM324" s="67">
        <f t="shared" ref="BM324" si="8776">IF(BL324&gt;0,BL324+1,IF(BM322&lt;&gt;0,1,0))</f>
        <v>0</v>
      </c>
      <c r="BN324" s="67">
        <f t="shared" ref="BN324" si="8777">IF(BM324&gt;0,BM324+1,IF(BN322&lt;&gt;0,1,0))</f>
        <v>0</v>
      </c>
      <c r="BO324" s="67">
        <f t="shared" ref="BO324" si="8778">IF(BN324&gt;0,BN324+1,IF(BO322&lt;&gt;0,1,0))</f>
        <v>0</v>
      </c>
      <c r="BP324" s="67">
        <f t="shared" ref="BP324" si="8779">IF(BO324&gt;0,BO324+1,IF(BP322&lt;&gt;0,1,0))</f>
        <v>0</v>
      </c>
      <c r="BQ324" s="67">
        <f t="shared" ref="BQ324" si="8780">IF(BP324&gt;0,BP324+1,IF(BQ322&lt;&gt;0,1,0))</f>
        <v>0</v>
      </c>
      <c r="BR324" s="67">
        <f t="shared" ref="BR324" si="8781">IF(BQ324&gt;0,BQ324+1,IF(BR322&lt;&gt;0,1,0))</f>
        <v>0</v>
      </c>
      <c r="BS324" s="67">
        <f t="shared" ref="BS324" si="8782">IF(BR324&gt;0,BR324+1,IF(BS322&lt;&gt;0,1,0))</f>
        <v>0</v>
      </c>
      <c r="BT324" s="67">
        <f t="shared" ref="BT324" si="8783">IF(BS324&gt;0,BS324+1,IF(BT322&lt;&gt;0,1,0))</f>
        <v>0</v>
      </c>
      <c r="BU324" s="67">
        <f t="shared" ref="BU324" si="8784">IF(BT324&gt;0,BT324+1,IF(BU322&lt;&gt;0,1,0))</f>
        <v>0</v>
      </c>
      <c r="BV324" s="67">
        <f t="shared" ref="BV324" si="8785">IF(BU324&gt;0,BU324+1,IF(BV322&lt;&gt;0,1,0))</f>
        <v>0</v>
      </c>
      <c r="BW324" s="67">
        <f t="shared" ref="BW324" si="8786">IF(BV324&gt;0,BV324+1,IF(BW322&lt;&gt;0,1,0))</f>
        <v>0</v>
      </c>
      <c r="BX324" s="67">
        <f t="shared" ref="BX324" si="8787">IF(BW324&gt;0,BW324+1,IF(BX322&lt;&gt;0,1,0))</f>
        <v>0</v>
      </c>
      <c r="BY324" s="67">
        <f t="shared" ref="BY324" si="8788">IF(BX324&gt;0,BX324+1,IF(BY322&lt;&gt;0,1,0))</f>
        <v>0</v>
      </c>
      <c r="BZ324" s="67">
        <f t="shared" ref="BZ324" si="8789">IF(BY324&gt;0,BY324+1,IF(BZ322&lt;&gt;0,1,0))</f>
        <v>0</v>
      </c>
      <c r="CA324" s="67">
        <f t="shared" ref="CA324" si="8790">IF(BZ324&gt;0,BZ324+1,IF(CA322&lt;&gt;0,1,0))</f>
        <v>0</v>
      </c>
      <c r="CB324" s="67">
        <f t="shared" ref="CB324" si="8791">IF(CA324&gt;0,CA324+1,IF(CB322&lt;&gt;0,1,0))</f>
        <v>0</v>
      </c>
      <c r="CC324" s="67">
        <f t="shared" ref="CC324" si="8792">IF(CB324&gt;0,CB324+1,IF(CC322&lt;&gt;0,1,0))</f>
        <v>0</v>
      </c>
      <c r="CD324" s="67">
        <f t="shared" ref="CD324" si="8793">IF(CC324&gt;0,CC324+1,IF(CD322&lt;&gt;0,1,0))</f>
        <v>0</v>
      </c>
      <c r="CE324" s="67">
        <f t="shared" ref="CE324" si="8794">IF(CD324&gt;0,CD324+1,IF(CE322&lt;&gt;0,1,0))</f>
        <v>0</v>
      </c>
      <c r="CF324" s="67">
        <f t="shared" ref="CF324" si="8795">IF(CE324&gt;0,CE324+1,IF(CF322&lt;&gt;0,1,0))</f>
        <v>0</v>
      </c>
      <c r="CG324" s="67">
        <f t="shared" ref="CG324" si="8796">IF(CF324&gt;0,CF324+1,IF(CG322&lt;&gt;0,1,0))</f>
        <v>0</v>
      </c>
      <c r="CH324" s="67">
        <f t="shared" ref="CH324" si="8797">IF(CG324&gt;0,CG324+1,IF(CH322&lt;&gt;0,1,0))</f>
        <v>0</v>
      </c>
      <c r="CI324" s="67">
        <f t="shared" ref="CI324" si="8798">IF(CH324&gt;0,CH324+1,IF(CI322&lt;&gt;0,1,0))</f>
        <v>0</v>
      </c>
      <c r="CJ324" s="67">
        <f t="shared" ref="CJ324" si="8799">IF(CI324&gt;0,CI324+1,IF(CJ322&lt;&gt;0,1,0))</f>
        <v>0</v>
      </c>
      <c r="CK324" s="370"/>
      <c r="CL324" s="372"/>
      <c r="CM324" s="364"/>
      <c r="CN324" s="364"/>
      <c r="CO324" s="108"/>
      <c r="CP324" s="108"/>
      <c r="CQ324" s="108"/>
      <c r="CR324" s="108"/>
      <c r="CS324" s="108"/>
      <c r="CT324" s="108"/>
      <c r="CU324" s="108"/>
      <c r="CV324" s="108"/>
      <c r="CW324" s="108"/>
      <c r="CX324" s="108"/>
      <c r="CY324" s="108"/>
      <c r="CZ324" s="108"/>
      <c r="DA324" s="108"/>
      <c r="DB324" s="108"/>
      <c r="DC324" s="108"/>
      <c r="DD324" s="108"/>
    </row>
    <row r="325" spans="1:108" s="266" customFormat="1" ht="14.4" hidden="1" customHeight="1" x14ac:dyDescent="0.3">
      <c r="A325" s="264"/>
      <c r="B325" s="130"/>
      <c r="C325" s="81"/>
      <c r="D325" s="81"/>
      <c r="E325" s="81"/>
      <c r="F325" s="81"/>
      <c r="G325" s="81"/>
      <c r="H325" s="81"/>
      <c r="I325" s="81"/>
      <c r="J325" s="81"/>
      <c r="K325" s="81"/>
      <c r="L325" s="65"/>
      <c r="M325" s="7"/>
      <c r="N325" s="202"/>
      <c r="O325" s="108"/>
      <c r="P325" s="66" t="s">
        <v>153</v>
      </c>
      <c r="Q325" s="67">
        <f>Q324</f>
        <v>0</v>
      </c>
      <c r="R325" s="67">
        <f>IF(R324=0,0,IF(OR(Q325=0,Q325=12),1,Q325+1))</f>
        <v>0</v>
      </c>
      <c r="S325" s="67">
        <f t="shared" ref="S325" si="8800">IF(S324=0,0,IF(OR(R325=0,R325=12),1,R325+1))</f>
        <v>0</v>
      </c>
      <c r="T325" s="67">
        <f t="shared" ref="T325" si="8801">IF(T324=0,0,IF(OR(S325=0,S325=12),1,S325+1))</f>
        <v>0</v>
      </c>
      <c r="U325" s="67">
        <f t="shared" ref="U325" si="8802">IF(U324=0,0,IF(OR(T325=0,T325=12),1,T325+1))</f>
        <v>0</v>
      </c>
      <c r="V325" s="67">
        <f t="shared" ref="V325" si="8803">IF(V324=0,0,IF(OR(U325=0,U325=12),1,U325+1))</f>
        <v>0</v>
      </c>
      <c r="W325" s="67">
        <f t="shared" ref="W325" si="8804">IF(W324=0,0,IF(OR(V325=0,V325=12),1,V325+1))</f>
        <v>0</v>
      </c>
      <c r="X325" s="67">
        <f t="shared" ref="X325" si="8805">IF(X324=0,0,IF(OR(W325=0,W325=12),1,W325+1))</f>
        <v>0</v>
      </c>
      <c r="Y325" s="67">
        <f t="shared" ref="Y325" si="8806">IF(Y324=0,0,IF(OR(X325=0,X325=12),1,X325+1))</f>
        <v>0</v>
      </c>
      <c r="Z325" s="67">
        <f t="shared" ref="Z325" si="8807">IF(Z324=0,0,IF(OR(Y325=0,Y325=12),1,Y325+1))</f>
        <v>0</v>
      </c>
      <c r="AA325" s="67">
        <f t="shared" ref="AA325" si="8808">IF(AA324=0,0,IF(OR(Z325=0,Z325=12),1,Z325+1))</f>
        <v>0</v>
      </c>
      <c r="AB325" s="67">
        <f t="shared" ref="AB325" si="8809">IF(AB324=0,0,IF(OR(AA325=0,AA325=12),1,AA325+1))</f>
        <v>0</v>
      </c>
      <c r="AC325" s="67">
        <f t="shared" ref="AC325" si="8810">IF(AC324=0,0,IF(OR(AB325=0,AB325=12),1,AB325+1))</f>
        <v>0</v>
      </c>
      <c r="AD325" s="67">
        <f t="shared" ref="AD325" si="8811">IF(AD324=0,0,IF(OR(AC325=0,AC325=12),1,AC325+1))</f>
        <v>0</v>
      </c>
      <c r="AE325" s="67">
        <f t="shared" ref="AE325" si="8812">IF(AE324=0,0,IF(OR(AD325=0,AD325=12),1,AD325+1))</f>
        <v>0</v>
      </c>
      <c r="AF325" s="67">
        <f t="shared" ref="AF325" si="8813">IF(AF324=0,0,IF(OR(AE325=0,AE325=12),1,AE325+1))</f>
        <v>0</v>
      </c>
      <c r="AG325" s="67">
        <f t="shared" ref="AG325" si="8814">IF(AG324=0,0,IF(OR(AF325=0,AF325=12),1,AF325+1))</f>
        <v>0</v>
      </c>
      <c r="AH325" s="67">
        <f t="shared" ref="AH325" si="8815">IF(AH324=0,0,IF(OR(AG325=0,AG325=12),1,AG325+1))</f>
        <v>0</v>
      </c>
      <c r="AI325" s="67">
        <f t="shared" ref="AI325" si="8816">IF(AI324=0,0,IF(OR(AH325=0,AH325=12),1,AH325+1))</f>
        <v>0</v>
      </c>
      <c r="AJ325" s="67">
        <f t="shared" ref="AJ325" si="8817">IF(AJ324=0,0,IF(OR(AI325=0,AI325=12),1,AI325+1))</f>
        <v>0</v>
      </c>
      <c r="AK325" s="67">
        <f t="shared" ref="AK325" si="8818">IF(AK324=0,0,IF(OR(AJ325=0,AJ325=12),1,AJ325+1))</f>
        <v>0</v>
      </c>
      <c r="AL325" s="67">
        <f t="shared" ref="AL325" si="8819">IF(AL324=0,0,IF(OR(AK325=0,AK325=12),1,AK325+1))</f>
        <v>0</v>
      </c>
      <c r="AM325" s="67">
        <f t="shared" ref="AM325" si="8820">IF(AM324=0,0,IF(OR(AL325=0,AL325=12),1,AL325+1))</f>
        <v>0</v>
      </c>
      <c r="AN325" s="67">
        <f t="shared" ref="AN325" si="8821">IF(AN324=0,0,IF(OR(AM325=0,AM325=12),1,AM325+1))</f>
        <v>0</v>
      </c>
      <c r="AO325" s="67">
        <f t="shared" ref="AO325" si="8822">IF(AO324=0,0,IF(OR(AN325=0,AN325=12),1,AN325+1))</f>
        <v>0</v>
      </c>
      <c r="AP325" s="67">
        <f t="shared" ref="AP325" si="8823">IF(AP324=0,0,IF(OR(AO325=0,AO325=12),1,AO325+1))</f>
        <v>0</v>
      </c>
      <c r="AQ325" s="67">
        <f t="shared" ref="AQ325" si="8824">IF(AQ324=0,0,IF(OR(AP325=0,AP325=12),1,AP325+1))</f>
        <v>0</v>
      </c>
      <c r="AR325" s="67">
        <f t="shared" ref="AR325" si="8825">IF(AR324=0,0,IF(OR(AQ325=0,AQ325=12),1,AQ325+1))</f>
        <v>0</v>
      </c>
      <c r="AS325" s="67">
        <f t="shared" ref="AS325" si="8826">IF(AS324=0,0,IF(OR(AR325=0,AR325=12),1,AR325+1))</f>
        <v>0</v>
      </c>
      <c r="AT325" s="67">
        <f t="shared" ref="AT325" si="8827">IF(AT324=0,0,IF(OR(AS325=0,AS325=12),1,AS325+1))</f>
        <v>0</v>
      </c>
      <c r="AU325" s="67">
        <f t="shared" ref="AU325" si="8828">IF(AU324=0,0,IF(OR(AT325=0,AT325=12),1,AT325+1))</f>
        <v>0</v>
      </c>
      <c r="AV325" s="67">
        <f t="shared" ref="AV325" si="8829">IF(AV324=0,0,IF(OR(AU325=0,AU325=12),1,AU325+1))</f>
        <v>0</v>
      </c>
      <c r="AW325" s="67">
        <f t="shared" ref="AW325" si="8830">IF(AW324=0,0,IF(OR(AV325=0,AV325=12),1,AV325+1))</f>
        <v>0</v>
      </c>
      <c r="AX325" s="67">
        <f t="shared" ref="AX325" si="8831">IF(AX324=0,0,IF(OR(AW325=0,AW325=12),1,AW325+1))</f>
        <v>0</v>
      </c>
      <c r="AY325" s="67">
        <f t="shared" ref="AY325" si="8832">IF(AY324=0,0,IF(OR(AX325=0,AX325=12),1,AX325+1))</f>
        <v>0</v>
      </c>
      <c r="AZ325" s="67">
        <f t="shared" ref="AZ325" si="8833">IF(AZ324=0,0,IF(OR(AY325=0,AY325=12),1,AY325+1))</f>
        <v>0</v>
      </c>
      <c r="BA325" s="67">
        <f t="shared" ref="BA325" si="8834">IF(BA324=0,0,IF(OR(AZ325=0,AZ325=12),1,AZ325+1))</f>
        <v>0</v>
      </c>
      <c r="BB325" s="67">
        <f t="shared" ref="BB325" si="8835">IF(BB324=0,0,IF(OR(BA325=0,BA325=12),1,BA325+1))</f>
        <v>0</v>
      </c>
      <c r="BC325" s="67">
        <f t="shared" ref="BC325" si="8836">IF(BC324=0,0,IF(OR(BB325=0,BB325=12),1,BB325+1))</f>
        <v>0</v>
      </c>
      <c r="BD325" s="67">
        <f t="shared" ref="BD325" si="8837">IF(BD324=0,0,IF(OR(BC325=0,BC325=12),1,BC325+1))</f>
        <v>0</v>
      </c>
      <c r="BE325" s="67">
        <f t="shared" ref="BE325" si="8838">IF(BE324=0,0,IF(OR(BD325=0,BD325=12),1,BD325+1))</f>
        <v>0</v>
      </c>
      <c r="BF325" s="67">
        <f t="shared" ref="BF325" si="8839">IF(BF324=0,0,IF(OR(BE325=0,BE325=12),1,BE325+1))</f>
        <v>0</v>
      </c>
      <c r="BG325" s="67">
        <f t="shared" ref="BG325" si="8840">IF(BG324=0,0,IF(OR(BF325=0,BF325=12),1,BF325+1))</f>
        <v>0</v>
      </c>
      <c r="BH325" s="67">
        <f t="shared" ref="BH325" si="8841">IF(BH324=0,0,IF(OR(BG325=0,BG325=12),1,BG325+1))</f>
        <v>0</v>
      </c>
      <c r="BI325" s="67">
        <f t="shared" ref="BI325" si="8842">IF(BI324=0,0,IF(OR(BH325=0,BH325=12),1,BH325+1))</f>
        <v>0</v>
      </c>
      <c r="BJ325" s="67">
        <f t="shared" ref="BJ325" si="8843">IF(BJ324=0,0,IF(OR(BI325=0,BI325=12),1,BI325+1))</f>
        <v>0</v>
      </c>
      <c r="BK325" s="67">
        <f t="shared" ref="BK325" si="8844">IF(BK324=0,0,IF(OR(BJ325=0,BJ325=12),1,BJ325+1))</f>
        <v>0</v>
      </c>
      <c r="BL325" s="67">
        <f t="shared" ref="BL325" si="8845">IF(BL324=0,0,IF(OR(BK325=0,BK325=12),1,BK325+1))</f>
        <v>0</v>
      </c>
      <c r="BM325" s="67">
        <f t="shared" ref="BM325" si="8846">IF(BM324=0,0,IF(OR(BL325=0,BL325=12),1,BL325+1))</f>
        <v>0</v>
      </c>
      <c r="BN325" s="67">
        <f t="shared" ref="BN325" si="8847">IF(BN324=0,0,IF(OR(BM325=0,BM325=12),1,BM325+1))</f>
        <v>0</v>
      </c>
      <c r="BO325" s="67">
        <f t="shared" ref="BO325" si="8848">IF(BO324=0,0,IF(OR(BN325=0,BN325=12),1,BN325+1))</f>
        <v>0</v>
      </c>
      <c r="BP325" s="67">
        <f t="shared" ref="BP325" si="8849">IF(BP324=0,0,IF(OR(BO325=0,BO325=12),1,BO325+1))</f>
        <v>0</v>
      </c>
      <c r="BQ325" s="67">
        <f t="shared" ref="BQ325" si="8850">IF(BQ324=0,0,IF(OR(BP325=0,BP325=12),1,BP325+1))</f>
        <v>0</v>
      </c>
      <c r="BR325" s="67">
        <f t="shared" ref="BR325" si="8851">IF(BR324=0,0,IF(OR(BQ325=0,BQ325=12),1,BQ325+1))</f>
        <v>0</v>
      </c>
      <c r="BS325" s="67">
        <f t="shared" ref="BS325" si="8852">IF(BS324=0,0,IF(OR(BR325=0,BR325=12),1,BR325+1))</f>
        <v>0</v>
      </c>
      <c r="BT325" s="67">
        <f t="shared" ref="BT325" si="8853">IF(BT324=0,0,IF(OR(BS325=0,BS325=12),1,BS325+1))</f>
        <v>0</v>
      </c>
      <c r="BU325" s="67">
        <f t="shared" ref="BU325" si="8854">IF(BU324=0,0,IF(OR(BT325=0,BT325=12),1,BT325+1))</f>
        <v>0</v>
      </c>
      <c r="BV325" s="67">
        <f t="shared" ref="BV325" si="8855">IF(BV324=0,0,IF(OR(BU325=0,BU325=12),1,BU325+1))</f>
        <v>0</v>
      </c>
      <c r="BW325" s="67">
        <f t="shared" ref="BW325" si="8856">IF(BW324=0,0,IF(OR(BV325=0,BV325=12),1,BV325+1))</f>
        <v>0</v>
      </c>
      <c r="BX325" s="67">
        <f t="shared" ref="BX325" si="8857">IF(BX324=0,0,IF(OR(BW325=0,BW325=12),1,BW325+1))</f>
        <v>0</v>
      </c>
      <c r="BY325" s="67">
        <f t="shared" ref="BY325" si="8858">IF(BY324=0,0,IF(OR(BX325=0,BX325=12),1,BX325+1))</f>
        <v>0</v>
      </c>
      <c r="BZ325" s="67">
        <f t="shared" ref="BZ325" si="8859">IF(BZ324=0,0,IF(OR(BY325=0,BY325=12),1,BY325+1))</f>
        <v>0</v>
      </c>
      <c r="CA325" s="67">
        <f t="shared" ref="CA325" si="8860">IF(CA324=0,0,IF(OR(BZ325=0,BZ325=12),1,BZ325+1))</f>
        <v>0</v>
      </c>
      <c r="CB325" s="67">
        <f t="shared" ref="CB325" si="8861">IF(CB324=0,0,IF(OR(CA325=0,CA325=12),1,CA325+1))</f>
        <v>0</v>
      </c>
      <c r="CC325" s="67">
        <f t="shared" ref="CC325" si="8862">IF(CC324=0,0,IF(OR(CB325=0,CB325=12),1,CB325+1))</f>
        <v>0</v>
      </c>
      <c r="CD325" s="67">
        <f t="shared" ref="CD325" si="8863">IF(CD324=0,0,IF(OR(CC325=0,CC325=12),1,CC325+1))</f>
        <v>0</v>
      </c>
      <c r="CE325" s="67">
        <f t="shared" ref="CE325" si="8864">IF(CE324=0,0,IF(OR(CD325=0,CD325=12),1,CD325+1))</f>
        <v>0</v>
      </c>
      <c r="CF325" s="67">
        <f t="shared" ref="CF325" si="8865">IF(CF324=0,0,IF(OR(CE325=0,CE325=12),1,CE325+1))</f>
        <v>0</v>
      </c>
      <c r="CG325" s="67">
        <f t="shared" ref="CG325" si="8866">IF(CG324=0,0,IF(OR(CF325=0,CF325=12),1,CF325+1))</f>
        <v>0</v>
      </c>
      <c r="CH325" s="67">
        <f t="shared" ref="CH325" si="8867">IF(CH324=0,0,IF(OR(CG325=0,CG325=12),1,CG325+1))</f>
        <v>0</v>
      </c>
      <c r="CI325" s="67">
        <f t="shared" ref="CI325" si="8868">IF(CI324=0,0,IF(OR(CH325=0,CH325=12),1,CH325+1))</f>
        <v>0</v>
      </c>
      <c r="CJ325" s="67">
        <f t="shared" ref="CJ325" si="8869">IF(CJ324=0,0,IF(OR(CI325=0,CI325=12),1,CI325+1))</f>
        <v>0</v>
      </c>
      <c r="CK325" s="370"/>
      <c r="CL325" s="372"/>
      <c r="CM325" s="364"/>
      <c r="CN325" s="364"/>
      <c r="CO325" s="108"/>
      <c r="CP325" s="108"/>
      <c r="CQ325" s="108"/>
      <c r="CR325" s="108"/>
      <c r="CS325" s="108"/>
      <c r="CT325" s="108"/>
      <c r="CU325" s="108"/>
      <c r="CV325" s="108"/>
      <c r="CW325" s="108"/>
      <c r="CX325" s="108"/>
      <c r="CY325" s="108"/>
      <c r="CZ325" s="108"/>
      <c r="DA325" s="108"/>
      <c r="DB325" s="108"/>
      <c r="DC325" s="108"/>
      <c r="DD325" s="108"/>
    </row>
    <row r="326" spans="1:108" s="266" customFormat="1" ht="43.2" x14ac:dyDescent="0.3">
      <c r="A326" s="264"/>
      <c r="B326" s="130"/>
      <c r="C326" s="81"/>
      <c r="D326" s="81"/>
      <c r="E326" s="81"/>
      <c r="F326" s="81"/>
      <c r="G326" s="81"/>
      <c r="H326" s="81"/>
      <c r="I326" s="81"/>
      <c r="J326" s="81"/>
      <c r="K326" s="81"/>
      <c r="L326" s="65"/>
      <c r="M326" s="7"/>
      <c r="N326" s="202"/>
      <c r="O326" s="108"/>
      <c r="P326" s="64" t="s">
        <v>410</v>
      </c>
      <c r="Q326" s="69">
        <f>IF(Q325&gt;0,IF(Q329&gt;$K322,$K322,Q329),0)</f>
        <v>0</v>
      </c>
      <c r="R326" s="69">
        <f>IF(R325&gt;0,IF((SUMIFS($Q328:Q328,$Q325:Q325,12)+IF(Q325=12,0,Q326)+R329)&gt;=$K322,$K322-FLOOR(SUMIFS($Q328:Q328,$Q325:Q325,12),1),IF(R325=1,R329,R329+Q326)),0)</f>
        <v>0</v>
      </c>
      <c r="S326" s="69">
        <f>IF(S325&gt;0,IF((SUMIFS($Q328:R328,$Q325:R325,12)+IF(R325=12,0,R326)+S329)&gt;=$K322,$K322-FLOOR(SUMIFS($Q328:R328,$Q325:R325,12),1),IF(S325=1,S329,S329+R326)),0)</f>
        <v>0</v>
      </c>
      <c r="T326" s="69">
        <f>IF(T325&gt;0,IF((SUMIFS($Q328:S328,$Q325:S325,12)+IF(S325=12,0,S326)+T329)&gt;=$K322,$K322-FLOOR(SUMIFS($Q328:S328,$Q325:S325,12),1),IF(T325=1,T329,T329+S326)),0)</f>
        <v>0</v>
      </c>
      <c r="U326" s="69">
        <f>IF(U325&gt;0,IF((SUMIFS($Q328:T328,$Q325:T325,12)+IF(T325=12,0,T326)+U329)&gt;=$K322,$K322-FLOOR(SUMIFS($Q328:T328,$Q325:T325,12),1),IF(U325=1,U329,U329+T326)),0)</f>
        <v>0</v>
      </c>
      <c r="V326" s="69">
        <f>IF(V325&gt;0,IF((SUMIFS($Q328:U328,$Q325:U325,12)+IF(U325=12,0,U326)+V329)&gt;=$K322,$K322-FLOOR(SUMIFS($Q328:U328,$Q325:U325,12),1),IF(V325=1,V329,V329+U326)),0)</f>
        <v>0</v>
      </c>
      <c r="W326" s="69">
        <f>IF(W325&gt;0,IF((SUMIFS($Q328:V328,$Q325:V325,12)+IF(V325=12,0,V326)+W329)&gt;=$K322,$K322-FLOOR(SUMIFS($Q328:V328,$Q325:V325,12),1),IF(W325=1,W329,W329+V326)),0)</f>
        <v>0</v>
      </c>
      <c r="X326" s="69">
        <f>IF(X325&gt;0,IF((SUMIFS($Q328:W328,$Q325:W325,12)+IF(W325=12,0,W326)+X329)&gt;=$K322,$K322-FLOOR(SUMIFS($Q328:W328,$Q325:W325,12),1),IF(X325=1,X329,X329+W326)),0)</f>
        <v>0</v>
      </c>
      <c r="Y326" s="69">
        <f>IF(Y325&gt;0,IF((SUMIFS($Q328:X328,$Q325:X325,12)+IF(X325=12,0,X326)+Y329)&gt;=$K322,$K322-FLOOR(SUMIFS($Q328:X328,$Q325:X325,12),1),IF(Y325=1,Y329,Y329+X326)),0)</f>
        <v>0</v>
      </c>
      <c r="Z326" s="69">
        <f>IF(Z325&gt;0,IF((SUMIFS($Q328:Y328,$Q325:Y325,12)+IF(Y325=12,0,Y326)+Z329)&gt;=$K322,$K322-FLOOR(SUMIFS($Q328:Y328,$Q325:Y325,12),1),IF(Z325=1,Z329,Z329+Y326)),0)</f>
        <v>0</v>
      </c>
      <c r="AA326" s="69">
        <f>IF(AA325&gt;0,IF((SUMIFS($Q328:Z328,$Q325:Z325,12)+IF(Z325=12,0,Z326)+AA329)&gt;=$K322,$K322-FLOOR(SUMIFS($Q328:Z328,$Q325:Z325,12),1),IF(AA325=1,AA329,AA329+Z326)),0)</f>
        <v>0</v>
      </c>
      <c r="AB326" s="69">
        <f>IF(AB325&gt;0,IF((SUMIFS($Q328:AA328,$Q325:AA325,12)+IF(AA325=12,0,AA326)+AB329)&gt;=$K322,$K322-FLOOR(SUMIFS($Q328:AA328,$Q325:AA325,12),1),IF(AB325=1,AB329,AB329+AA326)),0)</f>
        <v>0</v>
      </c>
      <c r="AC326" s="69">
        <f>IF(AC325&gt;0,IF((SUMIFS($Q328:AB328,$Q325:AB325,12)+IF(AB325=12,0,AB326)+AC329)&gt;=$K322,$K322-FLOOR(SUMIFS($Q328:AB328,$Q325:AB325,12),1),IF(AC325=1,AC329,AC329+AB326)),0)</f>
        <v>0</v>
      </c>
      <c r="AD326" s="69">
        <f>IF(AD325&gt;0,IF((SUMIFS($Q328:AC328,$Q325:AC325,12)+IF(AC325=12,0,AC326)+AD329)&gt;=$K322,$K322-FLOOR(SUMIFS($Q328:AC328,$Q325:AC325,12),1),IF(AD325=1,AD329,AD329+AC326)),0)</f>
        <v>0</v>
      </c>
      <c r="AE326" s="69">
        <f>IF(AE325&gt;0,IF((SUMIFS($Q328:AD328,$Q325:AD325,12)+IF(AD325=12,0,AD326)+AE329)&gt;=$K322,$K322-FLOOR(SUMIFS($Q328:AD328,$Q325:AD325,12),1),IF(AE325=1,AE329,AE329+AD326)),0)</f>
        <v>0</v>
      </c>
      <c r="AF326" s="69">
        <f>IF(AF325&gt;0,IF((SUMIFS($Q328:AE328,$Q325:AE325,12)+IF(AE325=12,0,AE326)+AF329)&gt;=$K322,$K322-FLOOR(SUMIFS($Q328:AE328,$Q325:AE325,12),1),IF(AF325=1,AF329,AF329+AE326)),0)</f>
        <v>0</v>
      </c>
      <c r="AG326" s="69">
        <f>IF(AG325&gt;0,IF((SUMIFS($Q328:AF328,$Q325:AF325,12)+IF(AF325=12,0,AF326)+AG329)&gt;=$K322,$K322-FLOOR(SUMIFS($Q328:AF328,$Q325:AF325,12),1),IF(AG325=1,AG329,AG329+AF326)),0)</f>
        <v>0</v>
      </c>
      <c r="AH326" s="69">
        <f>IF(AH325&gt;0,IF((SUMIFS($Q328:AG328,$Q325:AG325,12)+IF(AG325=12,0,AG326)+AH329)&gt;=$K322,$K322-FLOOR(SUMIFS($Q328:AG328,$Q325:AG325,12),1),IF(AH325=1,AH329,AH329+AG326)),0)</f>
        <v>0</v>
      </c>
      <c r="AI326" s="69">
        <f>IF(AI325&gt;0,IF((SUMIFS($Q328:AH328,$Q325:AH325,12)+IF(AH325=12,0,AH326)+AI329)&gt;=$K322,$K322-FLOOR(SUMIFS($Q328:AH328,$Q325:AH325,12),1),IF(AI325=1,AI329,AI329+AH326)),0)</f>
        <v>0</v>
      </c>
      <c r="AJ326" s="69">
        <f>IF(AJ325&gt;0,IF((SUMIFS($Q328:AI328,$Q325:AI325,12)+IF(AI325=12,0,AI326)+AJ329)&gt;=$K322,$K322-FLOOR(SUMIFS($Q328:AI328,$Q325:AI325,12),1),IF(AJ325=1,AJ329,AJ329+AI326)),0)</f>
        <v>0</v>
      </c>
      <c r="AK326" s="69">
        <f>IF(AK325&gt;0,IF((SUMIFS($Q328:AJ328,$Q325:AJ325,12)+IF(AJ325=12,0,AJ326)+AK329)&gt;=$K322,$K322-FLOOR(SUMIFS($Q328:AJ328,$Q325:AJ325,12),1),IF(AK325=1,AK329,AK329+AJ326)),0)</f>
        <v>0</v>
      </c>
      <c r="AL326" s="69">
        <f>IF(AL325&gt;0,IF((SUMIFS($Q328:AK328,$Q325:AK325,12)+IF(AK325=12,0,AK326)+AL329)&gt;=$K322,$K322-FLOOR(SUMIFS($Q328:AK328,$Q325:AK325,12),1),IF(AL325=1,AL329,AL329+AK326)),0)</f>
        <v>0</v>
      </c>
      <c r="AM326" s="69">
        <f>IF(AM325&gt;0,IF((SUMIFS($Q328:AL328,$Q325:AL325,12)+IF(AL325=12,0,AL326)+AM329)&gt;=$K322,$K322-FLOOR(SUMIFS($Q328:AL328,$Q325:AL325,12),1),IF(AM325=1,AM329,AM329+AL326)),0)</f>
        <v>0</v>
      </c>
      <c r="AN326" s="69">
        <f>IF(AN325&gt;0,IF((SUMIFS($Q328:AM328,$Q325:AM325,12)+IF(AM325=12,0,AM326)+AN329)&gt;=$K322,$K322-FLOOR(SUMIFS($Q328:AM328,$Q325:AM325,12),1),IF(AN325=1,AN329,AN329+AM326)),0)</f>
        <v>0</v>
      </c>
      <c r="AO326" s="69">
        <f>IF(AO325&gt;0,IF((SUMIFS($Q328:AN328,$Q325:AN325,12)+IF(AN325=12,0,AN326)+AO329)&gt;=$K322,$K322-FLOOR(SUMIFS($Q328:AN328,$Q325:AN325,12),1),IF(AO325=1,AO329,AO329+AN326)),0)</f>
        <v>0</v>
      </c>
      <c r="AP326" s="69">
        <f>IF(AP325&gt;0,IF((SUMIFS($Q328:AO328,$Q325:AO325,12)+IF(AO325=12,0,AO326)+AP329)&gt;=$K322,$K322-FLOOR(SUMIFS($Q328:AO328,$Q325:AO325,12),1),IF(AP325=1,AP329,AP329+AO326)),0)</f>
        <v>0</v>
      </c>
      <c r="AQ326" s="69">
        <f>IF(AQ325&gt;0,IF((SUMIFS($Q328:AP328,$Q325:AP325,12)+IF(AP325=12,0,AP326)+AQ329)&gt;=$K322,$K322-FLOOR(SUMIFS($Q328:AP328,$Q325:AP325,12),1),IF(AQ325=1,AQ329,AQ329+AP326)),0)</f>
        <v>0</v>
      </c>
      <c r="AR326" s="69">
        <f>IF(AR325&gt;0,IF((SUMIFS($Q328:AQ328,$Q325:AQ325,12)+IF(AQ325=12,0,AQ326)+AR329)&gt;=$K322,$K322-FLOOR(SUMIFS($Q328:AQ328,$Q325:AQ325,12),1),IF(AR325=1,AR329,AR329+AQ326)),0)</f>
        <v>0</v>
      </c>
      <c r="AS326" s="69">
        <f>IF(AS325&gt;0,IF((SUMIFS($Q328:AR328,$Q325:AR325,12)+IF(AR325=12,0,AR326)+AS329)&gt;=$K322,$K322-FLOOR(SUMIFS($Q328:AR328,$Q325:AR325,12),1),IF(AS325=1,AS329,AS329+AR326)),0)</f>
        <v>0</v>
      </c>
      <c r="AT326" s="69">
        <f>IF(AT325&gt;0,IF((SUMIFS($Q328:AS328,$Q325:AS325,12)+IF(AS325=12,0,AS326)+AT329)&gt;=$K322,$K322-FLOOR(SUMIFS($Q328:AS328,$Q325:AS325,12),1),IF(AT325=1,AT329,AT329+AS326)),0)</f>
        <v>0</v>
      </c>
      <c r="AU326" s="69">
        <f>IF(AU325&gt;0,IF((SUMIFS($Q328:AT328,$Q325:AT325,12)+IF(AT325=12,0,AT326)+AU329)&gt;=$K322,$K322-FLOOR(SUMIFS($Q328:AT328,$Q325:AT325,12),1),IF(AU325=1,AU329,AU329+AT326)),0)</f>
        <v>0</v>
      </c>
      <c r="AV326" s="69">
        <f>IF(AV325&gt;0,IF((SUMIFS($Q328:AU328,$Q325:AU325,12)+IF(AU325=12,0,AU326)+AV329)&gt;=$K322,$K322-FLOOR(SUMIFS($Q328:AU328,$Q325:AU325,12),1),IF(AV325=1,AV329,AV329+AU326)),0)</f>
        <v>0</v>
      </c>
      <c r="AW326" s="69">
        <f>IF(AW325&gt;0,IF((SUMIFS($Q328:AV328,$Q325:AV325,12)+IF(AV325=12,0,AV326)+AW329)&gt;=$K322,$K322-FLOOR(SUMIFS($Q328:AV328,$Q325:AV325,12),1),IF(AW325=1,AW329,AW329+AV326)),0)</f>
        <v>0</v>
      </c>
      <c r="AX326" s="69">
        <f>IF(AX325&gt;0,IF((SUMIFS($Q328:AW328,$Q325:AW325,12)+IF(AW325=12,0,AW326)+AX329)&gt;=$K322,$K322-FLOOR(SUMIFS($Q328:AW328,$Q325:AW325,12),1),IF(AX325=1,AX329,AX329+AW326)),0)</f>
        <v>0</v>
      </c>
      <c r="AY326" s="69">
        <f>IF(AY325&gt;0,IF((SUMIFS($Q328:AX328,$Q325:AX325,12)+IF(AX325=12,0,AX326)+AY329)&gt;=$K322,$K322-FLOOR(SUMIFS($Q328:AX328,$Q325:AX325,12),1),IF(AY325=1,AY329,AY329+AX326)),0)</f>
        <v>0</v>
      </c>
      <c r="AZ326" s="69">
        <f>IF(AZ325&gt;0,IF((SUMIFS($Q328:AY328,$Q325:AY325,12)+IF(AY325=12,0,AY326)+AZ329)&gt;=$K322,$K322-FLOOR(SUMIFS($Q328:AY328,$Q325:AY325,12),1),IF(AZ325=1,AZ329,AZ329+AY326)),0)</f>
        <v>0</v>
      </c>
      <c r="BA326" s="69">
        <f>IF(BA325&gt;0,IF((SUMIFS($Q328:AZ328,$Q325:AZ325,12)+IF(AZ325=12,0,AZ326)+BA329)&gt;=$K322,$K322-FLOOR(SUMIFS($Q328:AZ328,$Q325:AZ325,12),1),IF(BA325=1,BA329,BA329+AZ326)),0)</f>
        <v>0</v>
      </c>
      <c r="BB326" s="69">
        <f>IF(BB325&gt;0,IF((SUMIFS($Q328:BA328,$Q325:BA325,12)+IF(BA325=12,0,BA326)+BB329)&gt;=$K322,$K322-FLOOR(SUMIFS($Q328:BA328,$Q325:BA325,12),1),IF(BB325=1,BB329,BB329+BA326)),0)</f>
        <v>0</v>
      </c>
      <c r="BC326" s="69">
        <f>IF(BC325&gt;0,IF((SUMIFS($Q328:BB328,$Q325:BB325,12)+IF(BB325=12,0,BB326)+BC329)&gt;=$K322,$K322-FLOOR(SUMIFS($Q328:BB328,$Q325:BB325,12),1),IF(BC325=1,BC329,BC329+BB326)),0)</f>
        <v>0</v>
      </c>
      <c r="BD326" s="69">
        <f>IF(BD325&gt;0,IF((SUMIFS($Q328:BC328,$Q325:BC325,12)+IF(BC325=12,0,BC326)+BD329)&gt;=$K322,$K322-FLOOR(SUMIFS($Q328:BC328,$Q325:BC325,12),1),IF(BD325=1,BD329,BD329+BC326)),0)</f>
        <v>0</v>
      </c>
      <c r="BE326" s="69">
        <f>IF(BE325&gt;0,IF((SUMIFS($Q328:BD328,$Q325:BD325,12)+IF(BD325=12,0,BD326)+BE329)&gt;=$K322,$K322-FLOOR(SUMIFS($Q328:BD328,$Q325:BD325,12),1),IF(BE325=1,BE329,BE329+BD326)),0)</f>
        <v>0</v>
      </c>
      <c r="BF326" s="69">
        <f>IF(BF325&gt;0,IF((SUMIFS($Q328:BE328,$Q325:BE325,12)+IF(BE325=12,0,BE326)+BF329)&gt;=$K322,$K322-FLOOR(SUMIFS($Q328:BE328,$Q325:BE325,12),1),IF(BF325=1,BF329,BF329+BE326)),0)</f>
        <v>0</v>
      </c>
      <c r="BG326" s="69">
        <f>IF(BG325&gt;0,IF((SUMIFS($Q328:BF328,$Q325:BF325,12)+IF(BF325=12,0,BF326)+BG329)&gt;=$K322,$K322-FLOOR(SUMIFS($Q328:BF328,$Q325:BF325,12),1),IF(BG325=1,BG329,BG329+BF326)),0)</f>
        <v>0</v>
      </c>
      <c r="BH326" s="69">
        <f>IF(BH325&gt;0,IF((SUMIFS($Q328:BG328,$Q325:BG325,12)+IF(BG325=12,0,BG326)+BH329)&gt;=$K322,$K322-FLOOR(SUMIFS($Q328:BG328,$Q325:BG325,12),1),IF(BH325=1,BH329,BH329+BG326)),0)</f>
        <v>0</v>
      </c>
      <c r="BI326" s="69">
        <f>IF(BI325&gt;0,IF((SUMIFS($Q328:BH328,$Q325:BH325,12)+IF(BH325=12,0,BH326)+BI329)&gt;=$K322,$K322-FLOOR(SUMIFS($Q328:BH328,$Q325:BH325,12),1),IF(BI325=1,BI329,BI329+BH326)),0)</f>
        <v>0</v>
      </c>
      <c r="BJ326" s="69">
        <f>IF(BJ325&gt;0,IF((SUMIFS($Q328:BI328,$Q325:BI325,12)+IF(BI325=12,0,BI326)+BJ329)&gt;=$K322,$K322-FLOOR(SUMIFS($Q328:BI328,$Q325:BI325,12),1),IF(BJ325=1,BJ329,BJ329+BI326)),0)</f>
        <v>0</v>
      </c>
      <c r="BK326" s="69">
        <f>IF(BK325&gt;0,IF((SUMIFS($Q328:BJ328,$Q325:BJ325,12)+IF(BJ325=12,0,BJ326)+BK329)&gt;=$K322,$K322-FLOOR(SUMIFS($Q328:BJ328,$Q325:BJ325,12),1),IF(BK325=1,BK329,BK329+BJ326)),0)</f>
        <v>0</v>
      </c>
      <c r="BL326" s="69">
        <f>IF(BL325&gt;0,IF((SUMIFS($Q328:BK328,$Q325:BK325,12)+IF(BK325=12,0,BK326)+BL329)&gt;=$K322,$K322-FLOOR(SUMIFS($Q328:BK328,$Q325:BK325,12),1),IF(BL325=1,BL329,BL329+BK326)),0)</f>
        <v>0</v>
      </c>
      <c r="BM326" s="69">
        <f>IF(BM325&gt;0,IF((SUMIFS($Q328:BL328,$Q325:BL325,12)+IF(BL325=12,0,BL326)+BM329)&gt;=$K322,$K322-FLOOR(SUMIFS($Q328:BL328,$Q325:BL325,12),1),IF(BM325=1,BM329,BM329+BL326)),0)</f>
        <v>0</v>
      </c>
      <c r="BN326" s="69">
        <f>IF(BN325&gt;0,IF((SUMIFS($Q328:BM328,$Q325:BM325,12)+IF(BM325=12,0,BM326)+BN329)&gt;=$K322,$K322-FLOOR(SUMIFS($Q328:BM328,$Q325:BM325,12),1),IF(BN325=1,BN329,BN329+BM326)),0)</f>
        <v>0</v>
      </c>
      <c r="BO326" s="69">
        <f>IF(BO325&gt;0,IF((SUMIFS($Q328:BN328,$Q325:BN325,12)+IF(BN325=12,0,BN326)+BO329)&gt;=$K322,$K322-FLOOR(SUMIFS($Q328:BN328,$Q325:BN325,12),1),IF(BO325=1,BO329,BO329+BN326)),0)</f>
        <v>0</v>
      </c>
      <c r="BP326" s="69">
        <f>IF(BP325&gt;0,IF((SUMIFS($Q328:BO328,$Q325:BO325,12)+IF(BO325=12,0,BO326)+BP329)&gt;=$K322,$K322-FLOOR(SUMIFS($Q328:BO328,$Q325:BO325,12),1),IF(BP325=1,BP329,BP329+BO326)),0)</f>
        <v>0</v>
      </c>
      <c r="BQ326" s="69">
        <f>IF(BQ325&gt;0,IF((SUMIFS($Q328:BP328,$Q325:BP325,12)+IF(BP325=12,0,BP326)+BQ329)&gt;=$K322,$K322-FLOOR(SUMIFS($Q328:BP328,$Q325:BP325,12),1),IF(BQ325=1,BQ329,BQ329+BP326)),0)</f>
        <v>0</v>
      </c>
      <c r="BR326" s="69">
        <f>IF(BR325&gt;0,IF((SUMIFS($Q328:BQ328,$Q325:BQ325,12)+IF(BQ325=12,0,BQ326)+BR329)&gt;=$K322,$K322-FLOOR(SUMIFS($Q328:BQ328,$Q325:BQ325,12),1),IF(BR325=1,BR329,BR329+BQ326)),0)</f>
        <v>0</v>
      </c>
      <c r="BS326" s="69">
        <f>IF(BS325&gt;0,IF((SUMIFS($Q328:BR328,$Q325:BR325,12)+IF(BR325=12,0,BR326)+BS329)&gt;=$K322,$K322-FLOOR(SUMIFS($Q328:BR328,$Q325:BR325,12),1),IF(BS325=1,BS329,BS329+BR326)),0)</f>
        <v>0</v>
      </c>
      <c r="BT326" s="69">
        <f>IF(BT325&gt;0,IF((SUMIFS($Q328:BS328,$Q325:BS325,12)+IF(BS325=12,0,BS326)+BT329)&gt;=$K322,$K322-FLOOR(SUMIFS($Q328:BS328,$Q325:BS325,12),1),IF(BT325=1,BT329,BT329+BS326)),0)</f>
        <v>0</v>
      </c>
      <c r="BU326" s="69">
        <f>IF(BU325&gt;0,IF((SUMIFS($Q328:BT328,$Q325:BT325,12)+IF(BT325=12,0,BT326)+BU329)&gt;=$K322,$K322-FLOOR(SUMIFS($Q328:BT328,$Q325:BT325,12),1),IF(BU325=1,BU329,BU329+BT326)),0)</f>
        <v>0</v>
      </c>
      <c r="BV326" s="69">
        <f>IF(BV325&gt;0,IF((SUMIFS($Q328:BU328,$Q325:BU325,12)+IF(BU325=12,0,BU326)+BV329)&gt;=$K322,$K322-FLOOR(SUMIFS($Q328:BU328,$Q325:BU325,12),1),IF(BV325=1,BV329,BV329+BU326)),0)</f>
        <v>0</v>
      </c>
      <c r="BW326" s="69">
        <f>IF(BW325&gt;0,IF((SUMIFS($Q328:BV328,$Q325:BV325,12)+IF(BV325=12,0,BV326)+BW329)&gt;=$K322,$K322-FLOOR(SUMIFS($Q328:BV328,$Q325:BV325,12),1),IF(BW325=1,BW329,BW329+BV326)),0)</f>
        <v>0</v>
      </c>
      <c r="BX326" s="69">
        <f>IF(BX325&gt;0,IF((SUMIFS($Q328:BW328,$Q325:BW325,12)+IF(BW325=12,0,BW326)+BX329)&gt;=$K322,$K322-FLOOR(SUMIFS($Q328:BW328,$Q325:BW325,12),1),IF(BX325=1,BX329,BX329+BW326)),0)</f>
        <v>0</v>
      </c>
      <c r="BY326" s="69">
        <f>IF(BY325&gt;0,IF((SUMIFS($Q328:BX328,$Q325:BX325,12)+IF(BX325=12,0,BX326)+BY329)&gt;=$K322,$K322-FLOOR(SUMIFS($Q328:BX328,$Q325:BX325,12),1),IF(BY325=1,BY329,BY329+BX326)),0)</f>
        <v>0</v>
      </c>
      <c r="BZ326" s="69">
        <f>IF(BZ325&gt;0,IF((SUMIFS($Q328:BY328,$Q325:BY325,12)+IF(BY325=12,0,BY326)+BZ329)&gt;=$K322,$K322-FLOOR(SUMIFS($Q328:BY328,$Q325:BY325,12),1),IF(BZ325=1,BZ329,BZ329+BY326)),0)</f>
        <v>0</v>
      </c>
      <c r="CA326" s="69">
        <f>IF(CA325&gt;0,IF((SUMIFS($Q328:BZ328,$Q325:BZ325,12)+IF(BZ325=12,0,BZ326)+CA329)&gt;=$K322,$K322-FLOOR(SUMIFS($Q328:BZ328,$Q325:BZ325,12),1),IF(CA325=1,CA329,CA329+BZ326)),0)</f>
        <v>0</v>
      </c>
      <c r="CB326" s="69">
        <f>IF(CB325&gt;0,IF((SUMIFS($Q328:CA328,$Q325:CA325,12)+IF(CA325=12,0,CA326)+CB329)&gt;=$K322,$K322-FLOOR(SUMIFS($Q328:CA328,$Q325:CA325,12),1),IF(CB325=1,CB329,CB329+CA326)),0)</f>
        <v>0</v>
      </c>
      <c r="CC326" s="69">
        <f>IF(CC325&gt;0,IF((SUMIFS($Q328:CB328,$Q325:CB325,12)+IF(CB325=12,0,CB326)+CC329)&gt;=$K322,$K322-FLOOR(SUMIFS($Q328:CB328,$Q325:CB325,12),1),IF(CC325=1,CC329,CC329+CB326)),0)</f>
        <v>0</v>
      </c>
      <c r="CD326" s="69">
        <f>IF(CD325&gt;0,IF((SUMIFS($Q328:CC328,$Q325:CC325,12)+IF(CC325=12,0,CC326)+CD329)&gt;=$K322,$K322-FLOOR(SUMIFS($Q328:CC328,$Q325:CC325,12),1),IF(CD325=1,CD329,CD329+CC326)),0)</f>
        <v>0</v>
      </c>
      <c r="CE326" s="69">
        <f>IF(CE325&gt;0,IF((SUMIFS($Q328:CD328,$Q325:CD325,12)+IF(CD325=12,0,CD326)+CE329)&gt;=$K322,$K322-FLOOR(SUMIFS($Q328:CD328,$Q325:CD325,12),1),IF(CE325=1,CE329,CE329+CD326)),0)</f>
        <v>0</v>
      </c>
      <c r="CF326" s="69">
        <f>IF(CF325&gt;0,IF((SUMIFS($Q328:CE328,$Q325:CE325,12)+IF(CE325=12,0,CE326)+CF329)&gt;=$K322,$K322-FLOOR(SUMIFS($Q328:CE328,$Q325:CE325,12),1),IF(CF325=1,CF329,CF329+CE326)),0)</f>
        <v>0</v>
      </c>
      <c r="CG326" s="69">
        <f>IF(CG325&gt;0,IF((SUMIFS($Q328:CF328,$Q325:CF325,12)+IF(CF325=12,0,CF326)+CG329)&gt;=$K322,$K322-FLOOR(SUMIFS($Q328:CF328,$Q325:CF325,12),1),IF(CG325=1,CG329,CG329+CF326)),0)</f>
        <v>0</v>
      </c>
      <c r="CH326" s="69">
        <f>IF(CH325&gt;0,IF((SUMIFS($Q328:CG328,$Q325:CG325,12)+IF(CG325=12,0,CG326)+CH329)&gt;=$K322,$K322-FLOOR(SUMIFS($Q328:CG328,$Q325:CG325,12),1),IF(CH325=1,CH329,CH329+CG326)),0)</f>
        <v>0</v>
      </c>
      <c r="CI326" s="69">
        <f>IF(CI325&gt;0,IF((SUMIFS($Q328:CH328,$Q325:CH325,12)+IF(CH325=12,0,CH326)+CI329)&gt;=$K322,$K322-FLOOR(SUMIFS($Q328:CH328,$Q325:CH325,12),1),IF(CI325=1,CI329,CI329+CH326)),0)</f>
        <v>0</v>
      </c>
      <c r="CJ326" s="69">
        <f>IF(CJ325&gt;0,IF((SUMIFS($Q328:CI328,$Q325:CI325,12)+IF(CI325=12,0,CI326)+CJ329)&gt;=$K322,$K322-FLOOR(SUMIFS($Q328:CI328,$Q325:CI325,12),1),IF(CJ325=1,CJ329,CJ329+CI326)),0)</f>
        <v>0</v>
      </c>
      <c r="CK326" s="370"/>
      <c r="CL326" s="372"/>
      <c r="CM326" s="364"/>
      <c r="CN326" s="364"/>
      <c r="CO326" s="108"/>
      <c r="CP326" s="108"/>
      <c r="CQ326" s="108"/>
      <c r="CR326" s="108"/>
      <c r="CS326" s="108"/>
      <c r="CT326" s="108"/>
      <c r="CU326" s="108"/>
      <c r="CV326" s="108"/>
      <c r="CW326" s="108"/>
      <c r="CX326" s="108"/>
      <c r="CY326" s="108"/>
      <c r="CZ326" s="108"/>
      <c r="DA326" s="108"/>
      <c r="DB326" s="108"/>
      <c r="DC326" s="108"/>
      <c r="DD326" s="108"/>
    </row>
    <row r="327" spans="1:108" s="266" customFormat="1" ht="41.4" hidden="1" customHeight="1" x14ac:dyDescent="0.3">
      <c r="A327" s="264"/>
      <c r="B327" s="130"/>
      <c r="C327" s="81"/>
      <c r="D327" s="81"/>
      <c r="E327" s="81"/>
      <c r="F327" s="81"/>
      <c r="G327" s="81"/>
      <c r="H327" s="81"/>
      <c r="I327" s="81"/>
      <c r="J327" s="81"/>
      <c r="K327" s="81"/>
      <c r="L327" s="65"/>
      <c r="M327" s="7"/>
      <c r="N327" s="202"/>
      <c r="O327" s="108"/>
      <c r="P327" s="66" t="s">
        <v>183</v>
      </c>
      <c r="Q327" s="68">
        <f>IF(Q322&gt;0,Q323,0)</f>
        <v>0</v>
      </c>
      <c r="R327" s="68">
        <f t="shared" ref="R327" si="8870">IF(R322&gt;0,IF(R325=1,R323,R323+Q327),Q327)</f>
        <v>0</v>
      </c>
      <c r="S327" s="68">
        <f t="shared" ref="S327" si="8871">IF(S322&gt;0,IF(S325=1,S323,S323+R327),R327)</f>
        <v>0</v>
      </c>
      <c r="T327" s="68">
        <f t="shared" ref="T327" si="8872">IF(T322&gt;0,IF(T325=1,T323,T323+S327),S327)</f>
        <v>0</v>
      </c>
      <c r="U327" s="68">
        <f t="shared" ref="U327" si="8873">IF(U322&gt;0,IF(U325=1,U323,U323+T327),T327)</f>
        <v>0</v>
      </c>
      <c r="V327" s="68">
        <f t="shared" ref="V327" si="8874">IF(V322&gt;0,IF(V325=1,V323,V323+U327),U327)</f>
        <v>0</v>
      </c>
      <c r="W327" s="68">
        <f t="shared" ref="W327" si="8875">IF(W322&gt;0,IF(W325=1,W323,W323+V327),V327)</f>
        <v>0</v>
      </c>
      <c r="X327" s="68">
        <f t="shared" ref="X327" si="8876">IF(X322&gt;0,IF(X325=1,X323,X323+W327),W327)</f>
        <v>0</v>
      </c>
      <c r="Y327" s="68">
        <f t="shared" ref="Y327" si="8877">IF(Y322&gt;0,IF(Y325=1,Y323,Y323+X327),X327)</f>
        <v>0</v>
      </c>
      <c r="Z327" s="68">
        <f t="shared" ref="Z327" si="8878">IF(Z322&gt;0,IF(Z325=1,Z323,Z323+Y327),Y327)</f>
        <v>0</v>
      </c>
      <c r="AA327" s="68">
        <f t="shared" ref="AA327" si="8879">IF(AA322&gt;0,IF(AA325=1,AA323,AA323+Z327),Z327)</f>
        <v>0</v>
      </c>
      <c r="AB327" s="68">
        <f t="shared" ref="AB327" si="8880">IF(AB322&gt;0,IF(AB325=1,AB323,AB323+AA327),AA327)</f>
        <v>0</v>
      </c>
      <c r="AC327" s="68">
        <f t="shared" ref="AC327" si="8881">IF(AC322&gt;0,IF(AC325=1,AC323,AC323+AB327),AB327)</f>
        <v>0</v>
      </c>
      <c r="AD327" s="68">
        <f t="shared" ref="AD327" si="8882">IF(AD322&gt;0,IF(AD325=1,AD323,AD323+AC327),AC327)</f>
        <v>0</v>
      </c>
      <c r="AE327" s="68">
        <f t="shared" ref="AE327" si="8883">IF(AE322&gt;0,IF(AE325=1,AE323,AE323+AD327),AD327)</f>
        <v>0</v>
      </c>
      <c r="AF327" s="68">
        <f t="shared" ref="AF327" si="8884">IF(AF322&gt;0,IF(AF325=1,AF323,AF323+AE327),AE327)</f>
        <v>0</v>
      </c>
      <c r="AG327" s="68">
        <f t="shared" ref="AG327" si="8885">IF(AG322&gt;0,IF(AG325=1,AG323,AG323+AF327),AF327)</f>
        <v>0</v>
      </c>
      <c r="AH327" s="68">
        <f t="shared" ref="AH327" si="8886">IF(AH322&gt;0,IF(AH325=1,AH323,AH323+AG327),AG327)</f>
        <v>0</v>
      </c>
      <c r="AI327" s="68">
        <f t="shared" ref="AI327" si="8887">IF(AI322&gt;0,IF(AI325=1,AI323,AI323+AH327),AH327)</f>
        <v>0</v>
      </c>
      <c r="AJ327" s="68">
        <f t="shared" ref="AJ327" si="8888">IF(AJ322&gt;0,IF(AJ325=1,AJ323,AJ323+AI327),AI327)</f>
        <v>0</v>
      </c>
      <c r="AK327" s="68">
        <f t="shared" ref="AK327" si="8889">IF(AK322&gt;0,IF(AK325=1,AK323,AK323+AJ327),AJ327)</f>
        <v>0</v>
      </c>
      <c r="AL327" s="68">
        <f t="shared" ref="AL327" si="8890">IF(AL322&gt;0,IF(AL325=1,AL323,AL323+AK327),AK327)</f>
        <v>0</v>
      </c>
      <c r="AM327" s="68">
        <f t="shared" ref="AM327" si="8891">IF(AM322&gt;0,IF(AM325=1,AM323,AM323+AL327),AL327)</f>
        <v>0</v>
      </c>
      <c r="AN327" s="68">
        <f t="shared" ref="AN327" si="8892">IF(AN322&gt;0,IF(AN325=1,AN323,AN323+AM327),AM327)</f>
        <v>0</v>
      </c>
      <c r="AO327" s="68">
        <f t="shared" ref="AO327" si="8893">IF(AO322&gt;0,IF(AO325=1,AO323,AO323+AN327),AN327)</f>
        <v>0</v>
      </c>
      <c r="AP327" s="68">
        <f t="shared" ref="AP327" si="8894">IF(AP322&gt;0,IF(AP325=1,AP323,AP323+AO327),AO327)</f>
        <v>0</v>
      </c>
      <c r="AQ327" s="68">
        <f t="shared" ref="AQ327" si="8895">IF(AQ322&gt;0,IF(AQ325=1,AQ323,AQ323+AP327),AP327)</f>
        <v>0</v>
      </c>
      <c r="AR327" s="68">
        <f t="shared" ref="AR327" si="8896">IF(AR322&gt;0,IF(AR325=1,AR323,AR323+AQ327),AQ327)</f>
        <v>0</v>
      </c>
      <c r="AS327" s="68">
        <f t="shared" ref="AS327" si="8897">IF(AS322&gt;0,IF(AS325=1,AS323,AS323+AR327),AR327)</f>
        <v>0</v>
      </c>
      <c r="AT327" s="68">
        <f t="shared" ref="AT327" si="8898">IF(AT322&gt;0,IF(AT325=1,AT323,AT323+AS327),AS327)</f>
        <v>0</v>
      </c>
      <c r="AU327" s="68">
        <f t="shared" ref="AU327" si="8899">IF(AU322&gt;0,IF(AU325=1,AU323,AU323+AT327),AT327)</f>
        <v>0</v>
      </c>
      <c r="AV327" s="68">
        <f t="shared" ref="AV327" si="8900">IF(AV322&gt;0,IF(AV325=1,AV323,AV323+AU327),AU327)</f>
        <v>0</v>
      </c>
      <c r="AW327" s="68">
        <f t="shared" ref="AW327" si="8901">IF(AW322&gt;0,IF(AW325=1,AW323,AW323+AV327),AV327)</f>
        <v>0</v>
      </c>
      <c r="AX327" s="68">
        <f t="shared" ref="AX327" si="8902">IF(AX322&gt;0,IF(AX325=1,AX323,AX323+AW327),AW327)</f>
        <v>0</v>
      </c>
      <c r="AY327" s="68">
        <f t="shared" ref="AY327" si="8903">IF(AY322&gt;0,IF(AY325=1,AY323,AY323+AX327),AX327)</f>
        <v>0</v>
      </c>
      <c r="AZ327" s="68">
        <f t="shared" ref="AZ327" si="8904">IF(AZ322&gt;0,IF(AZ325=1,AZ323,AZ323+AY327),AY327)</f>
        <v>0</v>
      </c>
      <c r="BA327" s="68">
        <f t="shared" ref="BA327" si="8905">IF(BA322&gt;0,IF(BA325=1,BA323,BA323+AZ327),AZ327)</f>
        <v>0</v>
      </c>
      <c r="BB327" s="68">
        <f t="shared" ref="BB327" si="8906">IF(BB322&gt;0,IF(BB325=1,BB323,BB323+BA327),BA327)</f>
        <v>0</v>
      </c>
      <c r="BC327" s="68">
        <f t="shared" ref="BC327" si="8907">IF(BC322&gt;0,IF(BC325=1,BC323,BC323+BB327),BB327)</f>
        <v>0</v>
      </c>
      <c r="BD327" s="68">
        <f t="shared" ref="BD327" si="8908">IF(BD322&gt;0,IF(BD325=1,BD323,BD323+BC327),BC327)</f>
        <v>0</v>
      </c>
      <c r="BE327" s="68">
        <f t="shared" ref="BE327" si="8909">IF(BE322&gt;0,IF(BE325=1,BE323,BE323+BD327),BD327)</f>
        <v>0</v>
      </c>
      <c r="BF327" s="68">
        <f t="shared" ref="BF327" si="8910">IF(BF322&gt;0,IF(BF325=1,BF323,BF323+BE327),BE327)</f>
        <v>0</v>
      </c>
      <c r="BG327" s="68">
        <f t="shared" ref="BG327" si="8911">IF(BG322&gt;0,IF(BG325=1,BG323,BG323+BF327),BF327)</f>
        <v>0</v>
      </c>
      <c r="BH327" s="68">
        <f t="shared" ref="BH327" si="8912">IF(BH322&gt;0,IF(BH325=1,BH323,BH323+BG327),BG327)</f>
        <v>0</v>
      </c>
      <c r="BI327" s="68">
        <f t="shared" ref="BI327" si="8913">IF(BI322&gt;0,IF(BI325=1,BI323,BI323+BH327),BH327)</f>
        <v>0</v>
      </c>
      <c r="BJ327" s="68">
        <f t="shared" ref="BJ327" si="8914">IF(BJ322&gt;0,IF(BJ325=1,BJ323,BJ323+BI327),BI327)</f>
        <v>0</v>
      </c>
      <c r="BK327" s="68">
        <f t="shared" ref="BK327" si="8915">IF(BK322&gt;0,IF(BK325=1,BK323,BK323+BJ327),BJ327)</f>
        <v>0</v>
      </c>
      <c r="BL327" s="68">
        <f t="shared" ref="BL327" si="8916">IF(BL322&gt;0,IF(BL325=1,BL323,BL323+BK327),BK327)</f>
        <v>0</v>
      </c>
      <c r="BM327" s="68">
        <f t="shared" ref="BM327" si="8917">IF(BM322&gt;0,IF(BM325=1,BM323,BM323+BL327),BL327)</f>
        <v>0</v>
      </c>
      <c r="BN327" s="68">
        <f t="shared" ref="BN327" si="8918">IF(BN322&gt;0,IF(BN325=1,BN323,BN323+BM327),BM327)</f>
        <v>0</v>
      </c>
      <c r="BO327" s="68">
        <f t="shared" ref="BO327" si="8919">IF(BO322&gt;0,IF(BO325=1,BO323,BO323+BN327),BN327)</f>
        <v>0</v>
      </c>
      <c r="BP327" s="68">
        <f t="shared" ref="BP327" si="8920">IF(BP322&gt;0,IF(BP325=1,BP323,BP323+BO327),BO327)</f>
        <v>0</v>
      </c>
      <c r="BQ327" s="68">
        <f t="shared" ref="BQ327" si="8921">IF(BQ322&gt;0,IF(BQ325=1,BQ323,BQ323+BP327),BP327)</f>
        <v>0</v>
      </c>
      <c r="BR327" s="68">
        <f t="shared" ref="BR327" si="8922">IF(BR322&gt;0,IF(BR325=1,BR323,BR323+BQ327),BQ327)</f>
        <v>0</v>
      </c>
      <c r="BS327" s="68">
        <f t="shared" ref="BS327" si="8923">IF(BS322&gt;0,IF(BS325=1,BS323,BS323+BR327),BR327)</f>
        <v>0</v>
      </c>
      <c r="BT327" s="68">
        <f t="shared" ref="BT327" si="8924">IF(BT322&gt;0,IF(BT325=1,BT323,BT323+BS327),BS327)</f>
        <v>0</v>
      </c>
      <c r="BU327" s="68">
        <f t="shared" ref="BU327" si="8925">IF(BU322&gt;0,IF(BU325=1,BU323,BU323+BT327),BT327)</f>
        <v>0</v>
      </c>
      <c r="BV327" s="68">
        <f t="shared" ref="BV327" si="8926">IF(BV322&gt;0,IF(BV325=1,BV323,BV323+BU327),BU327)</f>
        <v>0</v>
      </c>
      <c r="BW327" s="68">
        <f t="shared" ref="BW327" si="8927">IF(BW322&gt;0,IF(BW325=1,BW323,BW323+BV327),BV327)</f>
        <v>0</v>
      </c>
      <c r="BX327" s="68">
        <f t="shared" ref="BX327" si="8928">IF(BX322&gt;0,IF(BX325=1,BX323,BX323+BW327),BW327)</f>
        <v>0</v>
      </c>
      <c r="BY327" s="68">
        <f t="shared" ref="BY327" si="8929">IF(BY322&gt;0,IF(BY325=1,BY323,BY323+BX327),BX327)</f>
        <v>0</v>
      </c>
      <c r="BZ327" s="68">
        <f t="shared" ref="BZ327" si="8930">IF(BZ322&gt;0,IF(BZ325=1,BZ323,BZ323+BY327),BY327)</f>
        <v>0</v>
      </c>
      <c r="CA327" s="68">
        <f t="shared" ref="CA327" si="8931">IF(CA322&gt;0,IF(CA325=1,CA323,CA323+BZ327),BZ327)</f>
        <v>0</v>
      </c>
      <c r="CB327" s="68">
        <f t="shared" ref="CB327" si="8932">IF(CB322&gt;0,IF(CB325=1,CB323,CB323+CA327),CA327)</f>
        <v>0</v>
      </c>
      <c r="CC327" s="68">
        <f t="shared" ref="CC327" si="8933">IF(CC322&gt;0,IF(CC325=1,CC323,CC323+CB327),CB327)</f>
        <v>0</v>
      </c>
      <c r="CD327" s="68">
        <f t="shared" ref="CD327" si="8934">IF(CD322&gt;0,IF(CD325=1,CD323,CD323+CC327),CC327)</f>
        <v>0</v>
      </c>
      <c r="CE327" s="68">
        <f t="shared" ref="CE327" si="8935">IF(CE322&gt;0,IF(CE325=1,CE323,CE323+CD327),CD327)</f>
        <v>0</v>
      </c>
      <c r="CF327" s="68">
        <f t="shared" ref="CF327" si="8936">IF(CF322&gt;0,IF(CF325=1,CF323,CF323+CE327),CE327)</f>
        <v>0</v>
      </c>
      <c r="CG327" s="68">
        <f t="shared" ref="CG327" si="8937">IF(CG322&gt;0,IF(CG325=1,CG323,CG323+CF327),CF327)</f>
        <v>0</v>
      </c>
      <c r="CH327" s="68">
        <f t="shared" ref="CH327" si="8938">IF(CH322&gt;0,IF(CH325=1,CH323,CH323+CG327),CG327)</f>
        <v>0</v>
      </c>
      <c r="CI327" s="68">
        <f t="shared" ref="CI327" si="8939">IF(CI322&gt;0,IF(CI325=1,CI323,CI323+CH327),CH327)</f>
        <v>0</v>
      </c>
      <c r="CJ327" s="68">
        <f t="shared" ref="CJ327" si="8940">IF(CJ322&gt;0,IF(CJ325=1,CJ323,CJ323+CI327),CI327)</f>
        <v>0</v>
      </c>
      <c r="CK327" s="370"/>
      <c r="CL327" s="372"/>
      <c r="CM327" s="364"/>
      <c r="CN327" s="364"/>
      <c r="CO327" s="108"/>
      <c r="CP327" s="108"/>
      <c r="CQ327" s="108"/>
      <c r="CR327" s="108"/>
      <c r="CS327" s="108"/>
      <c r="CT327" s="108"/>
      <c r="CU327" s="108"/>
      <c r="CV327" s="108"/>
      <c r="CW327" s="108"/>
      <c r="CX327" s="108"/>
      <c r="CY327" s="108"/>
      <c r="CZ327" s="108"/>
      <c r="DA327" s="108"/>
      <c r="DB327" s="108"/>
      <c r="DC327" s="108"/>
      <c r="DD327" s="108"/>
    </row>
    <row r="328" spans="1:108" s="266" customFormat="1" ht="41.4" hidden="1" customHeight="1" x14ac:dyDescent="0.3">
      <c r="A328" s="264"/>
      <c r="B328" s="130"/>
      <c r="C328" s="81"/>
      <c r="D328" s="81"/>
      <c r="E328" s="81"/>
      <c r="F328" s="81"/>
      <c r="G328" s="81"/>
      <c r="H328" s="81"/>
      <c r="I328" s="81"/>
      <c r="J328" s="81"/>
      <c r="K328" s="81"/>
      <c r="L328" s="65"/>
      <c r="M328" s="7"/>
      <c r="N328" s="202"/>
      <c r="O328" s="108"/>
      <c r="P328" s="66" t="s">
        <v>184</v>
      </c>
      <c r="Q328" s="68">
        <f>Q330</f>
        <v>0</v>
      </c>
      <c r="R328" s="68">
        <f t="shared" ref="R328" si="8941">IF(R325=1,R330,R330+Q328)</f>
        <v>0</v>
      </c>
      <c r="S328" s="68">
        <f t="shared" ref="S328" si="8942">IF(S325=1,S330,S330+R328)</f>
        <v>0</v>
      </c>
      <c r="T328" s="68">
        <f t="shared" ref="T328" si="8943">IF(T325=1,T330,T330+S328)</f>
        <v>0</v>
      </c>
      <c r="U328" s="68">
        <f t="shared" ref="U328" si="8944">IF(U325=1,U330,U330+T328)</f>
        <v>0</v>
      </c>
      <c r="V328" s="68">
        <f t="shared" ref="V328" si="8945">IF(V325=1,V330,V330+U328)</f>
        <v>0</v>
      </c>
      <c r="W328" s="68">
        <f t="shared" ref="W328" si="8946">IF(W325=1,W330,W330+V328)</f>
        <v>0</v>
      </c>
      <c r="X328" s="68">
        <f t="shared" ref="X328" si="8947">IF(X325=1,X330,X330+W328)</f>
        <v>0</v>
      </c>
      <c r="Y328" s="68">
        <f t="shared" ref="Y328" si="8948">IF(Y325=1,Y330,Y330+X328)</f>
        <v>0</v>
      </c>
      <c r="Z328" s="68">
        <f t="shared" ref="Z328" si="8949">IF(Z325=1,Z330,Z330+Y328)</f>
        <v>0</v>
      </c>
      <c r="AA328" s="68">
        <f t="shared" ref="AA328" si="8950">IF(AA325=1,AA330,AA330+Z328)</f>
        <v>0</v>
      </c>
      <c r="AB328" s="68">
        <f t="shared" ref="AB328" si="8951">IF(AB325=1,AB330,AB330+AA328)</f>
        <v>0</v>
      </c>
      <c r="AC328" s="68">
        <f t="shared" ref="AC328" si="8952">IF(AC325=1,AC330,AC330+AB328)</f>
        <v>0</v>
      </c>
      <c r="AD328" s="68">
        <f t="shared" ref="AD328" si="8953">IF(AD325=1,AD330,AD330+AC328)</f>
        <v>0</v>
      </c>
      <c r="AE328" s="68">
        <f t="shared" ref="AE328" si="8954">IF(AE325=1,AE330,AE330+AD328)</f>
        <v>0</v>
      </c>
      <c r="AF328" s="68">
        <f t="shared" ref="AF328" si="8955">IF(AF325=1,AF330,AF330+AE328)</f>
        <v>0</v>
      </c>
      <c r="AG328" s="68">
        <f t="shared" ref="AG328" si="8956">IF(AG325=1,AG330,AG330+AF328)</f>
        <v>0</v>
      </c>
      <c r="AH328" s="68">
        <f t="shared" ref="AH328" si="8957">IF(AH325=1,AH330,AH330+AG328)</f>
        <v>0</v>
      </c>
      <c r="AI328" s="68">
        <f t="shared" ref="AI328" si="8958">IF(AI325=1,AI330,AI330+AH328)</f>
        <v>0</v>
      </c>
      <c r="AJ328" s="68">
        <f t="shared" ref="AJ328" si="8959">IF(AJ325=1,AJ330,AJ330+AI328)</f>
        <v>0</v>
      </c>
      <c r="AK328" s="68">
        <f t="shared" ref="AK328" si="8960">IF(AK325=1,AK330,AK330+AJ328)</f>
        <v>0</v>
      </c>
      <c r="AL328" s="68">
        <f t="shared" ref="AL328" si="8961">IF(AL325=1,AL330,AL330+AK328)</f>
        <v>0</v>
      </c>
      <c r="AM328" s="68">
        <f t="shared" ref="AM328" si="8962">IF(AM325=1,AM330,AM330+AL328)</f>
        <v>0</v>
      </c>
      <c r="AN328" s="68">
        <f t="shared" ref="AN328" si="8963">IF(AN325=1,AN330,AN330+AM328)</f>
        <v>0</v>
      </c>
      <c r="AO328" s="68">
        <f t="shared" ref="AO328" si="8964">IF(AO325=1,AO330,AO330+AN328)</f>
        <v>0</v>
      </c>
      <c r="AP328" s="68">
        <f t="shared" ref="AP328" si="8965">IF(AP325=1,AP330,AP330+AO328)</f>
        <v>0</v>
      </c>
      <c r="AQ328" s="68">
        <f t="shared" ref="AQ328" si="8966">IF(AQ325=1,AQ330,AQ330+AP328)</f>
        <v>0</v>
      </c>
      <c r="AR328" s="68">
        <f t="shared" ref="AR328" si="8967">IF(AR325=1,AR330,AR330+AQ328)</f>
        <v>0</v>
      </c>
      <c r="AS328" s="68">
        <f t="shared" ref="AS328" si="8968">IF(AS325=1,AS330,AS330+AR328)</f>
        <v>0</v>
      </c>
      <c r="AT328" s="68">
        <f t="shared" ref="AT328" si="8969">IF(AT325=1,AT330,AT330+AS328)</f>
        <v>0</v>
      </c>
      <c r="AU328" s="68">
        <f t="shared" ref="AU328" si="8970">IF(AU325=1,AU330,AU330+AT328)</f>
        <v>0</v>
      </c>
      <c r="AV328" s="68">
        <f t="shared" ref="AV328" si="8971">IF(AV325=1,AV330,AV330+AU328)</f>
        <v>0</v>
      </c>
      <c r="AW328" s="68">
        <f t="shared" ref="AW328" si="8972">IF(AW325=1,AW330,AW330+AV328)</f>
        <v>0</v>
      </c>
      <c r="AX328" s="68">
        <f t="shared" ref="AX328" si="8973">IF(AX325=1,AX330,AX330+AW328)</f>
        <v>0</v>
      </c>
      <c r="AY328" s="68">
        <f t="shared" ref="AY328" si="8974">IF(AY325=1,AY330,AY330+AX328)</f>
        <v>0</v>
      </c>
      <c r="AZ328" s="68">
        <f t="shared" ref="AZ328" si="8975">IF(AZ325=1,AZ330,AZ330+AY328)</f>
        <v>0</v>
      </c>
      <c r="BA328" s="68">
        <f t="shared" ref="BA328" si="8976">IF(BA325=1,BA330,BA330+AZ328)</f>
        <v>0</v>
      </c>
      <c r="BB328" s="68">
        <f t="shared" ref="BB328" si="8977">IF(BB325=1,BB330,BB330+BA328)</f>
        <v>0</v>
      </c>
      <c r="BC328" s="68">
        <f t="shared" ref="BC328" si="8978">IF(BC325=1,BC330,BC330+BB328)</f>
        <v>0</v>
      </c>
      <c r="BD328" s="68">
        <f t="shared" ref="BD328" si="8979">IF(BD325=1,BD330,BD330+BC328)</f>
        <v>0</v>
      </c>
      <c r="BE328" s="68">
        <f t="shared" ref="BE328" si="8980">IF(BE325=1,BE330,BE330+BD328)</f>
        <v>0</v>
      </c>
      <c r="BF328" s="68">
        <f t="shared" ref="BF328" si="8981">IF(BF325=1,BF330,BF330+BE328)</f>
        <v>0</v>
      </c>
      <c r="BG328" s="68">
        <f t="shared" ref="BG328" si="8982">IF(BG325=1,BG330,BG330+BF328)</f>
        <v>0</v>
      </c>
      <c r="BH328" s="68">
        <f t="shared" ref="BH328" si="8983">IF(BH325=1,BH330,BH330+BG328)</f>
        <v>0</v>
      </c>
      <c r="BI328" s="68">
        <f t="shared" ref="BI328" si="8984">IF(BI325=1,BI330,BI330+BH328)</f>
        <v>0</v>
      </c>
      <c r="BJ328" s="68">
        <f t="shared" ref="BJ328" si="8985">IF(BJ325=1,BJ330,BJ330+BI328)</f>
        <v>0</v>
      </c>
      <c r="BK328" s="68">
        <f t="shared" ref="BK328" si="8986">IF(BK325=1,BK330,BK330+BJ328)</f>
        <v>0</v>
      </c>
      <c r="BL328" s="68">
        <f t="shared" ref="BL328" si="8987">IF(BL325=1,BL330,BL330+BK328)</f>
        <v>0</v>
      </c>
      <c r="BM328" s="68">
        <f t="shared" ref="BM328" si="8988">IF(BM325=1,BM330,BM330+BL328)</f>
        <v>0</v>
      </c>
      <c r="BN328" s="68">
        <f t="shared" ref="BN328" si="8989">IF(BN325=1,BN330,BN330+BM328)</f>
        <v>0</v>
      </c>
      <c r="BO328" s="68">
        <f t="shared" ref="BO328" si="8990">IF(BO325=1,BO330,BO330+BN328)</f>
        <v>0</v>
      </c>
      <c r="BP328" s="68">
        <f t="shared" ref="BP328" si="8991">IF(BP325=1,BP330,BP330+BO328)</f>
        <v>0</v>
      </c>
      <c r="BQ328" s="68">
        <f t="shared" ref="BQ328" si="8992">IF(BQ325=1,BQ330,BQ330+BP328)</f>
        <v>0</v>
      </c>
      <c r="BR328" s="68">
        <f t="shared" ref="BR328" si="8993">IF(BR325=1,BR330,BR330+BQ328)</f>
        <v>0</v>
      </c>
      <c r="BS328" s="68">
        <f t="shared" ref="BS328" si="8994">IF(BS325=1,BS330,BS330+BR328)</f>
        <v>0</v>
      </c>
      <c r="BT328" s="68">
        <f t="shared" ref="BT328" si="8995">IF(BT325=1,BT330,BT330+BS328)</f>
        <v>0</v>
      </c>
      <c r="BU328" s="68">
        <f t="shared" ref="BU328" si="8996">IF(BU325=1,BU330,BU330+BT328)</f>
        <v>0</v>
      </c>
      <c r="BV328" s="68">
        <f t="shared" ref="BV328" si="8997">IF(BV325=1,BV330,BV330+BU328)</f>
        <v>0</v>
      </c>
      <c r="BW328" s="68">
        <f t="shared" ref="BW328" si="8998">IF(BW325=1,BW330,BW330+BV328)</f>
        <v>0</v>
      </c>
      <c r="BX328" s="68">
        <f t="shared" ref="BX328" si="8999">IF(BX325=1,BX330,BX330+BW328)</f>
        <v>0</v>
      </c>
      <c r="BY328" s="68">
        <f t="shared" ref="BY328" si="9000">IF(BY325=1,BY330,BY330+BX328)</f>
        <v>0</v>
      </c>
      <c r="BZ328" s="68">
        <f t="shared" ref="BZ328" si="9001">IF(BZ325=1,BZ330,BZ330+BY328)</f>
        <v>0</v>
      </c>
      <c r="CA328" s="68">
        <f t="shared" ref="CA328" si="9002">IF(CA325=1,CA330,CA330+BZ328)</f>
        <v>0</v>
      </c>
      <c r="CB328" s="68">
        <f t="shared" ref="CB328" si="9003">IF(CB325=1,CB330,CB330+CA328)</f>
        <v>0</v>
      </c>
      <c r="CC328" s="68">
        <f t="shared" ref="CC328" si="9004">IF(CC325=1,CC330,CC330+CB328)</f>
        <v>0</v>
      </c>
      <c r="CD328" s="68">
        <f t="shared" ref="CD328" si="9005">IF(CD325=1,CD330,CD330+CC328)</f>
        <v>0</v>
      </c>
      <c r="CE328" s="68">
        <f t="shared" ref="CE328" si="9006">IF(CE325=1,CE330,CE330+CD328)</f>
        <v>0</v>
      </c>
      <c r="CF328" s="68">
        <f t="shared" ref="CF328" si="9007">IF(CF325=1,CF330,CF330+CE328)</f>
        <v>0</v>
      </c>
      <c r="CG328" s="68">
        <f t="shared" ref="CG328" si="9008">IF(CG325=1,CG330,CG330+CF328)</f>
        <v>0</v>
      </c>
      <c r="CH328" s="68">
        <f t="shared" ref="CH328" si="9009">IF(CH325=1,CH330,CH330+CG328)</f>
        <v>0</v>
      </c>
      <c r="CI328" s="68">
        <f t="shared" ref="CI328" si="9010">IF(CI325=1,CI330,CI330+CH328)</f>
        <v>0</v>
      </c>
      <c r="CJ328" s="68">
        <f t="shared" ref="CJ328" si="9011">IF(CJ325=1,CJ330,CJ330+CI328)</f>
        <v>0</v>
      </c>
      <c r="CK328" s="370"/>
      <c r="CL328" s="372"/>
      <c r="CM328" s="364"/>
      <c r="CN328" s="364"/>
      <c r="CO328" s="108"/>
      <c r="CP328" s="108"/>
      <c r="CQ328" s="108"/>
      <c r="CR328" s="108"/>
      <c r="CS328" s="108"/>
      <c r="CT328" s="108"/>
      <c r="CU328" s="108"/>
      <c r="CV328" s="108"/>
      <c r="CW328" s="108"/>
      <c r="CX328" s="108"/>
      <c r="CY328" s="108"/>
      <c r="CZ328" s="108"/>
      <c r="DA328" s="108"/>
      <c r="DB328" s="108"/>
      <c r="DC328" s="108"/>
      <c r="DD328" s="108"/>
    </row>
    <row r="329" spans="1:108" s="266" customFormat="1" ht="28.8" x14ac:dyDescent="0.3">
      <c r="A329" s="264"/>
      <c r="B329" s="130"/>
      <c r="C329" s="81"/>
      <c r="D329" s="81"/>
      <c r="E329" s="81"/>
      <c r="F329" s="81"/>
      <c r="G329" s="81"/>
      <c r="H329" s="81"/>
      <c r="I329" s="81"/>
      <c r="J329" s="81"/>
      <c r="K329" s="81"/>
      <c r="L329" s="65"/>
      <c r="M329" s="7"/>
      <c r="N329" s="202"/>
      <c r="O329" s="108"/>
      <c r="P329" s="64" t="s">
        <v>182</v>
      </c>
      <c r="Q329" s="69">
        <f t="shared" ref="Q329:CB329" si="9012">1720/12*Q322</f>
        <v>0</v>
      </c>
      <c r="R329" s="69">
        <f t="shared" si="9012"/>
        <v>0</v>
      </c>
      <c r="S329" s="69">
        <f t="shared" si="9012"/>
        <v>0</v>
      </c>
      <c r="T329" s="69">
        <f t="shared" si="9012"/>
        <v>0</v>
      </c>
      <c r="U329" s="69">
        <f t="shared" si="9012"/>
        <v>0</v>
      </c>
      <c r="V329" s="69">
        <f t="shared" si="9012"/>
        <v>0</v>
      </c>
      <c r="W329" s="69">
        <f t="shared" si="9012"/>
        <v>0</v>
      </c>
      <c r="X329" s="69">
        <f t="shared" si="9012"/>
        <v>0</v>
      </c>
      <c r="Y329" s="69">
        <f t="shared" si="9012"/>
        <v>0</v>
      </c>
      <c r="Z329" s="69">
        <f t="shared" si="9012"/>
        <v>0</v>
      </c>
      <c r="AA329" s="69">
        <f t="shared" si="9012"/>
        <v>0</v>
      </c>
      <c r="AB329" s="69">
        <f t="shared" si="9012"/>
        <v>0</v>
      </c>
      <c r="AC329" s="69">
        <f t="shared" si="9012"/>
        <v>0</v>
      </c>
      <c r="AD329" s="69">
        <f t="shared" si="9012"/>
        <v>0</v>
      </c>
      <c r="AE329" s="69">
        <f t="shared" si="9012"/>
        <v>0</v>
      </c>
      <c r="AF329" s="69">
        <f t="shared" si="9012"/>
        <v>0</v>
      </c>
      <c r="AG329" s="69">
        <f t="shared" si="9012"/>
        <v>0</v>
      </c>
      <c r="AH329" s="69">
        <f t="shared" si="9012"/>
        <v>0</v>
      </c>
      <c r="AI329" s="69">
        <f t="shared" si="9012"/>
        <v>0</v>
      </c>
      <c r="AJ329" s="69">
        <f t="shared" si="9012"/>
        <v>0</v>
      </c>
      <c r="AK329" s="69">
        <f t="shared" si="9012"/>
        <v>0</v>
      </c>
      <c r="AL329" s="69">
        <f t="shared" si="9012"/>
        <v>0</v>
      </c>
      <c r="AM329" s="69">
        <f t="shared" si="9012"/>
        <v>0</v>
      </c>
      <c r="AN329" s="69">
        <f t="shared" si="9012"/>
        <v>0</v>
      </c>
      <c r="AO329" s="69">
        <f t="shared" si="9012"/>
        <v>0</v>
      </c>
      <c r="AP329" s="69">
        <f t="shared" si="9012"/>
        <v>0</v>
      </c>
      <c r="AQ329" s="69">
        <f t="shared" si="9012"/>
        <v>0</v>
      </c>
      <c r="AR329" s="69">
        <f t="shared" si="9012"/>
        <v>0</v>
      </c>
      <c r="AS329" s="69">
        <f t="shared" si="9012"/>
        <v>0</v>
      </c>
      <c r="AT329" s="69">
        <f t="shared" si="9012"/>
        <v>0</v>
      </c>
      <c r="AU329" s="69">
        <f t="shared" si="9012"/>
        <v>0</v>
      </c>
      <c r="AV329" s="69">
        <f t="shared" si="9012"/>
        <v>0</v>
      </c>
      <c r="AW329" s="69">
        <f t="shared" si="9012"/>
        <v>0</v>
      </c>
      <c r="AX329" s="69">
        <f t="shared" si="9012"/>
        <v>0</v>
      </c>
      <c r="AY329" s="69">
        <f t="shared" si="9012"/>
        <v>0</v>
      </c>
      <c r="AZ329" s="69">
        <f t="shared" si="9012"/>
        <v>0</v>
      </c>
      <c r="BA329" s="69">
        <f t="shared" si="9012"/>
        <v>0</v>
      </c>
      <c r="BB329" s="69">
        <f t="shared" si="9012"/>
        <v>0</v>
      </c>
      <c r="BC329" s="69">
        <f t="shared" si="9012"/>
        <v>0</v>
      </c>
      <c r="BD329" s="69">
        <f t="shared" si="9012"/>
        <v>0</v>
      </c>
      <c r="BE329" s="69">
        <f t="shared" si="9012"/>
        <v>0</v>
      </c>
      <c r="BF329" s="69">
        <f t="shared" si="9012"/>
        <v>0</v>
      </c>
      <c r="BG329" s="69">
        <f t="shared" si="9012"/>
        <v>0</v>
      </c>
      <c r="BH329" s="69">
        <f t="shared" si="9012"/>
        <v>0</v>
      </c>
      <c r="BI329" s="69">
        <f t="shared" si="9012"/>
        <v>0</v>
      </c>
      <c r="BJ329" s="69">
        <f t="shared" si="9012"/>
        <v>0</v>
      </c>
      <c r="BK329" s="69">
        <f t="shared" si="9012"/>
        <v>0</v>
      </c>
      <c r="BL329" s="69">
        <f t="shared" si="9012"/>
        <v>0</v>
      </c>
      <c r="BM329" s="69">
        <f t="shared" si="9012"/>
        <v>0</v>
      </c>
      <c r="BN329" s="69">
        <f t="shared" si="9012"/>
        <v>0</v>
      </c>
      <c r="BO329" s="69">
        <f t="shared" si="9012"/>
        <v>0</v>
      </c>
      <c r="BP329" s="69">
        <f t="shared" si="9012"/>
        <v>0</v>
      </c>
      <c r="BQ329" s="69">
        <f t="shared" si="9012"/>
        <v>0</v>
      </c>
      <c r="BR329" s="69">
        <f t="shared" si="9012"/>
        <v>0</v>
      </c>
      <c r="BS329" s="69">
        <f t="shared" si="9012"/>
        <v>0</v>
      </c>
      <c r="BT329" s="69">
        <f t="shared" si="9012"/>
        <v>0</v>
      </c>
      <c r="BU329" s="69">
        <f t="shared" si="9012"/>
        <v>0</v>
      </c>
      <c r="BV329" s="69">
        <f t="shared" si="9012"/>
        <v>0</v>
      </c>
      <c r="BW329" s="69">
        <f t="shared" si="9012"/>
        <v>0</v>
      </c>
      <c r="BX329" s="69">
        <f t="shared" si="9012"/>
        <v>0</v>
      </c>
      <c r="BY329" s="69">
        <f t="shared" si="9012"/>
        <v>0</v>
      </c>
      <c r="BZ329" s="69">
        <f t="shared" si="9012"/>
        <v>0</v>
      </c>
      <c r="CA329" s="69">
        <f t="shared" si="9012"/>
        <v>0</v>
      </c>
      <c r="CB329" s="69">
        <f t="shared" si="9012"/>
        <v>0</v>
      </c>
      <c r="CC329" s="69">
        <f t="shared" ref="CC329:CJ329" si="9013">1720/12*CC322</f>
        <v>0</v>
      </c>
      <c r="CD329" s="69">
        <f t="shared" si="9013"/>
        <v>0</v>
      </c>
      <c r="CE329" s="69">
        <f t="shared" si="9013"/>
        <v>0</v>
      </c>
      <c r="CF329" s="69">
        <f t="shared" si="9013"/>
        <v>0</v>
      </c>
      <c r="CG329" s="69">
        <f t="shared" si="9013"/>
        <v>0</v>
      </c>
      <c r="CH329" s="69">
        <f t="shared" si="9013"/>
        <v>0</v>
      </c>
      <c r="CI329" s="69">
        <f t="shared" si="9013"/>
        <v>0</v>
      </c>
      <c r="CJ329" s="69">
        <f t="shared" si="9013"/>
        <v>0</v>
      </c>
      <c r="CK329" s="370"/>
      <c r="CL329" s="372"/>
      <c r="CM329" s="364"/>
      <c r="CN329" s="364"/>
      <c r="CO329" s="108"/>
      <c r="CP329" s="108"/>
      <c r="CQ329" s="108"/>
      <c r="CR329" s="108"/>
      <c r="CS329" s="108"/>
      <c r="CT329" s="108"/>
      <c r="CU329" s="108"/>
      <c r="CV329" s="108"/>
      <c r="CW329" s="108"/>
      <c r="CX329" s="108"/>
      <c r="CY329" s="108"/>
      <c r="CZ329" s="108"/>
      <c r="DA329" s="108"/>
      <c r="DB329" s="108"/>
      <c r="DC329" s="108"/>
      <c r="DD329" s="108"/>
    </row>
    <row r="330" spans="1:108" s="266" customFormat="1" ht="28.8" x14ac:dyDescent="0.3">
      <c r="A330" s="264"/>
      <c r="B330" s="130"/>
      <c r="C330" s="81"/>
      <c r="D330" s="81"/>
      <c r="E330" s="81"/>
      <c r="F330" s="81"/>
      <c r="G330" s="81"/>
      <c r="H330" s="81"/>
      <c r="I330" s="81"/>
      <c r="J330" s="81"/>
      <c r="K330" s="81"/>
      <c r="L330" s="65"/>
      <c r="M330" s="7"/>
      <c r="N330" s="202"/>
      <c r="O330" s="108"/>
      <c r="P330" s="64" t="s">
        <v>166</v>
      </c>
      <c r="Q330" s="69">
        <f>FLOOR(IF(OR(Q325=0,Q325=1),IF(Q323&gt;=Q329,Q329,Q323)+0.00000001,IF(Q327&gt;=Q326,Q326,Q327))+0.00000001,1)</f>
        <v>0</v>
      </c>
      <c r="R330" s="69">
        <f t="shared" ref="R330" si="9014">FLOOR(IF(OR(R325=0,R325=1),IF(R329&gt;R326,R326,IF(R323&gt;=R329,R329,R323)+0.00000001),IF(R327&gt;=R326,R326-Q328,R327-Q328)+0.00000001),1)</f>
        <v>0</v>
      </c>
      <c r="S330" s="69">
        <f t="shared" ref="S330" si="9015">FLOOR(IF(OR(S325=0,S325=1),IF(S329&gt;S326,S326,IF(S323&gt;=S329,S329,S323)+0.00000001),IF(S327&gt;=S326,S326-R328,S327-R328)+0.00000001),1)</f>
        <v>0</v>
      </c>
      <c r="T330" s="69">
        <f t="shared" ref="T330" si="9016">FLOOR(IF(OR(T325=0,T325=1),IF(T329&gt;T326,T326,IF(T323&gt;=T329,T329,T323)+0.00000001),IF(T327&gt;=T326,T326-S328,T327-S328)+0.00000001),1)</f>
        <v>0</v>
      </c>
      <c r="U330" s="69">
        <f t="shared" ref="U330" si="9017">FLOOR(IF(OR(U325=0,U325=1),IF(U329&gt;U326,U326,IF(U323&gt;=U329,U329,U323)+0.00000001),IF(U327&gt;=U326,U326-T328,U327-T328)+0.00000001),1)</f>
        <v>0</v>
      </c>
      <c r="V330" s="69">
        <f t="shared" ref="V330" si="9018">FLOOR(IF(OR(V325=0,V325=1),IF(V329&gt;V326,V326,IF(V323&gt;=V329,V329,V323)+0.00000001),IF(V327&gt;=V326,V326-U328,V327-U328)+0.00000001),1)</f>
        <v>0</v>
      </c>
      <c r="W330" s="69">
        <f t="shared" ref="W330" si="9019">FLOOR(IF(OR(W325=0,W325=1),IF(W329&gt;W326,W326,IF(W323&gt;=W329,W329,W323)+0.00000001),IF(W327&gt;=W326,W326-V328,W327-V328)+0.00000001),1)</f>
        <v>0</v>
      </c>
      <c r="X330" s="69">
        <f t="shared" ref="X330" si="9020">FLOOR(IF(OR(X325=0,X325=1),IF(X329&gt;X326,X326,IF(X323&gt;=X329,X329,X323)+0.00000001),IF(X327&gt;=X326,X326-W328,X327-W328)+0.00000001),1)</f>
        <v>0</v>
      </c>
      <c r="Y330" s="69">
        <f t="shared" ref="Y330" si="9021">FLOOR(IF(OR(Y325=0,Y325=1),IF(Y329&gt;Y326,Y326,IF(Y323&gt;=Y329,Y329,Y323)+0.00000001),IF(Y327&gt;=Y326,Y326-X328,Y327-X328)+0.00000001),1)</f>
        <v>0</v>
      </c>
      <c r="Z330" s="69">
        <f t="shared" ref="Z330" si="9022">FLOOR(IF(OR(Z325=0,Z325=1),IF(Z329&gt;Z326,Z326,IF(Z323&gt;=Z329,Z329,Z323)+0.00000001),IF(Z327&gt;=Z326,Z326-Y328,Z327-Y328)+0.00000001),1)</f>
        <v>0</v>
      </c>
      <c r="AA330" s="69">
        <f t="shared" ref="AA330" si="9023">FLOOR(IF(OR(AA325=0,AA325=1),IF(AA329&gt;AA326,AA326,IF(AA323&gt;=AA329,AA329,AA323)+0.00000001),IF(AA327&gt;=AA326,AA326-Z328,AA327-Z328)+0.00000001),1)</f>
        <v>0</v>
      </c>
      <c r="AB330" s="69">
        <f t="shared" ref="AB330" si="9024">FLOOR(IF(OR(AB325=0,AB325=1),IF(AB329&gt;AB326,AB326,IF(AB323&gt;=AB329,AB329,AB323)+0.00000001),IF(AB327&gt;=AB326,AB326-AA328,AB327-AA328)+0.00000001),1)</f>
        <v>0</v>
      </c>
      <c r="AC330" s="69">
        <f t="shared" ref="AC330" si="9025">FLOOR(IF(OR(AC325=0,AC325=1),IF(AC329&gt;AC326,AC326,IF(AC323&gt;=AC329,AC329,AC323)+0.00000001),IF(AC327&gt;=AC326,AC326-AB328,AC327-AB328)+0.00000001),1)</f>
        <v>0</v>
      </c>
      <c r="AD330" s="69">
        <f t="shared" ref="AD330" si="9026">FLOOR(IF(OR(AD325=0,AD325=1),IF(AD329&gt;AD326,AD326,IF(AD323&gt;=AD329,AD329,AD323)+0.00000001),IF(AD327&gt;=AD326,AD326-AC328,AD327-AC328)+0.00000001),1)</f>
        <v>0</v>
      </c>
      <c r="AE330" s="69">
        <f t="shared" ref="AE330" si="9027">FLOOR(IF(OR(AE325=0,AE325=1),IF(AE329&gt;AE326,AE326,IF(AE323&gt;=AE329,AE329,AE323)+0.00000001),IF(AE327&gt;=AE326,AE326-AD328,AE327-AD328)+0.00000001),1)</f>
        <v>0</v>
      </c>
      <c r="AF330" s="69">
        <f t="shared" ref="AF330" si="9028">FLOOR(IF(OR(AF325=0,AF325=1),IF(AF329&gt;AF326,AF326,IF(AF323&gt;=AF329,AF329,AF323)+0.00000001),IF(AF327&gt;=AF326,AF326-AE328,AF327-AE328)+0.00000001),1)</f>
        <v>0</v>
      </c>
      <c r="AG330" s="69">
        <f t="shared" ref="AG330" si="9029">FLOOR(IF(OR(AG325=0,AG325=1),IF(AG329&gt;AG326,AG326,IF(AG323&gt;=AG329,AG329,AG323)+0.00000001),IF(AG327&gt;=AG326,AG326-AF328,AG327-AF328)+0.00000001),1)</f>
        <v>0</v>
      </c>
      <c r="AH330" s="69">
        <f t="shared" ref="AH330" si="9030">FLOOR(IF(OR(AH325=0,AH325=1),IF(AH329&gt;AH326,AH326,IF(AH323&gt;=AH329,AH329,AH323)+0.00000001),IF(AH327&gt;=AH326,AH326-AG328,AH327-AG328)+0.00000001),1)</f>
        <v>0</v>
      </c>
      <c r="AI330" s="69">
        <f t="shared" ref="AI330" si="9031">FLOOR(IF(OR(AI325=0,AI325=1),IF(AI329&gt;AI326,AI326,IF(AI323&gt;=AI329,AI329,AI323)+0.00000001),IF(AI327&gt;=AI326,AI326-AH328,AI327-AH328)+0.00000001),1)</f>
        <v>0</v>
      </c>
      <c r="AJ330" s="69">
        <f t="shared" ref="AJ330" si="9032">FLOOR(IF(OR(AJ325=0,AJ325=1),IF(AJ329&gt;AJ326,AJ326,IF(AJ323&gt;=AJ329,AJ329,AJ323)+0.00000001),IF(AJ327&gt;=AJ326,AJ326-AI328,AJ327-AI328)+0.00000001),1)</f>
        <v>0</v>
      </c>
      <c r="AK330" s="69">
        <f t="shared" ref="AK330" si="9033">FLOOR(IF(OR(AK325=0,AK325=1),IF(AK329&gt;AK326,AK326,IF(AK323&gt;=AK329,AK329,AK323)+0.00000001),IF(AK327&gt;=AK326,AK326-AJ328,AK327-AJ328)+0.00000001),1)</f>
        <v>0</v>
      </c>
      <c r="AL330" s="69">
        <f t="shared" ref="AL330" si="9034">FLOOR(IF(OR(AL325=0,AL325=1),IF(AL329&gt;AL326,AL326,IF(AL323&gt;=AL329,AL329,AL323)+0.00000001),IF(AL327&gt;=AL326,AL326-AK328,AL327-AK328)+0.00000001),1)</f>
        <v>0</v>
      </c>
      <c r="AM330" s="69">
        <f t="shared" ref="AM330" si="9035">FLOOR(IF(OR(AM325=0,AM325=1),IF(AM329&gt;AM326,AM326,IF(AM323&gt;=AM329,AM329,AM323)+0.00000001),IF(AM327&gt;=AM326,AM326-AL328,AM327-AL328)+0.00000001),1)</f>
        <v>0</v>
      </c>
      <c r="AN330" s="69">
        <f t="shared" ref="AN330" si="9036">FLOOR(IF(OR(AN325=0,AN325=1),IF(AN329&gt;AN326,AN326,IF(AN323&gt;=AN329,AN329,AN323)+0.00000001),IF(AN327&gt;=AN326,AN326-AM328,AN327-AM328)+0.00000001),1)</f>
        <v>0</v>
      </c>
      <c r="AO330" s="69">
        <f t="shared" ref="AO330" si="9037">FLOOR(IF(OR(AO325=0,AO325=1),IF(AO329&gt;AO326,AO326,IF(AO323&gt;=AO329,AO329,AO323)+0.00000001),IF(AO327&gt;=AO326,AO326-AN328,AO327-AN328)+0.00000001),1)</f>
        <v>0</v>
      </c>
      <c r="AP330" s="69">
        <f t="shared" ref="AP330" si="9038">FLOOR(IF(OR(AP325=0,AP325=1),IF(AP329&gt;AP326,AP326,IF(AP323&gt;=AP329,AP329,AP323)+0.00000001),IF(AP327&gt;=AP326,AP326-AO328,AP327-AO328)+0.00000001),1)</f>
        <v>0</v>
      </c>
      <c r="AQ330" s="69">
        <f t="shared" ref="AQ330" si="9039">FLOOR(IF(OR(AQ325=0,AQ325=1),IF(AQ329&gt;AQ326,AQ326,IF(AQ323&gt;=AQ329,AQ329,AQ323)+0.00000001),IF(AQ327&gt;=AQ326,AQ326-AP328,AQ327-AP328)+0.00000001),1)</f>
        <v>0</v>
      </c>
      <c r="AR330" s="69">
        <f t="shared" ref="AR330" si="9040">FLOOR(IF(OR(AR325=0,AR325=1),IF(AR329&gt;AR326,AR326,IF(AR323&gt;=AR329,AR329,AR323)+0.00000001),IF(AR327&gt;=AR326,AR326-AQ328,AR327-AQ328)+0.00000001),1)</f>
        <v>0</v>
      </c>
      <c r="AS330" s="69">
        <f t="shared" ref="AS330" si="9041">FLOOR(IF(OR(AS325=0,AS325=1),IF(AS329&gt;AS326,AS326,IF(AS323&gt;=AS329,AS329,AS323)+0.00000001),IF(AS327&gt;=AS326,AS326-AR328,AS327-AR328)+0.00000001),1)</f>
        <v>0</v>
      </c>
      <c r="AT330" s="69">
        <f t="shared" ref="AT330" si="9042">FLOOR(IF(OR(AT325=0,AT325=1),IF(AT329&gt;AT326,AT326,IF(AT323&gt;=AT329,AT329,AT323)+0.00000001),IF(AT327&gt;=AT326,AT326-AS328,AT327-AS328)+0.00000001),1)</f>
        <v>0</v>
      </c>
      <c r="AU330" s="69">
        <f t="shared" ref="AU330" si="9043">FLOOR(IF(OR(AU325=0,AU325=1),IF(AU329&gt;AU326,AU326,IF(AU323&gt;=AU329,AU329,AU323)+0.00000001),IF(AU327&gt;=AU326,AU326-AT328,AU327-AT328)+0.00000001),1)</f>
        <v>0</v>
      </c>
      <c r="AV330" s="69">
        <f t="shared" ref="AV330" si="9044">FLOOR(IF(OR(AV325=0,AV325=1),IF(AV329&gt;AV326,AV326,IF(AV323&gt;=AV329,AV329,AV323)+0.00000001),IF(AV327&gt;=AV326,AV326-AU328,AV327-AU328)+0.00000001),1)</f>
        <v>0</v>
      </c>
      <c r="AW330" s="69">
        <f t="shared" ref="AW330" si="9045">FLOOR(IF(OR(AW325=0,AW325=1),IF(AW329&gt;AW326,AW326,IF(AW323&gt;=AW329,AW329,AW323)+0.00000001),IF(AW327&gt;=AW326,AW326-AV328,AW327-AV328)+0.00000001),1)</f>
        <v>0</v>
      </c>
      <c r="AX330" s="69">
        <f t="shared" ref="AX330" si="9046">FLOOR(IF(OR(AX325=0,AX325=1),IF(AX329&gt;AX326,AX326,IF(AX323&gt;=AX329,AX329,AX323)+0.00000001),IF(AX327&gt;=AX326,AX326-AW328,AX327-AW328)+0.00000001),1)</f>
        <v>0</v>
      </c>
      <c r="AY330" s="69">
        <f t="shared" ref="AY330" si="9047">FLOOR(IF(OR(AY325=0,AY325=1),IF(AY329&gt;AY326,AY326,IF(AY323&gt;=AY329,AY329,AY323)+0.00000001),IF(AY327&gt;=AY326,AY326-AX328,AY327-AX328)+0.00000001),1)</f>
        <v>0</v>
      </c>
      <c r="AZ330" s="69">
        <f t="shared" ref="AZ330" si="9048">FLOOR(IF(OR(AZ325=0,AZ325=1),IF(AZ329&gt;AZ326,AZ326,IF(AZ323&gt;=AZ329,AZ329,AZ323)+0.00000001),IF(AZ327&gt;=AZ326,AZ326-AY328,AZ327-AY328)+0.00000001),1)</f>
        <v>0</v>
      </c>
      <c r="BA330" s="69">
        <f t="shared" ref="BA330" si="9049">FLOOR(IF(OR(BA325=0,BA325=1),IF(BA329&gt;BA326,BA326,IF(BA323&gt;=BA329,BA329,BA323)+0.00000001),IF(BA327&gt;=BA326,BA326-AZ328,BA327-AZ328)+0.00000001),1)</f>
        <v>0</v>
      </c>
      <c r="BB330" s="69">
        <f t="shared" ref="BB330" si="9050">FLOOR(IF(OR(BB325=0,BB325=1),IF(BB329&gt;BB326,BB326,IF(BB323&gt;=BB329,BB329,BB323)+0.00000001),IF(BB327&gt;=BB326,BB326-BA328,BB327-BA328)+0.00000001),1)</f>
        <v>0</v>
      </c>
      <c r="BC330" s="69">
        <f t="shared" ref="BC330" si="9051">FLOOR(IF(OR(BC325=0,BC325=1),IF(BC329&gt;BC326,BC326,IF(BC323&gt;=BC329,BC329,BC323)+0.00000001),IF(BC327&gt;=BC326,BC326-BB328,BC327-BB328)+0.00000001),1)</f>
        <v>0</v>
      </c>
      <c r="BD330" s="69">
        <f t="shared" ref="BD330" si="9052">FLOOR(IF(OR(BD325=0,BD325=1),IF(BD329&gt;BD326,BD326,IF(BD323&gt;=BD329,BD329,BD323)+0.00000001),IF(BD327&gt;=BD326,BD326-BC328,BD327-BC328)+0.00000001),1)</f>
        <v>0</v>
      </c>
      <c r="BE330" s="69">
        <f t="shared" ref="BE330" si="9053">FLOOR(IF(OR(BE325=0,BE325=1),IF(BE329&gt;BE326,BE326,IF(BE323&gt;=BE329,BE329,BE323)+0.00000001),IF(BE327&gt;=BE326,BE326-BD328,BE327-BD328)+0.00000001),1)</f>
        <v>0</v>
      </c>
      <c r="BF330" s="69">
        <f t="shared" ref="BF330" si="9054">FLOOR(IF(OR(BF325=0,BF325=1),IF(BF329&gt;BF326,BF326,IF(BF323&gt;=BF329,BF329,BF323)+0.00000001),IF(BF327&gt;=BF326,BF326-BE328,BF327-BE328)+0.00000001),1)</f>
        <v>0</v>
      </c>
      <c r="BG330" s="69">
        <f t="shared" ref="BG330" si="9055">FLOOR(IF(OR(BG325=0,BG325=1),IF(BG329&gt;BG326,BG326,IF(BG323&gt;=BG329,BG329,BG323)+0.00000001),IF(BG327&gt;=BG326,BG326-BF328,BG327-BF328)+0.00000001),1)</f>
        <v>0</v>
      </c>
      <c r="BH330" s="69">
        <f t="shared" ref="BH330" si="9056">FLOOR(IF(OR(BH325=0,BH325=1),IF(BH329&gt;BH326,BH326,IF(BH323&gt;=BH329,BH329,BH323)+0.00000001),IF(BH327&gt;=BH326,BH326-BG328,BH327-BG328)+0.00000001),1)</f>
        <v>0</v>
      </c>
      <c r="BI330" s="69">
        <f t="shared" ref="BI330" si="9057">FLOOR(IF(OR(BI325=0,BI325=1),IF(BI329&gt;BI326,BI326,IF(BI323&gt;=BI329,BI329,BI323)+0.00000001),IF(BI327&gt;=BI326,BI326-BH328,BI327-BH328)+0.00000001),1)</f>
        <v>0</v>
      </c>
      <c r="BJ330" s="69">
        <f t="shared" ref="BJ330" si="9058">FLOOR(IF(OR(BJ325=0,BJ325=1),IF(BJ329&gt;BJ326,BJ326,IF(BJ323&gt;=BJ329,BJ329,BJ323)+0.00000001),IF(BJ327&gt;=BJ326,BJ326-BI328,BJ327-BI328)+0.00000001),1)</f>
        <v>0</v>
      </c>
      <c r="BK330" s="69">
        <f t="shared" ref="BK330" si="9059">FLOOR(IF(OR(BK325=0,BK325=1),IF(BK329&gt;BK326,BK326,IF(BK323&gt;=BK329,BK329,BK323)+0.00000001),IF(BK327&gt;=BK326,BK326-BJ328,BK327-BJ328)+0.00000001),1)</f>
        <v>0</v>
      </c>
      <c r="BL330" s="69">
        <f t="shared" ref="BL330" si="9060">FLOOR(IF(OR(BL325=0,BL325=1),IF(BL329&gt;BL326,BL326,IF(BL323&gt;=BL329,BL329,BL323)+0.00000001),IF(BL327&gt;=BL326,BL326-BK328,BL327-BK328)+0.00000001),1)</f>
        <v>0</v>
      </c>
      <c r="BM330" s="69">
        <f t="shared" ref="BM330" si="9061">FLOOR(IF(OR(BM325=0,BM325=1),IF(BM329&gt;BM326,BM326,IF(BM323&gt;=BM329,BM329,BM323)+0.00000001),IF(BM327&gt;=BM326,BM326-BL328,BM327-BL328)+0.00000001),1)</f>
        <v>0</v>
      </c>
      <c r="BN330" s="69">
        <f t="shared" ref="BN330" si="9062">FLOOR(IF(OR(BN325=0,BN325=1),IF(BN329&gt;BN326,BN326,IF(BN323&gt;=BN329,BN329,BN323)+0.00000001),IF(BN327&gt;=BN326,BN326-BM328,BN327-BM328)+0.00000001),1)</f>
        <v>0</v>
      </c>
      <c r="BO330" s="69">
        <f t="shared" ref="BO330" si="9063">FLOOR(IF(OR(BO325=0,BO325=1),IF(BO329&gt;BO326,BO326,IF(BO323&gt;=BO329,BO329,BO323)+0.00000001),IF(BO327&gt;=BO326,BO326-BN328,BO327-BN328)+0.00000001),1)</f>
        <v>0</v>
      </c>
      <c r="BP330" s="69">
        <f t="shared" ref="BP330" si="9064">FLOOR(IF(OR(BP325=0,BP325=1),IF(BP329&gt;BP326,BP326,IF(BP323&gt;=BP329,BP329,BP323)+0.00000001),IF(BP327&gt;=BP326,BP326-BO328,BP327-BO328)+0.00000001),1)</f>
        <v>0</v>
      </c>
      <c r="BQ330" s="69">
        <f t="shared" ref="BQ330" si="9065">FLOOR(IF(OR(BQ325=0,BQ325=1),IF(BQ329&gt;BQ326,BQ326,IF(BQ323&gt;=BQ329,BQ329,BQ323)+0.00000001),IF(BQ327&gt;=BQ326,BQ326-BP328,BQ327-BP328)+0.00000001),1)</f>
        <v>0</v>
      </c>
      <c r="BR330" s="69">
        <f t="shared" ref="BR330" si="9066">FLOOR(IF(OR(BR325=0,BR325=1),IF(BR329&gt;BR326,BR326,IF(BR323&gt;=BR329,BR329,BR323)+0.00000001),IF(BR327&gt;=BR326,BR326-BQ328,BR327-BQ328)+0.00000001),1)</f>
        <v>0</v>
      </c>
      <c r="BS330" s="69">
        <f t="shared" ref="BS330" si="9067">FLOOR(IF(OR(BS325=0,BS325=1),IF(BS329&gt;BS326,BS326,IF(BS323&gt;=BS329,BS329,BS323)+0.00000001),IF(BS327&gt;=BS326,BS326-BR328,BS327-BR328)+0.00000001),1)</f>
        <v>0</v>
      </c>
      <c r="BT330" s="69">
        <f t="shared" ref="BT330" si="9068">FLOOR(IF(OR(BT325=0,BT325=1),IF(BT329&gt;BT326,BT326,IF(BT323&gt;=BT329,BT329,BT323)+0.00000001),IF(BT327&gt;=BT326,BT326-BS328,BT327-BS328)+0.00000001),1)</f>
        <v>0</v>
      </c>
      <c r="BU330" s="69">
        <f t="shared" ref="BU330" si="9069">FLOOR(IF(OR(BU325=0,BU325=1),IF(BU329&gt;BU326,BU326,IF(BU323&gt;=BU329,BU329,BU323)+0.00000001),IF(BU327&gt;=BU326,BU326-BT328,BU327-BT328)+0.00000001),1)</f>
        <v>0</v>
      </c>
      <c r="BV330" s="69">
        <f t="shared" ref="BV330" si="9070">FLOOR(IF(OR(BV325=0,BV325=1),IF(BV329&gt;BV326,BV326,IF(BV323&gt;=BV329,BV329,BV323)+0.00000001),IF(BV327&gt;=BV326,BV326-BU328,BV327-BU328)+0.00000001),1)</f>
        <v>0</v>
      </c>
      <c r="BW330" s="69">
        <f t="shared" ref="BW330" si="9071">FLOOR(IF(OR(BW325=0,BW325=1),IF(BW329&gt;BW326,BW326,IF(BW323&gt;=BW329,BW329,BW323)+0.00000001),IF(BW327&gt;=BW326,BW326-BV328,BW327-BV328)+0.00000001),1)</f>
        <v>0</v>
      </c>
      <c r="BX330" s="69">
        <f t="shared" ref="BX330" si="9072">FLOOR(IF(OR(BX325=0,BX325=1),IF(BX329&gt;BX326,BX326,IF(BX323&gt;=BX329,BX329,BX323)+0.00000001),IF(BX327&gt;=BX326,BX326-BW328,BX327-BW328)+0.00000001),1)</f>
        <v>0</v>
      </c>
      <c r="BY330" s="69">
        <f t="shared" ref="BY330" si="9073">FLOOR(IF(OR(BY325=0,BY325=1),IF(BY329&gt;BY326,BY326,IF(BY323&gt;=BY329,BY329,BY323)+0.00000001),IF(BY327&gt;=BY326,BY326-BX328,BY327-BX328)+0.00000001),1)</f>
        <v>0</v>
      </c>
      <c r="BZ330" s="69">
        <f t="shared" ref="BZ330" si="9074">FLOOR(IF(OR(BZ325=0,BZ325=1),IF(BZ329&gt;BZ326,BZ326,IF(BZ323&gt;=BZ329,BZ329,BZ323)+0.00000001),IF(BZ327&gt;=BZ326,BZ326-BY328,BZ327-BY328)+0.00000001),1)</f>
        <v>0</v>
      </c>
      <c r="CA330" s="69">
        <f t="shared" ref="CA330" si="9075">FLOOR(IF(OR(CA325=0,CA325=1),IF(CA329&gt;CA326,CA326,IF(CA323&gt;=CA329,CA329,CA323)+0.00000001),IF(CA327&gt;=CA326,CA326-BZ328,CA327-BZ328)+0.00000001),1)</f>
        <v>0</v>
      </c>
      <c r="CB330" s="69">
        <f t="shared" ref="CB330" si="9076">FLOOR(IF(OR(CB325=0,CB325=1),IF(CB329&gt;CB326,CB326,IF(CB323&gt;=CB329,CB329,CB323)+0.00000001),IF(CB327&gt;=CB326,CB326-CA328,CB327-CA328)+0.00000001),1)</f>
        <v>0</v>
      </c>
      <c r="CC330" s="69">
        <f t="shared" ref="CC330" si="9077">FLOOR(IF(OR(CC325=0,CC325=1),IF(CC329&gt;CC326,CC326,IF(CC323&gt;=CC329,CC329,CC323)+0.00000001),IF(CC327&gt;=CC326,CC326-CB328,CC327-CB328)+0.00000001),1)</f>
        <v>0</v>
      </c>
      <c r="CD330" s="69">
        <f t="shared" ref="CD330" si="9078">FLOOR(IF(OR(CD325=0,CD325=1),IF(CD329&gt;CD326,CD326,IF(CD323&gt;=CD329,CD329,CD323)+0.00000001),IF(CD327&gt;=CD326,CD326-CC328,CD327-CC328)+0.00000001),1)</f>
        <v>0</v>
      </c>
      <c r="CE330" s="69">
        <f t="shared" ref="CE330" si="9079">FLOOR(IF(OR(CE325=0,CE325=1),IF(CE329&gt;CE326,CE326,IF(CE323&gt;=CE329,CE329,CE323)+0.00000001),IF(CE327&gt;=CE326,CE326-CD328,CE327-CD328)+0.00000001),1)</f>
        <v>0</v>
      </c>
      <c r="CF330" s="69">
        <f t="shared" ref="CF330" si="9080">FLOOR(IF(OR(CF325=0,CF325=1),IF(CF329&gt;CF326,CF326,IF(CF323&gt;=CF329,CF329,CF323)+0.00000001),IF(CF327&gt;=CF326,CF326-CE328,CF327-CE328)+0.00000001),1)</f>
        <v>0</v>
      </c>
      <c r="CG330" s="69">
        <f t="shared" ref="CG330" si="9081">FLOOR(IF(OR(CG325=0,CG325=1),IF(CG329&gt;CG326,CG326,IF(CG323&gt;=CG329,CG329,CG323)+0.00000001),IF(CG327&gt;=CG326,CG326-CF328,CG327-CF328)+0.00000001),1)</f>
        <v>0</v>
      </c>
      <c r="CH330" s="69">
        <f t="shared" ref="CH330" si="9082">FLOOR(IF(OR(CH325=0,CH325=1),IF(CH329&gt;CH326,CH326,IF(CH323&gt;=CH329,CH329,CH323)+0.00000001),IF(CH327&gt;=CH326,CH326-CG328,CH327-CG328)+0.00000001),1)</f>
        <v>0</v>
      </c>
      <c r="CI330" s="69">
        <f t="shared" ref="CI330" si="9083">FLOOR(IF(OR(CI325=0,CI325=1),IF(CI329&gt;CI326,CI326,IF(CI323&gt;=CI329,CI329,CI323)+0.00000001),IF(CI327&gt;=CI326,CI326-CH328,CI327-CH328)+0.00000001),1)</f>
        <v>0</v>
      </c>
      <c r="CJ330" s="69">
        <f t="shared" ref="CJ330" si="9084">FLOOR(IF(OR(CJ325=0,CJ325=1),IF(CJ329&gt;CJ326,CJ326,IF(CJ323&gt;=CJ329,CJ329,CJ323)+0.00000001),IF(CJ327&gt;=CJ326,CJ326-CI328,CJ327-CI328)+0.00000001),1)</f>
        <v>0</v>
      </c>
      <c r="CK330" s="370"/>
      <c r="CL330" s="372"/>
      <c r="CM330" s="364"/>
      <c r="CN330" s="364"/>
      <c r="CO330" s="108"/>
      <c r="CP330" s="108"/>
      <c r="CQ330" s="108"/>
      <c r="CR330" s="108"/>
      <c r="CS330" s="108"/>
      <c r="CT330" s="108"/>
      <c r="CU330" s="108"/>
      <c r="CV330" s="108"/>
      <c r="CW330" s="108"/>
      <c r="CX330" s="108"/>
      <c r="CY330" s="108"/>
      <c r="CZ330" s="108"/>
      <c r="DA330" s="108"/>
      <c r="DB330" s="108"/>
      <c r="DC330" s="108"/>
      <c r="DD330" s="108"/>
    </row>
    <row r="331" spans="1:108" s="266" customFormat="1" ht="25.2" customHeight="1" thickBot="1" x14ac:dyDescent="0.35">
      <c r="A331" s="264"/>
      <c r="B331" s="131"/>
      <c r="C331" s="70"/>
      <c r="D331" s="70"/>
      <c r="E331" s="70"/>
      <c r="F331" s="70"/>
      <c r="G331" s="70"/>
      <c r="H331" s="70"/>
      <c r="I331" s="70"/>
      <c r="J331" s="70"/>
      <c r="K331" s="70"/>
      <c r="L331" s="71"/>
      <c r="M331" s="7"/>
      <c r="N331" s="203"/>
      <c r="O331" s="108"/>
      <c r="P331" s="229" t="s">
        <v>167</v>
      </c>
      <c r="Q331" s="73">
        <f>IF($I322="Ano",Q330*'Podpůrná data'!$B$5,Q330*'Podpůrná data'!$B$3)</f>
        <v>0</v>
      </c>
      <c r="R331" s="73">
        <f>IF($I322="Ano",R330*'Podpůrná data'!$B$5,R330*'Podpůrná data'!$B$3)</f>
        <v>0</v>
      </c>
      <c r="S331" s="73">
        <f>IF($I322="Ano",S330*'Podpůrná data'!$B$5,S330*'Podpůrná data'!$B$3)</f>
        <v>0</v>
      </c>
      <c r="T331" s="73">
        <f>IF($I322="Ano",T330*'Podpůrná data'!$B$5,T330*'Podpůrná data'!$B$3)</f>
        <v>0</v>
      </c>
      <c r="U331" s="73">
        <f>IF($I322="Ano",U330*'Podpůrná data'!$B$5,U330*'Podpůrná data'!$B$3)</f>
        <v>0</v>
      </c>
      <c r="V331" s="73">
        <f>IF($I322="Ano",V330*'Podpůrná data'!$B$5,V330*'Podpůrná data'!$B$3)</f>
        <v>0</v>
      </c>
      <c r="W331" s="73">
        <f>IF($I322="Ano",W330*'Podpůrná data'!$B$5,W330*'Podpůrná data'!$B$3)</f>
        <v>0</v>
      </c>
      <c r="X331" s="73">
        <f>IF($I322="Ano",X330*'Podpůrná data'!$B$5,X330*'Podpůrná data'!$B$3)</f>
        <v>0</v>
      </c>
      <c r="Y331" s="73">
        <f>IF($I322="Ano",Y330*'Podpůrná data'!$B$5,Y330*'Podpůrná data'!$B$3)</f>
        <v>0</v>
      </c>
      <c r="Z331" s="73">
        <f>IF($I322="Ano",Z330*'Podpůrná data'!$B$5,Z330*'Podpůrná data'!$B$3)</f>
        <v>0</v>
      </c>
      <c r="AA331" s="73">
        <f>IF($I322="Ano",AA330*'Podpůrná data'!$B$5,AA330*'Podpůrná data'!$B$3)</f>
        <v>0</v>
      </c>
      <c r="AB331" s="73">
        <f>IF($I322="Ano",AB330*'Podpůrná data'!$B$5,AB330*'Podpůrná data'!$B$3)</f>
        <v>0</v>
      </c>
      <c r="AC331" s="73">
        <f>IF($I322="Ano",AC330*'Podpůrná data'!$B$5,AC330*'Podpůrná data'!$B$3)</f>
        <v>0</v>
      </c>
      <c r="AD331" s="73">
        <f>IF($I322="Ano",AD330*'Podpůrná data'!$B$5,AD330*'Podpůrná data'!$B$3)</f>
        <v>0</v>
      </c>
      <c r="AE331" s="73">
        <f>IF($I322="Ano",AE330*'Podpůrná data'!$B$5,AE330*'Podpůrná data'!$B$3)</f>
        <v>0</v>
      </c>
      <c r="AF331" s="73">
        <f>IF($I322="Ano",AF330*'Podpůrná data'!$B$5,AF330*'Podpůrná data'!$B$3)</f>
        <v>0</v>
      </c>
      <c r="AG331" s="73">
        <f>IF($I322="Ano",AG330*'Podpůrná data'!$B$5,AG330*'Podpůrná data'!$B$3)</f>
        <v>0</v>
      </c>
      <c r="AH331" s="73">
        <f>IF($I322="Ano",AH330*'Podpůrná data'!$B$5,AH330*'Podpůrná data'!$B$3)</f>
        <v>0</v>
      </c>
      <c r="AI331" s="73">
        <f>IF($I322="Ano",AI330*'Podpůrná data'!$B$5,AI330*'Podpůrná data'!$B$3)</f>
        <v>0</v>
      </c>
      <c r="AJ331" s="73">
        <f>IF($I322="Ano",AJ330*'Podpůrná data'!$B$5,AJ330*'Podpůrná data'!$B$3)</f>
        <v>0</v>
      </c>
      <c r="AK331" s="73">
        <f>IF($I322="Ano",AK330*'Podpůrná data'!$B$5,AK330*'Podpůrná data'!$B$3)</f>
        <v>0</v>
      </c>
      <c r="AL331" s="73">
        <f>IF($I322="Ano",AL330*'Podpůrná data'!$B$5,AL330*'Podpůrná data'!$B$3)</f>
        <v>0</v>
      </c>
      <c r="AM331" s="73">
        <f>IF($I322="Ano",AM330*'Podpůrná data'!$B$5,AM330*'Podpůrná data'!$B$3)</f>
        <v>0</v>
      </c>
      <c r="AN331" s="73">
        <f>IF($I322="Ano",AN330*'Podpůrná data'!$B$5,AN330*'Podpůrná data'!$B$3)</f>
        <v>0</v>
      </c>
      <c r="AO331" s="73">
        <f>IF($I322="Ano",AO330*'Podpůrná data'!$B$5,AO330*'Podpůrná data'!$B$3)</f>
        <v>0</v>
      </c>
      <c r="AP331" s="73">
        <f>IF($I322="Ano",AP330*'Podpůrná data'!$B$5,AP330*'Podpůrná data'!$B$3)</f>
        <v>0</v>
      </c>
      <c r="AQ331" s="73">
        <f>IF($I322="Ano",AQ330*'Podpůrná data'!$B$5,AQ330*'Podpůrná data'!$B$3)</f>
        <v>0</v>
      </c>
      <c r="AR331" s="73">
        <f>IF($I322="Ano",AR330*'Podpůrná data'!$B$5,AR330*'Podpůrná data'!$B$3)</f>
        <v>0</v>
      </c>
      <c r="AS331" s="73">
        <f>IF($I322="Ano",AS330*'Podpůrná data'!$B$5,AS330*'Podpůrná data'!$B$3)</f>
        <v>0</v>
      </c>
      <c r="AT331" s="73">
        <f>IF($I322="Ano",AT330*'Podpůrná data'!$B$5,AT330*'Podpůrná data'!$B$3)</f>
        <v>0</v>
      </c>
      <c r="AU331" s="73">
        <f>IF($I322="Ano",AU330*'Podpůrná data'!$B$5,AU330*'Podpůrná data'!$B$3)</f>
        <v>0</v>
      </c>
      <c r="AV331" s="73">
        <f>IF($I322="Ano",AV330*'Podpůrná data'!$B$5,AV330*'Podpůrná data'!$B$3)</f>
        <v>0</v>
      </c>
      <c r="AW331" s="73">
        <f>IF($I322="Ano",AW330*'Podpůrná data'!$B$5,AW330*'Podpůrná data'!$B$3)</f>
        <v>0</v>
      </c>
      <c r="AX331" s="73">
        <f>IF($I322="Ano",AX330*'Podpůrná data'!$B$5,AX330*'Podpůrná data'!$B$3)</f>
        <v>0</v>
      </c>
      <c r="AY331" s="73">
        <f>IF($I322="Ano",AY330*'Podpůrná data'!$B$5,AY330*'Podpůrná data'!$B$3)</f>
        <v>0</v>
      </c>
      <c r="AZ331" s="73">
        <f>IF($I322="Ano",AZ330*'Podpůrná data'!$B$5,AZ330*'Podpůrná data'!$B$3)</f>
        <v>0</v>
      </c>
      <c r="BA331" s="73">
        <f>IF($I322="Ano",BA330*'Podpůrná data'!$B$5,BA330*'Podpůrná data'!$B$3)</f>
        <v>0</v>
      </c>
      <c r="BB331" s="73">
        <f>IF($I322="Ano",BB330*'Podpůrná data'!$B$5,BB330*'Podpůrná data'!$B$3)</f>
        <v>0</v>
      </c>
      <c r="BC331" s="73">
        <f>IF($I322="Ano",BC330*'Podpůrná data'!$B$5,BC330*'Podpůrná data'!$B$3)</f>
        <v>0</v>
      </c>
      <c r="BD331" s="73">
        <f>IF($I322="Ano",BD330*'Podpůrná data'!$B$5,BD330*'Podpůrná data'!$B$3)</f>
        <v>0</v>
      </c>
      <c r="BE331" s="73">
        <f>IF($I322="Ano",BE330*'Podpůrná data'!$B$5,BE330*'Podpůrná data'!$B$3)</f>
        <v>0</v>
      </c>
      <c r="BF331" s="73">
        <f>IF($I322="Ano",BF330*'Podpůrná data'!$B$5,BF330*'Podpůrná data'!$B$3)</f>
        <v>0</v>
      </c>
      <c r="BG331" s="73">
        <f>IF($I322="Ano",BG330*'Podpůrná data'!$B$5,BG330*'Podpůrná data'!$B$3)</f>
        <v>0</v>
      </c>
      <c r="BH331" s="73">
        <f>IF($I322="Ano",BH330*'Podpůrná data'!$B$5,BH330*'Podpůrná data'!$B$3)</f>
        <v>0</v>
      </c>
      <c r="BI331" s="73">
        <f>IF($I322="Ano",BI330*'Podpůrná data'!$B$5,BI330*'Podpůrná data'!$B$3)</f>
        <v>0</v>
      </c>
      <c r="BJ331" s="73">
        <f>IF($I322="Ano",BJ330*'Podpůrná data'!$B$5,BJ330*'Podpůrná data'!$B$3)</f>
        <v>0</v>
      </c>
      <c r="BK331" s="73">
        <f>IF($I322="Ano",BK330*'Podpůrná data'!$B$5,BK330*'Podpůrná data'!$B$3)</f>
        <v>0</v>
      </c>
      <c r="BL331" s="73">
        <f>IF($I322="Ano",BL330*'Podpůrná data'!$B$5,BL330*'Podpůrná data'!$B$3)</f>
        <v>0</v>
      </c>
      <c r="BM331" s="73">
        <f>IF($I322="Ano",BM330*'Podpůrná data'!$B$5,BM330*'Podpůrná data'!$B$3)</f>
        <v>0</v>
      </c>
      <c r="BN331" s="73">
        <f>IF($I322="Ano",BN330*'Podpůrná data'!$B$5,BN330*'Podpůrná data'!$B$3)</f>
        <v>0</v>
      </c>
      <c r="BO331" s="73">
        <f>IF($I322="Ano",BO330*'Podpůrná data'!$B$5,BO330*'Podpůrná data'!$B$3)</f>
        <v>0</v>
      </c>
      <c r="BP331" s="73">
        <f>IF($I322="Ano",BP330*'Podpůrná data'!$B$5,BP330*'Podpůrná data'!$B$3)</f>
        <v>0</v>
      </c>
      <c r="BQ331" s="73">
        <f>IF($I322="Ano",BQ330*'Podpůrná data'!$B$5,BQ330*'Podpůrná data'!$B$3)</f>
        <v>0</v>
      </c>
      <c r="BR331" s="73">
        <f>IF($I322="Ano",BR330*'Podpůrná data'!$B$5,BR330*'Podpůrná data'!$B$3)</f>
        <v>0</v>
      </c>
      <c r="BS331" s="73">
        <f>IF($I322="Ano",BS330*'Podpůrná data'!$B$5,BS330*'Podpůrná data'!$B$3)</f>
        <v>0</v>
      </c>
      <c r="BT331" s="73">
        <f>IF($I322="Ano",BT330*'Podpůrná data'!$B$5,BT330*'Podpůrná data'!$B$3)</f>
        <v>0</v>
      </c>
      <c r="BU331" s="73">
        <f>IF($I322="Ano",BU330*'Podpůrná data'!$B$5,BU330*'Podpůrná data'!$B$3)</f>
        <v>0</v>
      </c>
      <c r="BV331" s="73">
        <f>IF($I322="Ano",BV330*'Podpůrná data'!$B$5,BV330*'Podpůrná data'!$B$3)</f>
        <v>0</v>
      </c>
      <c r="BW331" s="73">
        <f>IF($I322="Ano",BW330*'Podpůrná data'!$B$5,BW330*'Podpůrná data'!$B$3)</f>
        <v>0</v>
      </c>
      <c r="BX331" s="73">
        <f>IF($I322="Ano",BX330*'Podpůrná data'!$B$5,BX330*'Podpůrná data'!$B$3)</f>
        <v>0</v>
      </c>
      <c r="BY331" s="73">
        <f>IF($I322="Ano",BY330*'Podpůrná data'!$B$5,BY330*'Podpůrná data'!$B$3)</f>
        <v>0</v>
      </c>
      <c r="BZ331" s="73">
        <f>IF($I322="Ano",BZ330*'Podpůrná data'!$B$5,BZ330*'Podpůrná data'!$B$3)</f>
        <v>0</v>
      </c>
      <c r="CA331" s="73">
        <f>IF($I322="Ano",CA330*'Podpůrná data'!$B$5,CA330*'Podpůrná data'!$B$3)</f>
        <v>0</v>
      </c>
      <c r="CB331" s="73">
        <f>IF($I322="Ano",CB330*'Podpůrná data'!$B$5,CB330*'Podpůrná data'!$B$3)</f>
        <v>0</v>
      </c>
      <c r="CC331" s="73">
        <f>IF($I322="Ano",CC330*'Podpůrná data'!$B$5,CC330*'Podpůrná data'!$B$3)</f>
        <v>0</v>
      </c>
      <c r="CD331" s="73">
        <f>IF($I322="Ano",CD330*'Podpůrná data'!$B$5,CD330*'Podpůrná data'!$B$3)</f>
        <v>0</v>
      </c>
      <c r="CE331" s="73">
        <f>IF($I322="Ano",CE330*'Podpůrná data'!$B$5,CE330*'Podpůrná data'!$B$3)</f>
        <v>0</v>
      </c>
      <c r="CF331" s="73">
        <f>IF($I322="Ano",CF330*'Podpůrná data'!$B$5,CF330*'Podpůrná data'!$B$3)</f>
        <v>0</v>
      </c>
      <c r="CG331" s="73">
        <f>IF($I322="Ano",CG330*'Podpůrná data'!$B$5,CG330*'Podpůrná data'!$B$3)</f>
        <v>0</v>
      </c>
      <c r="CH331" s="73">
        <f>IF($I322="Ano",CH330*'Podpůrná data'!$B$5,CH330*'Podpůrná data'!$B$3)</f>
        <v>0</v>
      </c>
      <c r="CI331" s="73">
        <f>IF($I322="Ano",CI330*'Podpůrná data'!$B$5,CI330*'Podpůrná data'!$B$3)</f>
        <v>0</v>
      </c>
      <c r="CJ331" s="73">
        <f>IF($I322="Ano",CJ330*'Podpůrná data'!$B$5,CJ330*'Podpůrná data'!$B$3)</f>
        <v>0</v>
      </c>
      <c r="CK331" s="371"/>
      <c r="CL331" s="373"/>
      <c r="CM331" s="365"/>
      <c r="CN331" s="365"/>
      <c r="CO331" s="108"/>
      <c r="CP331" s="182">
        <f>SUMIFS($Q331:$CJ331,$Q321:$CJ321,"1. ZoR")</f>
        <v>0</v>
      </c>
      <c r="CQ331" s="182">
        <f>SUMIFS($Q331:$CJ331,$Q321:$CJ321,"2. ZoR")</f>
        <v>0</v>
      </c>
      <c r="CR331" s="182">
        <f>SUMIFS($Q331:$CJ331,$Q321:$CJ321,"3. ZoR")</f>
        <v>0</v>
      </c>
      <c r="CS331" s="182">
        <f>SUMIFS($Q331:$CJ331,$Q321:$CJ321,"4. ZoR")</f>
        <v>0</v>
      </c>
      <c r="CT331" s="182">
        <f>SUMIFS($Q331:$CJ331,$Q321:$CJ321,"5. ZoR")</f>
        <v>0</v>
      </c>
      <c r="CU331" s="182">
        <f>SUMIFS($Q331:$CJ331,$Q321:$CJ321,"6. ZoR")</f>
        <v>0</v>
      </c>
      <c r="CV331" s="182">
        <f>SUMIFS($Q331:$CJ331,$Q321:$CJ321,"7. ZoR")</f>
        <v>0</v>
      </c>
      <c r="CW331" s="182">
        <f>SUMIFS($Q331:$CJ331,$Q321:$CJ321,"8. ZoR")</f>
        <v>0</v>
      </c>
      <c r="CX331" s="182">
        <f>SUMIFS($Q331:$CJ331,$Q321:$CJ321,"9. ZoR")</f>
        <v>0</v>
      </c>
      <c r="CY331" s="182">
        <f>SUMIFS($Q331:$CJ331,$Q321:$CJ321,"10. ZoR")</f>
        <v>0</v>
      </c>
      <c r="CZ331" s="182">
        <f>SUMIFS($Q331:$CJ331,$Q321:$CJ321,"11. ZoR")</f>
        <v>0</v>
      </c>
      <c r="DA331" s="182">
        <f>SUMIFS($Q331:$CJ331,$Q321:$CJ321,"12. ZoR")</f>
        <v>0</v>
      </c>
      <c r="DB331" s="182">
        <f>SUMIFS($Q331:$CJ331,$Q321:$CJ321,"13. ZoR")</f>
        <v>0</v>
      </c>
      <c r="DC331" s="182">
        <f>SUMIFS($Q331:$CJ331,$Q321:$CJ321,"14. ZoR")</f>
        <v>0</v>
      </c>
      <c r="DD331" s="182">
        <f>SUMIFS($Q331:$CJ331,$Q321:$CJ321,"15. ZoR")</f>
        <v>0</v>
      </c>
    </row>
    <row r="332" spans="1:108" ht="15" hidden="1" thickBot="1" x14ac:dyDescent="0.35">
      <c r="B332" s="107"/>
      <c r="C332" s="132"/>
      <c r="D332" s="132"/>
      <c r="E332" s="132"/>
      <c r="F332" s="132"/>
      <c r="G332" s="107"/>
      <c r="H332" s="107"/>
      <c r="I332" s="107"/>
      <c r="J332" s="107"/>
      <c r="K332" s="107"/>
      <c r="L332" s="107"/>
      <c r="M332" s="7"/>
      <c r="N332" s="107"/>
      <c r="O332" s="107"/>
      <c r="P332" s="107"/>
      <c r="Q332" s="107"/>
      <c r="R332" s="107"/>
      <c r="S332" s="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row>
    <row r="333" spans="1:108" s="266" customFormat="1" ht="69.599999999999994" customHeight="1" thickBot="1" x14ac:dyDescent="0.35">
      <c r="A333" s="271"/>
      <c r="B333" s="122"/>
      <c r="C333" s="353" t="s">
        <v>2</v>
      </c>
      <c r="D333" s="123"/>
      <c r="E333" s="133" t="s">
        <v>375</v>
      </c>
      <c r="F333" s="133" t="s">
        <v>377</v>
      </c>
      <c r="G333" s="124" t="s">
        <v>96</v>
      </c>
      <c r="H333" s="124" t="s">
        <v>97</v>
      </c>
      <c r="I333" s="124" t="s">
        <v>99</v>
      </c>
      <c r="J333" s="124" t="s">
        <v>389</v>
      </c>
      <c r="K333" s="124" t="s">
        <v>391</v>
      </c>
      <c r="L333" s="140" t="s">
        <v>1</v>
      </c>
      <c r="M333" s="7"/>
      <c r="N333" s="126">
        <v>208002</v>
      </c>
      <c r="O333" s="108"/>
      <c r="P333" s="204" t="s">
        <v>134</v>
      </c>
      <c r="Q333" s="84" t="s">
        <v>4</v>
      </c>
      <c r="R333" s="84" t="s">
        <v>5</v>
      </c>
      <c r="S333" s="84" t="s">
        <v>6</v>
      </c>
      <c r="T333" s="84" t="s">
        <v>7</v>
      </c>
      <c r="U333" s="84" t="s">
        <v>8</v>
      </c>
      <c r="V333" s="84" t="s">
        <v>9</v>
      </c>
      <c r="W333" s="84" t="s">
        <v>10</v>
      </c>
      <c r="X333" s="84" t="s">
        <v>11</v>
      </c>
      <c r="Y333" s="84" t="s">
        <v>12</v>
      </c>
      <c r="Z333" s="84" t="s">
        <v>13</v>
      </c>
      <c r="AA333" s="84" t="s">
        <v>14</v>
      </c>
      <c r="AB333" s="84" t="s">
        <v>15</v>
      </c>
      <c r="AC333" s="84" t="s">
        <v>16</v>
      </c>
      <c r="AD333" s="84" t="s">
        <v>17</v>
      </c>
      <c r="AE333" s="84" t="s">
        <v>18</v>
      </c>
      <c r="AF333" s="84" t="s">
        <v>19</v>
      </c>
      <c r="AG333" s="84" t="s">
        <v>20</v>
      </c>
      <c r="AH333" s="84" t="s">
        <v>21</v>
      </c>
      <c r="AI333" s="84" t="s">
        <v>22</v>
      </c>
      <c r="AJ333" s="84" t="s">
        <v>23</v>
      </c>
      <c r="AK333" s="84" t="s">
        <v>24</v>
      </c>
      <c r="AL333" s="84" t="s">
        <v>25</v>
      </c>
      <c r="AM333" s="84" t="s">
        <v>26</v>
      </c>
      <c r="AN333" s="84" t="s">
        <v>27</v>
      </c>
      <c r="AO333" s="84" t="s">
        <v>28</v>
      </c>
      <c r="AP333" s="84" t="s">
        <v>29</v>
      </c>
      <c r="AQ333" s="84" t="s">
        <v>30</v>
      </c>
      <c r="AR333" s="84" t="s">
        <v>31</v>
      </c>
      <c r="AS333" s="84" t="s">
        <v>32</v>
      </c>
      <c r="AT333" s="84" t="s">
        <v>33</v>
      </c>
      <c r="AU333" s="84" t="s">
        <v>34</v>
      </c>
      <c r="AV333" s="84" t="s">
        <v>35</v>
      </c>
      <c r="AW333" s="84" t="s">
        <v>36</v>
      </c>
      <c r="AX333" s="84" t="s">
        <v>37</v>
      </c>
      <c r="AY333" s="84" t="s">
        <v>38</v>
      </c>
      <c r="AZ333" s="84" t="s">
        <v>39</v>
      </c>
      <c r="BA333" s="84" t="s">
        <v>40</v>
      </c>
      <c r="BB333" s="84" t="s">
        <v>41</v>
      </c>
      <c r="BC333" s="84" t="s">
        <v>42</v>
      </c>
      <c r="BD333" s="84" t="s">
        <v>43</v>
      </c>
      <c r="BE333" s="84" t="s">
        <v>44</v>
      </c>
      <c r="BF333" s="84" t="s">
        <v>45</v>
      </c>
      <c r="BG333" s="84" t="s">
        <v>46</v>
      </c>
      <c r="BH333" s="84" t="s">
        <v>47</v>
      </c>
      <c r="BI333" s="84" t="s">
        <v>48</v>
      </c>
      <c r="BJ333" s="84" t="s">
        <v>49</v>
      </c>
      <c r="BK333" s="84" t="s">
        <v>50</v>
      </c>
      <c r="BL333" s="84" t="s">
        <v>51</v>
      </c>
      <c r="BM333" s="84" t="s">
        <v>52</v>
      </c>
      <c r="BN333" s="84" t="s">
        <v>53</v>
      </c>
      <c r="BO333" s="84" t="s">
        <v>135</v>
      </c>
      <c r="BP333" s="84" t="s">
        <v>136</v>
      </c>
      <c r="BQ333" s="84" t="s">
        <v>137</v>
      </c>
      <c r="BR333" s="84" t="s">
        <v>138</v>
      </c>
      <c r="BS333" s="84" t="s">
        <v>139</v>
      </c>
      <c r="BT333" s="84" t="s">
        <v>140</v>
      </c>
      <c r="BU333" s="84" t="s">
        <v>141</v>
      </c>
      <c r="BV333" s="84" t="s">
        <v>142</v>
      </c>
      <c r="BW333" s="84" t="s">
        <v>143</v>
      </c>
      <c r="BX333" s="84" t="s">
        <v>144</v>
      </c>
      <c r="BY333" s="84" t="s">
        <v>145</v>
      </c>
      <c r="BZ333" s="84" t="s">
        <v>146</v>
      </c>
      <c r="CA333" s="84" t="s">
        <v>147</v>
      </c>
      <c r="CB333" s="84" t="s">
        <v>148</v>
      </c>
      <c r="CC333" s="84" t="s">
        <v>149</v>
      </c>
      <c r="CD333" s="84" t="s">
        <v>150</v>
      </c>
      <c r="CE333" s="84" t="s">
        <v>362</v>
      </c>
      <c r="CF333" s="84" t="s">
        <v>363</v>
      </c>
      <c r="CG333" s="84" t="s">
        <v>364</v>
      </c>
      <c r="CH333" s="84" t="s">
        <v>365</v>
      </c>
      <c r="CI333" s="84" t="s">
        <v>366</v>
      </c>
      <c r="CJ333" s="84" t="s">
        <v>367</v>
      </c>
      <c r="CK333" s="136" t="s">
        <v>185</v>
      </c>
      <c r="CL333" s="137" t="s">
        <v>186</v>
      </c>
      <c r="CM333" s="137" t="s">
        <v>168</v>
      </c>
      <c r="CN333" s="137" t="s">
        <v>383</v>
      </c>
      <c r="CO333" s="108"/>
      <c r="CP333" s="366" t="s">
        <v>411</v>
      </c>
      <c r="CQ333" s="367"/>
      <c r="CR333" s="367"/>
      <c r="CS333" s="367"/>
      <c r="CT333" s="367"/>
      <c r="CU333" s="367"/>
      <c r="CV333" s="367"/>
      <c r="CW333" s="367"/>
      <c r="CX333" s="367"/>
      <c r="CY333" s="367"/>
      <c r="CZ333" s="367"/>
      <c r="DA333" s="367"/>
      <c r="DB333" s="367"/>
      <c r="DC333" s="367"/>
      <c r="DD333" s="367"/>
    </row>
    <row r="334" spans="1:108" s="266" customFormat="1" ht="21" hidden="1" customHeight="1" x14ac:dyDescent="0.3">
      <c r="A334" s="272"/>
      <c r="B334" s="115"/>
      <c r="C334" s="354"/>
      <c r="D334" s="127"/>
      <c r="E334" s="127"/>
      <c r="F334" s="127"/>
      <c r="G334" s="359" t="s">
        <v>374</v>
      </c>
      <c r="H334" s="359" t="s">
        <v>98</v>
      </c>
      <c r="I334" s="360" t="s">
        <v>100</v>
      </c>
      <c r="J334" s="360" t="s">
        <v>390</v>
      </c>
      <c r="K334" s="139"/>
      <c r="L334" s="361" t="s">
        <v>95</v>
      </c>
      <c r="M334" s="7"/>
      <c r="N334" s="356" t="s">
        <v>3</v>
      </c>
      <c r="O334" s="108"/>
      <c r="P334" s="85"/>
      <c r="Q334" s="75">
        <f>MONTH(Úvod!$F$10)</f>
        <v>1</v>
      </c>
      <c r="R334" s="76">
        <f t="shared" ref="R334" si="9085">IF(Q334=12,1,Q334+1)</f>
        <v>2</v>
      </c>
      <c r="S334" s="76">
        <f t="shared" ref="S334" si="9086">IF(R334=12,1,R334+1)</f>
        <v>3</v>
      </c>
      <c r="T334" s="77">
        <f t="shared" ref="T334" si="9087">IF(S334=12,1,S334+1)</f>
        <v>4</v>
      </c>
      <c r="U334" s="77">
        <f t="shared" ref="U334" si="9088">IF(T334=12,1,T334+1)</f>
        <v>5</v>
      </c>
      <c r="V334" s="77">
        <f t="shared" ref="V334" si="9089">IF(U334=12,1,U334+1)</f>
        <v>6</v>
      </c>
      <c r="W334" s="77">
        <f t="shared" ref="W334" si="9090">IF(V334=12,1,V334+1)</f>
        <v>7</v>
      </c>
      <c r="X334" s="77">
        <f t="shared" ref="X334" si="9091">IF(W334=12,1,W334+1)</f>
        <v>8</v>
      </c>
      <c r="Y334" s="77">
        <f t="shared" ref="Y334" si="9092">IF(X334=12,1,X334+1)</f>
        <v>9</v>
      </c>
      <c r="Z334" s="77">
        <f>IF(Y334=12,1,Y334+1)</f>
        <v>10</v>
      </c>
      <c r="AA334" s="77">
        <f t="shared" ref="AA334" si="9093">IF(Z334=12,1,Z334+1)</f>
        <v>11</v>
      </c>
      <c r="AB334" s="77">
        <f t="shared" ref="AB334" si="9094">IF(AA334=12,1,AA334+1)</f>
        <v>12</v>
      </c>
      <c r="AC334" s="77">
        <f t="shared" ref="AC334" si="9095">IF(AB334=12,1,AB334+1)</f>
        <v>1</v>
      </c>
      <c r="AD334" s="77">
        <f t="shared" ref="AD334" si="9096">IF(AC334=12,1,AC334+1)</f>
        <v>2</v>
      </c>
      <c r="AE334" s="77">
        <f t="shared" ref="AE334" si="9097">IF(AD334=12,1,AD334+1)</f>
        <v>3</v>
      </c>
      <c r="AF334" s="77">
        <f t="shared" ref="AF334" si="9098">IF(AE334=12,1,AE334+1)</f>
        <v>4</v>
      </c>
      <c r="AG334" s="77">
        <f t="shared" ref="AG334" si="9099">IF(AF334=12,1,AF334+1)</f>
        <v>5</v>
      </c>
      <c r="AH334" s="77">
        <f t="shared" ref="AH334" si="9100">IF(AG334=12,1,AG334+1)</f>
        <v>6</v>
      </c>
      <c r="AI334" s="77">
        <f>IF(AH334=12,1,AH334+1)</f>
        <v>7</v>
      </c>
      <c r="AJ334" s="77">
        <f t="shared" ref="AJ334" si="9101">IF(AI334=12,1,AI334+1)</f>
        <v>8</v>
      </c>
      <c r="AK334" s="77">
        <f t="shared" ref="AK334" si="9102">IF(AJ334=12,1,AJ334+1)</f>
        <v>9</v>
      </c>
      <c r="AL334" s="77">
        <f t="shared" ref="AL334" si="9103">IF(AK334=12,1,AK334+1)</f>
        <v>10</v>
      </c>
      <c r="AM334" s="77">
        <f t="shared" ref="AM334" si="9104">IF(AL334=12,1,AL334+1)</f>
        <v>11</v>
      </c>
      <c r="AN334" s="77">
        <f t="shared" ref="AN334" si="9105">IF(AM334=12,1,AM334+1)</f>
        <v>12</v>
      </c>
      <c r="AO334" s="77">
        <f t="shared" ref="AO334" si="9106">IF(AN334=12,1,AN334+1)</f>
        <v>1</v>
      </c>
      <c r="AP334" s="77">
        <f t="shared" ref="AP334" si="9107">IF(AO334=12,1,AO334+1)</f>
        <v>2</v>
      </c>
      <c r="AQ334" s="77">
        <f t="shared" ref="AQ334" si="9108">IF(AP334=12,1,AP334+1)</f>
        <v>3</v>
      </c>
      <c r="AR334" s="77">
        <f t="shared" ref="AR334" si="9109">IF(AQ334=12,1,AQ334+1)</f>
        <v>4</v>
      </c>
      <c r="AS334" s="77">
        <f t="shared" ref="AS334" si="9110">IF(AR334=12,1,AR334+1)</f>
        <v>5</v>
      </c>
      <c r="AT334" s="77">
        <f t="shared" ref="AT334" si="9111">IF(AS334=12,1,AS334+1)</f>
        <v>6</v>
      </c>
      <c r="AU334" s="77">
        <f t="shared" ref="AU334" si="9112">IF(AT334=12,1,AT334+1)</f>
        <v>7</v>
      </c>
      <c r="AV334" s="77">
        <f t="shared" ref="AV334" si="9113">IF(AU334=12,1,AU334+1)</f>
        <v>8</v>
      </c>
      <c r="AW334" s="77">
        <f t="shared" ref="AW334" si="9114">IF(AV334=12,1,AV334+1)</f>
        <v>9</v>
      </c>
      <c r="AX334" s="77">
        <f t="shared" ref="AX334" si="9115">IF(AW334=12,1,AW334+1)</f>
        <v>10</v>
      </c>
      <c r="AY334" s="77">
        <f t="shared" ref="AY334" si="9116">IF(AX334=12,1,AX334+1)</f>
        <v>11</v>
      </c>
      <c r="AZ334" s="77">
        <f t="shared" ref="AZ334" si="9117">IF(AY334=12,1,AY334+1)</f>
        <v>12</v>
      </c>
      <c r="BA334" s="77">
        <f t="shared" ref="BA334" si="9118">IF(AZ334=12,1,AZ334+1)</f>
        <v>1</v>
      </c>
      <c r="BB334" s="77">
        <f t="shared" ref="BB334" si="9119">IF(BA334=12,1,BA334+1)</f>
        <v>2</v>
      </c>
      <c r="BC334" s="77">
        <f t="shared" ref="BC334" si="9120">IF(BB334=12,1,BB334+1)</f>
        <v>3</v>
      </c>
      <c r="BD334" s="77">
        <f t="shared" ref="BD334" si="9121">IF(BC334=12,1,BC334+1)</f>
        <v>4</v>
      </c>
      <c r="BE334" s="77">
        <f t="shared" ref="BE334" si="9122">IF(BD334=12,1,BD334+1)</f>
        <v>5</v>
      </c>
      <c r="BF334" s="77">
        <f t="shared" ref="BF334" si="9123">IF(BE334=12,1,BE334+1)</f>
        <v>6</v>
      </c>
      <c r="BG334" s="77">
        <f t="shared" ref="BG334" si="9124">IF(BF334=12,1,BF334+1)</f>
        <v>7</v>
      </c>
      <c r="BH334" s="77">
        <f t="shared" ref="BH334" si="9125">IF(BG334=12,1,BG334+1)</f>
        <v>8</v>
      </c>
      <c r="BI334" s="77">
        <f t="shared" ref="BI334" si="9126">IF(BH334=12,1,BH334+1)</f>
        <v>9</v>
      </c>
      <c r="BJ334" s="77">
        <f t="shared" ref="BJ334" si="9127">IF(BI334=12,1,BI334+1)</f>
        <v>10</v>
      </c>
      <c r="BK334" s="77">
        <f t="shared" ref="BK334" si="9128">IF(BJ334=12,1,BJ334+1)</f>
        <v>11</v>
      </c>
      <c r="BL334" s="77">
        <f t="shared" ref="BL334" si="9129">IF(BK334=12,1,BK334+1)</f>
        <v>12</v>
      </c>
      <c r="BM334" s="77">
        <f t="shared" ref="BM334" si="9130">IF(BL334=12,1,BL334+1)</f>
        <v>1</v>
      </c>
      <c r="BN334" s="77">
        <f t="shared" ref="BN334" si="9131">IF(BM334=12,1,BM334+1)</f>
        <v>2</v>
      </c>
      <c r="BO334" s="77">
        <f t="shared" ref="BO334" si="9132">IF(BN334=12,1,BN334+1)</f>
        <v>3</v>
      </c>
      <c r="BP334" s="77">
        <f t="shared" ref="BP334" si="9133">IF(BO334=12,1,BO334+1)</f>
        <v>4</v>
      </c>
      <c r="BQ334" s="77">
        <f t="shared" ref="BQ334" si="9134">IF(BP334=12,1,BP334+1)</f>
        <v>5</v>
      </c>
      <c r="BR334" s="77">
        <f t="shared" ref="BR334" si="9135">IF(BQ334=12,1,BQ334+1)</f>
        <v>6</v>
      </c>
      <c r="BS334" s="77">
        <f t="shared" ref="BS334" si="9136">IF(BR334=12,1,BR334+1)</f>
        <v>7</v>
      </c>
      <c r="BT334" s="77">
        <f t="shared" ref="BT334" si="9137">IF(BS334=12,1,BS334+1)</f>
        <v>8</v>
      </c>
      <c r="BU334" s="77">
        <f t="shared" ref="BU334" si="9138">IF(BT334=12,1,BT334+1)</f>
        <v>9</v>
      </c>
      <c r="BV334" s="77">
        <f t="shared" ref="BV334" si="9139">IF(BU334=12,1,BU334+1)</f>
        <v>10</v>
      </c>
      <c r="BW334" s="77">
        <f t="shared" ref="BW334" si="9140">IF(BV334=12,1,BV334+1)</f>
        <v>11</v>
      </c>
      <c r="BX334" s="77">
        <f t="shared" ref="BX334" si="9141">IF(BW334=12,1,BW334+1)</f>
        <v>12</v>
      </c>
      <c r="BY334" s="77">
        <f t="shared" ref="BY334" si="9142">IF(BX334=12,1,BX334+1)</f>
        <v>1</v>
      </c>
      <c r="BZ334" s="77">
        <f t="shared" ref="BZ334" si="9143">IF(BY334=12,1,BY334+1)</f>
        <v>2</v>
      </c>
      <c r="CA334" s="77">
        <f t="shared" ref="CA334" si="9144">IF(BZ334=12,1,BZ334+1)</f>
        <v>3</v>
      </c>
      <c r="CB334" s="77">
        <f t="shared" ref="CB334" si="9145">IF(CA334=12,1,CA334+1)</f>
        <v>4</v>
      </c>
      <c r="CC334" s="77">
        <f t="shared" ref="CC334" si="9146">IF(CB334=12,1,CB334+1)</f>
        <v>5</v>
      </c>
      <c r="CD334" s="77">
        <f t="shared" ref="CD334" si="9147">IF(CC334=12,1,CC334+1)</f>
        <v>6</v>
      </c>
      <c r="CE334" s="77">
        <f t="shared" ref="CE334" si="9148">IF(CD334=12,1,CD334+1)</f>
        <v>7</v>
      </c>
      <c r="CF334" s="77">
        <f t="shared" ref="CF334" si="9149">IF(CE334=12,1,CE334+1)</f>
        <v>8</v>
      </c>
      <c r="CG334" s="77">
        <f t="shared" ref="CG334" si="9150">IF(CF334=12,1,CF334+1)</f>
        <v>9</v>
      </c>
      <c r="CH334" s="77">
        <f t="shared" ref="CH334" si="9151">IF(CG334=12,1,CG334+1)</f>
        <v>10</v>
      </c>
      <c r="CI334" s="77">
        <f t="shared" ref="CI334" si="9152">IF(CH334=12,1,CH334+1)</f>
        <v>11</v>
      </c>
      <c r="CJ334" s="77">
        <f t="shared" ref="CJ334" si="9153">IF(CI334=12,1,CI334+1)</f>
        <v>12</v>
      </c>
      <c r="CK334" s="82"/>
      <c r="CL334" s="79"/>
      <c r="CM334" s="79"/>
      <c r="CN334" s="79"/>
      <c r="CO334" s="108"/>
      <c r="CP334" s="108"/>
      <c r="CQ334" s="108"/>
      <c r="CR334" s="108"/>
      <c r="CS334" s="108"/>
      <c r="CT334" s="108"/>
      <c r="CU334" s="108"/>
      <c r="CV334" s="108"/>
      <c r="CW334" s="108"/>
      <c r="CX334" s="108"/>
      <c r="CY334" s="108"/>
      <c r="CZ334" s="108"/>
      <c r="DA334" s="108"/>
      <c r="DB334" s="108"/>
      <c r="DC334" s="108"/>
      <c r="DD334" s="108"/>
    </row>
    <row r="335" spans="1:108" s="266" customFormat="1" ht="18" hidden="1" customHeight="1" x14ac:dyDescent="0.3">
      <c r="A335" s="272"/>
      <c r="B335" s="115"/>
      <c r="C335" s="354"/>
      <c r="D335" s="127"/>
      <c r="E335" s="127"/>
      <c r="F335" s="127"/>
      <c r="G335" s="359"/>
      <c r="H335" s="359"/>
      <c r="I335" s="360"/>
      <c r="J335" s="360"/>
      <c r="K335" s="139"/>
      <c r="L335" s="361"/>
      <c r="M335" s="7"/>
      <c r="N335" s="357"/>
      <c r="O335" s="108"/>
      <c r="P335" s="78"/>
      <c r="Q335" s="60">
        <f t="shared" ref="Q335:CB335" si="9154">VALUE(_xlfn.CONCAT(Q334,".",Q337))</f>
        <v>1</v>
      </c>
      <c r="R335" s="74">
        <f t="shared" si="9154"/>
        <v>32</v>
      </c>
      <c r="S335" s="74">
        <f t="shared" si="9154"/>
        <v>61</v>
      </c>
      <c r="T335" s="74">
        <f t="shared" si="9154"/>
        <v>92</v>
      </c>
      <c r="U335" s="74">
        <f t="shared" si="9154"/>
        <v>122</v>
      </c>
      <c r="V335" s="74">
        <f t="shared" si="9154"/>
        <v>153</v>
      </c>
      <c r="W335" s="74">
        <f t="shared" si="9154"/>
        <v>183</v>
      </c>
      <c r="X335" s="74">
        <f t="shared" si="9154"/>
        <v>214</v>
      </c>
      <c r="Y335" s="74">
        <f t="shared" si="9154"/>
        <v>245</v>
      </c>
      <c r="Z335" s="74">
        <f t="shared" si="9154"/>
        <v>275</v>
      </c>
      <c r="AA335" s="74">
        <f t="shared" si="9154"/>
        <v>306</v>
      </c>
      <c r="AB335" s="74">
        <f t="shared" si="9154"/>
        <v>336</v>
      </c>
      <c r="AC335" s="74">
        <f t="shared" si="9154"/>
        <v>367</v>
      </c>
      <c r="AD335" s="74">
        <f t="shared" si="9154"/>
        <v>398</v>
      </c>
      <c r="AE335" s="74">
        <f t="shared" si="9154"/>
        <v>426</v>
      </c>
      <c r="AF335" s="74">
        <f t="shared" si="9154"/>
        <v>457</v>
      </c>
      <c r="AG335" s="74">
        <f t="shared" si="9154"/>
        <v>487</v>
      </c>
      <c r="AH335" s="74">
        <f t="shared" si="9154"/>
        <v>518</v>
      </c>
      <c r="AI335" s="74">
        <f t="shared" si="9154"/>
        <v>548</v>
      </c>
      <c r="AJ335" s="74">
        <f t="shared" si="9154"/>
        <v>579</v>
      </c>
      <c r="AK335" s="74">
        <f t="shared" si="9154"/>
        <v>610</v>
      </c>
      <c r="AL335" s="74">
        <f t="shared" si="9154"/>
        <v>640</v>
      </c>
      <c r="AM335" s="74">
        <f t="shared" si="9154"/>
        <v>671</v>
      </c>
      <c r="AN335" s="74">
        <f t="shared" si="9154"/>
        <v>701</v>
      </c>
      <c r="AO335" s="74">
        <f t="shared" si="9154"/>
        <v>732</v>
      </c>
      <c r="AP335" s="74">
        <f t="shared" si="9154"/>
        <v>763</v>
      </c>
      <c r="AQ335" s="74">
        <f t="shared" si="9154"/>
        <v>791</v>
      </c>
      <c r="AR335" s="74">
        <f t="shared" si="9154"/>
        <v>822</v>
      </c>
      <c r="AS335" s="74">
        <f t="shared" si="9154"/>
        <v>852</v>
      </c>
      <c r="AT335" s="74">
        <f t="shared" si="9154"/>
        <v>883</v>
      </c>
      <c r="AU335" s="74">
        <f t="shared" si="9154"/>
        <v>913</v>
      </c>
      <c r="AV335" s="74">
        <f t="shared" si="9154"/>
        <v>944</v>
      </c>
      <c r="AW335" s="74">
        <f t="shared" si="9154"/>
        <v>975</v>
      </c>
      <c r="AX335" s="74">
        <f t="shared" si="9154"/>
        <v>1005</v>
      </c>
      <c r="AY335" s="74">
        <f t="shared" si="9154"/>
        <v>1036</v>
      </c>
      <c r="AZ335" s="74">
        <f t="shared" si="9154"/>
        <v>1066</v>
      </c>
      <c r="BA335" s="74">
        <f t="shared" si="9154"/>
        <v>1097</v>
      </c>
      <c r="BB335" s="74">
        <f t="shared" si="9154"/>
        <v>1128</v>
      </c>
      <c r="BC335" s="74">
        <f t="shared" si="9154"/>
        <v>1156</v>
      </c>
      <c r="BD335" s="74">
        <f t="shared" si="9154"/>
        <v>1187</v>
      </c>
      <c r="BE335" s="74">
        <f t="shared" si="9154"/>
        <v>1217</v>
      </c>
      <c r="BF335" s="74">
        <f t="shared" si="9154"/>
        <v>1248</v>
      </c>
      <c r="BG335" s="74">
        <f t="shared" si="9154"/>
        <v>1278</v>
      </c>
      <c r="BH335" s="74">
        <f t="shared" si="9154"/>
        <v>1309</v>
      </c>
      <c r="BI335" s="74">
        <f t="shared" si="9154"/>
        <v>1340</v>
      </c>
      <c r="BJ335" s="74">
        <f t="shared" si="9154"/>
        <v>1370</v>
      </c>
      <c r="BK335" s="74">
        <f t="shared" si="9154"/>
        <v>1401</v>
      </c>
      <c r="BL335" s="74">
        <f t="shared" si="9154"/>
        <v>1431</v>
      </c>
      <c r="BM335" s="74">
        <f t="shared" si="9154"/>
        <v>1462</v>
      </c>
      <c r="BN335" s="74">
        <f t="shared" si="9154"/>
        <v>1493</v>
      </c>
      <c r="BO335" s="74">
        <f t="shared" si="9154"/>
        <v>1522</v>
      </c>
      <c r="BP335" s="74">
        <f t="shared" si="9154"/>
        <v>1553</v>
      </c>
      <c r="BQ335" s="74">
        <f t="shared" si="9154"/>
        <v>1583</v>
      </c>
      <c r="BR335" s="74">
        <f t="shared" si="9154"/>
        <v>1614</v>
      </c>
      <c r="BS335" s="74">
        <f t="shared" si="9154"/>
        <v>1644</v>
      </c>
      <c r="BT335" s="74">
        <f t="shared" si="9154"/>
        <v>1675</v>
      </c>
      <c r="BU335" s="74">
        <f t="shared" si="9154"/>
        <v>1706</v>
      </c>
      <c r="BV335" s="74">
        <f t="shared" si="9154"/>
        <v>1736</v>
      </c>
      <c r="BW335" s="74">
        <f t="shared" si="9154"/>
        <v>1767</v>
      </c>
      <c r="BX335" s="74">
        <f t="shared" si="9154"/>
        <v>1797</v>
      </c>
      <c r="BY335" s="74">
        <f t="shared" si="9154"/>
        <v>1828</v>
      </c>
      <c r="BZ335" s="74">
        <f t="shared" si="9154"/>
        <v>1859</v>
      </c>
      <c r="CA335" s="74">
        <f t="shared" si="9154"/>
        <v>1887</v>
      </c>
      <c r="CB335" s="74">
        <f t="shared" si="9154"/>
        <v>1918</v>
      </c>
      <c r="CC335" s="74">
        <f t="shared" ref="CC335:CJ335" si="9155">VALUE(_xlfn.CONCAT(CC334,".",CC337))</f>
        <v>1948</v>
      </c>
      <c r="CD335" s="74">
        <f t="shared" si="9155"/>
        <v>1979</v>
      </c>
      <c r="CE335" s="74">
        <f t="shared" si="9155"/>
        <v>2009</v>
      </c>
      <c r="CF335" s="74">
        <f t="shared" si="9155"/>
        <v>2040</v>
      </c>
      <c r="CG335" s="74">
        <f t="shared" si="9155"/>
        <v>2071</v>
      </c>
      <c r="CH335" s="74">
        <f t="shared" si="9155"/>
        <v>2101</v>
      </c>
      <c r="CI335" s="74">
        <f t="shared" si="9155"/>
        <v>2132</v>
      </c>
      <c r="CJ335" s="74">
        <f t="shared" si="9155"/>
        <v>2162</v>
      </c>
      <c r="CK335" s="83"/>
      <c r="CL335" s="80"/>
      <c r="CM335" s="80"/>
      <c r="CN335" s="80"/>
      <c r="CO335" s="108"/>
      <c r="CP335" s="108"/>
      <c r="CQ335" s="108"/>
      <c r="CR335" s="108"/>
      <c r="CS335" s="108"/>
      <c r="CT335" s="108"/>
      <c r="CU335" s="108"/>
      <c r="CV335" s="108"/>
      <c r="CW335" s="108"/>
      <c r="CX335" s="108"/>
      <c r="CY335" s="108"/>
      <c r="CZ335" s="108"/>
      <c r="DA335" s="108"/>
      <c r="DB335" s="108"/>
      <c r="DC335" s="108"/>
      <c r="DD335" s="108"/>
    </row>
    <row r="336" spans="1:108" s="266" customFormat="1" ht="18" customHeight="1" x14ac:dyDescent="0.3">
      <c r="A336" s="272"/>
      <c r="B336" s="115"/>
      <c r="C336" s="354"/>
      <c r="D336" s="127"/>
      <c r="E336" s="360" t="s">
        <v>376</v>
      </c>
      <c r="F336" s="360" t="s">
        <v>376</v>
      </c>
      <c r="G336" s="359"/>
      <c r="H336" s="359"/>
      <c r="I336" s="360"/>
      <c r="J336" s="360"/>
      <c r="K336" s="360" t="s">
        <v>392</v>
      </c>
      <c r="L336" s="361"/>
      <c r="M336" s="7"/>
      <c r="N336" s="357"/>
      <c r="O336" s="108"/>
      <c r="P336" s="78"/>
      <c r="Q336" s="61" t="str">
        <f>VLOOKUP(Q334,'Podpůrná data'!$J$186:$K$197,2)</f>
        <v>leden</v>
      </c>
      <c r="R336" s="61" t="str">
        <f>VLOOKUP(R334,'Podpůrná data'!$J$186:$K$197,2)</f>
        <v>únor</v>
      </c>
      <c r="S336" s="61" t="str">
        <f>VLOOKUP(S334,'Podpůrná data'!$J$186:$K$197,2)</f>
        <v>březen</v>
      </c>
      <c r="T336" s="61" t="str">
        <f>VLOOKUP(T334,'Podpůrná data'!$J$186:$K$197,2)</f>
        <v>duben</v>
      </c>
      <c r="U336" s="61" t="str">
        <f>VLOOKUP(U334,'Podpůrná data'!$J$186:$K$197,2)</f>
        <v>květen</v>
      </c>
      <c r="V336" s="61" t="str">
        <f>VLOOKUP(V334,'Podpůrná data'!$J$186:$K$197,2)</f>
        <v>červen</v>
      </c>
      <c r="W336" s="61" t="str">
        <f>VLOOKUP(W334,'Podpůrná data'!$J$186:$K$197,2)</f>
        <v>červenec</v>
      </c>
      <c r="X336" s="61" t="str">
        <f>VLOOKUP(X334,'Podpůrná data'!$J$186:$K$197,2)</f>
        <v>srpen</v>
      </c>
      <c r="Y336" s="61" t="str">
        <f>VLOOKUP(Y334,'Podpůrná data'!$J$186:$K$197,2)</f>
        <v>září</v>
      </c>
      <c r="Z336" s="61" t="str">
        <f>VLOOKUP(Z334,'Podpůrná data'!$J$186:$K$197,2)</f>
        <v>říjen</v>
      </c>
      <c r="AA336" s="61" t="str">
        <f>VLOOKUP(AA334,'Podpůrná data'!$J$186:$K$197,2)</f>
        <v>listopad</v>
      </c>
      <c r="AB336" s="61" t="str">
        <f>VLOOKUP(AB334,'Podpůrná data'!$J$186:$K$197,2)</f>
        <v>prosinec</v>
      </c>
      <c r="AC336" s="61" t="str">
        <f>VLOOKUP(AC334,'Podpůrná data'!$J$186:$K$197,2)</f>
        <v>leden</v>
      </c>
      <c r="AD336" s="61" t="str">
        <f>VLOOKUP(AD334,'Podpůrná data'!$J$186:$K$197,2)</f>
        <v>únor</v>
      </c>
      <c r="AE336" s="61" t="str">
        <f>VLOOKUP(AE334,'Podpůrná data'!$J$186:$K$197,2)</f>
        <v>březen</v>
      </c>
      <c r="AF336" s="61" t="str">
        <f>VLOOKUP(AF334,'Podpůrná data'!$J$186:$K$197,2)</f>
        <v>duben</v>
      </c>
      <c r="AG336" s="61" t="str">
        <f>VLOOKUP(AG334,'Podpůrná data'!$J$186:$K$197,2)</f>
        <v>květen</v>
      </c>
      <c r="AH336" s="61" t="str">
        <f>VLOOKUP(AH334,'Podpůrná data'!$J$186:$K$197,2)</f>
        <v>červen</v>
      </c>
      <c r="AI336" s="61" t="str">
        <f>VLOOKUP(AI334,'Podpůrná data'!$J$186:$K$197,2)</f>
        <v>červenec</v>
      </c>
      <c r="AJ336" s="61" t="str">
        <f>VLOOKUP(AJ334,'Podpůrná data'!$J$186:$K$197,2)</f>
        <v>srpen</v>
      </c>
      <c r="AK336" s="61" t="str">
        <f>VLOOKUP(AK334,'Podpůrná data'!$J$186:$K$197,2)</f>
        <v>září</v>
      </c>
      <c r="AL336" s="61" t="str">
        <f>VLOOKUP(AL334,'Podpůrná data'!$J$186:$K$197,2)</f>
        <v>říjen</v>
      </c>
      <c r="AM336" s="61" t="str">
        <f>VLOOKUP(AM334,'Podpůrná data'!$J$186:$K$197,2)</f>
        <v>listopad</v>
      </c>
      <c r="AN336" s="61" t="str">
        <f>VLOOKUP(AN334,'Podpůrná data'!$J$186:$K$197,2)</f>
        <v>prosinec</v>
      </c>
      <c r="AO336" s="61" t="str">
        <f>VLOOKUP(AO334,'Podpůrná data'!$J$186:$K$197,2)</f>
        <v>leden</v>
      </c>
      <c r="AP336" s="61" t="str">
        <f>VLOOKUP(AP334,'Podpůrná data'!$J$186:$K$197,2)</f>
        <v>únor</v>
      </c>
      <c r="AQ336" s="61" t="str">
        <f>VLOOKUP(AQ334,'Podpůrná data'!$J$186:$K$197,2)</f>
        <v>březen</v>
      </c>
      <c r="AR336" s="61" t="str">
        <f>VLOOKUP(AR334,'Podpůrná data'!$J$186:$K$197,2)</f>
        <v>duben</v>
      </c>
      <c r="AS336" s="61" t="str">
        <f>VLOOKUP(AS334,'Podpůrná data'!$J$186:$K$197,2)</f>
        <v>květen</v>
      </c>
      <c r="AT336" s="61" t="str">
        <f>VLOOKUP(AT334,'Podpůrná data'!$J$186:$K$197,2)</f>
        <v>červen</v>
      </c>
      <c r="AU336" s="61" t="str">
        <f>VLOOKUP(AU334,'Podpůrná data'!$J$186:$K$197,2)</f>
        <v>červenec</v>
      </c>
      <c r="AV336" s="61" t="str">
        <f>VLOOKUP(AV334,'Podpůrná data'!$J$186:$K$197,2)</f>
        <v>srpen</v>
      </c>
      <c r="AW336" s="61" t="str">
        <f>VLOOKUP(AW334,'Podpůrná data'!$J$186:$K$197,2)</f>
        <v>září</v>
      </c>
      <c r="AX336" s="61" t="str">
        <f>VLOOKUP(AX334,'Podpůrná data'!$J$186:$K$197,2)</f>
        <v>říjen</v>
      </c>
      <c r="AY336" s="61" t="str">
        <f>VLOOKUP(AY334,'Podpůrná data'!$J$186:$K$197,2)</f>
        <v>listopad</v>
      </c>
      <c r="AZ336" s="61" t="str">
        <f>VLOOKUP(AZ334,'Podpůrná data'!$J$186:$K$197,2)</f>
        <v>prosinec</v>
      </c>
      <c r="BA336" s="61" t="str">
        <f>VLOOKUP(BA334,'Podpůrná data'!$J$186:$K$197,2)</f>
        <v>leden</v>
      </c>
      <c r="BB336" s="61" t="str">
        <f>VLOOKUP(BB334,'Podpůrná data'!$J$186:$K$197,2)</f>
        <v>únor</v>
      </c>
      <c r="BC336" s="61" t="str">
        <f>VLOOKUP(BC334,'Podpůrná data'!$J$186:$K$197,2)</f>
        <v>březen</v>
      </c>
      <c r="BD336" s="61" t="str">
        <f>VLOOKUP(BD334,'Podpůrná data'!$J$186:$K$197,2)</f>
        <v>duben</v>
      </c>
      <c r="BE336" s="61" t="str">
        <f>VLOOKUP(BE334,'Podpůrná data'!$J$186:$K$197,2)</f>
        <v>květen</v>
      </c>
      <c r="BF336" s="61" t="str">
        <f>VLOOKUP(BF334,'Podpůrná data'!$J$186:$K$197,2)</f>
        <v>červen</v>
      </c>
      <c r="BG336" s="61" t="str">
        <f>VLOOKUP(BG334,'Podpůrná data'!$J$186:$K$197,2)</f>
        <v>červenec</v>
      </c>
      <c r="BH336" s="61" t="str">
        <f>VLOOKUP(BH334,'Podpůrná data'!$J$186:$K$197,2)</f>
        <v>srpen</v>
      </c>
      <c r="BI336" s="61" t="str">
        <f>VLOOKUP(BI334,'Podpůrná data'!$J$186:$K$197,2)</f>
        <v>září</v>
      </c>
      <c r="BJ336" s="61" t="str">
        <f>VLOOKUP(BJ334,'Podpůrná data'!$J$186:$K$197,2)</f>
        <v>říjen</v>
      </c>
      <c r="BK336" s="61" t="str">
        <f>VLOOKUP(BK334,'Podpůrná data'!$J$186:$K$197,2)</f>
        <v>listopad</v>
      </c>
      <c r="BL336" s="61" t="str">
        <f>VLOOKUP(BL334,'Podpůrná data'!$J$186:$K$197,2)</f>
        <v>prosinec</v>
      </c>
      <c r="BM336" s="61" t="str">
        <f>VLOOKUP(BM334,'Podpůrná data'!$J$186:$K$197,2)</f>
        <v>leden</v>
      </c>
      <c r="BN336" s="61" t="str">
        <f>VLOOKUP(BN334,'Podpůrná data'!$J$186:$K$197,2)</f>
        <v>únor</v>
      </c>
      <c r="BO336" s="61" t="str">
        <f>VLOOKUP(BO334,'Podpůrná data'!$J$186:$K$197,2)</f>
        <v>březen</v>
      </c>
      <c r="BP336" s="61" t="str">
        <f>VLOOKUP(BP334,'Podpůrná data'!$J$186:$K$197,2)</f>
        <v>duben</v>
      </c>
      <c r="BQ336" s="61" t="str">
        <f>VLOOKUP(BQ334,'Podpůrná data'!$J$186:$K$197,2)</f>
        <v>květen</v>
      </c>
      <c r="BR336" s="61" t="str">
        <f>VLOOKUP(BR334,'Podpůrná data'!$J$186:$K$197,2)</f>
        <v>červen</v>
      </c>
      <c r="BS336" s="61" t="str">
        <f>VLOOKUP(BS334,'Podpůrná data'!$J$186:$K$197,2)</f>
        <v>červenec</v>
      </c>
      <c r="BT336" s="61" t="str">
        <f>VLOOKUP(BT334,'Podpůrná data'!$J$186:$K$197,2)</f>
        <v>srpen</v>
      </c>
      <c r="BU336" s="61" t="str">
        <f>VLOOKUP(BU334,'Podpůrná data'!$J$186:$K$197,2)</f>
        <v>září</v>
      </c>
      <c r="BV336" s="61" t="str">
        <f>VLOOKUP(BV334,'Podpůrná data'!$J$186:$K$197,2)</f>
        <v>říjen</v>
      </c>
      <c r="BW336" s="61" t="str">
        <f>VLOOKUP(BW334,'Podpůrná data'!$J$186:$K$197,2)</f>
        <v>listopad</v>
      </c>
      <c r="BX336" s="61" t="str">
        <f>VLOOKUP(BX334,'Podpůrná data'!$J$186:$K$197,2)</f>
        <v>prosinec</v>
      </c>
      <c r="BY336" s="61" t="str">
        <f>VLOOKUP(BY334,'Podpůrná data'!$J$186:$K$197,2)</f>
        <v>leden</v>
      </c>
      <c r="BZ336" s="61" t="str">
        <f>VLOOKUP(BZ334,'Podpůrná data'!$J$186:$K$197,2)</f>
        <v>únor</v>
      </c>
      <c r="CA336" s="61" t="str">
        <f>VLOOKUP(CA334,'Podpůrná data'!$J$186:$K$197,2)</f>
        <v>březen</v>
      </c>
      <c r="CB336" s="61" t="str">
        <f>VLOOKUP(CB334,'Podpůrná data'!$J$186:$K$197,2)</f>
        <v>duben</v>
      </c>
      <c r="CC336" s="61" t="str">
        <f>VLOOKUP(CC334,'Podpůrná data'!$J$186:$K$197,2)</f>
        <v>květen</v>
      </c>
      <c r="CD336" s="61" t="str">
        <f>VLOOKUP(CD334,'Podpůrná data'!$J$186:$K$197,2)</f>
        <v>červen</v>
      </c>
      <c r="CE336" s="61" t="str">
        <f>VLOOKUP(CE334,'Podpůrná data'!$J$186:$K$197,2)</f>
        <v>červenec</v>
      </c>
      <c r="CF336" s="61" t="str">
        <f>VLOOKUP(CF334,'Podpůrná data'!$J$186:$K$197,2)</f>
        <v>srpen</v>
      </c>
      <c r="CG336" s="61" t="str">
        <f>VLOOKUP(CG334,'Podpůrná data'!$J$186:$K$197,2)</f>
        <v>září</v>
      </c>
      <c r="CH336" s="61" t="str">
        <f>VLOOKUP(CH334,'Podpůrná data'!$J$186:$K$197,2)</f>
        <v>říjen</v>
      </c>
      <c r="CI336" s="61" t="str">
        <f>VLOOKUP(CI334,'Podpůrná data'!$J$186:$K$197,2)</f>
        <v>listopad</v>
      </c>
      <c r="CJ336" s="61" t="str">
        <f>VLOOKUP(CJ334,'Podpůrná data'!$J$186:$K$197,2)</f>
        <v>prosinec</v>
      </c>
      <c r="CK336" s="175"/>
      <c r="CL336" s="179"/>
      <c r="CM336" s="207"/>
      <c r="CN336" s="207"/>
      <c r="CO336" s="108"/>
      <c r="CP336" s="183" t="s">
        <v>109</v>
      </c>
      <c r="CQ336" s="183" t="s">
        <v>110</v>
      </c>
      <c r="CR336" s="183" t="s">
        <v>111</v>
      </c>
      <c r="CS336" s="183" t="s">
        <v>112</v>
      </c>
      <c r="CT336" s="183" t="s">
        <v>113</v>
      </c>
      <c r="CU336" s="183" t="s">
        <v>114</v>
      </c>
      <c r="CV336" s="183" t="s">
        <v>115</v>
      </c>
      <c r="CW336" s="183" t="s">
        <v>116</v>
      </c>
      <c r="CX336" s="183" t="s">
        <v>117</v>
      </c>
      <c r="CY336" s="183" t="s">
        <v>177</v>
      </c>
      <c r="CZ336" s="183" t="s">
        <v>178</v>
      </c>
      <c r="DA336" s="183" t="s">
        <v>179</v>
      </c>
      <c r="DB336" s="183" t="s">
        <v>368</v>
      </c>
      <c r="DC336" s="183" t="s">
        <v>369</v>
      </c>
      <c r="DD336" s="183" t="s">
        <v>370</v>
      </c>
    </row>
    <row r="337" spans="1:108" s="266" customFormat="1" ht="16.2" customHeight="1" x14ac:dyDescent="0.3">
      <c r="A337" s="272"/>
      <c r="B337" s="115"/>
      <c r="C337" s="354"/>
      <c r="D337" s="127"/>
      <c r="E337" s="360"/>
      <c r="F337" s="360"/>
      <c r="G337" s="359"/>
      <c r="H337" s="359"/>
      <c r="I337" s="360"/>
      <c r="J337" s="360"/>
      <c r="K337" s="360"/>
      <c r="L337" s="361"/>
      <c r="M337" s="7"/>
      <c r="N337" s="357"/>
      <c r="O337" s="108"/>
      <c r="P337" s="78"/>
      <c r="Q337" s="61">
        <f>YEAR(Úvod!$F$10)</f>
        <v>1900</v>
      </c>
      <c r="R337" s="61">
        <f t="shared" ref="R337" si="9156">IF(R334=1,Q337+1,Q337)</f>
        <v>1900</v>
      </c>
      <c r="S337" s="61">
        <f t="shared" ref="S337" si="9157">IF(S334=1,R337+1,R337)</f>
        <v>1900</v>
      </c>
      <c r="T337" s="61">
        <f t="shared" ref="T337" si="9158">IF(T334=1,S337+1,S337)</f>
        <v>1900</v>
      </c>
      <c r="U337" s="61">
        <f t="shared" ref="U337" si="9159">IF(U334=1,T337+1,T337)</f>
        <v>1900</v>
      </c>
      <c r="V337" s="61">
        <f t="shared" ref="V337" si="9160">IF(V334=1,U337+1,U337)</f>
        <v>1900</v>
      </c>
      <c r="W337" s="61">
        <f t="shared" ref="W337" si="9161">IF(W334=1,V337+1,V337)</f>
        <v>1900</v>
      </c>
      <c r="X337" s="61">
        <f t="shared" ref="X337" si="9162">IF(X334=1,W337+1,W337)</f>
        <v>1900</v>
      </c>
      <c r="Y337" s="61">
        <f t="shared" ref="Y337" si="9163">IF(Y334=1,X337+1,X337)</f>
        <v>1900</v>
      </c>
      <c r="Z337" s="61">
        <f t="shared" ref="Z337" si="9164">IF(Z334=1,Y337+1,Y337)</f>
        <v>1900</v>
      </c>
      <c r="AA337" s="61">
        <f t="shared" ref="AA337" si="9165">IF(AA334=1,Z337+1,Z337)</f>
        <v>1900</v>
      </c>
      <c r="AB337" s="61">
        <f t="shared" ref="AB337" si="9166">IF(AB334=1,AA337+1,AA337)</f>
        <v>1900</v>
      </c>
      <c r="AC337" s="61">
        <f t="shared" ref="AC337" si="9167">IF(AC334=1,AB337+1,AB337)</f>
        <v>1901</v>
      </c>
      <c r="AD337" s="61">
        <f t="shared" ref="AD337" si="9168">IF(AD334=1,AC337+1,AC337)</f>
        <v>1901</v>
      </c>
      <c r="AE337" s="61">
        <f t="shared" ref="AE337" si="9169">IF(AE334=1,AD337+1,AD337)</f>
        <v>1901</v>
      </c>
      <c r="AF337" s="61">
        <f t="shared" ref="AF337" si="9170">IF(AF334=1,AE337+1,AE337)</f>
        <v>1901</v>
      </c>
      <c r="AG337" s="61">
        <f t="shared" ref="AG337" si="9171">IF(AG334=1,AF337+1,AF337)</f>
        <v>1901</v>
      </c>
      <c r="AH337" s="61">
        <f t="shared" ref="AH337" si="9172">IF(AH334=1,AG337+1,AG337)</f>
        <v>1901</v>
      </c>
      <c r="AI337" s="61">
        <f t="shared" ref="AI337" si="9173">IF(AI334=1,AH337+1,AH337)</f>
        <v>1901</v>
      </c>
      <c r="AJ337" s="61">
        <f t="shared" ref="AJ337" si="9174">IF(AJ334=1,AI337+1,AI337)</f>
        <v>1901</v>
      </c>
      <c r="AK337" s="61">
        <f t="shared" ref="AK337" si="9175">IF(AK334=1,AJ337+1,AJ337)</f>
        <v>1901</v>
      </c>
      <c r="AL337" s="61">
        <f t="shared" ref="AL337" si="9176">IF(AL334=1,AK337+1,AK337)</f>
        <v>1901</v>
      </c>
      <c r="AM337" s="61">
        <f t="shared" ref="AM337" si="9177">IF(AM334=1,AL337+1,AL337)</f>
        <v>1901</v>
      </c>
      <c r="AN337" s="61">
        <f t="shared" ref="AN337" si="9178">IF(AN334=1,AM337+1,AM337)</f>
        <v>1901</v>
      </c>
      <c r="AO337" s="61">
        <f t="shared" ref="AO337" si="9179">IF(AO334=1,AN337+1,AN337)</f>
        <v>1902</v>
      </c>
      <c r="AP337" s="61">
        <f t="shared" ref="AP337" si="9180">IF(AP334=1,AO337+1,AO337)</f>
        <v>1902</v>
      </c>
      <c r="AQ337" s="61">
        <f t="shared" ref="AQ337" si="9181">IF(AQ334=1,AP337+1,AP337)</f>
        <v>1902</v>
      </c>
      <c r="AR337" s="61">
        <f t="shared" ref="AR337" si="9182">IF(AR334=1,AQ337+1,AQ337)</f>
        <v>1902</v>
      </c>
      <c r="AS337" s="61">
        <f t="shared" ref="AS337" si="9183">IF(AS334=1,AR337+1,AR337)</f>
        <v>1902</v>
      </c>
      <c r="AT337" s="61">
        <f t="shared" ref="AT337" si="9184">IF(AT334=1,AS337+1,AS337)</f>
        <v>1902</v>
      </c>
      <c r="AU337" s="61">
        <f t="shared" ref="AU337" si="9185">IF(AU334=1,AT337+1,AT337)</f>
        <v>1902</v>
      </c>
      <c r="AV337" s="61">
        <f t="shared" ref="AV337" si="9186">IF(AV334=1,AU337+1,AU337)</f>
        <v>1902</v>
      </c>
      <c r="AW337" s="61">
        <f t="shared" ref="AW337" si="9187">IF(AW334=1,AV337+1,AV337)</f>
        <v>1902</v>
      </c>
      <c r="AX337" s="61">
        <f t="shared" ref="AX337" si="9188">IF(AX334=1,AW337+1,AW337)</f>
        <v>1902</v>
      </c>
      <c r="AY337" s="61">
        <f t="shared" ref="AY337" si="9189">IF(AY334=1,AX337+1,AX337)</f>
        <v>1902</v>
      </c>
      <c r="AZ337" s="61">
        <f t="shared" ref="AZ337" si="9190">IF(AZ334=1,AY337+1,AY337)</f>
        <v>1902</v>
      </c>
      <c r="BA337" s="61">
        <f t="shared" ref="BA337" si="9191">IF(BA334=1,AZ337+1,AZ337)</f>
        <v>1903</v>
      </c>
      <c r="BB337" s="61">
        <f t="shared" ref="BB337" si="9192">IF(BB334=1,BA337+1,BA337)</f>
        <v>1903</v>
      </c>
      <c r="BC337" s="61">
        <f t="shared" ref="BC337" si="9193">IF(BC334=1,BB337+1,BB337)</f>
        <v>1903</v>
      </c>
      <c r="BD337" s="61">
        <f t="shared" ref="BD337" si="9194">IF(BD334=1,BC337+1,BC337)</f>
        <v>1903</v>
      </c>
      <c r="BE337" s="61">
        <f t="shared" ref="BE337" si="9195">IF(BE334=1,BD337+1,BD337)</f>
        <v>1903</v>
      </c>
      <c r="BF337" s="61">
        <f t="shared" ref="BF337" si="9196">IF(BF334=1,BE337+1,BE337)</f>
        <v>1903</v>
      </c>
      <c r="BG337" s="61">
        <f t="shared" ref="BG337" si="9197">IF(BG334=1,BF337+1,BF337)</f>
        <v>1903</v>
      </c>
      <c r="BH337" s="61">
        <f t="shared" ref="BH337" si="9198">IF(BH334=1,BG337+1,BG337)</f>
        <v>1903</v>
      </c>
      <c r="BI337" s="61">
        <f t="shared" ref="BI337" si="9199">IF(BI334=1,BH337+1,BH337)</f>
        <v>1903</v>
      </c>
      <c r="BJ337" s="61">
        <f t="shared" ref="BJ337" si="9200">IF(BJ334=1,BI337+1,BI337)</f>
        <v>1903</v>
      </c>
      <c r="BK337" s="61">
        <f t="shared" ref="BK337" si="9201">IF(BK334=1,BJ337+1,BJ337)</f>
        <v>1903</v>
      </c>
      <c r="BL337" s="61">
        <f t="shared" ref="BL337" si="9202">IF(BL334=1,BK337+1,BK337)</f>
        <v>1903</v>
      </c>
      <c r="BM337" s="61">
        <f t="shared" ref="BM337" si="9203">IF(BM334=1,BL337+1,BL337)</f>
        <v>1904</v>
      </c>
      <c r="BN337" s="61">
        <f t="shared" ref="BN337" si="9204">IF(BN334=1,BM337+1,BM337)</f>
        <v>1904</v>
      </c>
      <c r="BO337" s="61">
        <f t="shared" ref="BO337" si="9205">IF(BO334=1,BN337+1,BN337)</f>
        <v>1904</v>
      </c>
      <c r="BP337" s="61">
        <f t="shared" ref="BP337" si="9206">IF(BP334=1,BO337+1,BO337)</f>
        <v>1904</v>
      </c>
      <c r="BQ337" s="61">
        <f t="shared" ref="BQ337" si="9207">IF(BQ334=1,BP337+1,BP337)</f>
        <v>1904</v>
      </c>
      <c r="BR337" s="61">
        <f t="shared" ref="BR337" si="9208">IF(BR334=1,BQ337+1,BQ337)</f>
        <v>1904</v>
      </c>
      <c r="BS337" s="61">
        <f t="shared" ref="BS337" si="9209">IF(BS334=1,BR337+1,BR337)</f>
        <v>1904</v>
      </c>
      <c r="BT337" s="61">
        <f t="shared" ref="BT337" si="9210">IF(BT334=1,BS337+1,BS337)</f>
        <v>1904</v>
      </c>
      <c r="BU337" s="61">
        <f t="shared" ref="BU337" si="9211">IF(BU334=1,BT337+1,BT337)</f>
        <v>1904</v>
      </c>
      <c r="BV337" s="61">
        <f t="shared" ref="BV337" si="9212">IF(BV334=1,BU337+1,BU337)</f>
        <v>1904</v>
      </c>
      <c r="BW337" s="61">
        <f t="shared" ref="BW337" si="9213">IF(BW334=1,BV337+1,BV337)</f>
        <v>1904</v>
      </c>
      <c r="BX337" s="61">
        <f t="shared" ref="BX337" si="9214">IF(BX334=1,BW337+1,BW337)</f>
        <v>1904</v>
      </c>
      <c r="BY337" s="61">
        <f t="shared" ref="BY337" si="9215">IF(BY334=1,BX337+1,BX337)</f>
        <v>1905</v>
      </c>
      <c r="BZ337" s="61">
        <f t="shared" ref="BZ337" si="9216">IF(BZ334=1,BY337+1,BY337)</f>
        <v>1905</v>
      </c>
      <c r="CA337" s="61">
        <f t="shared" ref="CA337" si="9217">IF(CA334=1,BZ337+1,BZ337)</f>
        <v>1905</v>
      </c>
      <c r="CB337" s="61">
        <f t="shared" ref="CB337" si="9218">IF(CB334=1,CA337+1,CA337)</f>
        <v>1905</v>
      </c>
      <c r="CC337" s="61">
        <f t="shared" ref="CC337" si="9219">IF(CC334=1,CB337+1,CB337)</f>
        <v>1905</v>
      </c>
      <c r="CD337" s="61">
        <f t="shared" ref="CD337" si="9220">IF(CD334=1,CC337+1,CC337)</f>
        <v>1905</v>
      </c>
      <c r="CE337" s="61">
        <f t="shared" ref="CE337" si="9221">IF(CE334=1,CD337+1,CD337)</f>
        <v>1905</v>
      </c>
      <c r="CF337" s="61">
        <f t="shared" ref="CF337" si="9222">IF(CF334=1,CE337+1,CE337)</f>
        <v>1905</v>
      </c>
      <c r="CG337" s="61">
        <f t="shared" ref="CG337" si="9223">IF(CG334=1,CF337+1,CF337)</f>
        <v>1905</v>
      </c>
      <c r="CH337" s="61">
        <f t="shared" ref="CH337" si="9224">IF(CH334=1,CG337+1,CG337)</f>
        <v>1905</v>
      </c>
      <c r="CI337" s="61">
        <f t="shared" ref="CI337" si="9225">IF(CI334=1,CH337+1,CH337)</f>
        <v>1905</v>
      </c>
      <c r="CJ337" s="61">
        <f t="shared" ref="CJ337" si="9226">IF(CJ334=1,CI337+1,CI337)</f>
        <v>1905</v>
      </c>
      <c r="CK337" s="205"/>
      <c r="CL337" s="206"/>
      <c r="CM337" s="207"/>
      <c r="CN337" s="207"/>
      <c r="CO337" s="108"/>
      <c r="CP337" s="108"/>
      <c r="CQ337" s="108"/>
      <c r="CR337" s="108"/>
      <c r="CS337" s="108"/>
      <c r="CT337" s="108"/>
      <c r="CU337" s="108"/>
      <c r="CV337" s="108"/>
      <c r="CW337" s="108"/>
      <c r="CX337" s="108"/>
      <c r="CY337" s="108"/>
      <c r="CZ337" s="108"/>
      <c r="DA337" s="108"/>
      <c r="DB337" s="108"/>
      <c r="DC337" s="108"/>
      <c r="DD337" s="108"/>
    </row>
    <row r="338" spans="1:108" s="266" customFormat="1" ht="16.2" customHeight="1" x14ac:dyDescent="0.3">
      <c r="A338" s="272"/>
      <c r="B338" s="115"/>
      <c r="C338" s="127"/>
      <c r="D338" s="127"/>
      <c r="E338" s="360"/>
      <c r="F338" s="360"/>
      <c r="G338" s="359"/>
      <c r="H338" s="359"/>
      <c r="I338" s="360"/>
      <c r="J338" s="363"/>
      <c r="K338" s="360"/>
      <c r="L338" s="362"/>
      <c r="M338" s="7"/>
      <c r="N338" s="358"/>
      <c r="O338" s="108"/>
      <c r="P338" s="64" t="s">
        <v>181</v>
      </c>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c r="BG338" s="273"/>
      <c r="BH338" s="273"/>
      <c r="BI338" s="273"/>
      <c r="BJ338" s="273"/>
      <c r="BK338" s="273"/>
      <c r="BL338" s="273"/>
      <c r="BM338" s="273"/>
      <c r="BN338" s="273"/>
      <c r="BO338" s="273"/>
      <c r="BP338" s="273"/>
      <c r="BQ338" s="273"/>
      <c r="BR338" s="273"/>
      <c r="BS338" s="273"/>
      <c r="BT338" s="273"/>
      <c r="BU338" s="273"/>
      <c r="BV338" s="273"/>
      <c r="BW338" s="273"/>
      <c r="BX338" s="273"/>
      <c r="BY338" s="273"/>
      <c r="BZ338" s="273"/>
      <c r="CA338" s="273"/>
      <c r="CB338" s="273"/>
      <c r="CC338" s="273"/>
      <c r="CD338" s="273"/>
      <c r="CE338" s="273"/>
      <c r="CF338" s="273"/>
      <c r="CG338" s="273"/>
      <c r="CH338" s="273"/>
      <c r="CI338" s="273"/>
      <c r="CJ338" s="273"/>
      <c r="CK338" s="205"/>
      <c r="CL338" s="206"/>
      <c r="CM338" s="207"/>
      <c r="CN338" s="207"/>
      <c r="CO338" s="108"/>
      <c r="CP338" s="108"/>
      <c r="CQ338" s="108"/>
      <c r="CR338" s="108"/>
      <c r="CS338" s="108"/>
      <c r="CT338" s="108"/>
      <c r="CU338" s="108"/>
      <c r="CV338" s="108"/>
      <c r="CW338" s="108"/>
      <c r="CX338" s="108"/>
      <c r="CY338" s="108"/>
      <c r="CZ338" s="108"/>
      <c r="DA338" s="108"/>
      <c r="DB338" s="108"/>
      <c r="DC338" s="108"/>
      <c r="DD338" s="108"/>
    </row>
    <row r="339" spans="1:108" s="266" customFormat="1" ht="23.4" customHeight="1" x14ac:dyDescent="0.3">
      <c r="A339" s="264"/>
      <c r="B339" s="128" t="s">
        <v>23</v>
      </c>
      <c r="C339" s="355"/>
      <c r="D339" s="355"/>
      <c r="E339" s="274"/>
      <c r="F339" s="257"/>
      <c r="G339" s="275"/>
      <c r="H339" s="276"/>
      <c r="I339" s="275"/>
      <c r="J339" s="215">
        <f>IF(I339="",0,IF(I339="ANO",'Podpůrná data'!$B$5,'Podpůrná data'!$B$3))</f>
        <v>0</v>
      </c>
      <c r="K339" s="213">
        <f>IFERROR(INT(ROUND(H339,2)*(VLOOKUP(INT(G339),'Podpůrná data'!$L$16:$M$60,2,FALSE))*(G339/(INT(G339)))),0)</f>
        <v>0</v>
      </c>
      <c r="L339" s="62">
        <f>J339*K339</f>
        <v>0</v>
      </c>
      <c r="M339" s="63">
        <f>IF(L339&gt;0,IF(ISTEXT(C339)=TRUE,0,1),0)</f>
        <v>0</v>
      </c>
      <c r="N339" s="170">
        <f>IF(L339&gt;0,1,0)</f>
        <v>0</v>
      </c>
      <c r="O339" s="129"/>
      <c r="P339" s="64" t="s">
        <v>97</v>
      </c>
      <c r="Q339" s="277"/>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c r="AZ339" s="277"/>
      <c r="BA339" s="277"/>
      <c r="BB339" s="277"/>
      <c r="BC339" s="277"/>
      <c r="BD339" s="277"/>
      <c r="BE339" s="277"/>
      <c r="BF339" s="277"/>
      <c r="BG339" s="277"/>
      <c r="BH339" s="277"/>
      <c r="BI339" s="277"/>
      <c r="BJ339" s="277"/>
      <c r="BK339" s="277"/>
      <c r="BL339" s="277"/>
      <c r="BM339" s="277"/>
      <c r="BN339" s="277"/>
      <c r="BO339" s="277"/>
      <c r="BP339" s="277"/>
      <c r="BQ339" s="277"/>
      <c r="BR339" s="277"/>
      <c r="BS339" s="277"/>
      <c r="BT339" s="277"/>
      <c r="BU339" s="277"/>
      <c r="BV339" s="277"/>
      <c r="BW339" s="277"/>
      <c r="BX339" s="277"/>
      <c r="BY339" s="277"/>
      <c r="BZ339" s="277"/>
      <c r="CA339" s="277"/>
      <c r="CB339" s="277"/>
      <c r="CC339" s="277"/>
      <c r="CD339" s="277"/>
      <c r="CE339" s="277"/>
      <c r="CF339" s="277"/>
      <c r="CG339" s="277"/>
      <c r="CH339" s="277"/>
      <c r="CI339" s="277"/>
      <c r="CJ339" s="277"/>
      <c r="CK339" s="370">
        <f>SUM(Q347:CJ347)</f>
        <v>0</v>
      </c>
      <c r="CL339" s="372">
        <f>SUM(Q348:CJ348)</f>
        <v>0</v>
      </c>
      <c r="CM339" s="364">
        <f>IF($N339=0,0,IF($CK339&gt;=143*$H339,1,0))</f>
        <v>0</v>
      </c>
      <c r="CN339" s="364">
        <f>IF($CK339&gt;=143*$H339,0,(CEILING(143*$H339,1)-$CK339))</f>
        <v>0</v>
      </c>
      <c r="CO339" s="108"/>
      <c r="CP339" s="108"/>
      <c r="CQ339" s="108"/>
      <c r="CR339" s="108"/>
      <c r="CS339" s="108"/>
      <c r="CT339" s="108"/>
      <c r="CU339" s="108"/>
      <c r="CV339" s="108"/>
      <c r="CW339" s="108"/>
      <c r="CX339" s="108"/>
      <c r="CY339" s="108"/>
      <c r="CZ339" s="108"/>
      <c r="DA339" s="108"/>
      <c r="DB339" s="108"/>
      <c r="DC339" s="108"/>
      <c r="DD339" s="108"/>
    </row>
    <row r="340" spans="1:108" s="266" customFormat="1" ht="28.8" x14ac:dyDescent="0.3">
      <c r="A340" s="264"/>
      <c r="B340" s="130"/>
      <c r="C340" s="81"/>
      <c r="D340" s="81"/>
      <c r="E340" s="81"/>
      <c r="F340" s="81"/>
      <c r="G340" s="81"/>
      <c r="H340" s="81"/>
      <c r="I340" s="81"/>
      <c r="J340" s="81"/>
      <c r="K340" s="81"/>
      <c r="L340" s="65"/>
      <c r="M340" s="7"/>
      <c r="N340" s="202"/>
      <c r="O340" s="108"/>
      <c r="P340" s="64" t="s">
        <v>151</v>
      </c>
      <c r="Q340" s="278"/>
      <c r="R340" s="278"/>
      <c r="S340" s="278"/>
      <c r="T340" s="278"/>
      <c r="U340" s="278"/>
      <c r="V340" s="278"/>
      <c r="W340" s="278"/>
      <c r="X340" s="278"/>
      <c r="Y340" s="278"/>
      <c r="Z340" s="278"/>
      <c r="AA340" s="278"/>
      <c r="AB340" s="278"/>
      <c r="AC340" s="278"/>
      <c r="AD340" s="278"/>
      <c r="AE340" s="278"/>
      <c r="AF340" s="278"/>
      <c r="AG340" s="278"/>
      <c r="AH340" s="278"/>
      <c r="AI340" s="278"/>
      <c r="AJ340" s="278"/>
      <c r="AK340" s="278"/>
      <c r="AL340" s="278"/>
      <c r="AM340" s="278"/>
      <c r="AN340" s="278"/>
      <c r="AO340" s="278"/>
      <c r="AP340" s="278"/>
      <c r="AQ340" s="278"/>
      <c r="AR340" s="278"/>
      <c r="AS340" s="278"/>
      <c r="AT340" s="278"/>
      <c r="AU340" s="278"/>
      <c r="AV340" s="278"/>
      <c r="AW340" s="278"/>
      <c r="AX340" s="278"/>
      <c r="AY340" s="278"/>
      <c r="AZ340" s="278"/>
      <c r="BA340" s="278"/>
      <c r="BB340" s="278"/>
      <c r="BC340" s="278"/>
      <c r="BD340" s="278"/>
      <c r="BE340" s="278"/>
      <c r="BF340" s="278"/>
      <c r="BG340" s="278"/>
      <c r="BH340" s="278"/>
      <c r="BI340" s="278"/>
      <c r="BJ340" s="278"/>
      <c r="BK340" s="278"/>
      <c r="BL340" s="278"/>
      <c r="BM340" s="278"/>
      <c r="BN340" s="278"/>
      <c r="BO340" s="278"/>
      <c r="BP340" s="278"/>
      <c r="BQ340" s="278"/>
      <c r="BR340" s="278"/>
      <c r="BS340" s="278"/>
      <c r="BT340" s="278"/>
      <c r="BU340" s="278"/>
      <c r="BV340" s="278"/>
      <c r="BW340" s="278"/>
      <c r="BX340" s="278"/>
      <c r="BY340" s="278"/>
      <c r="BZ340" s="278"/>
      <c r="CA340" s="278"/>
      <c r="CB340" s="278"/>
      <c r="CC340" s="278"/>
      <c r="CD340" s="278"/>
      <c r="CE340" s="278"/>
      <c r="CF340" s="278"/>
      <c r="CG340" s="278"/>
      <c r="CH340" s="278"/>
      <c r="CI340" s="278"/>
      <c r="CJ340" s="278"/>
      <c r="CK340" s="370"/>
      <c r="CL340" s="372"/>
      <c r="CM340" s="364"/>
      <c r="CN340" s="364"/>
      <c r="CO340" s="108"/>
      <c r="CP340" s="108"/>
      <c r="CQ340" s="108"/>
      <c r="CR340" s="108"/>
      <c r="CS340" s="108"/>
      <c r="CT340" s="108"/>
      <c r="CU340" s="108"/>
      <c r="CV340" s="108"/>
      <c r="CW340" s="108"/>
      <c r="CX340" s="108"/>
      <c r="CY340" s="108"/>
      <c r="CZ340" s="108"/>
      <c r="DA340" s="108"/>
      <c r="DB340" s="108"/>
      <c r="DC340" s="108"/>
      <c r="DD340" s="108"/>
    </row>
    <row r="341" spans="1:108" s="266" customFormat="1" ht="14.4" hidden="1" customHeight="1" x14ac:dyDescent="0.3">
      <c r="A341" s="264"/>
      <c r="B341" s="130"/>
      <c r="C341" s="81"/>
      <c r="D341" s="81"/>
      <c r="E341" s="81"/>
      <c r="F341" s="81"/>
      <c r="G341" s="81"/>
      <c r="H341" s="81"/>
      <c r="I341" s="81"/>
      <c r="J341" s="81"/>
      <c r="K341" s="81"/>
      <c r="L341" s="65"/>
      <c r="M341" s="7"/>
      <c r="N341" s="202"/>
      <c r="O341" s="108"/>
      <c r="P341" s="66" t="s">
        <v>152</v>
      </c>
      <c r="Q341" s="67">
        <f>IF(Q339&lt;&gt;0,1,0)</f>
        <v>0</v>
      </c>
      <c r="R341" s="67">
        <f t="shared" ref="R341" si="9227">IF(Q341&gt;0,Q341+1,IF(R339&lt;&gt;0,1,0))</f>
        <v>0</v>
      </c>
      <c r="S341" s="67">
        <f t="shared" ref="S341" si="9228">IF(R341&gt;0,R341+1,IF(S339&lt;&gt;0,1,0))</f>
        <v>0</v>
      </c>
      <c r="T341" s="67">
        <f t="shared" ref="T341" si="9229">IF(S341&gt;0,S341+1,IF(T339&lt;&gt;0,1,0))</f>
        <v>0</v>
      </c>
      <c r="U341" s="67">
        <f t="shared" ref="U341" si="9230">IF(T341&gt;0,T341+1,IF(U339&lt;&gt;0,1,0))</f>
        <v>0</v>
      </c>
      <c r="V341" s="67">
        <f t="shared" ref="V341" si="9231">IF(U341&gt;0,U341+1,IF(V339&lt;&gt;0,1,0))</f>
        <v>0</v>
      </c>
      <c r="W341" s="67">
        <f t="shared" ref="W341" si="9232">IF(V341&gt;0,V341+1,IF(W339&lt;&gt;0,1,0))</f>
        <v>0</v>
      </c>
      <c r="X341" s="67">
        <f t="shared" ref="X341" si="9233">IF(W341&gt;0,W341+1,IF(X339&lt;&gt;0,1,0))</f>
        <v>0</v>
      </c>
      <c r="Y341" s="67">
        <f t="shared" ref="Y341" si="9234">IF(X341&gt;0,X341+1,IF(Y339&lt;&gt;0,1,0))</f>
        <v>0</v>
      </c>
      <c r="Z341" s="67">
        <f t="shared" ref="Z341" si="9235">IF(Y341&gt;0,Y341+1,IF(Z339&lt;&gt;0,1,0))</f>
        <v>0</v>
      </c>
      <c r="AA341" s="67">
        <f t="shared" ref="AA341" si="9236">IF(Z341&gt;0,Z341+1,IF(AA339&lt;&gt;0,1,0))</f>
        <v>0</v>
      </c>
      <c r="AB341" s="67">
        <f t="shared" ref="AB341" si="9237">IF(AA341&gt;0,AA341+1,IF(AB339&lt;&gt;0,1,0))</f>
        <v>0</v>
      </c>
      <c r="AC341" s="67">
        <f t="shared" ref="AC341" si="9238">IF(AB341&gt;0,AB341+1,IF(AC339&lt;&gt;0,1,0))</f>
        <v>0</v>
      </c>
      <c r="AD341" s="67">
        <f t="shared" ref="AD341" si="9239">IF(AC341&gt;0,AC341+1,IF(AD339&lt;&gt;0,1,0))</f>
        <v>0</v>
      </c>
      <c r="AE341" s="67">
        <f t="shared" ref="AE341" si="9240">IF(AD341&gt;0,AD341+1,IF(AE339&lt;&gt;0,1,0))</f>
        <v>0</v>
      </c>
      <c r="AF341" s="67">
        <f t="shared" ref="AF341" si="9241">IF(AE341&gt;0,AE341+1,IF(AF339&lt;&gt;0,1,0))</f>
        <v>0</v>
      </c>
      <c r="AG341" s="67">
        <f t="shared" ref="AG341" si="9242">IF(AF341&gt;0,AF341+1,IF(AG339&lt;&gt;0,1,0))</f>
        <v>0</v>
      </c>
      <c r="AH341" s="67">
        <f t="shared" ref="AH341" si="9243">IF(AG341&gt;0,AG341+1,IF(AH339&lt;&gt;0,1,0))</f>
        <v>0</v>
      </c>
      <c r="AI341" s="67">
        <f t="shared" ref="AI341" si="9244">IF(AH341&gt;0,AH341+1,IF(AI339&lt;&gt;0,1,0))</f>
        <v>0</v>
      </c>
      <c r="AJ341" s="67">
        <f t="shared" ref="AJ341" si="9245">IF(AI341&gt;0,AI341+1,IF(AJ339&lt;&gt;0,1,0))</f>
        <v>0</v>
      </c>
      <c r="AK341" s="67">
        <f t="shared" ref="AK341" si="9246">IF(AJ341&gt;0,AJ341+1,IF(AK339&lt;&gt;0,1,0))</f>
        <v>0</v>
      </c>
      <c r="AL341" s="67">
        <f t="shared" ref="AL341" si="9247">IF(AK341&gt;0,AK341+1,IF(AL339&lt;&gt;0,1,0))</f>
        <v>0</v>
      </c>
      <c r="AM341" s="67">
        <f t="shared" ref="AM341" si="9248">IF(AL341&gt;0,AL341+1,IF(AM339&lt;&gt;0,1,0))</f>
        <v>0</v>
      </c>
      <c r="AN341" s="67">
        <f t="shared" ref="AN341" si="9249">IF(AM341&gt;0,AM341+1,IF(AN339&lt;&gt;0,1,0))</f>
        <v>0</v>
      </c>
      <c r="AO341" s="67">
        <f t="shared" ref="AO341" si="9250">IF(AN341&gt;0,AN341+1,IF(AO339&lt;&gt;0,1,0))</f>
        <v>0</v>
      </c>
      <c r="AP341" s="67">
        <f t="shared" ref="AP341" si="9251">IF(AO341&gt;0,AO341+1,IF(AP339&lt;&gt;0,1,0))</f>
        <v>0</v>
      </c>
      <c r="AQ341" s="67">
        <f t="shared" ref="AQ341" si="9252">IF(AP341&gt;0,AP341+1,IF(AQ339&lt;&gt;0,1,0))</f>
        <v>0</v>
      </c>
      <c r="AR341" s="67">
        <f t="shared" ref="AR341" si="9253">IF(AQ341&gt;0,AQ341+1,IF(AR339&lt;&gt;0,1,0))</f>
        <v>0</v>
      </c>
      <c r="AS341" s="67">
        <f t="shared" ref="AS341" si="9254">IF(AR341&gt;0,AR341+1,IF(AS339&lt;&gt;0,1,0))</f>
        <v>0</v>
      </c>
      <c r="AT341" s="67">
        <f t="shared" ref="AT341" si="9255">IF(AS341&gt;0,AS341+1,IF(AT339&lt;&gt;0,1,0))</f>
        <v>0</v>
      </c>
      <c r="AU341" s="67">
        <f t="shared" ref="AU341" si="9256">IF(AT341&gt;0,AT341+1,IF(AU339&lt;&gt;0,1,0))</f>
        <v>0</v>
      </c>
      <c r="AV341" s="67">
        <f t="shared" ref="AV341" si="9257">IF(AU341&gt;0,AU341+1,IF(AV339&lt;&gt;0,1,0))</f>
        <v>0</v>
      </c>
      <c r="AW341" s="67">
        <f t="shared" ref="AW341" si="9258">IF(AV341&gt;0,AV341+1,IF(AW339&lt;&gt;0,1,0))</f>
        <v>0</v>
      </c>
      <c r="AX341" s="67">
        <f t="shared" ref="AX341" si="9259">IF(AW341&gt;0,AW341+1,IF(AX339&lt;&gt;0,1,0))</f>
        <v>0</v>
      </c>
      <c r="AY341" s="67">
        <f t="shared" ref="AY341" si="9260">IF(AX341&gt;0,AX341+1,IF(AY339&lt;&gt;0,1,0))</f>
        <v>0</v>
      </c>
      <c r="AZ341" s="67">
        <f t="shared" ref="AZ341" si="9261">IF(AY341&gt;0,AY341+1,IF(AZ339&lt;&gt;0,1,0))</f>
        <v>0</v>
      </c>
      <c r="BA341" s="67">
        <f t="shared" ref="BA341" si="9262">IF(AZ341&gt;0,AZ341+1,IF(BA339&lt;&gt;0,1,0))</f>
        <v>0</v>
      </c>
      <c r="BB341" s="67">
        <f t="shared" ref="BB341" si="9263">IF(BA341&gt;0,BA341+1,IF(BB339&lt;&gt;0,1,0))</f>
        <v>0</v>
      </c>
      <c r="BC341" s="67">
        <f t="shared" ref="BC341" si="9264">IF(BB341&gt;0,BB341+1,IF(BC339&lt;&gt;0,1,0))</f>
        <v>0</v>
      </c>
      <c r="BD341" s="67">
        <f t="shared" ref="BD341" si="9265">IF(BC341&gt;0,BC341+1,IF(BD339&lt;&gt;0,1,0))</f>
        <v>0</v>
      </c>
      <c r="BE341" s="67">
        <f t="shared" ref="BE341" si="9266">IF(BD341&gt;0,BD341+1,IF(BE339&lt;&gt;0,1,0))</f>
        <v>0</v>
      </c>
      <c r="BF341" s="67">
        <f t="shared" ref="BF341" si="9267">IF(BE341&gt;0,BE341+1,IF(BF339&lt;&gt;0,1,0))</f>
        <v>0</v>
      </c>
      <c r="BG341" s="67">
        <f t="shared" ref="BG341" si="9268">IF(BF341&gt;0,BF341+1,IF(BG339&lt;&gt;0,1,0))</f>
        <v>0</v>
      </c>
      <c r="BH341" s="67">
        <f t="shared" ref="BH341" si="9269">IF(BG341&gt;0,BG341+1,IF(BH339&lt;&gt;0,1,0))</f>
        <v>0</v>
      </c>
      <c r="BI341" s="67">
        <f t="shared" ref="BI341" si="9270">IF(BH341&gt;0,BH341+1,IF(BI339&lt;&gt;0,1,0))</f>
        <v>0</v>
      </c>
      <c r="BJ341" s="67">
        <f t="shared" ref="BJ341" si="9271">IF(BI341&gt;0,BI341+1,IF(BJ339&lt;&gt;0,1,0))</f>
        <v>0</v>
      </c>
      <c r="BK341" s="67">
        <f t="shared" ref="BK341" si="9272">IF(BJ341&gt;0,BJ341+1,IF(BK339&lt;&gt;0,1,0))</f>
        <v>0</v>
      </c>
      <c r="BL341" s="67">
        <f t="shared" ref="BL341" si="9273">IF(BK341&gt;0,BK341+1,IF(BL339&lt;&gt;0,1,0))</f>
        <v>0</v>
      </c>
      <c r="BM341" s="67">
        <f t="shared" ref="BM341" si="9274">IF(BL341&gt;0,BL341+1,IF(BM339&lt;&gt;0,1,0))</f>
        <v>0</v>
      </c>
      <c r="BN341" s="67">
        <f t="shared" ref="BN341" si="9275">IF(BM341&gt;0,BM341+1,IF(BN339&lt;&gt;0,1,0))</f>
        <v>0</v>
      </c>
      <c r="BO341" s="67">
        <f t="shared" ref="BO341" si="9276">IF(BN341&gt;0,BN341+1,IF(BO339&lt;&gt;0,1,0))</f>
        <v>0</v>
      </c>
      <c r="BP341" s="67">
        <f t="shared" ref="BP341" si="9277">IF(BO341&gt;0,BO341+1,IF(BP339&lt;&gt;0,1,0))</f>
        <v>0</v>
      </c>
      <c r="BQ341" s="67">
        <f t="shared" ref="BQ341" si="9278">IF(BP341&gt;0,BP341+1,IF(BQ339&lt;&gt;0,1,0))</f>
        <v>0</v>
      </c>
      <c r="BR341" s="67">
        <f t="shared" ref="BR341" si="9279">IF(BQ341&gt;0,BQ341+1,IF(BR339&lt;&gt;0,1,0))</f>
        <v>0</v>
      </c>
      <c r="BS341" s="67">
        <f t="shared" ref="BS341" si="9280">IF(BR341&gt;0,BR341+1,IF(BS339&lt;&gt;0,1,0))</f>
        <v>0</v>
      </c>
      <c r="BT341" s="67">
        <f t="shared" ref="BT341" si="9281">IF(BS341&gt;0,BS341+1,IF(BT339&lt;&gt;0,1,0))</f>
        <v>0</v>
      </c>
      <c r="BU341" s="67">
        <f t="shared" ref="BU341" si="9282">IF(BT341&gt;0,BT341+1,IF(BU339&lt;&gt;0,1,0))</f>
        <v>0</v>
      </c>
      <c r="BV341" s="67">
        <f t="shared" ref="BV341" si="9283">IF(BU341&gt;0,BU341+1,IF(BV339&lt;&gt;0,1,0))</f>
        <v>0</v>
      </c>
      <c r="BW341" s="67">
        <f t="shared" ref="BW341" si="9284">IF(BV341&gt;0,BV341+1,IF(BW339&lt;&gt;0,1,0))</f>
        <v>0</v>
      </c>
      <c r="BX341" s="67">
        <f t="shared" ref="BX341" si="9285">IF(BW341&gt;0,BW341+1,IF(BX339&lt;&gt;0,1,0))</f>
        <v>0</v>
      </c>
      <c r="BY341" s="67">
        <f t="shared" ref="BY341" si="9286">IF(BX341&gt;0,BX341+1,IF(BY339&lt;&gt;0,1,0))</f>
        <v>0</v>
      </c>
      <c r="BZ341" s="67">
        <f t="shared" ref="BZ341" si="9287">IF(BY341&gt;0,BY341+1,IF(BZ339&lt;&gt;0,1,0))</f>
        <v>0</v>
      </c>
      <c r="CA341" s="67">
        <f t="shared" ref="CA341" si="9288">IF(BZ341&gt;0,BZ341+1,IF(CA339&lt;&gt;0,1,0))</f>
        <v>0</v>
      </c>
      <c r="CB341" s="67">
        <f t="shared" ref="CB341" si="9289">IF(CA341&gt;0,CA341+1,IF(CB339&lt;&gt;0,1,0))</f>
        <v>0</v>
      </c>
      <c r="CC341" s="67">
        <f t="shared" ref="CC341" si="9290">IF(CB341&gt;0,CB341+1,IF(CC339&lt;&gt;0,1,0))</f>
        <v>0</v>
      </c>
      <c r="CD341" s="67">
        <f t="shared" ref="CD341" si="9291">IF(CC341&gt;0,CC341+1,IF(CD339&lt;&gt;0,1,0))</f>
        <v>0</v>
      </c>
      <c r="CE341" s="67">
        <f t="shared" ref="CE341" si="9292">IF(CD341&gt;0,CD341+1,IF(CE339&lt;&gt;0,1,0))</f>
        <v>0</v>
      </c>
      <c r="CF341" s="67">
        <f t="shared" ref="CF341" si="9293">IF(CE341&gt;0,CE341+1,IF(CF339&lt;&gt;0,1,0))</f>
        <v>0</v>
      </c>
      <c r="CG341" s="67">
        <f t="shared" ref="CG341" si="9294">IF(CF341&gt;0,CF341+1,IF(CG339&lt;&gt;0,1,0))</f>
        <v>0</v>
      </c>
      <c r="CH341" s="67">
        <f t="shared" ref="CH341" si="9295">IF(CG341&gt;0,CG341+1,IF(CH339&lt;&gt;0,1,0))</f>
        <v>0</v>
      </c>
      <c r="CI341" s="67">
        <f t="shared" ref="CI341" si="9296">IF(CH341&gt;0,CH341+1,IF(CI339&lt;&gt;0,1,0))</f>
        <v>0</v>
      </c>
      <c r="CJ341" s="67">
        <f t="shared" ref="CJ341" si="9297">IF(CI341&gt;0,CI341+1,IF(CJ339&lt;&gt;0,1,0))</f>
        <v>0</v>
      </c>
      <c r="CK341" s="370"/>
      <c r="CL341" s="372"/>
      <c r="CM341" s="364"/>
      <c r="CN341" s="364"/>
      <c r="CO341" s="108"/>
      <c r="CP341" s="108"/>
      <c r="CQ341" s="108"/>
      <c r="CR341" s="108"/>
      <c r="CS341" s="108"/>
      <c r="CT341" s="108"/>
      <c r="CU341" s="108"/>
      <c r="CV341" s="108"/>
      <c r="CW341" s="108"/>
      <c r="CX341" s="108"/>
      <c r="CY341" s="108"/>
      <c r="CZ341" s="108"/>
      <c r="DA341" s="108"/>
      <c r="DB341" s="108"/>
      <c r="DC341" s="108"/>
      <c r="DD341" s="108"/>
    </row>
    <row r="342" spans="1:108" s="266" customFormat="1" ht="14.4" hidden="1" customHeight="1" x14ac:dyDescent="0.3">
      <c r="A342" s="264"/>
      <c r="B342" s="130"/>
      <c r="C342" s="81"/>
      <c r="D342" s="81"/>
      <c r="E342" s="81"/>
      <c r="F342" s="81"/>
      <c r="G342" s="81"/>
      <c r="H342" s="81"/>
      <c r="I342" s="81"/>
      <c r="J342" s="81"/>
      <c r="K342" s="81"/>
      <c r="L342" s="65"/>
      <c r="M342" s="7"/>
      <c r="N342" s="202"/>
      <c r="O342" s="108"/>
      <c r="P342" s="66" t="s">
        <v>153</v>
      </c>
      <c r="Q342" s="67">
        <f>Q341</f>
        <v>0</v>
      </c>
      <c r="R342" s="67">
        <f>IF(R341=0,0,IF(OR(Q342=0,Q342=12),1,Q342+1))</f>
        <v>0</v>
      </c>
      <c r="S342" s="67">
        <f t="shared" ref="S342" si="9298">IF(S341=0,0,IF(OR(R342=0,R342=12),1,R342+1))</f>
        <v>0</v>
      </c>
      <c r="T342" s="67">
        <f t="shared" ref="T342" si="9299">IF(T341=0,0,IF(OR(S342=0,S342=12),1,S342+1))</f>
        <v>0</v>
      </c>
      <c r="U342" s="67">
        <f t="shared" ref="U342" si="9300">IF(U341=0,0,IF(OR(T342=0,T342=12),1,T342+1))</f>
        <v>0</v>
      </c>
      <c r="V342" s="67">
        <f t="shared" ref="V342" si="9301">IF(V341=0,0,IF(OR(U342=0,U342=12),1,U342+1))</f>
        <v>0</v>
      </c>
      <c r="W342" s="67">
        <f t="shared" ref="W342" si="9302">IF(W341=0,0,IF(OR(V342=0,V342=12),1,V342+1))</f>
        <v>0</v>
      </c>
      <c r="X342" s="67">
        <f t="shared" ref="X342" si="9303">IF(X341=0,0,IF(OR(W342=0,W342=12),1,W342+1))</f>
        <v>0</v>
      </c>
      <c r="Y342" s="67">
        <f t="shared" ref="Y342" si="9304">IF(Y341=0,0,IF(OR(X342=0,X342=12),1,X342+1))</f>
        <v>0</v>
      </c>
      <c r="Z342" s="67">
        <f t="shared" ref="Z342" si="9305">IF(Z341=0,0,IF(OR(Y342=0,Y342=12),1,Y342+1))</f>
        <v>0</v>
      </c>
      <c r="AA342" s="67">
        <f t="shared" ref="AA342" si="9306">IF(AA341=0,0,IF(OR(Z342=0,Z342=12),1,Z342+1))</f>
        <v>0</v>
      </c>
      <c r="AB342" s="67">
        <f t="shared" ref="AB342" si="9307">IF(AB341=0,0,IF(OR(AA342=0,AA342=12),1,AA342+1))</f>
        <v>0</v>
      </c>
      <c r="AC342" s="67">
        <f t="shared" ref="AC342" si="9308">IF(AC341=0,0,IF(OR(AB342=0,AB342=12),1,AB342+1))</f>
        <v>0</v>
      </c>
      <c r="AD342" s="67">
        <f t="shared" ref="AD342" si="9309">IF(AD341=0,0,IF(OR(AC342=0,AC342=12),1,AC342+1))</f>
        <v>0</v>
      </c>
      <c r="AE342" s="67">
        <f t="shared" ref="AE342" si="9310">IF(AE341=0,0,IF(OR(AD342=0,AD342=12),1,AD342+1))</f>
        <v>0</v>
      </c>
      <c r="AF342" s="67">
        <f t="shared" ref="AF342" si="9311">IF(AF341=0,0,IF(OR(AE342=0,AE342=12),1,AE342+1))</f>
        <v>0</v>
      </c>
      <c r="AG342" s="67">
        <f t="shared" ref="AG342" si="9312">IF(AG341=0,0,IF(OR(AF342=0,AF342=12),1,AF342+1))</f>
        <v>0</v>
      </c>
      <c r="AH342" s="67">
        <f t="shared" ref="AH342" si="9313">IF(AH341=0,0,IF(OR(AG342=0,AG342=12),1,AG342+1))</f>
        <v>0</v>
      </c>
      <c r="AI342" s="67">
        <f t="shared" ref="AI342" si="9314">IF(AI341=0,0,IF(OR(AH342=0,AH342=12),1,AH342+1))</f>
        <v>0</v>
      </c>
      <c r="AJ342" s="67">
        <f t="shared" ref="AJ342" si="9315">IF(AJ341=0,0,IF(OR(AI342=0,AI342=12),1,AI342+1))</f>
        <v>0</v>
      </c>
      <c r="AK342" s="67">
        <f t="shared" ref="AK342" si="9316">IF(AK341=0,0,IF(OR(AJ342=0,AJ342=12),1,AJ342+1))</f>
        <v>0</v>
      </c>
      <c r="AL342" s="67">
        <f t="shared" ref="AL342" si="9317">IF(AL341=0,0,IF(OR(AK342=0,AK342=12),1,AK342+1))</f>
        <v>0</v>
      </c>
      <c r="AM342" s="67">
        <f t="shared" ref="AM342" si="9318">IF(AM341=0,0,IF(OR(AL342=0,AL342=12),1,AL342+1))</f>
        <v>0</v>
      </c>
      <c r="AN342" s="67">
        <f t="shared" ref="AN342" si="9319">IF(AN341=0,0,IF(OR(AM342=0,AM342=12),1,AM342+1))</f>
        <v>0</v>
      </c>
      <c r="AO342" s="67">
        <f t="shared" ref="AO342" si="9320">IF(AO341=0,0,IF(OR(AN342=0,AN342=12),1,AN342+1))</f>
        <v>0</v>
      </c>
      <c r="AP342" s="67">
        <f t="shared" ref="AP342" si="9321">IF(AP341=0,0,IF(OR(AO342=0,AO342=12),1,AO342+1))</f>
        <v>0</v>
      </c>
      <c r="AQ342" s="67">
        <f t="shared" ref="AQ342" si="9322">IF(AQ341=0,0,IF(OR(AP342=0,AP342=12),1,AP342+1))</f>
        <v>0</v>
      </c>
      <c r="AR342" s="67">
        <f t="shared" ref="AR342" si="9323">IF(AR341=0,0,IF(OR(AQ342=0,AQ342=12),1,AQ342+1))</f>
        <v>0</v>
      </c>
      <c r="AS342" s="67">
        <f t="shared" ref="AS342" si="9324">IF(AS341=0,0,IF(OR(AR342=0,AR342=12),1,AR342+1))</f>
        <v>0</v>
      </c>
      <c r="AT342" s="67">
        <f t="shared" ref="AT342" si="9325">IF(AT341=0,0,IF(OR(AS342=0,AS342=12),1,AS342+1))</f>
        <v>0</v>
      </c>
      <c r="AU342" s="67">
        <f t="shared" ref="AU342" si="9326">IF(AU341=0,0,IF(OR(AT342=0,AT342=12),1,AT342+1))</f>
        <v>0</v>
      </c>
      <c r="AV342" s="67">
        <f t="shared" ref="AV342" si="9327">IF(AV341=0,0,IF(OR(AU342=0,AU342=12),1,AU342+1))</f>
        <v>0</v>
      </c>
      <c r="AW342" s="67">
        <f t="shared" ref="AW342" si="9328">IF(AW341=0,0,IF(OR(AV342=0,AV342=12),1,AV342+1))</f>
        <v>0</v>
      </c>
      <c r="AX342" s="67">
        <f t="shared" ref="AX342" si="9329">IF(AX341=0,0,IF(OR(AW342=0,AW342=12),1,AW342+1))</f>
        <v>0</v>
      </c>
      <c r="AY342" s="67">
        <f t="shared" ref="AY342" si="9330">IF(AY341=0,0,IF(OR(AX342=0,AX342=12),1,AX342+1))</f>
        <v>0</v>
      </c>
      <c r="AZ342" s="67">
        <f t="shared" ref="AZ342" si="9331">IF(AZ341=0,0,IF(OR(AY342=0,AY342=12),1,AY342+1))</f>
        <v>0</v>
      </c>
      <c r="BA342" s="67">
        <f t="shared" ref="BA342" si="9332">IF(BA341=0,0,IF(OR(AZ342=0,AZ342=12),1,AZ342+1))</f>
        <v>0</v>
      </c>
      <c r="BB342" s="67">
        <f t="shared" ref="BB342" si="9333">IF(BB341=0,0,IF(OR(BA342=0,BA342=12),1,BA342+1))</f>
        <v>0</v>
      </c>
      <c r="BC342" s="67">
        <f t="shared" ref="BC342" si="9334">IF(BC341=0,0,IF(OR(BB342=0,BB342=12),1,BB342+1))</f>
        <v>0</v>
      </c>
      <c r="BD342" s="67">
        <f t="shared" ref="BD342" si="9335">IF(BD341=0,0,IF(OR(BC342=0,BC342=12),1,BC342+1))</f>
        <v>0</v>
      </c>
      <c r="BE342" s="67">
        <f t="shared" ref="BE342" si="9336">IF(BE341=0,0,IF(OR(BD342=0,BD342=12),1,BD342+1))</f>
        <v>0</v>
      </c>
      <c r="BF342" s="67">
        <f t="shared" ref="BF342" si="9337">IF(BF341=0,0,IF(OR(BE342=0,BE342=12),1,BE342+1))</f>
        <v>0</v>
      </c>
      <c r="BG342" s="67">
        <f t="shared" ref="BG342" si="9338">IF(BG341=0,0,IF(OR(BF342=0,BF342=12),1,BF342+1))</f>
        <v>0</v>
      </c>
      <c r="BH342" s="67">
        <f t="shared" ref="BH342" si="9339">IF(BH341=0,0,IF(OR(BG342=0,BG342=12),1,BG342+1))</f>
        <v>0</v>
      </c>
      <c r="BI342" s="67">
        <f t="shared" ref="BI342" si="9340">IF(BI341=0,0,IF(OR(BH342=0,BH342=12),1,BH342+1))</f>
        <v>0</v>
      </c>
      <c r="BJ342" s="67">
        <f t="shared" ref="BJ342" si="9341">IF(BJ341=0,0,IF(OR(BI342=0,BI342=12),1,BI342+1))</f>
        <v>0</v>
      </c>
      <c r="BK342" s="67">
        <f t="shared" ref="BK342" si="9342">IF(BK341=0,0,IF(OR(BJ342=0,BJ342=12),1,BJ342+1))</f>
        <v>0</v>
      </c>
      <c r="BL342" s="67">
        <f t="shared" ref="BL342" si="9343">IF(BL341=0,0,IF(OR(BK342=0,BK342=12),1,BK342+1))</f>
        <v>0</v>
      </c>
      <c r="BM342" s="67">
        <f t="shared" ref="BM342" si="9344">IF(BM341=0,0,IF(OR(BL342=0,BL342=12),1,BL342+1))</f>
        <v>0</v>
      </c>
      <c r="BN342" s="67">
        <f t="shared" ref="BN342" si="9345">IF(BN341=0,0,IF(OR(BM342=0,BM342=12),1,BM342+1))</f>
        <v>0</v>
      </c>
      <c r="BO342" s="67">
        <f t="shared" ref="BO342" si="9346">IF(BO341=0,0,IF(OR(BN342=0,BN342=12),1,BN342+1))</f>
        <v>0</v>
      </c>
      <c r="BP342" s="67">
        <f t="shared" ref="BP342" si="9347">IF(BP341=0,0,IF(OR(BO342=0,BO342=12),1,BO342+1))</f>
        <v>0</v>
      </c>
      <c r="BQ342" s="67">
        <f t="shared" ref="BQ342" si="9348">IF(BQ341=0,0,IF(OR(BP342=0,BP342=12),1,BP342+1))</f>
        <v>0</v>
      </c>
      <c r="BR342" s="67">
        <f t="shared" ref="BR342" si="9349">IF(BR341=0,0,IF(OR(BQ342=0,BQ342=12),1,BQ342+1))</f>
        <v>0</v>
      </c>
      <c r="BS342" s="67">
        <f t="shared" ref="BS342" si="9350">IF(BS341=0,0,IF(OR(BR342=0,BR342=12),1,BR342+1))</f>
        <v>0</v>
      </c>
      <c r="BT342" s="67">
        <f t="shared" ref="BT342" si="9351">IF(BT341=0,0,IF(OR(BS342=0,BS342=12),1,BS342+1))</f>
        <v>0</v>
      </c>
      <c r="BU342" s="67">
        <f t="shared" ref="BU342" si="9352">IF(BU341=0,0,IF(OR(BT342=0,BT342=12),1,BT342+1))</f>
        <v>0</v>
      </c>
      <c r="BV342" s="67">
        <f t="shared" ref="BV342" si="9353">IF(BV341=0,0,IF(OR(BU342=0,BU342=12),1,BU342+1))</f>
        <v>0</v>
      </c>
      <c r="BW342" s="67">
        <f t="shared" ref="BW342" si="9354">IF(BW341=0,0,IF(OR(BV342=0,BV342=12),1,BV342+1))</f>
        <v>0</v>
      </c>
      <c r="BX342" s="67">
        <f t="shared" ref="BX342" si="9355">IF(BX341=0,0,IF(OR(BW342=0,BW342=12),1,BW342+1))</f>
        <v>0</v>
      </c>
      <c r="BY342" s="67">
        <f t="shared" ref="BY342" si="9356">IF(BY341=0,0,IF(OR(BX342=0,BX342=12),1,BX342+1))</f>
        <v>0</v>
      </c>
      <c r="BZ342" s="67">
        <f t="shared" ref="BZ342" si="9357">IF(BZ341=0,0,IF(OR(BY342=0,BY342=12),1,BY342+1))</f>
        <v>0</v>
      </c>
      <c r="CA342" s="67">
        <f t="shared" ref="CA342" si="9358">IF(CA341=0,0,IF(OR(BZ342=0,BZ342=12),1,BZ342+1))</f>
        <v>0</v>
      </c>
      <c r="CB342" s="67">
        <f t="shared" ref="CB342" si="9359">IF(CB341=0,0,IF(OR(CA342=0,CA342=12),1,CA342+1))</f>
        <v>0</v>
      </c>
      <c r="CC342" s="67">
        <f t="shared" ref="CC342" si="9360">IF(CC341=0,0,IF(OR(CB342=0,CB342=12),1,CB342+1))</f>
        <v>0</v>
      </c>
      <c r="CD342" s="67">
        <f t="shared" ref="CD342" si="9361">IF(CD341=0,0,IF(OR(CC342=0,CC342=12),1,CC342+1))</f>
        <v>0</v>
      </c>
      <c r="CE342" s="67">
        <f t="shared" ref="CE342" si="9362">IF(CE341=0,0,IF(OR(CD342=0,CD342=12),1,CD342+1))</f>
        <v>0</v>
      </c>
      <c r="CF342" s="67">
        <f t="shared" ref="CF342" si="9363">IF(CF341=0,0,IF(OR(CE342=0,CE342=12),1,CE342+1))</f>
        <v>0</v>
      </c>
      <c r="CG342" s="67">
        <f t="shared" ref="CG342" si="9364">IF(CG341=0,0,IF(OR(CF342=0,CF342=12),1,CF342+1))</f>
        <v>0</v>
      </c>
      <c r="CH342" s="67">
        <f t="shared" ref="CH342" si="9365">IF(CH341=0,0,IF(OR(CG342=0,CG342=12),1,CG342+1))</f>
        <v>0</v>
      </c>
      <c r="CI342" s="67">
        <f t="shared" ref="CI342" si="9366">IF(CI341=0,0,IF(OR(CH342=0,CH342=12),1,CH342+1))</f>
        <v>0</v>
      </c>
      <c r="CJ342" s="67">
        <f t="shared" ref="CJ342" si="9367">IF(CJ341=0,0,IF(OR(CI342=0,CI342=12),1,CI342+1))</f>
        <v>0</v>
      </c>
      <c r="CK342" s="370"/>
      <c r="CL342" s="372"/>
      <c r="CM342" s="364"/>
      <c r="CN342" s="364"/>
      <c r="CO342" s="108"/>
      <c r="CP342" s="108"/>
      <c r="CQ342" s="108"/>
      <c r="CR342" s="108"/>
      <c r="CS342" s="108"/>
      <c r="CT342" s="108"/>
      <c r="CU342" s="108"/>
      <c r="CV342" s="108"/>
      <c r="CW342" s="108"/>
      <c r="CX342" s="108"/>
      <c r="CY342" s="108"/>
      <c r="CZ342" s="108"/>
      <c r="DA342" s="108"/>
      <c r="DB342" s="108"/>
      <c r="DC342" s="108"/>
      <c r="DD342" s="108"/>
    </row>
    <row r="343" spans="1:108" s="266" customFormat="1" ht="43.2" x14ac:dyDescent="0.3">
      <c r="A343" s="264"/>
      <c r="B343" s="130"/>
      <c r="C343" s="81"/>
      <c r="D343" s="81"/>
      <c r="E343" s="81"/>
      <c r="F343" s="81"/>
      <c r="G343" s="81"/>
      <c r="H343" s="81"/>
      <c r="I343" s="81"/>
      <c r="J343" s="81"/>
      <c r="K343" s="81"/>
      <c r="L343" s="65"/>
      <c r="M343" s="7"/>
      <c r="N343" s="202"/>
      <c r="O343" s="108"/>
      <c r="P343" s="64" t="s">
        <v>410</v>
      </c>
      <c r="Q343" s="69">
        <f>IF(Q342&gt;0,IF(Q346&gt;$K339,$K339,Q346),0)</f>
        <v>0</v>
      </c>
      <c r="R343" s="69">
        <f>IF(R342&gt;0,IF((SUMIFS($Q345:Q345,$Q342:Q342,12)+IF(Q342=12,0,Q343)+R346)&gt;=$K339,$K339-FLOOR(SUMIFS($Q345:Q345,$Q342:Q342,12),1),IF(R342=1,R346,R346+Q343)),0)</f>
        <v>0</v>
      </c>
      <c r="S343" s="69">
        <f>IF(S342&gt;0,IF((SUMIFS($Q345:R345,$Q342:R342,12)+IF(R342=12,0,R343)+S346)&gt;=$K339,$K339-FLOOR(SUMIFS($Q345:R345,$Q342:R342,12),1),IF(S342=1,S346,S346+R343)),0)</f>
        <v>0</v>
      </c>
      <c r="T343" s="69">
        <f>IF(T342&gt;0,IF((SUMIFS($Q345:S345,$Q342:S342,12)+IF(S342=12,0,S343)+T346)&gt;=$K339,$K339-FLOOR(SUMIFS($Q345:S345,$Q342:S342,12),1),IF(T342=1,T346,T346+S343)),0)</f>
        <v>0</v>
      </c>
      <c r="U343" s="69">
        <f>IF(U342&gt;0,IF((SUMIFS($Q345:T345,$Q342:T342,12)+IF(T342=12,0,T343)+U346)&gt;=$K339,$K339-FLOOR(SUMIFS($Q345:T345,$Q342:T342,12),1),IF(U342=1,U346,U346+T343)),0)</f>
        <v>0</v>
      </c>
      <c r="V343" s="69">
        <f>IF(V342&gt;0,IF((SUMIFS($Q345:U345,$Q342:U342,12)+IF(U342=12,0,U343)+V346)&gt;=$K339,$K339-FLOOR(SUMIFS($Q345:U345,$Q342:U342,12),1),IF(V342=1,V346,V346+U343)),0)</f>
        <v>0</v>
      </c>
      <c r="W343" s="69">
        <f>IF(W342&gt;0,IF((SUMIFS($Q345:V345,$Q342:V342,12)+IF(V342=12,0,V343)+W346)&gt;=$K339,$K339-FLOOR(SUMIFS($Q345:V345,$Q342:V342,12),1),IF(W342=1,W346,W346+V343)),0)</f>
        <v>0</v>
      </c>
      <c r="X343" s="69">
        <f>IF(X342&gt;0,IF((SUMIFS($Q345:W345,$Q342:W342,12)+IF(W342=12,0,W343)+X346)&gt;=$K339,$K339-FLOOR(SUMIFS($Q345:W345,$Q342:W342,12),1),IF(X342=1,X346,X346+W343)),0)</f>
        <v>0</v>
      </c>
      <c r="Y343" s="69">
        <f>IF(Y342&gt;0,IF((SUMIFS($Q345:X345,$Q342:X342,12)+IF(X342=12,0,X343)+Y346)&gt;=$K339,$K339-FLOOR(SUMIFS($Q345:X345,$Q342:X342,12),1),IF(Y342=1,Y346,Y346+X343)),0)</f>
        <v>0</v>
      </c>
      <c r="Z343" s="69">
        <f>IF(Z342&gt;0,IF((SUMIFS($Q345:Y345,$Q342:Y342,12)+IF(Y342=12,0,Y343)+Z346)&gt;=$K339,$K339-FLOOR(SUMIFS($Q345:Y345,$Q342:Y342,12),1),IF(Z342=1,Z346,Z346+Y343)),0)</f>
        <v>0</v>
      </c>
      <c r="AA343" s="69">
        <f>IF(AA342&gt;0,IF((SUMIFS($Q345:Z345,$Q342:Z342,12)+IF(Z342=12,0,Z343)+AA346)&gt;=$K339,$K339-FLOOR(SUMIFS($Q345:Z345,$Q342:Z342,12),1),IF(AA342=1,AA346,AA346+Z343)),0)</f>
        <v>0</v>
      </c>
      <c r="AB343" s="69">
        <f>IF(AB342&gt;0,IF((SUMIFS($Q345:AA345,$Q342:AA342,12)+IF(AA342=12,0,AA343)+AB346)&gt;=$K339,$K339-FLOOR(SUMIFS($Q345:AA345,$Q342:AA342,12),1),IF(AB342=1,AB346,AB346+AA343)),0)</f>
        <v>0</v>
      </c>
      <c r="AC343" s="69">
        <f>IF(AC342&gt;0,IF((SUMIFS($Q345:AB345,$Q342:AB342,12)+IF(AB342=12,0,AB343)+AC346)&gt;=$K339,$K339-FLOOR(SUMIFS($Q345:AB345,$Q342:AB342,12),1),IF(AC342=1,AC346,AC346+AB343)),0)</f>
        <v>0</v>
      </c>
      <c r="AD343" s="69">
        <f>IF(AD342&gt;0,IF((SUMIFS($Q345:AC345,$Q342:AC342,12)+IF(AC342=12,0,AC343)+AD346)&gt;=$K339,$K339-FLOOR(SUMIFS($Q345:AC345,$Q342:AC342,12),1),IF(AD342=1,AD346,AD346+AC343)),0)</f>
        <v>0</v>
      </c>
      <c r="AE343" s="69">
        <f>IF(AE342&gt;0,IF((SUMIFS($Q345:AD345,$Q342:AD342,12)+IF(AD342=12,0,AD343)+AE346)&gt;=$K339,$K339-FLOOR(SUMIFS($Q345:AD345,$Q342:AD342,12),1),IF(AE342=1,AE346,AE346+AD343)),0)</f>
        <v>0</v>
      </c>
      <c r="AF343" s="69">
        <f>IF(AF342&gt;0,IF((SUMIFS($Q345:AE345,$Q342:AE342,12)+IF(AE342=12,0,AE343)+AF346)&gt;=$K339,$K339-FLOOR(SUMIFS($Q345:AE345,$Q342:AE342,12),1),IF(AF342=1,AF346,AF346+AE343)),0)</f>
        <v>0</v>
      </c>
      <c r="AG343" s="69">
        <f>IF(AG342&gt;0,IF((SUMIFS($Q345:AF345,$Q342:AF342,12)+IF(AF342=12,0,AF343)+AG346)&gt;=$K339,$K339-FLOOR(SUMIFS($Q345:AF345,$Q342:AF342,12),1),IF(AG342=1,AG346,AG346+AF343)),0)</f>
        <v>0</v>
      </c>
      <c r="AH343" s="69">
        <f>IF(AH342&gt;0,IF((SUMIFS($Q345:AG345,$Q342:AG342,12)+IF(AG342=12,0,AG343)+AH346)&gt;=$K339,$K339-FLOOR(SUMIFS($Q345:AG345,$Q342:AG342,12),1),IF(AH342=1,AH346,AH346+AG343)),0)</f>
        <v>0</v>
      </c>
      <c r="AI343" s="69">
        <f>IF(AI342&gt;0,IF((SUMIFS($Q345:AH345,$Q342:AH342,12)+IF(AH342=12,0,AH343)+AI346)&gt;=$K339,$K339-FLOOR(SUMIFS($Q345:AH345,$Q342:AH342,12),1),IF(AI342=1,AI346,AI346+AH343)),0)</f>
        <v>0</v>
      </c>
      <c r="AJ343" s="69">
        <f>IF(AJ342&gt;0,IF((SUMIFS($Q345:AI345,$Q342:AI342,12)+IF(AI342=12,0,AI343)+AJ346)&gt;=$K339,$K339-FLOOR(SUMIFS($Q345:AI345,$Q342:AI342,12),1),IF(AJ342=1,AJ346,AJ346+AI343)),0)</f>
        <v>0</v>
      </c>
      <c r="AK343" s="69">
        <f>IF(AK342&gt;0,IF((SUMIFS($Q345:AJ345,$Q342:AJ342,12)+IF(AJ342=12,0,AJ343)+AK346)&gt;=$K339,$K339-FLOOR(SUMIFS($Q345:AJ345,$Q342:AJ342,12),1),IF(AK342=1,AK346,AK346+AJ343)),0)</f>
        <v>0</v>
      </c>
      <c r="AL343" s="69">
        <f>IF(AL342&gt;0,IF((SUMIFS($Q345:AK345,$Q342:AK342,12)+IF(AK342=12,0,AK343)+AL346)&gt;=$K339,$K339-FLOOR(SUMIFS($Q345:AK345,$Q342:AK342,12),1),IF(AL342=1,AL346,AL346+AK343)),0)</f>
        <v>0</v>
      </c>
      <c r="AM343" s="69">
        <f>IF(AM342&gt;0,IF((SUMIFS($Q345:AL345,$Q342:AL342,12)+IF(AL342=12,0,AL343)+AM346)&gt;=$K339,$K339-FLOOR(SUMIFS($Q345:AL345,$Q342:AL342,12),1),IF(AM342=1,AM346,AM346+AL343)),0)</f>
        <v>0</v>
      </c>
      <c r="AN343" s="69">
        <f>IF(AN342&gt;0,IF((SUMIFS($Q345:AM345,$Q342:AM342,12)+IF(AM342=12,0,AM343)+AN346)&gt;=$K339,$K339-FLOOR(SUMIFS($Q345:AM345,$Q342:AM342,12),1),IF(AN342=1,AN346,AN346+AM343)),0)</f>
        <v>0</v>
      </c>
      <c r="AO343" s="69">
        <f>IF(AO342&gt;0,IF((SUMIFS($Q345:AN345,$Q342:AN342,12)+IF(AN342=12,0,AN343)+AO346)&gt;=$K339,$K339-FLOOR(SUMIFS($Q345:AN345,$Q342:AN342,12),1),IF(AO342=1,AO346,AO346+AN343)),0)</f>
        <v>0</v>
      </c>
      <c r="AP343" s="69">
        <f>IF(AP342&gt;0,IF((SUMIFS($Q345:AO345,$Q342:AO342,12)+IF(AO342=12,0,AO343)+AP346)&gt;=$K339,$K339-FLOOR(SUMIFS($Q345:AO345,$Q342:AO342,12),1),IF(AP342=1,AP346,AP346+AO343)),0)</f>
        <v>0</v>
      </c>
      <c r="AQ343" s="69">
        <f>IF(AQ342&gt;0,IF((SUMIFS($Q345:AP345,$Q342:AP342,12)+IF(AP342=12,0,AP343)+AQ346)&gt;=$K339,$K339-FLOOR(SUMIFS($Q345:AP345,$Q342:AP342,12),1),IF(AQ342=1,AQ346,AQ346+AP343)),0)</f>
        <v>0</v>
      </c>
      <c r="AR343" s="69">
        <f>IF(AR342&gt;0,IF((SUMIFS($Q345:AQ345,$Q342:AQ342,12)+IF(AQ342=12,0,AQ343)+AR346)&gt;=$K339,$K339-FLOOR(SUMIFS($Q345:AQ345,$Q342:AQ342,12),1),IF(AR342=1,AR346,AR346+AQ343)),0)</f>
        <v>0</v>
      </c>
      <c r="AS343" s="69">
        <f>IF(AS342&gt;0,IF((SUMIFS($Q345:AR345,$Q342:AR342,12)+IF(AR342=12,0,AR343)+AS346)&gt;=$K339,$K339-FLOOR(SUMIFS($Q345:AR345,$Q342:AR342,12),1),IF(AS342=1,AS346,AS346+AR343)),0)</f>
        <v>0</v>
      </c>
      <c r="AT343" s="69">
        <f>IF(AT342&gt;0,IF((SUMIFS($Q345:AS345,$Q342:AS342,12)+IF(AS342=12,0,AS343)+AT346)&gt;=$K339,$K339-FLOOR(SUMIFS($Q345:AS345,$Q342:AS342,12),1),IF(AT342=1,AT346,AT346+AS343)),0)</f>
        <v>0</v>
      </c>
      <c r="AU343" s="69">
        <f>IF(AU342&gt;0,IF((SUMIFS($Q345:AT345,$Q342:AT342,12)+IF(AT342=12,0,AT343)+AU346)&gt;=$K339,$K339-FLOOR(SUMIFS($Q345:AT345,$Q342:AT342,12),1),IF(AU342=1,AU346,AU346+AT343)),0)</f>
        <v>0</v>
      </c>
      <c r="AV343" s="69">
        <f>IF(AV342&gt;0,IF((SUMIFS($Q345:AU345,$Q342:AU342,12)+IF(AU342=12,0,AU343)+AV346)&gt;=$K339,$K339-FLOOR(SUMIFS($Q345:AU345,$Q342:AU342,12),1),IF(AV342=1,AV346,AV346+AU343)),0)</f>
        <v>0</v>
      </c>
      <c r="AW343" s="69">
        <f>IF(AW342&gt;0,IF((SUMIFS($Q345:AV345,$Q342:AV342,12)+IF(AV342=12,0,AV343)+AW346)&gt;=$K339,$K339-FLOOR(SUMIFS($Q345:AV345,$Q342:AV342,12),1),IF(AW342=1,AW346,AW346+AV343)),0)</f>
        <v>0</v>
      </c>
      <c r="AX343" s="69">
        <f>IF(AX342&gt;0,IF((SUMIFS($Q345:AW345,$Q342:AW342,12)+IF(AW342=12,0,AW343)+AX346)&gt;=$K339,$K339-FLOOR(SUMIFS($Q345:AW345,$Q342:AW342,12),1),IF(AX342=1,AX346,AX346+AW343)),0)</f>
        <v>0</v>
      </c>
      <c r="AY343" s="69">
        <f>IF(AY342&gt;0,IF((SUMIFS($Q345:AX345,$Q342:AX342,12)+IF(AX342=12,0,AX343)+AY346)&gt;=$K339,$K339-FLOOR(SUMIFS($Q345:AX345,$Q342:AX342,12),1),IF(AY342=1,AY346,AY346+AX343)),0)</f>
        <v>0</v>
      </c>
      <c r="AZ343" s="69">
        <f>IF(AZ342&gt;0,IF((SUMIFS($Q345:AY345,$Q342:AY342,12)+IF(AY342=12,0,AY343)+AZ346)&gt;=$K339,$K339-FLOOR(SUMIFS($Q345:AY345,$Q342:AY342,12),1),IF(AZ342=1,AZ346,AZ346+AY343)),0)</f>
        <v>0</v>
      </c>
      <c r="BA343" s="69">
        <f>IF(BA342&gt;0,IF((SUMIFS($Q345:AZ345,$Q342:AZ342,12)+IF(AZ342=12,0,AZ343)+BA346)&gt;=$K339,$K339-FLOOR(SUMIFS($Q345:AZ345,$Q342:AZ342,12),1),IF(BA342=1,BA346,BA346+AZ343)),0)</f>
        <v>0</v>
      </c>
      <c r="BB343" s="69">
        <f>IF(BB342&gt;0,IF((SUMIFS($Q345:BA345,$Q342:BA342,12)+IF(BA342=12,0,BA343)+BB346)&gt;=$K339,$K339-FLOOR(SUMIFS($Q345:BA345,$Q342:BA342,12),1),IF(BB342=1,BB346,BB346+BA343)),0)</f>
        <v>0</v>
      </c>
      <c r="BC343" s="69">
        <f>IF(BC342&gt;0,IF((SUMIFS($Q345:BB345,$Q342:BB342,12)+IF(BB342=12,0,BB343)+BC346)&gt;=$K339,$K339-FLOOR(SUMIFS($Q345:BB345,$Q342:BB342,12),1),IF(BC342=1,BC346,BC346+BB343)),0)</f>
        <v>0</v>
      </c>
      <c r="BD343" s="69">
        <f>IF(BD342&gt;0,IF((SUMIFS($Q345:BC345,$Q342:BC342,12)+IF(BC342=12,0,BC343)+BD346)&gt;=$K339,$K339-FLOOR(SUMIFS($Q345:BC345,$Q342:BC342,12),1),IF(BD342=1,BD346,BD346+BC343)),0)</f>
        <v>0</v>
      </c>
      <c r="BE343" s="69">
        <f>IF(BE342&gt;0,IF((SUMIFS($Q345:BD345,$Q342:BD342,12)+IF(BD342=12,0,BD343)+BE346)&gt;=$K339,$K339-FLOOR(SUMIFS($Q345:BD345,$Q342:BD342,12),1),IF(BE342=1,BE346,BE346+BD343)),0)</f>
        <v>0</v>
      </c>
      <c r="BF343" s="69">
        <f>IF(BF342&gt;0,IF((SUMIFS($Q345:BE345,$Q342:BE342,12)+IF(BE342=12,0,BE343)+BF346)&gt;=$K339,$K339-FLOOR(SUMIFS($Q345:BE345,$Q342:BE342,12),1),IF(BF342=1,BF346,BF346+BE343)),0)</f>
        <v>0</v>
      </c>
      <c r="BG343" s="69">
        <f>IF(BG342&gt;0,IF((SUMIFS($Q345:BF345,$Q342:BF342,12)+IF(BF342=12,0,BF343)+BG346)&gt;=$K339,$K339-FLOOR(SUMIFS($Q345:BF345,$Q342:BF342,12),1),IF(BG342=1,BG346,BG346+BF343)),0)</f>
        <v>0</v>
      </c>
      <c r="BH343" s="69">
        <f>IF(BH342&gt;0,IF((SUMIFS($Q345:BG345,$Q342:BG342,12)+IF(BG342=12,0,BG343)+BH346)&gt;=$K339,$K339-FLOOR(SUMIFS($Q345:BG345,$Q342:BG342,12),1),IF(BH342=1,BH346,BH346+BG343)),0)</f>
        <v>0</v>
      </c>
      <c r="BI343" s="69">
        <f>IF(BI342&gt;0,IF((SUMIFS($Q345:BH345,$Q342:BH342,12)+IF(BH342=12,0,BH343)+BI346)&gt;=$K339,$K339-FLOOR(SUMIFS($Q345:BH345,$Q342:BH342,12),1),IF(BI342=1,BI346,BI346+BH343)),0)</f>
        <v>0</v>
      </c>
      <c r="BJ343" s="69">
        <f>IF(BJ342&gt;0,IF((SUMIFS($Q345:BI345,$Q342:BI342,12)+IF(BI342=12,0,BI343)+BJ346)&gt;=$K339,$K339-FLOOR(SUMIFS($Q345:BI345,$Q342:BI342,12),1),IF(BJ342=1,BJ346,BJ346+BI343)),0)</f>
        <v>0</v>
      </c>
      <c r="BK343" s="69">
        <f>IF(BK342&gt;0,IF((SUMIFS($Q345:BJ345,$Q342:BJ342,12)+IF(BJ342=12,0,BJ343)+BK346)&gt;=$K339,$K339-FLOOR(SUMIFS($Q345:BJ345,$Q342:BJ342,12),1),IF(BK342=1,BK346,BK346+BJ343)),0)</f>
        <v>0</v>
      </c>
      <c r="BL343" s="69">
        <f>IF(BL342&gt;0,IF((SUMIFS($Q345:BK345,$Q342:BK342,12)+IF(BK342=12,0,BK343)+BL346)&gt;=$K339,$K339-FLOOR(SUMIFS($Q345:BK345,$Q342:BK342,12),1),IF(BL342=1,BL346,BL346+BK343)),0)</f>
        <v>0</v>
      </c>
      <c r="BM343" s="69">
        <f>IF(BM342&gt;0,IF((SUMIFS($Q345:BL345,$Q342:BL342,12)+IF(BL342=12,0,BL343)+BM346)&gt;=$K339,$K339-FLOOR(SUMIFS($Q345:BL345,$Q342:BL342,12),1),IF(BM342=1,BM346,BM346+BL343)),0)</f>
        <v>0</v>
      </c>
      <c r="BN343" s="69">
        <f>IF(BN342&gt;0,IF((SUMIFS($Q345:BM345,$Q342:BM342,12)+IF(BM342=12,0,BM343)+BN346)&gt;=$K339,$K339-FLOOR(SUMIFS($Q345:BM345,$Q342:BM342,12),1),IF(BN342=1,BN346,BN346+BM343)),0)</f>
        <v>0</v>
      </c>
      <c r="BO343" s="69">
        <f>IF(BO342&gt;0,IF((SUMIFS($Q345:BN345,$Q342:BN342,12)+IF(BN342=12,0,BN343)+BO346)&gt;=$K339,$K339-FLOOR(SUMIFS($Q345:BN345,$Q342:BN342,12),1),IF(BO342=1,BO346,BO346+BN343)),0)</f>
        <v>0</v>
      </c>
      <c r="BP343" s="69">
        <f>IF(BP342&gt;0,IF((SUMIFS($Q345:BO345,$Q342:BO342,12)+IF(BO342=12,0,BO343)+BP346)&gt;=$K339,$K339-FLOOR(SUMIFS($Q345:BO345,$Q342:BO342,12),1),IF(BP342=1,BP346,BP346+BO343)),0)</f>
        <v>0</v>
      </c>
      <c r="BQ343" s="69">
        <f>IF(BQ342&gt;0,IF((SUMIFS($Q345:BP345,$Q342:BP342,12)+IF(BP342=12,0,BP343)+BQ346)&gt;=$K339,$K339-FLOOR(SUMIFS($Q345:BP345,$Q342:BP342,12),1),IF(BQ342=1,BQ346,BQ346+BP343)),0)</f>
        <v>0</v>
      </c>
      <c r="BR343" s="69">
        <f>IF(BR342&gt;0,IF((SUMIFS($Q345:BQ345,$Q342:BQ342,12)+IF(BQ342=12,0,BQ343)+BR346)&gt;=$K339,$K339-FLOOR(SUMIFS($Q345:BQ345,$Q342:BQ342,12),1),IF(BR342=1,BR346,BR346+BQ343)),0)</f>
        <v>0</v>
      </c>
      <c r="BS343" s="69">
        <f>IF(BS342&gt;0,IF((SUMIFS($Q345:BR345,$Q342:BR342,12)+IF(BR342=12,0,BR343)+BS346)&gt;=$K339,$K339-FLOOR(SUMIFS($Q345:BR345,$Q342:BR342,12),1),IF(BS342=1,BS346,BS346+BR343)),0)</f>
        <v>0</v>
      </c>
      <c r="BT343" s="69">
        <f>IF(BT342&gt;0,IF((SUMIFS($Q345:BS345,$Q342:BS342,12)+IF(BS342=12,0,BS343)+BT346)&gt;=$K339,$K339-FLOOR(SUMIFS($Q345:BS345,$Q342:BS342,12),1),IF(BT342=1,BT346,BT346+BS343)),0)</f>
        <v>0</v>
      </c>
      <c r="BU343" s="69">
        <f>IF(BU342&gt;0,IF((SUMIFS($Q345:BT345,$Q342:BT342,12)+IF(BT342=12,0,BT343)+BU346)&gt;=$K339,$K339-FLOOR(SUMIFS($Q345:BT345,$Q342:BT342,12),1),IF(BU342=1,BU346,BU346+BT343)),0)</f>
        <v>0</v>
      </c>
      <c r="BV343" s="69">
        <f>IF(BV342&gt;0,IF((SUMIFS($Q345:BU345,$Q342:BU342,12)+IF(BU342=12,0,BU343)+BV346)&gt;=$K339,$K339-FLOOR(SUMIFS($Q345:BU345,$Q342:BU342,12),1),IF(BV342=1,BV346,BV346+BU343)),0)</f>
        <v>0</v>
      </c>
      <c r="BW343" s="69">
        <f>IF(BW342&gt;0,IF((SUMIFS($Q345:BV345,$Q342:BV342,12)+IF(BV342=12,0,BV343)+BW346)&gt;=$K339,$K339-FLOOR(SUMIFS($Q345:BV345,$Q342:BV342,12),1),IF(BW342=1,BW346,BW346+BV343)),0)</f>
        <v>0</v>
      </c>
      <c r="BX343" s="69">
        <f>IF(BX342&gt;0,IF((SUMIFS($Q345:BW345,$Q342:BW342,12)+IF(BW342=12,0,BW343)+BX346)&gt;=$K339,$K339-FLOOR(SUMIFS($Q345:BW345,$Q342:BW342,12),1),IF(BX342=1,BX346,BX346+BW343)),0)</f>
        <v>0</v>
      </c>
      <c r="BY343" s="69">
        <f>IF(BY342&gt;0,IF((SUMIFS($Q345:BX345,$Q342:BX342,12)+IF(BX342=12,0,BX343)+BY346)&gt;=$K339,$K339-FLOOR(SUMIFS($Q345:BX345,$Q342:BX342,12),1),IF(BY342=1,BY346,BY346+BX343)),0)</f>
        <v>0</v>
      </c>
      <c r="BZ343" s="69">
        <f>IF(BZ342&gt;0,IF((SUMIFS($Q345:BY345,$Q342:BY342,12)+IF(BY342=12,0,BY343)+BZ346)&gt;=$K339,$K339-FLOOR(SUMIFS($Q345:BY345,$Q342:BY342,12),1),IF(BZ342=1,BZ346,BZ346+BY343)),0)</f>
        <v>0</v>
      </c>
      <c r="CA343" s="69">
        <f>IF(CA342&gt;0,IF((SUMIFS($Q345:BZ345,$Q342:BZ342,12)+IF(BZ342=12,0,BZ343)+CA346)&gt;=$K339,$K339-FLOOR(SUMIFS($Q345:BZ345,$Q342:BZ342,12),1),IF(CA342=1,CA346,CA346+BZ343)),0)</f>
        <v>0</v>
      </c>
      <c r="CB343" s="69">
        <f>IF(CB342&gt;0,IF((SUMIFS($Q345:CA345,$Q342:CA342,12)+IF(CA342=12,0,CA343)+CB346)&gt;=$K339,$K339-FLOOR(SUMIFS($Q345:CA345,$Q342:CA342,12),1),IF(CB342=1,CB346,CB346+CA343)),0)</f>
        <v>0</v>
      </c>
      <c r="CC343" s="69">
        <f>IF(CC342&gt;0,IF((SUMIFS($Q345:CB345,$Q342:CB342,12)+IF(CB342=12,0,CB343)+CC346)&gt;=$K339,$K339-FLOOR(SUMIFS($Q345:CB345,$Q342:CB342,12),1),IF(CC342=1,CC346,CC346+CB343)),0)</f>
        <v>0</v>
      </c>
      <c r="CD343" s="69">
        <f>IF(CD342&gt;0,IF((SUMIFS($Q345:CC345,$Q342:CC342,12)+IF(CC342=12,0,CC343)+CD346)&gt;=$K339,$K339-FLOOR(SUMIFS($Q345:CC345,$Q342:CC342,12),1),IF(CD342=1,CD346,CD346+CC343)),0)</f>
        <v>0</v>
      </c>
      <c r="CE343" s="69">
        <f>IF(CE342&gt;0,IF((SUMIFS($Q345:CD345,$Q342:CD342,12)+IF(CD342=12,0,CD343)+CE346)&gt;=$K339,$K339-FLOOR(SUMIFS($Q345:CD345,$Q342:CD342,12),1),IF(CE342=1,CE346,CE346+CD343)),0)</f>
        <v>0</v>
      </c>
      <c r="CF343" s="69">
        <f>IF(CF342&gt;0,IF((SUMIFS($Q345:CE345,$Q342:CE342,12)+IF(CE342=12,0,CE343)+CF346)&gt;=$K339,$K339-FLOOR(SUMIFS($Q345:CE345,$Q342:CE342,12),1),IF(CF342=1,CF346,CF346+CE343)),0)</f>
        <v>0</v>
      </c>
      <c r="CG343" s="69">
        <f>IF(CG342&gt;0,IF((SUMIFS($Q345:CF345,$Q342:CF342,12)+IF(CF342=12,0,CF343)+CG346)&gt;=$K339,$K339-FLOOR(SUMIFS($Q345:CF345,$Q342:CF342,12),1),IF(CG342=1,CG346,CG346+CF343)),0)</f>
        <v>0</v>
      </c>
      <c r="CH343" s="69">
        <f>IF(CH342&gt;0,IF((SUMIFS($Q345:CG345,$Q342:CG342,12)+IF(CG342=12,0,CG343)+CH346)&gt;=$K339,$K339-FLOOR(SUMIFS($Q345:CG345,$Q342:CG342,12),1),IF(CH342=1,CH346,CH346+CG343)),0)</f>
        <v>0</v>
      </c>
      <c r="CI343" s="69">
        <f>IF(CI342&gt;0,IF((SUMIFS($Q345:CH345,$Q342:CH342,12)+IF(CH342=12,0,CH343)+CI346)&gt;=$K339,$K339-FLOOR(SUMIFS($Q345:CH345,$Q342:CH342,12),1),IF(CI342=1,CI346,CI346+CH343)),0)</f>
        <v>0</v>
      </c>
      <c r="CJ343" s="69">
        <f>IF(CJ342&gt;0,IF((SUMIFS($Q345:CI345,$Q342:CI342,12)+IF(CI342=12,0,CI343)+CJ346)&gt;=$K339,$K339-FLOOR(SUMIFS($Q345:CI345,$Q342:CI342,12),1),IF(CJ342=1,CJ346,CJ346+CI343)),0)</f>
        <v>0</v>
      </c>
      <c r="CK343" s="370"/>
      <c r="CL343" s="372"/>
      <c r="CM343" s="364"/>
      <c r="CN343" s="364"/>
      <c r="CO343" s="108"/>
      <c r="CP343" s="108"/>
      <c r="CQ343" s="108"/>
      <c r="CR343" s="108"/>
      <c r="CS343" s="108"/>
      <c r="CT343" s="108"/>
      <c r="CU343" s="108"/>
      <c r="CV343" s="108"/>
      <c r="CW343" s="108"/>
      <c r="CX343" s="108"/>
      <c r="CY343" s="108"/>
      <c r="CZ343" s="108"/>
      <c r="DA343" s="108"/>
      <c r="DB343" s="108"/>
      <c r="DC343" s="108"/>
      <c r="DD343" s="108"/>
    </row>
    <row r="344" spans="1:108" s="266" customFormat="1" ht="41.4" hidden="1" customHeight="1" x14ac:dyDescent="0.3">
      <c r="A344" s="264"/>
      <c r="B344" s="130"/>
      <c r="C344" s="81"/>
      <c r="D344" s="81"/>
      <c r="E344" s="81"/>
      <c r="F344" s="81"/>
      <c r="G344" s="81"/>
      <c r="H344" s="81"/>
      <c r="I344" s="81"/>
      <c r="J344" s="81"/>
      <c r="K344" s="81"/>
      <c r="L344" s="65"/>
      <c r="M344" s="7"/>
      <c r="N344" s="202"/>
      <c r="O344" s="108"/>
      <c r="P344" s="66" t="s">
        <v>183</v>
      </c>
      <c r="Q344" s="68">
        <f>IF(Q339&gt;0,Q340,0)</f>
        <v>0</v>
      </c>
      <c r="R344" s="68">
        <f t="shared" ref="R344" si="9368">IF(R339&gt;0,IF(R342=1,R340,R340+Q344),Q344)</f>
        <v>0</v>
      </c>
      <c r="S344" s="68">
        <f t="shared" ref="S344" si="9369">IF(S339&gt;0,IF(S342=1,S340,S340+R344),R344)</f>
        <v>0</v>
      </c>
      <c r="T344" s="68">
        <f t="shared" ref="T344" si="9370">IF(T339&gt;0,IF(T342=1,T340,T340+S344),S344)</f>
        <v>0</v>
      </c>
      <c r="U344" s="68">
        <f t="shared" ref="U344" si="9371">IF(U339&gt;0,IF(U342=1,U340,U340+T344),T344)</f>
        <v>0</v>
      </c>
      <c r="V344" s="68">
        <f t="shared" ref="V344" si="9372">IF(V339&gt;0,IF(V342=1,V340,V340+U344),U344)</f>
        <v>0</v>
      </c>
      <c r="W344" s="68">
        <f t="shared" ref="W344" si="9373">IF(W339&gt;0,IF(W342=1,W340,W340+V344),V344)</f>
        <v>0</v>
      </c>
      <c r="X344" s="68">
        <f t="shared" ref="X344" si="9374">IF(X339&gt;0,IF(X342=1,X340,X340+W344),W344)</f>
        <v>0</v>
      </c>
      <c r="Y344" s="68">
        <f t="shared" ref="Y344" si="9375">IF(Y339&gt;0,IF(Y342=1,Y340,Y340+X344),X344)</f>
        <v>0</v>
      </c>
      <c r="Z344" s="68">
        <f t="shared" ref="Z344" si="9376">IF(Z339&gt;0,IF(Z342=1,Z340,Z340+Y344),Y344)</f>
        <v>0</v>
      </c>
      <c r="AA344" s="68">
        <f t="shared" ref="AA344" si="9377">IF(AA339&gt;0,IF(AA342=1,AA340,AA340+Z344),Z344)</f>
        <v>0</v>
      </c>
      <c r="AB344" s="68">
        <f t="shared" ref="AB344" si="9378">IF(AB339&gt;0,IF(AB342=1,AB340,AB340+AA344),AA344)</f>
        <v>0</v>
      </c>
      <c r="AC344" s="68">
        <f t="shared" ref="AC344" si="9379">IF(AC339&gt;0,IF(AC342=1,AC340,AC340+AB344),AB344)</f>
        <v>0</v>
      </c>
      <c r="AD344" s="68">
        <f t="shared" ref="AD344" si="9380">IF(AD339&gt;0,IF(AD342=1,AD340,AD340+AC344),AC344)</f>
        <v>0</v>
      </c>
      <c r="AE344" s="68">
        <f t="shared" ref="AE344" si="9381">IF(AE339&gt;0,IF(AE342=1,AE340,AE340+AD344),AD344)</f>
        <v>0</v>
      </c>
      <c r="AF344" s="68">
        <f t="shared" ref="AF344" si="9382">IF(AF339&gt;0,IF(AF342=1,AF340,AF340+AE344),AE344)</f>
        <v>0</v>
      </c>
      <c r="AG344" s="68">
        <f t="shared" ref="AG344" si="9383">IF(AG339&gt;0,IF(AG342=1,AG340,AG340+AF344),AF344)</f>
        <v>0</v>
      </c>
      <c r="AH344" s="68">
        <f t="shared" ref="AH344" si="9384">IF(AH339&gt;0,IF(AH342=1,AH340,AH340+AG344),AG344)</f>
        <v>0</v>
      </c>
      <c r="AI344" s="68">
        <f t="shared" ref="AI344" si="9385">IF(AI339&gt;0,IF(AI342=1,AI340,AI340+AH344),AH344)</f>
        <v>0</v>
      </c>
      <c r="AJ344" s="68">
        <f t="shared" ref="AJ344" si="9386">IF(AJ339&gt;0,IF(AJ342=1,AJ340,AJ340+AI344),AI344)</f>
        <v>0</v>
      </c>
      <c r="AK344" s="68">
        <f t="shared" ref="AK344" si="9387">IF(AK339&gt;0,IF(AK342=1,AK340,AK340+AJ344),AJ344)</f>
        <v>0</v>
      </c>
      <c r="AL344" s="68">
        <f t="shared" ref="AL344" si="9388">IF(AL339&gt;0,IF(AL342=1,AL340,AL340+AK344),AK344)</f>
        <v>0</v>
      </c>
      <c r="AM344" s="68">
        <f t="shared" ref="AM344" si="9389">IF(AM339&gt;0,IF(AM342=1,AM340,AM340+AL344),AL344)</f>
        <v>0</v>
      </c>
      <c r="AN344" s="68">
        <f t="shared" ref="AN344" si="9390">IF(AN339&gt;0,IF(AN342=1,AN340,AN340+AM344),AM344)</f>
        <v>0</v>
      </c>
      <c r="AO344" s="68">
        <f t="shared" ref="AO344" si="9391">IF(AO339&gt;0,IF(AO342=1,AO340,AO340+AN344),AN344)</f>
        <v>0</v>
      </c>
      <c r="AP344" s="68">
        <f t="shared" ref="AP344" si="9392">IF(AP339&gt;0,IF(AP342=1,AP340,AP340+AO344),AO344)</f>
        <v>0</v>
      </c>
      <c r="AQ344" s="68">
        <f t="shared" ref="AQ344" si="9393">IF(AQ339&gt;0,IF(AQ342=1,AQ340,AQ340+AP344),AP344)</f>
        <v>0</v>
      </c>
      <c r="AR344" s="68">
        <f t="shared" ref="AR344" si="9394">IF(AR339&gt;0,IF(AR342=1,AR340,AR340+AQ344),AQ344)</f>
        <v>0</v>
      </c>
      <c r="AS344" s="68">
        <f t="shared" ref="AS344" si="9395">IF(AS339&gt;0,IF(AS342=1,AS340,AS340+AR344),AR344)</f>
        <v>0</v>
      </c>
      <c r="AT344" s="68">
        <f t="shared" ref="AT344" si="9396">IF(AT339&gt;0,IF(AT342=1,AT340,AT340+AS344),AS344)</f>
        <v>0</v>
      </c>
      <c r="AU344" s="68">
        <f t="shared" ref="AU344" si="9397">IF(AU339&gt;0,IF(AU342=1,AU340,AU340+AT344),AT344)</f>
        <v>0</v>
      </c>
      <c r="AV344" s="68">
        <f t="shared" ref="AV344" si="9398">IF(AV339&gt;0,IF(AV342=1,AV340,AV340+AU344),AU344)</f>
        <v>0</v>
      </c>
      <c r="AW344" s="68">
        <f t="shared" ref="AW344" si="9399">IF(AW339&gt;0,IF(AW342=1,AW340,AW340+AV344),AV344)</f>
        <v>0</v>
      </c>
      <c r="AX344" s="68">
        <f t="shared" ref="AX344" si="9400">IF(AX339&gt;0,IF(AX342=1,AX340,AX340+AW344),AW344)</f>
        <v>0</v>
      </c>
      <c r="AY344" s="68">
        <f t="shared" ref="AY344" si="9401">IF(AY339&gt;0,IF(AY342=1,AY340,AY340+AX344),AX344)</f>
        <v>0</v>
      </c>
      <c r="AZ344" s="68">
        <f t="shared" ref="AZ344" si="9402">IF(AZ339&gt;0,IF(AZ342=1,AZ340,AZ340+AY344),AY344)</f>
        <v>0</v>
      </c>
      <c r="BA344" s="68">
        <f t="shared" ref="BA344" si="9403">IF(BA339&gt;0,IF(BA342=1,BA340,BA340+AZ344),AZ344)</f>
        <v>0</v>
      </c>
      <c r="BB344" s="68">
        <f t="shared" ref="BB344" si="9404">IF(BB339&gt;0,IF(BB342=1,BB340,BB340+BA344),BA344)</f>
        <v>0</v>
      </c>
      <c r="BC344" s="68">
        <f t="shared" ref="BC344" si="9405">IF(BC339&gt;0,IF(BC342=1,BC340,BC340+BB344),BB344)</f>
        <v>0</v>
      </c>
      <c r="BD344" s="68">
        <f t="shared" ref="BD344" si="9406">IF(BD339&gt;0,IF(BD342=1,BD340,BD340+BC344),BC344)</f>
        <v>0</v>
      </c>
      <c r="BE344" s="68">
        <f t="shared" ref="BE344" si="9407">IF(BE339&gt;0,IF(BE342=1,BE340,BE340+BD344),BD344)</f>
        <v>0</v>
      </c>
      <c r="BF344" s="68">
        <f t="shared" ref="BF344" si="9408">IF(BF339&gt;0,IF(BF342=1,BF340,BF340+BE344),BE344)</f>
        <v>0</v>
      </c>
      <c r="BG344" s="68">
        <f t="shared" ref="BG344" si="9409">IF(BG339&gt;0,IF(BG342=1,BG340,BG340+BF344),BF344)</f>
        <v>0</v>
      </c>
      <c r="BH344" s="68">
        <f t="shared" ref="BH344" si="9410">IF(BH339&gt;0,IF(BH342=1,BH340,BH340+BG344),BG344)</f>
        <v>0</v>
      </c>
      <c r="BI344" s="68">
        <f t="shared" ref="BI344" si="9411">IF(BI339&gt;0,IF(BI342=1,BI340,BI340+BH344),BH344)</f>
        <v>0</v>
      </c>
      <c r="BJ344" s="68">
        <f t="shared" ref="BJ344" si="9412">IF(BJ339&gt;0,IF(BJ342=1,BJ340,BJ340+BI344),BI344)</f>
        <v>0</v>
      </c>
      <c r="BK344" s="68">
        <f t="shared" ref="BK344" si="9413">IF(BK339&gt;0,IF(BK342=1,BK340,BK340+BJ344),BJ344)</f>
        <v>0</v>
      </c>
      <c r="BL344" s="68">
        <f t="shared" ref="BL344" si="9414">IF(BL339&gt;0,IF(BL342=1,BL340,BL340+BK344),BK344)</f>
        <v>0</v>
      </c>
      <c r="BM344" s="68">
        <f t="shared" ref="BM344" si="9415">IF(BM339&gt;0,IF(BM342=1,BM340,BM340+BL344),BL344)</f>
        <v>0</v>
      </c>
      <c r="BN344" s="68">
        <f t="shared" ref="BN344" si="9416">IF(BN339&gt;0,IF(BN342=1,BN340,BN340+BM344),BM344)</f>
        <v>0</v>
      </c>
      <c r="BO344" s="68">
        <f t="shared" ref="BO344" si="9417">IF(BO339&gt;0,IF(BO342=1,BO340,BO340+BN344),BN344)</f>
        <v>0</v>
      </c>
      <c r="BP344" s="68">
        <f t="shared" ref="BP344" si="9418">IF(BP339&gt;0,IF(BP342=1,BP340,BP340+BO344),BO344)</f>
        <v>0</v>
      </c>
      <c r="BQ344" s="68">
        <f t="shared" ref="BQ344" si="9419">IF(BQ339&gt;0,IF(BQ342=1,BQ340,BQ340+BP344),BP344)</f>
        <v>0</v>
      </c>
      <c r="BR344" s="68">
        <f t="shared" ref="BR344" si="9420">IF(BR339&gt;0,IF(BR342=1,BR340,BR340+BQ344),BQ344)</f>
        <v>0</v>
      </c>
      <c r="BS344" s="68">
        <f t="shared" ref="BS344" si="9421">IF(BS339&gt;0,IF(BS342=1,BS340,BS340+BR344),BR344)</f>
        <v>0</v>
      </c>
      <c r="BT344" s="68">
        <f t="shared" ref="BT344" si="9422">IF(BT339&gt;0,IF(BT342=1,BT340,BT340+BS344),BS344)</f>
        <v>0</v>
      </c>
      <c r="BU344" s="68">
        <f t="shared" ref="BU344" si="9423">IF(BU339&gt;0,IF(BU342=1,BU340,BU340+BT344),BT344)</f>
        <v>0</v>
      </c>
      <c r="BV344" s="68">
        <f t="shared" ref="BV344" si="9424">IF(BV339&gt;0,IF(BV342=1,BV340,BV340+BU344),BU344)</f>
        <v>0</v>
      </c>
      <c r="BW344" s="68">
        <f t="shared" ref="BW344" si="9425">IF(BW339&gt;0,IF(BW342=1,BW340,BW340+BV344),BV344)</f>
        <v>0</v>
      </c>
      <c r="BX344" s="68">
        <f t="shared" ref="BX344" si="9426">IF(BX339&gt;0,IF(BX342=1,BX340,BX340+BW344),BW344)</f>
        <v>0</v>
      </c>
      <c r="BY344" s="68">
        <f t="shared" ref="BY344" si="9427">IF(BY339&gt;0,IF(BY342=1,BY340,BY340+BX344),BX344)</f>
        <v>0</v>
      </c>
      <c r="BZ344" s="68">
        <f t="shared" ref="BZ344" si="9428">IF(BZ339&gt;0,IF(BZ342=1,BZ340,BZ340+BY344),BY344)</f>
        <v>0</v>
      </c>
      <c r="CA344" s="68">
        <f t="shared" ref="CA344" si="9429">IF(CA339&gt;0,IF(CA342=1,CA340,CA340+BZ344),BZ344)</f>
        <v>0</v>
      </c>
      <c r="CB344" s="68">
        <f t="shared" ref="CB344" si="9430">IF(CB339&gt;0,IF(CB342=1,CB340,CB340+CA344),CA344)</f>
        <v>0</v>
      </c>
      <c r="CC344" s="68">
        <f t="shared" ref="CC344" si="9431">IF(CC339&gt;0,IF(CC342=1,CC340,CC340+CB344),CB344)</f>
        <v>0</v>
      </c>
      <c r="CD344" s="68">
        <f t="shared" ref="CD344" si="9432">IF(CD339&gt;0,IF(CD342=1,CD340,CD340+CC344),CC344)</f>
        <v>0</v>
      </c>
      <c r="CE344" s="68">
        <f t="shared" ref="CE344" si="9433">IF(CE339&gt;0,IF(CE342=1,CE340,CE340+CD344),CD344)</f>
        <v>0</v>
      </c>
      <c r="CF344" s="68">
        <f t="shared" ref="CF344" si="9434">IF(CF339&gt;0,IF(CF342=1,CF340,CF340+CE344),CE344)</f>
        <v>0</v>
      </c>
      <c r="CG344" s="68">
        <f t="shared" ref="CG344" si="9435">IF(CG339&gt;0,IF(CG342=1,CG340,CG340+CF344),CF344)</f>
        <v>0</v>
      </c>
      <c r="CH344" s="68">
        <f t="shared" ref="CH344" si="9436">IF(CH339&gt;0,IF(CH342=1,CH340,CH340+CG344),CG344)</f>
        <v>0</v>
      </c>
      <c r="CI344" s="68">
        <f t="shared" ref="CI344" si="9437">IF(CI339&gt;0,IF(CI342=1,CI340,CI340+CH344),CH344)</f>
        <v>0</v>
      </c>
      <c r="CJ344" s="68">
        <f t="shared" ref="CJ344" si="9438">IF(CJ339&gt;0,IF(CJ342=1,CJ340,CJ340+CI344),CI344)</f>
        <v>0</v>
      </c>
      <c r="CK344" s="370"/>
      <c r="CL344" s="372"/>
      <c r="CM344" s="364"/>
      <c r="CN344" s="364"/>
      <c r="CO344" s="108"/>
      <c r="CP344" s="108"/>
      <c r="CQ344" s="108"/>
      <c r="CR344" s="108"/>
      <c r="CS344" s="108"/>
      <c r="CT344" s="108"/>
      <c r="CU344" s="108"/>
      <c r="CV344" s="108"/>
      <c r="CW344" s="108"/>
      <c r="CX344" s="108"/>
      <c r="CY344" s="108"/>
      <c r="CZ344" s="108"/>
      <c r="DA344" s="108"/>
      <c r="DB344" s="108"/>
      <c r="DC344" s="108"/>
      <c r="DD344" s="108"/>
    </row>
    <row r="345" spans="1:108" s="266" customFormat="1" ht="41.4" hidden="1" customHeight="1" x14ac:dyDescent="0.3">
      <c r="A345" s="264"/>
      <c r="B345" s="130"/>
      <c r="C345" s="81"/>
      <c r="D345" s="81"/>
      <c r="E345" s="81"/>
      <c r="F345" s="81"/>
      <c r="G345" s="81"/>
      <c r="H345" s="81"/>
      <c r="I345" s="81"/>
      <c r="J345" s="81"/>
      <c r="K345" s="81"/>
      <c r="L345" s="65"/>
      <c r="M345" s="7"/>
      <c r="N345" s="202"/>
      <c r="O345" s="108"/>
      <c r="P345" s="66" t="s">
        <v>184</v>
      </c>
      <c r="Q345" s="68">
        <f>Q347</f>
        <v>0</v>
      </c>
      <c r="R345" s="68">
        <f t="shared" ref="R345" si="9439">IF(R342=1,R347,R347+Q345)</f>
        <v>0</v>
      </c>
      <c r="S345" s="68">
        <f t="shared" ref="S345" si="9440">IF(S342=1,S347,S347+R345)</f>
        <v>0</v>
      </c>
      <c r="T345" s="68">
        <f t="shared" ref="T345" si="9441">IF(T342=1,T347,T347+S345)</f>
        <v>0</v>
      </c>
      <c r="U345" s="68">
        <f t="shared" ref="U345" si="9442">IF(U342=1,U347,U347+T345)</f>
        <v>0</v>
      </c>
      <c r="V345" s="68">
        <f t="shared" ref="V345" si="9443">IF(V342=1,V347,V347+U345)</f>
        <v>0</v>
      </c>
      <c r="W345" s="68">
        <f t="shared" ref="W345" si="9444">IF(W342=1,W347,W347+V345)</f>
        <v>0</v>
      </c>
      <c r="X345" s="68">
        <f t="shared" ref="X345" si="9445">IF(X342=1,X347,X347+W345)</f>
        <v>0</v>
      </c>
      <c r="Y345" s="68">
        <f t="shared" ref="Y345" si="9446">IF(Y342=1,Y347,Y347+X345)</f>
        <v>0</v>
      </c>
      <c r="Z345" s="68">
        <f t="shared" ref="Z345" si="9447">IF(Z342=1,Z347,Z347+Y345)</f>
        <v>0</v>
      </c>
      <c r="AA345" s="68">
        <f t="shared" ref="AA345" si="9448">IF(AA342=1,AA347,AA347+Z345)</f>
        <v>0</v>
      </c>
      <c r="AB345" s="68">
        <f t="shared" ref="AB345" si="9449">IF(AB342=1,AB347,AB347+AA345)</f>
        <v>0</v>
      </c>
      <c r="AC345" s="68">
        <f t="shared" ref="AC345" si="9450">IF(AC342=1,AC347,AC347+AB345)</f>
        <v>0</v>
      </c>
      <c r="AD345" s="68">
        <f t="shared" ref="AD345" si="9451">IF(AD342=1,AD347,AD347+AC345)</f>
        <v>0</v>
      </c>
      <c r="AE345" s="68">
        <f t="shared" ref="AE345" si="9452">IF(AE342=1,AE347,AE347+AD345)</f>
        <v>0</v>
      </c>
      <c r="AF345" s="68">
        <f t="shared" ref="AF345" si="9453">IF(AF342=1,AF347,AF347+AE345)</f>
        <v>0</v>
      </c>
      <c r="AG345" s="68">
        <f t="shared" ref="AG345" si="9454">IF(AG342=1,AG347,AG347+AF345)</f>
        <v>0</v>
      </c>
      <c r="AH345" s="68">
        <f t="shared" ref="AH345" si="9455">IF(AH342=1,AH347,AH347+AG345)</f>
        <v>0</v>
      </c>
      <c r="AI345" s="68">
        <f t="shared" ref="AI345" si="9456">IF(AI342=1,AI347,AI347+AH345)</f>
        <v>0</v>
      </c>
      <c r="AJ345" s="68">
        <f t="shared" ref="AJ345" si="9457">IF(AJ342=1,AJ347,AJ347+AI345)</f>
        <v>0</v>
      </c>
      <c r="AK345" s="68">
        <f t="shared" ref="AK345" si="9458">IF(AK342=1,AK347,AK347+AJ345)</f>
        <v>0</v>
      </c>
      <c r="AL345" s="68">
        <f t="shared" ref="AL345" si="9459">IF(AL342=1,AL347,AL347+AK345)</f>
        <v>0</v>
      </c>
      <c r="AM345" s="68">
        <f t="shared" ref="AM345" si="9460">IF(AM342=1,AM347,AM347+AL345)</f>
        <v>0</v>
      </c>
      <c r="AN345" s="68">
        <f t="shared" ref="AN345" si="9461">IF(AN342=1,AN347,AN347+AM345)</f>
        <v>0</v>
      </c>
      <c r="AO345" s="68">
        <f t="shared" ref="AO345" si="9462">IF(AO342=1,AO347,AO347+AN345)</f>
        <v>0</v>
      </c>
      <c r="AP345" s="68">
        <f t="shared" ref="AP345" si="9463">IF(AP342=1,AP347,AP347+AO345)</f>
        <v>0</v>
      </c>
      <c r="AQ345" s="68">
        <f t="shared" ref="AQ345" si="9464">IF(AQ342=1,AQ347,AQ347+AP345)</f>
        <v>0</v>
      </c>
      <c r="AR345" s="68">
        <f t="shared" ref="AR345" si="9465">IF(AR342=1,AR347,AR347+AQ345)</f>
        <v>0</v>
      </c>
      <c r="AS345" s="68">
        <f t="shared" ref="AS345" si="9466">IF(AS342=1,AS347,AS347+AR345)</f>
        <v>0</v>
      </c>
      <c r="AT345" s="68">
        <f t="shared" ref="AT345" si="9467">IF(AT342=1,AT347,AT347+AS345)</f>
        <v>0</v>
      </c>
      <c r="AU345" s="68">
        <f t="shared" ref="AU345" si="9468">IF(AU342=1,AU347,AU347+AT345)</f>
        <v>0</v>
      </c>
      <c r="AV345" s="68">
        <f t="shared" ref="AV345" si="9469">IF(AV342=1,AV347,AV347+AU345)</f>
        <v>0</v>
      </c>
      <c r="AW345" s="68">
        <f t="shared" ref="AW345" si="9470">IF(AW342=1,AW347,AW347+AV345)</f>
        <v>0</v>
      </c>
      <c r="AX345" s="68">
        <f t="shared" ref="AX345" si="9471">IF(AX342=1,AX347,AX347+AW345)</f>
        <v>0</v>
      </c>
      <c r="AY345" s="68">
        <f t="shared" ref="AY345" si="9472">IF(AY342=1,AY347,AY347+AX345)</f>
        <v>0</v>
      </c>
      <c r="AZ345" s="68">
        <f t="shared" ref="AZ345" si="9473">IF(AZ342=1,AZ347,AZ347+AY345)</f>
        <v>0</v>
      </c>
      <c r="BA345" s="68">
        <f t="shared" ref="BA345" si="9474">IF(BA342=1,BA347,BA347+AZ345)</f>
        <v>0</v>
      </c>
      <c r="BB345" s="68">
        <f t="shared" ref="BB345" si="9475">IF(BB342=1,BB347,BB347+BA345)</f>
        <v>0</v>
      </c>
      <c r="BC345" s="68">
        <f t="shared" ref="BC345" si="9476">IF(BC342=1,BC347,BC347+BB345)</f>
        <v>0</v>
      </c>
      <c r="BD345" s="68">
        <f t="shared" ref="BD345" si="9477">IF(BD342=1,BD347,BD347+BC345)</f>
        <v>0</v>
      </c>
      <c r="BE345" s="68">
        <f t="shared" ref="BE345" si="9478">IF(BE342=1,BE347,BE347+BD345)</f>
        <v>0</v>
      </c>
      <c r="BF345" s="68">
        <f t="shared" ref="BF345" si="9479">IF(BF342=1,BF347,BF347+BE345)</f>
        <v>0</v>
      </c>
      <c r="BG345" s="68">
        <f t="shared" ref="BG345" si="9480">IF(BG342=1,BG347,BG347+BF345)</f>
        <v>0</v>
      </c>
      <c r="BH345" s="68">
        <f t="shared" ref="BH345" si="9481">IF(BH342=1,BH347,BH347+BG345)</f>
        <v>0</v>
      </c>
      <c r="BI345" s="68">
        <f t="shared" ref="BI345" si="9482">IF(BI342=1,BI347,BI347+BH345)</f>
        <v>0</v>
      </c>
      <c r="BJ345" s="68">
        <f t="shared" ref="BJ345" si="9483">IF(BJ342=1,BJ347,BJ347+BI345)</f>
        <v>0</v>
      </c>
      <c r="BK345" s="68">
        <f t="shared" ref="BK345" si="9484">IF(BK342=1,BK347,BK347+BJ345)</f>
        <v>0</v>
      </c>
      <c r="BL345" s="68">
        <f t="shared" ref="BL345" si="9485">IF(BL342=1,BL347,BL347+BK345)</f>
        <v>0</v>
      </c>
      <c r="BM345" s="68">
        <f t="shared" ref="BM345" si="9486">IF(BM342=1,BM347,BM347+BL345)</f>
        <v>0</v>
      </c>
      <c r="BN345" s="68">
        <f t="shared" ref="BN345" si="9487">IF(BN342=1,BN347,BN347+BM345)</f>
        <v>0</v>
      </c>
      <c r="BO345" s="68">
        <f t="shared" ref="BO345" si="9488">IF(BO342=1,BO347,BO347+BN345)</f>
        <v>0</v>
      </c>
      <c r="BP345" s="68">
        <f t="shared" ref="BP345" si="9489">IF(BP342=1,BP347,BP347+BO345)</f>
        <v>0</v>
      </c>
      <c r="BQ345" s="68">
        <f t="shared" ref="BQ345" si="9490">IF(BQ342=1,BQ347,BQ347+BP345)</f>
        <v>0</v>
      </c>
      <c r="BR345" s="68">
        <f t="shared" ref="BR345" si="9491">IF(BR342=1,BR347,BR347+BQ345)</f>
        <v>0</v>
      </c>
      <c r="BS345" s="68">
        <f t="shared" ref="BS345" si="9492">IF(BS342=1,BS347,BS347+BR345)</f>
        <v>0</v>
      </c>
      <c r="BT345" s="68">
        <f t="shared" ref="BT345" si="9493">IF(BT342=1,BT347,BT347+BS345)</f>
        <v>0</v>
      </c>
      <c r="BU345" s="68">
        <f t="shared" ref="BU345" si="9494">IF(BU342=1,BU347,BU347+BT345)</f>
        <v>0</v>
      </c>
      <c r="BV345" s="68">
        <f t="shared" ref="BV345" si="9495">IF(BV342=1,BV347,BV347+BU345)</f>
        <v>0</v>
      </c>
      <c r="BW345" s="68">
        <f t="shared" ref="BW345" si="9496">IF(BW342=1,BW347,BW347+BV345)</f>
        <v>0</v>
      </c>
      <c r="BX345" s="68">
        <f t="shared" ref="BX345" si="9497">IF(BX342=1,BX347,BX347+BW345)</f>
        <v>0</v>
      </c>
      <c r="BY345" s="68">
        <f t="shared" ref="BY345" si="9498">IF(BY342=1,BY347,BY347+BX345)</f>
        <v>0</v>
      </c>
      <c r="BZ345" s="68">
        <f t="shared" ref="BZ345" si="9499">IF(BZ342=1,BZ347,BZ347+BY345)</f>
        <v>0</v>
      </c>
      <c r="CA345" s="68">
        <f t="shared" ref="CA345" si="9500">IF(CA342=1,CA347,CA347+BZ345)</f>
        <v>0</v>
      </c>
      <c r="CB345" s="68">
        <f t="shared" ref="CB345" si="9501">IF(CB342=1,CB347,CB347+CA345)</f>
        <v>0</v>
      </c>
      <c r="CC345" s="68">
        <f t="shared" ref="CC345" si="9502">IF(CC342=1,CC347,CC347+CB345)</f>
        <v>0</v>
      </c>
      <c r="CD345" s="68">
        <f t="shared" ref="CD345" si="9503">IF(CD342=1,CD347,CD347+CC345)</f>
        <v>0</v>
      </c>
      <c r="CE345" s="68">
        <f t="shared" ref="CE345" si="9504">IF(CE342=1,CE347,CE347+CD345)</f>
        <v>0</v>
      </c>
      <c r="CF345" s="68">
        <f t="shared" ref="CF345" si="9505">IF(CF342=1,CF347,CF347+CE345)</f>
        <v>0</v>
      </c>
      <c r="CG345" s="68">
        <f t="shared" ref="CG345" si="9506">IF(CG342=1,CG347,CG347+CF345)</f>
        <v>0</v>
      </c>
      <c r="CH345" s="68">
        <f t="shared" ref="CH345" si="9507">IF(CH342=1,CH347,CH347+CG345)</f>
        <v>0</v>
      </c>
      <c r="CI345" s="68">
        <f t="shared" ref="CI345" si="9508">IF(CI342=1,CI347,CI347+CH345)</f>
        <v>0</v>
      </c>
      <c r="CJ345" s="68">
        <f t="shared" ref="CJ345" si="9509">IF(CJ342=1,CJ347,CJ347+CI345)</f>
        <v>0</v>
      </c>
      <c r="CK345" s="370"/>
      <c r="CL345" s="372"/>
      <c r="CM345" s="364"/>
      <c r="CN345" s="364"/>
      <c r="CO345" s="108"/>
      <c r="CP345" s="108"/>
      <c r="CQ345" s="108"/>
      <c r="CR345" s="108"/>
      <c r="CS345" s="108"/>
      <c r="CT345" s="108"/>
      <c r="CU345" s="108"/>
      <c r="CV345" s="108"/>
      <c r="CW345" s="108"/>
      <c r="CX345" s="108"/>
      <c r="CY345" s="108"/>
      <c r="CZ345" s="108"/>
      <c r="DA345" s="108"/>
      <c r="DB345" s="108"/>
      <c r="DC345" s="108"/>
      <c r="DD345" s="108"/>
    </row>
    <row r="346" spans="1:108" s="266" customFormat="1" ht="28.8" x14ac:dyDescent="0.3">
      <c r="A346" s="264"/>
      <c r="B346" s="130"/>
      <c r="C346" s="81"/>
      <c r="D346" s="81"/>
      <c r="E346" s="81"/>
      <c r="F346" s="81"/>
      <c r="G346" s="81"/>
      <c r="H346" s="81"/>
      <c r="I346" s="81"/>
      <c r="J346" s="81"/>
      <c r="K346" s="81"/>
      <c r="L346" s="65"/>
      <c r="M346" s="7"/>
      <c r="N346" s="202"/>
      <c r="O346" s="108"/>
      <c r="P346" s="64" t="s">
        <v>182</v>
      </c>
      <c r="Q346" s="69">
        <f t="shared" ref="Q346:CB346" si="9510">1720/12*Q339</f>
        <v>0</v>
      </c>
      <c r="R346" s="69">
        <f t="shared" si="9510"/>
        <v>0</v>
      </c>
      <c r="S346" s="69">
        <f t="shared" si="9510"/>
        <v>0</v>
      </c>
      <c r="T346" s="69">
        <f t="shared" si="9510"/>
        <v>0</v>
      </c>
      <c r="U346" s="69">
        <f t="shared" si="9510"/>
        <v>0</v>
      </c>
      <c r="V346" s="69">
        <f t="shared" si="9510"/>
        <v>0</v>
      </c>
      <c r="W346" s="69">
        <f t="shared" si="9510"/>
        <v>0</v>
      </c>
      <c r="X346" s="69">
        <f t="shared" si="9510"/>
        <v>0</v>
      </c>
      <c r="Y346" s="69">
        <f t="shared" si="9510"/>
        <v>0</v>
      </c>
      <c r="Z346" s="69">
        <f t="shared" si="9510"/>
        <v>0</v>
      </c>
      <c r="AA346" s="69">
        <f t="shared" si="9510"/>
        <v>0</v>
      </c>
      <c r="AB346" s="69">
        <f t="shared" si="9510"/>
        <v>0</v>
      </c>
      <c r="AC346" s="69">
        <f t="shared" si="9510"/>
        <v>0</v>
      </c>
      <c r="AD346" s="69">
        <f t="shared" si="9510"/>
        <v>0</v>
      </c>
      <c r="AE346" s="69">
        <f t="shared" si="9510"/>
        <v>0</v>
      </c>
      <c r="AF346" s="69">
        <f t="shared" si="9510"/>
        <v>0</v>
      </c>
      <c r="AG346" s="69">
        <f t="shared" si="9510"/>
        <v>0</v>
      </c>
      <c r="AH346" s="69">
        <f t="shared" si="9510"/>
        <v>0</v>
      </c>
      <c r="AI346" s="69">
        <f t="shared" si="9510"/>
        <v>0</v>
      </c>
      <c r="AJ346" s="69">
        <f t="shared" si="9510"/>
        <v>0</v>
      </c>
      <c r="AK346" s="69">
        <f t="shared" si="9510"/>
        <v>0</v>
      </c>
      <c r="AL346" s="69">
        <f t="shared" si="9510"/>
        <v>0</v>
      </c>
      <c r="AM346" s="69">
        <f t="shared" si="9510"/>
        <v>0</v>
      </c>
      <c r="AN346" s="69">
        <f t="shared" si="9510"/>
        <v>0</v>
      </c>
      <c r="AO346" s="69">
        <f t="shared" si="9510"/>
        <v>0</v>
      </c>
      <c r="AP346" s="69">
        <f t="shared" si="9510"/>
        <v>0</v>
      </c>
      <c r="AQ346" s="69">
        <f t="shared" si="9510"/>
        <v>0</v>
      </c>
      <c r="AR346" s="69">
        <f t="shared" si="9510"/>
        <v>0</v>
      </c>
      <c r="AS346" s="69">
        <f t="shared" si="9510"/>
        <v>0</v>
      </c>
      <c r="AT346" s="69">
        <f t="shared" si="9510"/>
        <v>0</v>
      </c>
      <c r="AU346" s="69">
        <f t="shared" si="9510"/>
        <v>0</v>
      </c>
      <c r="AV346" s="69">
        <f t="shared" si="9510"/>
        <v>0</v>
      </c>
      <c r="AW346" s="69">
        <f t="shared" si="9510"/>
        <v>0</v>
      </c>
      <c r="AX346" s="69">
        <f t="shared" si="9510"/>
        <v>0</v>
      </c>
      <c r="AY346" s="69">
        <f t="shared" si="9510"/>
        <v>0</v>
      </c>
      <c r="AZ346" s="69">
        <f t="shared" si="9510"/>
        <v>0</v>
      </c>
      <c r="BA346" s="69">
        <f t="shared" si="9510"/>
        <v>0</v>
      </c>
      <c r="BB346" s="69">
        <f t="shared" si="9510"/>
        <v>0</v>
      </c>
      <c r="BC346" s="69">
        <f t="shared" si="9510"/>
        <v>0</v>
      </c>
      <c r="BD346" s="69">
        <f t="shared" si="9510"/>
        <v>0</v>
      </c>
      <c r="BE346" s="69">
        <f t="shared" si="9510"/>
        <v>0</v>
      </c>
      <c r="BF346" s="69">
        <f t="shared" si="9510"/>
        <v>0</v>
      </c>
      <c r="BG346" s="69">
        <f t="shared" si="9510"/>
        <v>0</v>
      </c>
      <c r="BH346" s="69">
        <f t="shared" si="9510"/>
        <v>0</v>
      </c>
      <c r="BI346" s="69">
        <f t="shared" si="9510"/>
        <v>0</v>
      </c>
      <c r="BJ346" s="69">
        <f t="shared" si="9510"/>
        <v>0</v>
      </c>
      <c r="BK346" s="69">
        <f t="shared" si="9510"/>
        <v>0</v>
      </c>
      <c r="BL346" s="69">
        <f t="shared" si="9510"/>
        <v>0</v>
      </c>
      <c r="BM346" s="69">
        <f t="shared" si="9510"/>
        <v>0</v>
      </c>
      <c r="BN346" s="69">
        <f t="shared" si="9510"/>
        <v>0</v>
      </c>
      <c r="BO346" s="69">
        <f t="shared" si="9510"/>
        <v>0</v>
      </c>
      <c r="BP346" s="69">
        <f t="shared" si="9510"/>
        <v>0</v>
      </c>
      <c r="BQ346" s="69">
        <f t="shared" si="9510"/>
        <v>0</v>
      </c>
      <c r="BR346" s="69">
        <f t="shared" si="9510"/>
        <v>0</v>
      </c>
      <c r="BS346" s="69">
        <f t="shared" si="9510"/>
        <v>0</v>
      </c>
      <c r="BT346" s="69">
        <f t="shared" si="9510"/>
        <v>0</v>
      </c>
      <c r="BU346" s="69">
        <f t="shared" si="9510"/>
        <v>0</v>
      </c>
      <c r="BV346" s="69">
        <f t="shared" si="9510"/>
        <v>0</v>
      </c>
      <c r="BW346" s="69">
        <f t="shared" si="9510"/>
        <v>0</v>
      </c>
      <c r="BX346" s="69">
        <f t="shared" si="9510"/>
        <v>0</v>
      </c>
      <c r="BY346" s="69">
        <f t="shared" si="9510"/>
        <v>0</v>
      </c>
      <c r="BZ346" s="69">
        <f t="shared" si="9510"/>
        <v>0</v>
      </c>
      <c r="CA346" s="69">
        <f t="shared" si="9510"/>
        <v>0</v>
      </c>
      <c r="CB346" s="69">
        <f t="shared" si="9510"/>
        <v>0</v>
      </c>
      <c r="CC346" s="69">
        <f t="shared" ref="CC346:CJ346" si="9511">1720/12*CC339</f>
        <v>0</v>
      </c>
      <c r="CD346" s="69">
        <f t="shared" si="9511"/>
        <v>0</v>
      </c>
      <c r="CE346" s="69">
        <f t="shared" si="9511"/>
        <v>0</v>
      </c>
      <c r="CF346" s="69">
        <f t="shared" si="9511"/>
        <v>0</v>
      </c>
      <c r="CG346" s="69">
        <f t="shared" si="9511"/>
        <v>0</v>
      </c>
      <c r="CH346" s="69">
        <f t="shared" si="9511"/>
        <v>0</v>
      </c>
      <c r="CI346" s="69">
        <f t="shared" si="9511"/>
        <v>0</v>
      </c>
      <c r="CJ346" s="69">
        <f t="shared" si="9511"/>
        <v>0</v>
      </c>
      <c r="CK346" s="370"/>
      <c r="CL346" s="372"/>
      <c r="CM346" s="364"/>
      <c r="CN346" s="364"/>
      <c r="CO346" s="108"/>
      <c r="CP346" s="108"/>
      <c r="CQ346" s="108"/>
      <c r="CR346" s="108"/>
      <c r="CS346" s="108"/>
      <c r="CT346" s="108"/>
      <c r="CU346" s="108"/>
      <c r="CV346" s="108"/>
      <c r="CW346" s="108"/>
      <c r="CX346" s="108"/>
      <c r="CY346" s="108"/>
      <c r="CZ346" s="108"/>
      <c r="DA346" s="108"/>
      <c r="DB346" s="108"/>
      <c r="DC346" s="108"/>
      <c r="DD346" s="108"/>
    </row>
    <row r="347" spans="1:108" s="266" customFormat="1" ht="28.8" x14ac:dyDescent="0.3">
      <c r="A347" s="264"/>
      <c r="B347" s="130"/>
      <c r="C347" s="81"/>
      <c r="D347" s="81"/>
      <c r="E347" s="81"/>
      <c r="F347" s="81"/>
      <c r="G347" s="81"/>
      <c r="H347" s="81"/>
      <c r="I347" s="81"/>
      <c r="J347" s="81"/>
      <c r="K347" s="81"/>
      <c r="L347" s="65"/>
      <c r="M347" s="7"/>
      <c r="N347" s="202"/>
      <c r="O347" s="108"/>
      <c r="P347" s="64" t="s">
        <v>166</v>
      </c>
      <c r="Q347" s="69">
        <f>FLOOR(IF(OR(Q342=0,Q342=1),IF(Q340&gt;=Q346,Q346,Q340)+0.00000001,IF(Q344&gt;=Q343,Q343,Q344))+0.00000001,1)</f>
        <v>0</v>
      </c>
      <c r="R347" s="69">
        <f t="shared" ref="R347" si="9512">FLOOR(IF(OR(R342=0,R342=1),IF(R346&gt;R343,R343,IF(R340&gt;=R346,R346,R340)+0.00000001),IF(R344&gt;=R343,R343-Q345,R344-Q345)+0.00000001),1)</f>
        <v>0</v>
      </c>
      <c r="S347" s="69">
        <f t="shared" ref="S347" si="9513">FLOOR(IF(OR(S342=0,S342=1),IF(S346&gt;S343,S343,IF(S340&gt;=S346,S346,S340)+0.00000001),IF(S344&gt;=S343,S343-R345,S344-R345)+0.00000001),1)</f>
        <v>0</v>
      </c>
      <c r="T347" s="69">
        <f t="shared" ref="T347" si="9514">FLOOR(IF(OR(T342=0,T342=1),IF(T346&gt;T343,T343,IF(T340&gt;=T346,T346,T340)+0.00000001),IF(T344&gt;=T343,T343-S345,T344-S345)+0.00000001),1)</f>
        <v>0</v>
      </c>
      <c r="U347" s="69">
        <f t="shared" ref="U347" si="9515">FLOOR(IF(OR(U342=0,U342=1),IF(U346&gt;U343,U343,IF(U340&gt;=U346,U346,U340)+0.00000001),IF(U344&gt;=U343,U343-T345,U344-T345)+0.00000001),1)</f>
        <v>0</v>
      </c>
      <c r="V347" s="69">
        <f t="shared" ref="V347" si="9516">FLOOR(IF(OR(V342=0,V342=1),IF(V346&gt;V343,V343,IF(V340&gt;=V346,V346,V340)+0.00000001),IF(V344&gt;=V343,V343-U345,V344-U345)+0.00000001),1)</f>
        <v>0</v>
      </c>
      <c r="W347" s="69">
        <f t="shared" ref="W347" si="9517">FLOOR(IF(OR(W342=0,W342=1),IF(W346&gt;W343,W343,IF(W340&gt;=W346,W346,W340)+0.00000001),IF(W344&gt;=W343,W343-V345,W344-V345)+0.00000001),1)</f>
        <v>0</v>
      </c>
      <c r="X347" s="69">
        <f t="shared" ref="X347" si="9518">FLOOR(IF(OR(X342=0,X342=1),IF(X346&gt;X343,X343,IF(X340&gt;=X346,X346,X340)+0.00000001),IF(X344&gt;=X343,X343-W345,X344-W345)+0.00000001),1)</f>
        <v>0</v>
      </c>
      <c r="Y347" s="69">
        <f t="shared" ref="Y347" si="9519">FLOOR(IF(OR(Y342=0,Y342=1),IF(Y346&gt;Y343,Y343,IF(Y340&gt;=Y346,Y346,Y340)+0.00000001),IF(Y344&gt;=Y343,Y343-X345,Y344-X345)+0.00000001),1)</f>
        <v>0</v>
      </c>
      <c r="Z347" s="69">
        <f t="shared" ref="Z347" si="9520">FLOOR(IF(OR(Z342=0,Z342=1),IF(Z346&gt;Z343,Z343,IF(Z340&gt;=Z346,Z346,Z340)+0.00000001),IF(Z344&gt;=Z343,Z343-Y345,Z344-Y345)+0.00000001),1)</f>
        <v>0</v>
      </c>
      <c r="AA347" s="69">
        <f t="shared" ref="AA347" si="9521">FLOOR(IF(OR(AA342=0,AA342=1),IF(AA346&gt;AA343,AA343,IF(AA340&gt;=AA346,AA346,AA340)+0.00000001),IF(AA344&gt;=AA343,AA343-Z345,AA344-Z345)+0.00000001),1)</f>
        <v>0</v>
      </c>
      <c r="AB347" s="69">
        <f t="shared" ref="AB347" si="9522">FLOOR(IF(OR(AB342=0,AB342=1),IF(AB346&gt;AB343,AB343,IF(AB340&gt;=AB346,AB346,AB340)+0.00000001),IF(AB344&gt;=AB343,AB343-AA345,AB344-AA345)+0.00000001),1)</f>
        <v>0</v>
      </c>
      <c r="AC347" s="69">
        <f t="shared" ref="AC347" si="9523">FLOOR(IF(OR(AC342=0,AC342=1),IF(AC346&gt;AC343,AC343,IF(AC340&gt;=AC346,AC346,AC340)+0.00000001),IF(AC344&gt;=AC343,AC343-AB345,AC344-AB345)+0.00000001),1)</f>
        <v>0</v>
      </c>
      <c r="AD347" s="69">
        <f t="shared" ref="AD347" si="9524">FLOOR(IF(OR(AD342=0,AD342=1),IF(AD346&gt;AD343,AD343,IF(AD340&gt;=AD346,AD346,AD340)+0.00000001),IF(AD344&gt;=AD343,AD343-AC345,AD344-AC345)+0.00000001),1)</f>
        <v>0</v>
      </c>
      <c r="AE347" s="69">
        <f t="shared" ref="AE347" si="9525">FLOOR(IF(OR(AE342=0,AE342=1),IF(AE346&gt;AE343,AE343,IF(AE340&gt;=AE346,AE346,AE340)+0.00000001),IF(AE344&gt;=AE343,AE343-AD345,AE344-AD345)+0.00000001),1)</f>
        <v>0</v>
      </c>
      <c r="AF347" s="69">
        <f t="shared" ref="AF347" si="9526">FLOOR(IF(OR(AF342=0,AF342=1),IF(AF346&gt;AF343,AF343,IF(AF340&gt;=AF346,AF346,AF340)+0.00000001),IF(AF344&gt;=AF343,AF343-AE345,AF344-AE345)+0.00000001),1)</f>
        <v>0</v>
      </c>
      <c r="AG347" s="69">
        <f t="shared" ref="AG347" si="9527">FLOOR(IF(OR(AG342=0,AG342=1),IF(AG346&gt;AG343,AG343,IF(AG340&gt;=AG346,AG346,AG340)+0.00000001),IF(AG344&gt;=AG343,AG343-AF345,AG344-AF345)+0.00000001),1)</f>
        <v>0</v>
      </c>
      <c r="AH347" s="69">
        <f t="shared" ref="AH347" si="9528">FLOOR(IF(OR(AH342=0,AH342=1),IF(AH346&gt;AH343,AH343,IF(AH340&gt;=AH346,AH346,AH340)+0.00000001),IF(AH344&gt;=AH343,AH343-AG345,AH344-AG345)+0.00000001),1)</f>
        <v>0</v>
      </c>
      <c r="AI347" s="69">
        <f t="shared" ref="AI347" si="9529">FLOOR(IF(OR(AI342=0,AI342=1),IF(AI346&gt;AI343,AI343,IF(AI340&gt;=AI346,AI346,AI340)+0.00000001),IF(AI344&gt;=AI343,AI343-AH345,AI344-AH345)+0.00000001),1)</f>
        <v>0</v>
      </c>
      <c r="AJ347" s="69">
        <f t="shared" ref="AJ347" si="9530">FLOOR(IF(OR(AJ342=0,AJ342=1),IF(AJ346&gt;AJ343,AJ343,IF(AJ340&gt;=AJ346,AJ346,AJ340)+0.00000001),IF(AJ344&gt;=AJ343,AJ343-AI345,AJ344-AI345)+0.00000001),1)</f>
        <v>0</v>
      </c>
      <c r="AK347" s="69">
        <f t="shared" ref="AK347" si="9531">FLOOR(IF(OR(AK342=0,AK342=1),IF(AK346&gt;AK343,AK343,IF(AK340&gt;=AK346,AK346,AK340)+0.00000001),IF(AK344&gt;=AK343,AK343-AJ345,AK344-AJ345)+0.00000001),1)</f>
        <v>0</v>
      </c>
      <c r="AL347" s="69">
        <f t="shared" ref="AL347" si="9532">FLOOR(IF(OR(AL342=0,AL342=1),IF(AL346&gt;AL343,AL343,IF(AL340&gt;=AL346,AL346,AL340)+0.00000001),IF(AL344&gt;=AL343,AL343-AK345,AL344-AK345)+0.00000001),1)</f>
        <v>0</v>
      </c>
      <c r="AM347" s="69">
        <f t="shared" ref="AM347" si="9533">FLOOR(IF(OR(AM342=0,AM342=1),IF(AM346&gt;AM343,AM343,IF(AM340&gt;=AM346,AM346,AM340)+0.00000001),IF(AM344&gt;=AM343,AM343-AL345,AM344-AL345)+0.00000001),1)</f>
        <v>0</v>
      </c>
      <c r="AN347" s="69">
        <f t="shared" ref="AN347" si="9534">FLOOR(IF(OR(AN342=0,AN342=1),IF(AN346&gt;AN343,AN343,IF(AN340&gt;=AN346,AN346,AN340)+0.00000001),IF(AN344&gt;=AN343,AN343-AM345,AN344-AM345)+0.00000001),1)</f>
        <v>0</v>
      </c>
      <c r="AO347" s="69">
        <f t="shared" ref="AO347" si="9535">FLOOR(IF(OR(AO342=0,AO342=1),IF(AO346&gt;AO343,AO343,IF(AO340&gt;=AO346,AO346,AO340)+0.00000001),IF(AO344&gt;=AO343,AO343-AN345,AO344-AN345)+0.00000001),1)</f>
        <v>0</v>
      </c>
      <c r="AP347" s="69">
        <f t="shared" ref="AP347" si="9536">FLOOR(IF(OR(AP342=0,AP342=1),IF(AP346&gt;AP343,AP343,IF(AP340&gt;=AP346,AP346,AP340)+0.00000001),IF(AP344&gt;=AP343,AP343-AO345,AP344-AO345)+0.00000001),1)</f>
        <v>0</v>
      </c>
      <c r="AQ347" s="69">
        <f t="shared" ref="AQ347" si="9537">FLOOR(IF(OR(AQ342=0,AQ342=1),IF(AQ346&gt;AQ343,AQ343,IF(AQ340&gt;=AQ346,AQ346,AQ340)+0.00000001),IF(AQ344&gt;=AQ343,AQ343-AP345,AQ344-AP345)+0.00000001),1)</f>
        <v>0</v>
      </c>
      <c r="AR347" s="69">
        <f t="shared" ref="AR347" si="9538">FLOOR(IF(OR(AR342=0,AR342=1),IF(AR346&gt;AR343,AR343,IF(AR340&gt;=AR346,AR346,AR340)+0.00000001),IF(AR344&gt;=AR343,AR343-AQ345,AR344-AQ345)+0.00000001),1)</f>
        <v>0</v>
      </c>
      <c r="AS347" s="69">
        <f t="shared" ref="AS347" si="9539">FLOOR(IF(OR(AS342=0,AS342=1),IF(AS346&gt;AS343,AS343,IF(AS340&gt;=AS346,AS346,AS340)+0.00000001),IF(AS344&gt;=AS343,AS343-AR345,AS344-AR345)+0.00000001),1)</f>
        <v>0</v>
      </c>
      <c r="AT347" s="69">
        <f t="shared" ref="AT347" si="9540">FLOOR(IF(OR(AT342=0,AT342=1),IF(AT346&gt;AT343,AT343,IF(AT340&gt;=AT346,AT346,AT340)+0.00000001),IF(AT344&gt;=AT343,AT343-AS345,AT344-AS345)+0.00000001),1)</f>
        <v>0</v>
      </c>
      <c r="AU347" s="69">
        <f t="shared" ref="AU347" si="9541">FLOOR(IF(OR(AU342=0,AU342=1),IF(AU346&gt;AU343,AU343,IF(AU340&gt;=AU346,AU346,AU340)+0.00000001),IF(AU344&gt;=AU343,AU343-AT345,AU344-AT345)+0.00000001),1)</f>
        <v>0</v>
      </c>
      <c r="AV347" s="69">
        <f t="shared" ref="AV347" si="9542">FLOOR(IF(OR(AV342=0,AV342=1),IF(AV346&gt;AV343,AV343,IF(AV340&gt;=AV346,AV346,AV340)+0.00000001),IF(AV344&gt;=AV343,AV343-AU345,AV344-AU345)+0.00000001),1)</f>
        <v>0</v>
      </c>
      <c r="AW347" s="69">
        <f t="shared" ref="AW347" si="9543">FLOOR(IF(OR(AW342=0,AW342=1),IF(AW346&gt;AW343,AW343,IF(AW340&gt;=AW346,AW346,AW340)+0.00000001),IF(AW344&gt;=AW343,AW343-AV345,AW344-AV345)+0.00000001),1)</f>
        <v>0</v>
      </c>
      <c r="AX347" s="69">
        <f t="shared" ref="AX347" si="9544">FLOOR(IF(OR(AX342=0,AX342=1),IF(AX346&gt;AX343,AX343,IF(AX340&gt;=AX346,AX346,AX340)+0.00000001),IF(AX344&gt;=AX343,AX343-AW345,AX344-AW345)+0.00000001),1)</f>
        <v>0</v>
      </c>
      <c r="AY347" s="69">
        <f t="shared" ref="AY347" si="9545">FLOOR(IF(OR(AY342=0,AY342=1),IF(AY346&gt;AY343,AY343,IF(AY340&gt;=AY346,AY346,AY340)+0.00000001),IF(AY344&gt;=AY343,AY343-AX345,AY344-AX345)+0.00000001),1)</f>
        <v>0</v>
      </c>
      <c r="AZ347" s="69">
        <f t="shared" ref="AZ347" si="9546">FLOOR(IF(OR(AZ342=0,AZ342=1),IF(AZ346&gt;AZ343,AZ343,IF(AZ340&gt;=AZ346,AZ346,AZ340)+0.00000001),IF(AZ344&gt;=AZ343,AZ343-AY345,AZ344-AY345)+0.00000001),1)</f>
        <v>0</v>
      </c>
      <c r="BA347" s="69">
        <f t="shared" ref="BA347" si="9547">FLOOR(IF(OR(BA342=0,BA342=1),IF(BA346&gt;BA343,BA343,IF(BA340&gt;=BA346,BA346,BA340)+0.00000001),IF(BA344&gt;=BA343,BA343-AZ345,BA344-AZ345)+0.00000001),1)</f>
        <v>0</v>
      </c>
      <c r="BB347" s="69">
        <f t="shared" ref="BB347" si="9548">FLOOR(IF(OR(BB342=0,BB342=1),IF(BB346&gt;BB343,BB343,IF(BB340&gt;=BB346,BB346,BB340)+0.00000001),IF(BB344&gt;=BB343,BB343-BA345,BB344-BA345)+0.00000001),1)</f>
        <v>0</v>
      </c>
      <c r="BC347" s="69">
        <f t="shared" ref="BC347" si="9549">FLOOR(IF(OR(BC342=0,BC342=1),IF(BC346&gt;BC343,BC343,IF(BC340&gt;=BC346,BC346,BC340)+0.00000001),IF(BC344&gt;=BC343,BC343-BB345,BC344-BB345)+0.00000001),1)</f>
        <v>0</v>
      </c>
      <c r="BD347" s="69">
        <f t="shared" ref="BD347" si="9550">FLOOR(IF(OR(BD342=0,BD342=1),IF(BD346&gt;BD343,BD343,IF(BD340&gt;=BD346,BD346,BD340)+0.00000001),IF(BD344&gt;=BD343,BD343-BC345,BD344-BC345)+0.00000001),1)</f>
        <v>0</v>
      </c>
      <c r="BE347" s="69">
        <f t="shared" ref="BE347" si="9551">FLOOR(IF(OR(BE342=0,BE342=1),IF(BE346&gt;BE343,BE343,IF(BE340&gt;=BE346,BE346,BE340)+0.00000001),IF(BE344&gt;=BE343,BE343-BD345,BE344-BD345)+0.00000001),1)</f>
        <v>0</v>
      </c>
      <c r="BF347" s="69">
        <f t="shared" ref="BF347" si="9552">FLOOR(IF(OR(BF342=0,BF342=1),IF(BF346&gt;BF343,BF343,IF(BF340&gt;=BF346,BF346,BF340)+0.00000001),IF(BF344&gt;=BF343,BF343-BE345,BF344-BE345)+0.00000001),1)</f>
        <v>0</v>
      </c>
      <c r="BG347" s="69">
        <f t="shared" ref="BG347" si="9553">FLOOR(IF(OR(BG342=0,BG342=1),IF(BG346&gt;BG343,BG343,IF(BG340&gt;=BG346,BG346,BG340)+0.00000001),IF(BG344&gt;=BG343,BG343-BF345,BG344-BF345)+0.00000001),1)</f>
        <v>0</v>
      </c>
      <c r="BH347" s="69">
        <f t="shared" ref="BH347" si="9554">FLOOR(IF(OR(BH342=0,BH342=1),IF(BH346&gt;BH343,BH343,IF(BH340&gt;=BH346,BH346,BH340)+0.00000001),IF(BH344&gt;=BH343,BH343-BG345,BH344-BG345)+0.00000001),1)</f>
        <v>0</v>
      </c>
      <c r="BI347" s="69">
        <f t="shared" ref="BI347" si="9555">FLOOR(IF(OR(BI342=0,BI342=1),IF(BI346&gt;BI343,BI343,IF(BI340&gt;=BI346,BI346,BI340)+0.00000001),IF(BI344&gt;=BI343,BI343-BH345,BI344-BH345)+0.00000001),1)</f>
        <v>0</v>
      </c>
      <c r="BJ347" s="69">
        <f t="shared" ref="BJ347" si="9556">FLOOR(IF(OR(BJ342=0,BJ342=1),IF(BJ346&gt;BJ343,BJ343,IF(BJ340&gt;=BJ346,BJ346,BJ340)+0.00000001),IF(BJ344&gt;=BJ343,BJ343-BI345,BJ344-BI345)+0.00000001),1)</f>
        <v>0</v>
      </c>
      <c r="BK347" s="69">
        <f t="shared" ref="BK347" si="9557">FLOOR(IF(OR(BK342=0,BK342=1),IF(BK346&gt;BK343,BK343,IF(BK340&gt;=BK346,BK346,BK340)+0.00000001),IF(BK344&gt;=BK343,BK343-BJ345,BK344-BJ345)+0.00000001),1)</f>
        <v>0</v>
      </c>
      <c r="BL347" s="69">
        <f t="shared" ref="BL347" si="9558">FLOOR(IF(OR(BL342=0,BL342=1),IF(BL346&gt;BL343,BL343,IF(BL340&gt;=BL346,BL346,BL340)+0.00000001),IF(BL344&gt;=BL343,BL343-BK345,BL344-BK345)+0.00000001),1)</f>
        <v>0</v>
      </c>
      <c r="BM347" s="69">
        <f t="shared" ref="BM347" si="9559">FLOOR(IF(OR(BM342=0,BM342=1),IF(BM346&gt;BM343,BM343,IF(BM340&gt;=BM346,BM346,BM340)+0.00000001),IF(BM344&gt;=BM343,BM343-BL345,BM344-BL345)+0.00000001),1)</f>
        <v>0</v>
      </c>
      <c r="BN347" s="69">
        <f t="shared" ref="BN347" si="9560">FLOOR(IF(OR(BN342=0,BN342=1),IF(BN346&gt;BN343,BN343,IF(BN340&gt;=BN346,BN346,BN340)+0.00000001),IF(BN344&gt;=BN343,BN343-BM345,BN344-BM345)+0.00000001),1)</f>
        <v>0</v>
      </c>
      <c r="BO347" s="69">
        <f t="shared" ref="BO347" si="9561">FLOOR(IF(OR(BO342=0,BO342=1),IF(BO346&gt;BO343,BO343,IF(BO340&gt;=BO346,BO346,BO340)+0.00000001),IF(BO344&gt;=BO343,BO343-BN345,BO344-BN345)+0.00000001),1)</f>
        <v>0</v>
      </c>
      <c r="BP347" s="69">
        <f t="shared" ref="BP347" si="9562">FLOOR(IF(OR(BP342=0,BP342=1),IF(BP346&gt;BP343,BP343,IF(BP340&gt;=BP346,BP346,BP340)+0.00000001),IF(BP344&gt;=BP343,BP343-BO345,BP344-BO345)+0.00000001),1)</f>
        <v>0</v>
      </c>
      <c r="BQ347" s="69">
        <f t="shared" ref="BQ347" si="9563">FLOOR(IF(OR(BQ342=0,BQ342=1),IF(BQ346&gt;BQ343,BQ343,IF(BQ340&gt;=BQ346,BQ346,BQ340)+0.00000001),IF(BQ344&gt;=BQ343,BQ343-BP345,BQ344-BP345)+0.00000001),1)</f>
        <v>0</v>
      </c>
      <c r="BR347" s="69">
        <f t="shared" ref="BR347" si="9564">FLOOR(IF(OR(BR342=0,BR342=1),IF(BR346&gt;BR343,BR343,IF(BR340&gt;=BR346,BR346,BR340)+0.00000001),IF(BR344&gt;=BR343,BR343-BQ345,BR344-BQ345)+0.00000001),1)</f>
        <v>0</v>
      </c>
      <c r="BS347" s="69">
        <f t="shared" ref="BS347" si="9565">FLOOR(IF(OR(BS342=0,BS342=1),IF(BS346&gt;BS343,BS343,IF(BS340&gt;=BS346,BS346,BS340)+0.00000001),IF(BS344&gt;=BS343,BS343-BR345,BS344-BR345)+0.00000001),1)</f>
        <v>0</v>
      </c>
      <c r="BT347" s="69">
        <f t="shared" ref="BT347" si="9566">FLOOR(IF(OR(BT342=0,BT342=1),IF(BT346&gt;BT343,BT343,IF(BT340&gt;=BT346,BT346,BT340)+0.00000001),IF(BT344&gt;=BT343,BT343-BS345,BT344-BS345)+0.00000001),1)</f>
        <v>0</v>
      </c>
      <c r="BU347" s="69">
        <f t="shared" ref="BU347" si="9567">FLOOR(IF(OR(BU342=0,BU342=1),IF(BU346&gt;BU343,BU343,IF(BU340&gt;=BU346,BU346,BU340)+0.00000001),IF(BU344&gt;=BU343,BU343-BT345,BU344-BT345)+0.00000001),1)</f>
        <v>0</v>
      </c>
      <c r="BV347" s="69">
        <f t="shared" ref="BV347" si="9568">FLOOR(IF(OR(BV342=0,BV342=1),IF(BV346&gt;BV343,BV343,IF(BV340&gt;=BV346,BV346,BV340)+0.00000001),IF(BV344&gt;=BV343,BV343-BU345,BV344-BU345)+0.00000001),1)</f>
        <v>0</v>
      </c>
      <c r="BW347" s="69">
        <f t="shared" ref="BW347" si="9569">FLOOR(IF(OR(BW342=0,BW342=1),IF(BW346&gt;BW343,BW343,IF(BW340&gt;=BW346,BW346,BW340)+0.00000001),IF(BW344&gt;=BW343,BW343-BV345,BW344-BV345)+0.00000001),1)</f>
        <v>0</v>
      </c>
      <c r="BX347" s="69">
        <f t="shared" ref="BX347" si="9570">FLOOR(IF(OR(BX342=0,BX342=1),IF(BX346&gt;BX343,BX343,IF(BX340&gt;=BX346,BX346,BX340)+0.00000001),IF(BX344&gt;=BX343,BX343-BW345,BX344-BW345)+0.00000001),1)</f>
        <v>0</v>
      </c>
      <c r="BY347" s="69">
        <f t="shared" ref="BY347" si="9571">FLOOR(IF(OR(BY342=0,BY342=1),IF(BY346&gt;BY343,BY343,IF(BY340&gt;=BY346,BY346,BY340)+0.00000001),IF(BY344&gt;=BY343,BY343-BX345,BY344-BX345)+0.00000001),1)</f>
        <v>0</v>
      </c>
      <c r="BZ347" s="69">
        <f t="shared" ref="BZ347" si="9572">FLOOR(IF(OR(BZ342=0,BZ342=1),IF(BZ346&gt;BZ343,BZ343,IF(BZ340&gt;=BZ346,BZ346,BZ340)+0.00000001),IF(BZ344&gt;=BZ343,BZ343-BY345,BZ344-BY345)+0.00000001),1)</f>
        <v>0</v>
      </c>
      <c r="CA347" s="69">
        <f t="shared" ref="CA347" si="9573">FLOOR(IF(OR(CA342=0,CA342=1),IF(CA346&gt;CA343,CA343,IF(CA340&gt;=CA346,CA346,CA340)+0.00000001),IF(CA344&gt;=CA343,CA343-BZ345,CA344-BZ345)+0.00000001),1)</f>
        <v>0</v>
      </c>
      <c r="CB347" s="69">
        <f t="shared" ref="CB347" si="9574">FLOOR(IF(OR(CB342=0,CB342=1),IF(CB346&gt;CB343,CB343,IF(CB340&gt;=CB346,CB346,CB340)+0.00000001),IF(CB344&gt;=CB343,CB343-CA345,CB344-CA345)+0.00000001),1)</f>
        <v>0</v>
      </c>
      <c r="CC347" s="69">
        <f t="shared" ref="CC347" si="9575">FLOOR(IF(OR(CC342=0,CC342=1),IF(CC346&gt;CC343,CC343,IF(CC340&gt;=CC346,CC346,CC340)+0.00000001),IF(CC344&gt;=CC343,CC343-CB345,CC344-CB345)+0.00000001),1)</f>
        <v>0</v>
      </c>
      <c r="CD347" s="69">
        <f t="shared" ref="CD347" si="9576">FLOOR(IF(OR(CD342=0,CD342=1),IF(CD346&gt;CD343,CD343,IF(CD340&gt;=CD346,CD346,CD340)+0.00000001),IF(CD344&gt;=CD343,CD343-CC345,CD344-CC345)+0.00000001),1)</f>
        <v>0</v>
      </c>
      <c r="CE347" s="69">
        <f t="shared" ref="CE347" si="9577">FLOOR(IF(OR(CE342=0,CE342=1),IF(CE346&gt;CE343,CE343,IF(CE340&gt;=CE346,CE346,CE340)+0.00000001),IF(CE344&gt;=CE343,CE343-CD345,CE344-CD345)+0.00000001),1)</f>
        <v>0</v>
      </c>
      <c r="CF347" s="69">
        <f t="shared" ref="CF347" si="9578">FLOOR(IF(OR(CF342=0,CF342=1),IF(CF346&gt;CF343,CF343,IF(CF340&gt;=CF346,CF346,CF340)+0.00000001),IF(CF344&gt;=CF343,CF343-CE345,CF344-CE345)+0.00000001),1)</f>
        <v>0</v>
      </c>
      <c r="CG347" s="69">
        <f t="shared" ref="CG347" si="9579">FLOOR(IF(OR(CG342=0,CG342=1),IF(CG346&gt;CG343,CG343,IF(CG340&gt;=CG346,CG346,CG340)+0.00000001),IF(CG344&gt;=CG343,CG343-CF345,CG344-CF345)+0.00000001),1)</f>
        <v>0</v>
      </c>
      <c r="CH347" s="69">
        <f t="shared" ref="CH347" si="9580">FLOOR(IF(OR(CH342=0,CH342=1),IF(CH346&gt;CH343,CH343,IF(CH340&gt;=CH346,CH346,CH340)+0.00000001),IF(CH344&gt;=CH343,CH343-CG345,CH344-CG345)+0.00000001),1)</f>
        <v>0</v>
      </c>
      <c r="CI347" s="69">
        <f t="shared" ref="CI347" si="9581">FLOOR(IF(OR(CI342=0,CI342=1),IF(CI346&gt;CI343,CI343,IF(CI340&gt;=CI346,CI346,CI340)+0.00000001),IF(CI344&gt;=CI343,CI343-CH345,CI344-CH345)+0.00000001),1)</f>
        <v>0</v>
      </c>
      <c r="CJ347" s="69">
        <f t="shared" ref="CJ347" si="9582">FLOOR(IF(OR(CJ342=0,CJ342=1),IF(CJ346&gt;CJ343,CJ343,IF(CJ340&gt;=CJ346,CJ346,CJ340)+0.00000001),IF(CJ344&gt;=CJ343,CJ343-CI345,CJ344-CI345)+0.00000001),1)</f>
        <v>0</v>
      </c>
      <c r="CK347" s="370"/>
      <c r="CL347" s="372"/>
      <c r="CM347" s="364"/>
      <c r="CN347" s="364"/>
      <c r="CO347" s="108"/>
      <c r="CP347" s="108"/>
      <c r="CQ347" s="108"/>
      <c r="CR347" s="108"/>
      <c r="CS347" s="108"/>
      <c r="CT347" s="108"/>
      <c r="CU347" s="108"/>
      <c r="CV347" s="108"/>
      <c r="CW347" s="108"/>
      <c r="CX347" s="108"/>
      <c r="CY347" s="108"/>
      <c r="CZ347" s="108"/>
      <c r="DA347" s="108"/>
      <c r="DB347" s="108"/>
      <c r="DC347" s="108"/>
      <c r="DD347" s="108"/>
    </row>
    <row r="348" spans="1:108" s="266" customFormat="1" ht="25.2" customHeight="1" thickBot="1" x14ac:dyDescent="0.35">
      <c r="A348" s="264"/>
      <c r="B348" s="131"/>
      <c r="C348" s="70"/>
      <c r="D348" s="70"/>
      <c r="E348" s="70"/>
      <c r="F348" s="70"/>
      <c r="G348" s="70"/>
      <c r="H348" s="70"/>
      <c r="I348" s="70"/>
      <c r="J348" s="70"/>
      <c r="K348" s="70"/>
      <c r="L348" s="71"/>
      <c r="M348" s="7"/>
      <c r="N348" s="203"/>
      <c r="O348" s="108"/>
      <c r="P348" s="229" t="s">
        <v>167</v>
      </c>
      <c r="Q348" s="73">
        <f>IF($I339="Ano",Q347*'Podpůrná data'!$B$5,Q347*'Podpůrná data'!$B$3)</f>
        <v>0</v>
      </c>
      <c r="R348" s="73">
        <f>IF($I339="Ano",R347*'Podpůrná data'!$B$5,R347*'Podpůrná data'!$B$3)</f>
        <v>0</v>
      </c>
      <c r="S348" s="73">
        <f>IF($I339="Ano",S347*'Podpůrná data'!$B$5,S347*'Podpůrná data'!$B$3)</f>
        <v>0</v>
      </c>
      <c r="T348" s="73">
        <f>IF($I339="Ano",T347*'Podpůrná data'!$B$5,T347*'Podpůrná data'!$B$3)</f>
        <v>0</v>
      </c>
      <c r="U348" s="73">
        <f>IF($I339="Ano",U347*'Podpůrná data'!$B$5,U347*'Podpůrná data'!$B$3)</f>
        <v>0</v>
      </c>
      <c r="V348" s="73">
        <f>IF($I339="Ano",V347*'Podpůrná data'!$B$5,V347*'Podpůrná data'!$B$3)</f>
        <v>0</v>
      </c>
      <c r="W348" s="73">
        <f>IF($I339="Ano",W347*'Podpůrná data'!$B$5,W347*'Podpůrná data'!$B$3)</f>
        <v>0</v>
      </c>
      <c r="X348" s="73">
        <f>IF($I339="Ano",X347*'Podpůrná data'!$B$5,X347*'Podpůrná data'!$B$3)</f>
        <v>0</v>
      </c>
      <c r="Y348" s="73">
        <f>IF($I339="Ano",Y347*'Podpůrná data'!$B$5,Y347*'Podpůrná data'!$B$3)</f>
        <v>0</v>
      </c>
      <c r="Z348" s="73">
        <f>IF($I339="Ano",Z347*'Podpůrná data'!$B$5,Z347*'Podpůrná data'!$B$3)</f>
        <v>0</v>
      </c>
      <c r="AA348" s="73">
        <f>IF($I339="Ano",AA347*'Podpůrná data'!$B$5,AA347*'Podpůrná data'!$B$3)</f>
        <v>0</v>
      </c>
      <c r="AB348" s="73">
        <f>IF($I339="Ano",AB347*'Podpůrná data'!$B$5,AB347*'Podpůrná data'!$B$3)</f>
        <v>0</v>
      </c>
      <c r="AC348" s="73">
        <f>IF($I339="Ano",AC347*'Podpůrná data'!$B$5,AC347*'Podpůrná data'!$B$3)</f>
        <v>0</v>
      </c>
      <c r="AD348" s="73">
        <f>IF($I339="Ano",AD347*'Podpůrná data'!$B$5,AD347*'Podpůrná data'!$B$3)</f>
        <v>0</v>
      </c>
      <c r="AE348" s="73">
        <f>IF($I339="Ano",AE347*'Podpůrná data'!$B$5,AE347*'Podpůrná data'!$B$3)</f>
        <v>0</v>
      </c>
      <c r="AF348" s="73">
        <f>IF($I339="Ano",AF347*'Podpůrná data'!$B$5,AF347*'Podpůrná data'!$B$3)</f>
        <v>0</v>
      </c>
      <c r="AG348" s="73">
        <f>IF($I339="Ano",AG347*'Podpůrná data'!$B$5,AG347*'Podpůrná data'!$B$3)</f>
        <v>0</v>
      </c>
      <c r="AH348" s="73">
        <f>IF($I339="Ano",AH347*'Podpůrná data'!$B$5,AH347*'Podpůrná data'!$B$3)</f>
        <v>0</v>
      </c>
      <c r="AI348" s="73">
        <f>IF($I339="Ano",AI347*'Podpůrná data'!$B$5,AI347*'Podpůrná data'!$B$3)</f>
        <v>0</v>
      </c>
      <c r="AJ348" s="73">
        <f>IF($I339="Ano",AJ347*'Podpůrná data'!$B$5,AJ347*'Podpůrná data'!$B$3)</f>
        <v>0</v>
      </c>
      <c r="AK348" s="73">
        <f>IF($I339="Ano",AK347*'Podpůrná data'!$B$5,AK347*'Podpůrná data'!$B$3)</f>
        <v>0</v>
      </c>
      <c r="AL348" s="73">
        <f>IF($I339="Ano",AL347*'Podpůrná data'!$B$5,AL347*'Podpůrná data'!$B$3)</f>
        <v>0</v>
      </c>
      <c r="AM348" s="73">
        <f>IF($I339="Ano",AM347*'Podpůrná data'!$B$5,AM347*'Podpůrná data'!$B$3)</f>
        <v>0</v>
      </c>
      <c r="AN348" s="73">
        <f>IF($I339="Ano",AN347*'Podpůrná data'!$B$5,AN347*'Podpůrná data'!$B$3)</f>
        <v>0</v>
      </c>
      <c r="AO348" s="73">
        <f>IF($I339="Ano",AO347*'Podpůrná data'!$B$5,AO347*'Podpůrná data'!$B$3)</f>
        <v>0</v>
      </c>
      <c r="AP348" s="73">
        <f>IF($I339="Ano",AP347*'Podpůrná data'!$B$5,AP347*'Podpůrná data'!$B$3)</f>
        <v>0</v>
      </c>
      <c r="AQ348" s="73">
        <f>IF($I339="Ano",AQ347*'Podpůrná data'!$B$5,AQ347*'Podpůrná data'!$B$3)</f>
        <v>0</v>
      </c>
      <c r="AR348" s="73">
        <f>IF($I339="Ano",AR347*'Podpůrná data'!$B$5,AR347*'Podpůrná data'!$B$3)</f>
        <v>0</v>
      </c>
      <c r="AS348" s="73">
        <f>IF($I339="Ano",AS347*'Podpůrná data'!$B$5,AS347*'Podpůrná data'!$B$3)</f>
        <v>0</v>
      </c>
      <c r="AT348" s="73">
        <f>IF($I339="Ano",AT347*'Podpůrná data'!$B$5,AT347*'Podpůrná data'!$B$3)</f>
        <v>0</v>
      </c>
      <c r="AU348" s="73">
        <f>IF($I339="Ano",AU347*'Podpůrná data'!$B$5,AU347*'Podpůrná data'!$B$3)</f>
        <v>0</v>
      </c>
      <c r="AV348" s="73">
        <f>IF($I339="Ano",AV347*'Podpůrná data'!$B$5,AV347*'Podpůrná data'!$B$3)</f>
        <v>0</v>
      </c>
      <c r="AW348" s="73">
        <f>IF($I339="Ano",AW347*'Podpůrná data'!$B$5,AW347*'Podpůrná data'!$B$3)</f>
        <v>0</v>
      </c>
      <c r="AX348" s="73">
        <f>IF($I339="Ano",AX347*'Podpůrná data'!$B$5,AX347*'Podpůrná data'!$B$3)</f>
        <v>0</v>
      </c>
      <c r="AY348" s="73">
        <f>IF($I339="Ano",AY347*'Podpůrná data'!$B$5,AY347*'Podpůrná data'!$B$3)</f>
        <v>0</v>
      </c>
      <c r="AZ348" s="73">
        <f>IF($I339="Ano",AZ347*'Podpůrná data'!$B$5,AZ347*'Podpůrná data'!$B$3)</f>
        <v>0</v>
      </c>
      <c r="BA348" s="73">
        <f>IF($I339="Ano",BA347*'Podpůrná data'!$B$5,BA347*'Podpůrná data'!$B$3)</f>
        <v>0</v>
      </c>
      <c r="BB348" s="73">
        <f>IF($I339="Ano",BB347*'Podpůrná data'!$B$5,BB347*'Podpůrná data'!$B$3)</f>
        <v>0</v>
      </c>
      <c r="BC348" s="73">
        <f>IF($I339="Ano",BC347*'Podpůrná data'!$B$5,BC347*'Podpůrná data'!$B$3)</f>
        <v>0</v>
      </c>
      <c r="BD348" s="73">
        <f>IF($I339="Ano",BD347*'Podpůrná data'!$B$5,BD347*'Podpůrná data'!$B$3)</f>
        <v>0</v>
      </c>
      <c r="BE348" s="73">
        <f>IF($I339="Ano",BE347*'Podpůrná data'!$B$5,BE347*'Podpůrná data'!$B$3)</f>
        <v>0</v>
      </c>
      <c r="BF348" s="73">
        <f>IF($I339="Ano",BF347*'Podpůrná data'!$B$5,BF347*'Podpůrná data'!$B$3)</f>
        <v>0</v>
      </c>
      <c r="BG348" s="73">
        <f>IF($I339="Ano",BG347*'Podpůrná data'!$B$5,BG347*'Podpůrná data'!$B$3)</f>
        <v>0</v>
      </c>
      <c r="BH348" s="73">
        <f>IF($I339="Ano",BH347*'Podpůrná data'!$B$5,BH347*'Podpůrná data'!$B$3)</f>
        <v>0</v>
      </c>
      <c r="BI348" s="73">
        <f>IF($I339="Ano",BI347*'Podpůrná data'!$B$5,BI347*'Podpůrná data'!$B$3)</f>
        <v>0</v>
      </c>
      <c r="BJ348" s="73">
        <f>IF($I339="Ano",BJ347*'Podpůrná data'!$B$5,BJ347*'Podpůrná data'!$B$3)</f>
        <v>0</v>
      </c>
      <c r="BK348" s="73">
        <f>IF($I339="Ano",BK347*'Podpůrná data'!$B$5,BK347*'Podpůrná data'!$B$3)</f>
        <v>0</v>
      </c>
      <c r="BL348" s="73">
        <f>IF($I339="Ano",BL347*'Podpůrná data'!$B$5,BL347*'Podpůrná data'!$B$3)</f>
        <v>0</v>
      </c>
      <c r="BM348" s="73">
        <f>IF($I339="Ano",BM347*'Podpůrná data'!$B$5,BM347*'Podpůrná data'!$B$3)</f>
        <v>0</v>
      </c>
      <c r="BN348" s="73">
        <f>IF($I339="Ano",BN347*'Podpůrná data'!$B$5,BN347*'Podpůrná data'!$B$3)</f>
        <v>0</v>
      </c>
      <c r="BO348" s="73">
        <f>IF($I339="Ano",BO347*'Podpůrná data'!$B$5,BO347*'Podpůrná data'!$B$3)</f>
        <v>0</v>
      </c>
      <c r="BP348" s="73">
        <f>IF($I339="Ano",BP347*'Podpůrná data'!$B$5,BP347*'Podpůrná data'!$B$3)</f>
        <v>0</v>
      </c>
      <c r="BQ348" s="73">
        <f>IF($I339="Ano",BQ347*'Podpůrná data'!$B$5,BQ347*'Podpůrná data'!$B$3)</f>
        <v>0</v>
      </c>
      <c r="BR348" s="73">
        <f>IF($I339="Ano",BR347*'Podpůrná data'!$B$5,BR347*'Podpůrná data'!$B$3)</f>
        <v>0</v>
      </c>
      <c r="BS348" s="73">
        <f>IF($I339="Ano",BS347*'Podpůrná data'!$B$5,BS347*'Podpůrná data'!$B$3)</f>
        <v>0</v>
      </c>
      <c r="BT348" s="73">
        <f>IF($I339="Ano",BT347*'Podpůrná data'!$B$5,BT347*'Podpůrná data'!$B$3)</f>
        <v>0</v>
      </c>
      <c r="BU348" s="73">
        <f>IF($I339="Ano",BU347*'Podpůrná data'!$B$5,BU347*'Podpůrná data'!$B$3)</f>
        <v>0</v>
      </c>
      <c r="BV348" s="73">
        <f>IF($I339="Ano",BV347*'Podpůrná data'!$B$5,BV347*'Podpůrná data'!$B$3)</f>
        <v>0</v>
      </c>
      <c r="BW348" s="73">
        <f>IF($I339="Ano",BW347*'Podpůrná data'!$B$5,BW347*'Podpůrná data'!$B$3)</f>
        <v>0</v>
      </c>
      <c r="BX348" s="73">
        <f>IF($I339="Ano",BX347*'Podpůrná data'!$B$5,BX347*'Podpůrná data'!$B$3)</f>
        <v>0</v>
      </c>
      <c r="BY348" s="73">
        <f>IF($I339="Ano",BY347*'Podpůrná data'!$B$5,BY347*'Podpůrná data'!$B$3)</f>
        <v>0</v>
      </c>
      <c r="BZ348" s="73">
        <f>IF($I339="Ano",BZ347*'Podpůrná data'!$B$5,BZ347*'Podpůrná data'!$B$3)</f>
        <v>0</v>
      </c>
      <c r="CA348" s="73">
        <f>IF($I339="Ano",CA347*'Podpůrná data'!$B$5,CA347*'Podpůrná data'!$B$3)</f>
        <v>0</v>
      </c>
      <c r="CB348" s="73">
        <f>IF($I339="Ano",CB347*'Podpůrná data'!$B$5,CB347*'Podpůrná data'!$B$3)</f>
        <v>0</v>
      </c>
      <c r="CC348" s="73">
        <f>IF($I339="Ano",CC347*'Podpůrná data'!$B$5,CC347*'Podpůrná data'!$B$3)</f>
        <v>0</v>
      </c>
      <c r="CD348" s="73">
        <f>IF($I339="Ano",CD347*'Podpůrná data'!$B$5,CD347*'Podpůrná data'!$B$3)</f>
        <v>0</v>
      </c>
      <c r="CE348" s="73">
        <f>IF($I339="Ano",CE347*'Podpůrná data'!$B$5,CE347*'Podpůrná data'!$B$3)</f>
        <v>0</v>
      </c>
      <c r="CF348" s="73">
        <f>IF($I339="Ano",CF347*'Podpůrná data'!$B$5,CF347*'Podpůrná data'!$B$3)</f>
        <v>0</v>
      </c>
      <c r="CG348" s="73">
        <f>IF($I339="Ano",CG347*'Podpůrná data'!$B$5,CG347*'Podpůrná data'!$B$3)</f>
        <v>0</v>
      </c>
      <c r="CH348" s="73">
        <f>IF($I339="Ano",CH347*'Podpůrná data'!$B$5,CH347*'Podpůrná data'!$B$3)</f>
        <v>0</v>
      </c>
      <c r="CI348" s="73">
        <f>IF($I339="Ano",CI347*'Podpůrná data'!$B$5,CI347*'Podpůrná data'!$B$3)</f>
        <v>0</v>
      </c>
      <c r="CJ348" s="73">
        <f>IF($I339="Ano",CJ347*'Podpůrná data'!$B$5,CJ347*'Podpůrná data'!$B$3)</f>
        <v>0</v>
      </c>
      <c r="CK348" s="371"/>
      <c r="CL348" s="373"/>
      <c r="CM348" s="365"/>
      <c r="CN348" s="365"/>
      <c r="CO348" s="108"/>
      <c r="CP348" s="182">
        <f>SUMIFS($Q348:$CJ348,$Q338:$CJ338,"1. ZoR")</f>
        <v>0</v>
      </c>
      <c r="CQ348" s="182">
        <f>SUMIFS($Q348:$CJ348,$Q338:$CJ338,"2. ZoR")</f>
        <v>0</v>
      </c>
      <c r="CR348" s="182">
        <f>SUMIFS($Q348:$CJ348,$Q338:$CJ338,"3. ZoR")</f>
        <v>0</v>
      </c>
      <c r="CS348" s="182">
        <f>SUMIFS($Q348:$CJ348,$Q338:$CJ338,"4. ZoR")</f>
        <v>0</v>
      </c>
      <c r="CT348" s="182">
        <f>SUMIFS($Q348:$CJ348,$Q338:$CJ338,"5. ZoR")</f>
        <v>0</v>
      </c>
      <c r="CU348" s="182">
        <f>SUMIFS($Q348:$CJ348,$Q338:$CJ338,"6. ZoR")</f>
        <v>0</v>
      </c>
      <c r="CV348" s="182">
        <f>SUMIFS($Q348:$CJ348,$Q338:$CJ338,"7. ZoR")</f>
        <v>0</v>
      </c>
      <c r="CW348" s="182">
        <f>SUMIFS($Q348:$CJ348,$Q338:$CJ338,"8. ZoR")</f>
        <v>0</v>
      </c>
      <c r="CX348" s="182">
        <f>SUMIFS($Q348:$CJ348,$Q338:$CJ338,"9. ZoR")</f>
        <v>0</v>
      </c>
      <c r="CY348" s="182">
        <f>SUMIFS($Q348:$CJ348,$Q338:$CJ338,"10. ZoR")</f>
        <v>0</v>
      </c>
      <c r="CZ348" s="182">
        <f>SUMIFS($Q348:$CJ348,$Q338:$CJ338,"11. ZoR")</f>
        <v>0</v>
      </c>
      <c r="DA348" s="182">
        <f>SUMIFS($Q348:$CJ348,$Q338:$CJ338,"12. ZoR")</f>
        <v>0</v>
      </c>
      <c r="DB348" s="182">
        <f>SUMIFS($Q348:$CJ348,$Q338:$CJ338,"13. ZoR")</f>
        <v>0</v>
      </c>
      <c r="DC348" s="182">
        <f>SUMIFS($Q348:$CJ348,$Q338:$CJ338,"14. ZoR")</f>
        <v>0</v>
      </c>
      <c r="DD348" s="182">
        <f>SUMIFS($Q348:$CJ348,$Q338:$CJ338,"15. ZoR")</f>
        <v>0</v>
      </c>
    </row>
    <row r="349" spans="1:108" ht="15" hidden="1" thickBot="1" x14ac:dyDescent="0.35">
      <c r="B349" s="107"/>
      <c r="C349" s="132"/>
      <c r="D349" s="132"/>
      <c r="E349" s="132"/>
      <c r="F349" s="132"/>
      <c r="G349" s="107"/>
      <c r="H349" s="107"/>
      <c r="I349" s="107"/>
      <c r="J349" s="107"/>
      <c r="K349" s="107"/>
      <c r="L349" s="107"/>
      <c r="M349" s="7"/>
      <c r="N349" s="107"/>
      <c r="O349" s="107"/>
      <c r="P349" s="107"/>
      <c r="Q349" s="107"/>
      <c r="R349" s="107"/>
      <c r="S349" s="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row>
    <row r="350" spans="1:108" s="266" customFormat="1" ht="69.599999999999994" customHeight="1" thickBot="1" x14ac:dyDescent="0.35">
      <c r="A350" s="271"/>
      <c r="B350" s="122"/>
      <c r="C350" s="353" t="s">
        <v>2</v>
      </c>
      <c r="D350" s="123"/>
      <c r="E350" s="133" t="s">
        <v>375</v>
      </c>
      <c r="F350" s="133" t="s">
        <v>377</v>
      </c>
      <c r="G350" s="124" t="s">
        <v>96</v>
      </c>
      <c r="H350" s="124" t="s">
        <v>97</v>
      </c>
      <c r="I350" s="124" t="s">
        <v>99</v>
      </c>
      <c r="J350" s="124" t="s">
        <v>389</v>
      </c>
      <c r="K350" s="124" t="s">
        <v>391</v>
      </c>
      <c r="L350" s="140" t="s">
        <v>1</v>
      </c>
      <c r="M350" s="7"/>
      <c r="N350" s="126">
        <v>208002</v>
      </c>
      <c r="O350" s="108"/>
      <c r="P350" s="204" t="s">
        <v>134</v>
      </c>
      <c r="Q350" s="84" t="s">
        <v>4</v>
      </c>
      <c r="R350" s="84" t="s">
        <v>5</v>
      </c>
      <c r="S350" s="84" t="s">
        <v>6</v>
      </c>
      <c r="T350" s="84" t="s">
        <v>7</v>
      </c>
      <c r="U350" s="84" t="s">
        <v>8</v>
      </c>
      <c r="V350" s="84" t="s">
        <v>9</v>
      </c>
      <c r="W350" s="84" t="s">
        <v>10</v>
      </c>
      <c r="X350" s="84" t="s">
        <v>11</v>
      </c>
      <c r="Y350" s="84" t="s">
        <v>12</v>
      </c>
      <c r="Z350" s="84" t="s">
        <v>13</v>
      </c>
      <c r="AA350" s="84" t="s">
        <v>14</v>
      </c>
      <c r="AB350" s="84" t="s">
        <v>15</v>
      </c>
      <c r="AC350" s="84" t="s">
        <v>16</v>
      </c>
      <c r="AD350" s="84" t="s">
        <v>17</v>
      </c>
      <c r="AE350" s="84" t="s">
        <v>18</v>
      </c>
      <c r="AF350" s="84" t="s">
        <v>19</v>
      </c>
      <c r="AG350" s="84" t="s">
        <v>20</v>
      </c>
      <c r="AH350" s="84" t="s">
        <v>21</v>
      </c>
      <c r="AI350" s="84" t="s">
        <v>22</v>
      </c>
      <c r="AJ350" s="84" t="s">
        <v>23</v>
      </c>
      <c r="AK350" s="84" t="s">
        <v>24</v>
      </c>
      <c r="AL350" s="84" t="s">
        <v>25</v>
      </c>
      <c r="AM350" s="84" t="s">
        <v>26</v>
      </c>
      <c r="AN350" s="84" t="s">
        <v>27</v>
      </c>
      <c r="AO350" s="84" t="s">
        <v>28</v>
      </c>
      <c r="AP350" s="84" t="s">
        <v>29</v>
      </c>
      <c r="AQ350" s="84" t="s">
        <v>30</v>
      </c>
      <c r="AR350" s="84" t="s">
        <v>31</v>
      </c>
      <c r="AS350" s="84" t="s">
        <v>32</v>
      </c>
      <c r="AT350" s="84" t="s">
        <v>33</v>
      </c>
      <c r="AU350" s="84" t="s">
        <v>34</v>
      </c>
      <c r="AV350" s="84" t="s">
        <v>35</v>
      </c>
      <c r="AW350" s="84" t="s">
        <v>36</v>
      </c>
      <c r="AX350" s="84" t="s">
        <v>37</v>
      </c>
      <c r="AY350" s="84" t="s">
        <v>38</v>
      </c>
      <c r="AZ350" s="84" t="s">
        <v>39</v>
      </c>
      <c r="BA350" s="84" t="s">
        <v>40</v>
      </c>
      <c r="BB350" s="84" t="s">
        <v>41</v>
      </c>
      <c r="BC350" s="84" t="s">
        <v>42</v>
      </c>
      <c r="BD350" s="84" t="s">
        <v>43</v>
      </c>
      <c r="BE350" s="84" t="s">
        <v>44</v>
      </c>
      <c r="BF350" s="84" t="s">
        <v>45</v>
      </c>
      <c r="BG350" s="84" t="s">
        <v>46</v>
      </c>
      <c r="BH350" s="84" t="s">
        <v>47</v>
      </c>
      <c r="BI350" s="84" t="s">
        <v>48</v>
      </c>
      <c r="BJ350" s="84" t="s">
        <v>49</v>
      </c>
      <c r="BK350" s="84" t="s">
        <v>50</v>
      </c>
      <c r="BL350" s="84" t="s">
        <v>51</v>
      </c>
      <c r="BM350" s="84" t="s">
        <v>52</v>
      </c>
      <c r="BN350" s="84" t="s">
        <v>53</v>
      </c>
      <c r="BO350" s="84" t="s">
        <v>135</v>
      </c>
      <c r="BP350" s="84" t="s">
        <v>136</v>
      </c>
      <c r="BQ350" s="84" t="s">
        <v>137</v>
      </c>
      <c r="BR350" s="84" t="s">
        <v>138</v>
      </c>
      <c r="BS350" s="84" t="s">
        <v>139</v>
      </c>
      <c r="BT350" s="84" t="s">
        <v>140</v>
      </c>
      <c r="BU350" s="84" t="s">
        <v>141</v>
      </c>
      <c r="BV350" s="84" t="s">
        <v>142</v>
      </c>
      <c r="BW350" s="84" t="s">
        <v>143</v>
      </c>
      <c r="BX350" s="84" t="s">
        <v>144</v>
      </c>
      <c r="BY350" s="84" t="s">
        <v>145</v>
      </c>
      <c r="BZ350" s="84" t="s">
        <v>146</v>
      </c>
      <c r="CA350" s="84" t="s">
        <v>147</v>
      </c>
      <c r="CB350" s="84" t="s">
        <v>148</v>
      </c>
      <c r="CC350" s="84" t="s">
        <v>149</v>
      </c>
      <c r="CD350" s="84" t="s">
        <v>150</v>
      </c>
      <c r="CE350" s="84" t="s">
        <v>362</v>
      </c>
      <c r="CF350" s="84" t="s">
        <v>363</v>
      </c>
      <c r="CG350" s="84" t="s">
        <v>364</v>
      </c>
      <c r="CH350" s="84" t="s">
        <v>365</v>
      </c>
      <c r="CI350" s="84" t="s">
        <v>366</v>
      </c>
      <c r="CJ350" s="84" t="s">
        <v>367</v>
      </c>
      <c r="CK350" s="136" t="s">
        <v>185</v>
      </c>
      <c r="CL350" s="137" t="s">
        <v>186</v>
      </c>
      <c r="CM350" s="137" t="s">
        <v>168</v>
      </c>
      <c r="CN350" s="137" t="s">
        <v>383</v>
      </c>
      <c r="CO350" s="108"/>
      <c r="CP350" s="366" t="s">
        <v>411</v>
      </c>
      <c r="CQ350" s="367"/>
      <c r="CR350" s="367"/>
      <c r="CS350" s="367"/>
      <c r="CT350" s="367"/>
      <c r="CU350" s="367"/>
      <c r="CV350" s="367"/>
      <c r="CW350" s="367"/>
      <c r="CX350" s="367"/>
      <c r="CY350" s="367"/>
      <c r="CZ350" s="367"/>
      <c r="DA350" s="367"/>
      <c r="DB350" s="367"/>
      <c r="DC350" s="367"/>
      <c r="DD350" s="367"/>
    </row>
    <row r="351" spans="1:108" s="266" customFormat="1" ht="21" hidden="1" customHeight="1" x14ac:dyDescent="0.3">
      <c r="A351" s="272"/>
      <c r="B351" s="115"/>
      <c r="C351" s="354"/>
      <c r="D351" s="127"/>
      <c r="E351" s="127"/>
      <c r="F351" s="127"/>
      <c r="G351" s="359" t="s">
        <v>374</v>
      </c>
      <c r="H351" s="359" t="s">
        <v>98</v>
      </c>
      <c r="I351" s="360" t="s">
        <v>100</v>
      </c>
      <c r="J351" s="360" t="s">
        <v>390</v>
      </c>
      <c r="K351" s="139"/>
      <c r="L351" s="361" t="s">
        <v>95</v>
      </c>
      <c r="M351" s="7"/>
      <c r="N351" s="356" t="s">
        <v>3</v>
      </c>
      <c r="O351" s="108"/>
      <c r="P351" s="85"/>
      <c r="Q351" s="75">
        <f>MONTH(Úvod!$F$10)</f>
        <v>1</v>
      </c>
      <c r="R351" s="76">
        <f t="shared" ref="R351" si="9583">IF(Q351=12,1,Q351+1)</f>
        <v>2</v>
      </c>
      <c r="S351" s="76">
        <f t="shared" ref="S351" si="9584">IF(R351=12,1,R351+1)</f>
        <v>3</v>
      </c>
      <c r="T351" s="77">
        <f t="shared" ref="T351" si="9585">IF(S351=12,1,S351+1)</f>
        <v>4</v>
      </c>
      <c r="U351" s="77">
        <f t="shared" ref="U351" si="9586">IF(T351=12,1,T351+1)</f>
        <v>5</v>
      </c>
      <c r="V351" s="77">
        <f t="shared" ref="V351" si="9587">IF(U351=12,1,U351+1)</f>
        <v>6</v>
      </c>
      <c r="W351" s="77">
        <f t="shared" ref="W351" si="9588">IF(V351=12,1,V351+1)</f>
        <v>7</v>
      </c>
      <c r="X351" s="77">
        <f t="shared" ref="X351" si="9589">IF(W351=12,1,W351+1)</f>
        <v>8</v>
      </c>
      <c r="Y351" s="77">
        <f t="shared" ref="Y351" si="9590">IF(X351=12,1,X351+1)</f>
        <v>9</v>
      </c>
      <c r="Z351" s="77">
        <f>IF(Y351=12,1,Y351+1)</f>
        <v>10</v>
      </c>
      <c r="AA351" s="77">
        <f t="shared" ref="AA351" si="9591">IF(Z351=12,1,Z351+1)</f>
        <v>11</v>
      </c>
      <c r="AB351" s="77">
        <f t="shared" ref="AB351" si="9592">IF(AA351=12,1,AA351+1)</f>
        <v>12</v>
      </c>
      <c r="AC351" s="77">
        <f t="shared" ref="AC351" si="9593">IF(AB351=12,1,AB351+1)</f>
        <v>1</v>
      </c>
      <c r="AD351" s="77">
        <f t="shared" ref="AD351" si="9594">IF(AC351=12,1,AC351+1)</f>
        <v>2</v>
      </c>
      <c r="AE351" s="77">
        <f t="shared" ref="AE351" si="9595">IF(AD351=12,1,AD351+1)</f>
        <v>3</v>
      </c>
      <c r="AF351" s="77">
        <f t="shared" ref="AF351" si="9596">IF(AE351=12,1,AE351+1)</f>
        <v>4</v>
      </c>
      <c r="AG351" s="77">
        <f t="shared" ref="AG351" si="9597">IF(AF351=12,1,AF351+1)</f>
        <v>5</v>
      </c>
      <c r="AH351" s="77">
        <f t="shared" ref="AH351" si="9598">IF(AG351=12,1,AG351+1)</f>
        <v>6</v>
      </c>
      <c r="AI351" s="77">
        <f>IF(AH351=12,1,AH351+1)</f>
        <v>7</v>
      </c>
      <c r="AJ351" s="77">
        <f t="shared" ref="AJ351" si="9599">IF(AI351=12,1,AI351+1)</f>
        <v>8</v>
      </c>
      <c r="AK351" s="77">
        <f t="shared" ref="AK351" si="9600">IF(AJ351=12,1,AJ351+1)</f>
        <v>9</v>
      </c>
      <c r="AL351" s="77">
        <f t="shared" ref="AL351" si="9601">IF(AK351=12,1,AK351+1)</f>
        <v>10</v>
      </c>
      <c r="AM351" s="77">
        <f t="shared" ref="AM351" si="9602">IF(AL351=12,1,AL351+1)</f>
        <v>11</v>
      </c>
      <c r="AN351" s="77">
        <f t="shared" ref="AN351" si="9603">IF(AM351=12,1,AM351+1)</f>
        <v>12</v>
      </c>
      <c r="AO351" s="77">
        <f t="shared" ref="AO351" si="9604">IF(AN351=12,1,AN351+1)</f>
        <v>1</v>
      </c>
      <c r="AP351" s="77">
        <f t="shared" ref="AP351" si="9605">IF(AO351=12,1,AO351+1)</f>
        <v>2</v>
      </c>
      <c r="AQ351" s="77">
        <f t="shared" ref="AQ351" si="9606">IF(AP351=12,1,AP351+1)</f>
        <v>3</v>
      </c>
      <c r="AR351" s="77">
        <f t="shared" ref="AR351" si="9607">IF(AQ351=12,1,AQ351+1)</f>
        <v>4</v>
      </c>
      <c r="AS351" s="77">
        <f t="shared" ref="AS351" si="9608">IF(AR351=12,1,AR351+1)</f>
        <v>5</v>
      </c>
      <c r="AT351" s="77">
        <f t="shared" ref="AT351" si="9609">IF(AS351=12,1,AS351+1)</f>
        <v>6</v>
      </c>
      <c r="AU351" s="77">
        <f t="shared" ref="AU351" si="9610">IF(AT351=12,1,AT351+1)</f>
        <v>7</v>
      </c>
      <c r="AV351" s="77">
        <f t="shared" ref="AV351" si="9611">IF(AU351=12,1,AU351+1)</f>
        <v>8</v>
      </c>
      <c r="AW351" s="77">
        <f t="shared" ref="AW351" si="9612">IF(AV351=12,1,AV351+1)</f>
        <v>9</v>
      </c>
      <c r="AX351" s="77">
        <f t="shared" ref="AX351" si="9613">IF(AW351=12,1,AW351+1)</f>
        <v>10</v>
      </c>
      <c r="AY351" s="77">
        <f t="shared" ref="AY351" si="9614">IF(AX351=12,1,AX351+1)</f>
        <v>11</v>
      </c>
      <c r="AZ351" s="77">
        <f t="shared" ref="AZ351" si="9615">IF(AY351=12,1,AY351+1)</f>
        <v>12</v>
      </c>
      <c r="BA351" s="77">
        <f t="shared" ref="BA351" si="9616">IF(AZ351=12,1,AZ351+1)</f>
        <v>1</v>
      </c>
      <c r="BB351" s="77">
        <f t="shared" ref="BB351" si="9617">IF(BA351=12,1,BA351+1)</f>
        <v>2</v>
      </c>
      <c r="BC351" s="77">
        <f t="shared" ref="BC351" si="9618">IF(BB351=12,1,BB351+1)</f>
        <v>3</v>
      </c>
      <c r="BD351" s="77">
        <f t="shared" ref="BD351" si="9619">IF(BC351=12,1,BC351+1)</f>
        <v>4</v>
      </c>
      <c r="BE351" s="77">
        <f t="shared" ref="BE351" si="9620">IF(BD351=12,1,BD351+1)</f>
        <v>5</v>
      </c>
      <c r="BF351" s="77">
        <f t="shared" ref="BF351" si="9621">IF(BE351=12,1,BE351+1)</f>
        <v>6</v>
      </c>
      <c r="BG351" s="77">
        <f t="shared" ref="BG351" si="9622">IF(BF351=12,1,BF351+1)</f>
        <v>7</v>
      </c>
      <c r="BH351" s="77">
        <f t="shared" ref="BH351" si="9623">IF(BG351=12,1,BG351+1)</f>
        <v>8</v>
      </c>
      <c r="BI351" s="77">
        <f t="shared" ref="BI351" si="9624">IF(BH351=12,1,BH351+1)</f>
        <v>9</v>
      </c>
      <c r="BJ351" s="77">
        <f t="shared" ref="BJ351" si="9625">IF(BI351=12,1,BI351+1)</f>
        <v>10</v>
      </c>
      <c r="BK351" s="77">
        <f t="shared" ref="BK351" si="9626">IF(BJ351=12,1,BJ351+1)</f>
        <v>11</v>
      </c>
      <c r="BL351" s="77">
        <f t="shared" ref="BL351" si="9627">IF(BK351=12,1,BK351+1)</f>
        <v>12</v>
      </c>
      <c r="BM351" s="77">
        <f t="shared" ref="BM351" si="9628">IF(BL351=12,1,BL351+1)</f>
        <v>1</v>
      </c>
      <c r="BN351" s="77">
        <f t="shared" ref="BN351" si="9629">IF(BM351=12,1,BM351+1)</f>
        <v>2</v>
      </c>
      <c r="BO351" s="77">
        <f t="shared" ref="BO351" si="9630">IF(BN351=12,1,BN351+1)</f>
        <v>3</v>
      </c>
      <c r="BP351" s="77">
        <f t="shared" ref="BP351" si="9631">IF(BO351=12,1,BO351+1)</f>
        <v>4</v>
      </c>
      <c r="BQ351" s="77">
        <f t="shared" ref="BQ351" si="9632">IF(BP351=12,1,BP351+1)</f>
        <v>5</v>
      </c>
      <c r="BR351" s="77">
        <f t="shared" ref="BR351" si="9633">IF(BQ351=12,1,BQ351+1)</f>
        <v>6</v>
      </c>
      <c r="BS351" s="77">
        <f t="shared" ref="BS351" si="9634">IF(BR351=12,1,BR351+1)</f>
        <v>7</v>
      </c>
      <c r="BT351" s="77">
        <f t="shared" ref="BT351" si="9635">IF(BS351=12,1,BS351+1)</f>
        <v>8</v>
      </c>
      <c r="BU351" s="77">
        <f t="shared" ref="BU351" si="9636">IF(BT351=12,1,BT351+1)</f>
        <v>9</v>
      </c>
      <c r="BV351" s="77">
        <f t="shared" ref="BV351" si="9637">IF(BU351=12,1,BU351+1)</f>
        <v>10</v>
      </c>
      <c r="BW351" s="77">
        <f t="shared" ref="BW351" si="9638">IF(BV351=12,1,BV351+1)</f>
        <v>11</v>
      </c>
      <c r="BX351" s="77">
        <f t="shared" ref="BX351" si="9639">IF(BW351=12,1,BW351+1)</f>
        <v>12</v>
      </c>
      <c r="BY351" s="77">
        <f t="shared" ref="BY351" si="9640">IF(BX351=12,1,BX351+1)</f>
        <v>1</v>
      </c>
      <c r="BZ351" s="77">
        <f t="shared" ref="BZ351" si="9641">IF(BY351=12,1,BY351+1)</f>
        <v>2</v>
      </c>
      <c r="CA351" s="77">
        <f t="shared" ref="CA351" si="9642">IF(BZ351=12,1,BZ351+1)</f>
        <v>3</v>
      </c>
      <c r="CB351" s="77">
        <f t="shared" ref="CB351" si="9643">IF(CA351=12,1,CA351+1)</f>
        <v>4</v>
      </c>
      <c r="CC351" s="77">
        <f t="shared" ref="CC351" si="9644">IF(CB351=12,1,CB351+1)</f>
        <v>5</v>
      </c>
      <c r="CD351" s="77">
        <f t="shared" ref="CD351" si="9645">IF(CC351=12,1,CC351+1)</f>
        <v>6</v>
      </c>
      <c r="CE351" s="77">
        <f t="shared" ref="CE351" si="9646">IF(CD351=12,1,CD351+1)</f>
        <v>7</v>
      </c>
      <c r="CF351" s="77">
        <f t="shared" ref="CF351" si="9647">IF(CE351=12,1,CE351+1)</f>
        <v>8</v>
      </c>
      <c r="CG351" s="77">
        <f t="shared" ref="CG351" si="9648">IF(CF351=12,1,CF351+1)</f>
        <v>9</v>
      </c>
      <c r="CH351" s="77">
        <f t="shared" ref="CH351" si="9649">IF(CG351=12,1,CG351+1)</f>
        <v>10</v>
      </c>
      <c r="CI351" s="77">
        <f t="shared" ref="CI351" si="9650">IF(CH351=12,1,CH351+1)</f>
        <v>11</v>
      </c>
      <c r="CJ351" s="77">
        <f t="shared" ref="CJ351" si="9651">IF(CI351=12,1,CI351+1)</f>
        <v>12</v>
      </c>
      <c r="CK351" s="82"/>
      <c r="CL351" s="79"/>
      <c r="CM351" s="79"/>
      <c r="CN351" s="79"/>
      <c r="CO351" s="108"/>
      <c r="CP351" s="108"/>
      <c r="CQ351" s="108"/>
      <c r="CR351" s="108"/>
      <c r="CS351" s="108"/>
      <c r="CT351" s="108"/>
      <c r="CU351" s="108"/>
      <c r="CV351" s="108"/>
      <c r="CW351" s="108"/>
      <c r="CX351" s="108"/>
      <c r="CY351" s="108"/>
      <c r="CZ351" s="108"/>
      <c r="DA351" s="108"/>
      <c r="DB351" s="108"/>
      <c r="DC351" s="108"/>
      <c r="DD351" s="108"/>
    </row>
    <row r="352" spans="1:108" s="266" customFormat="1" ht="18" hidden="1" customHeight="1" x14ac:dyDescent="0.3">
      <c r="A352" s="272"/>
      <c r="B352" s="115"/>
      <c r="C352" s="354"/>
      <c r="D352" s="127"/>
      <c r="E352" s="127"/>
      <c r="F352" s="127"/>
      <c r="G352" s="359"/>
      <c r="H352" s="359"/>
      <c r="I352" s="360"/>
      <c r="J352" s="360"/>
      <c r="K352" s="139"/>
      <c r="L352" s="361"/>
      <c r="M352" s="7"/>
      <c r="N352" s="357"/>
      <c r="O352" s="108"/>
      <c r="P352" s="78"/>
      <c r="Q352" s="60">
        <f t="shared" ref="Q352:CB352" si="9652">VALUE(_xlfn.CONCAT(Q351,".",Q354))</f>
        <v>1</v>
      </c>
      <c r="R352" s="74">
        <f t="shared" si="9652"/>
        <v>32</v>
      </c>
      <c r="S352" s="74">
        <f t="shared" si="9652"/>
        <v>61</v>
      </c>
      <c r="T352" s="74">
        <f t="shared" si="9652"/>
        <v>92</v>
      </c>
      <c r="U352" s="74">
        <f t="shared" si="9652"/>
        <v>122</v>
      </c>
      <c r="V352" s="74">
        <f t="shared" si="9652"/>
        <v>153</v>
      </c>
      <c r="W352" s="74">
        <f t="shared" si="9652"/>
        <v>183</v>
      </c>
      <c r="X352" s="74">
        <f t="shared" si="9652"/>
        <v>214</v>
      </c>
      <c r="Y352" s="74">
        <f t="shared" si="9652"/>
        <v>245</v>
      </c>
      <c r="Z352" s="74">
        <f t="shared" si="9652"/>
        <v>275</v>
      </c>
      <c r="AA352" s="74">
        <f t="shared" si="9652"/>
        <v>306</v>
      </c>
      <c r="AB352" s="74">
        <f t="shared" si="9652"/>
        <v>336</v>
      </c>
      <c r="AC352" s="74">
        <f t="shared" si="9652"/>
        <v>367</v>
      </c>
      <c r="AD352" s="74">
        <f t="shared" si="9652"/>
        <v>398</v>
      </c>
      <c r="AE352" s="74">
        <f t="shared" si="9652"/>
        <v>426</v>
      </c>
      <c r="AF352" s="74">
        <f t="shared" si="9652"/>
        <v>457</v>
      </c>
      <c r="AG352" s="74">
        <f t="shared" si="9652"/>
        <v>487</v>
      </c>
      <c r="AH352" s="74">
        <f t="shared" si="9652"/>
        <v>518</v>
      </c>
      <c r="AI352" s="74">
        <f t="shared" si="9652"/>
        <v>548</v>
      </c>
      <c r="AJ352" s="74">
        <f t="shared" si="9652"/>
        <v>579</v>
      </c>
      <c r="AK352" s="74">
        <f t="shared" si="9652"/>
        <v>610</v>
      </c>
      <c r="AL352" s="74">
        <f t="shared" si="9652"/>
        <v>640</v>
      </c>
      <c r="AM352" s="74">
        <f t="shared" si="9652"/>
        <v>671</v>
      </c>
      <c r="AN352" s="74">
        <f t="shared" si="9652"/>
        <v>701</v>
      </c>
      <c r="AO352" s="74">
        <f t="shared" si="9652"/>
        <v>732</v>
      </c>
      <c r="AP352" s="74">
        <f t="shared" si="9652"/>
        <v>763</v>
      </c>
      <c r="AQ352" s="74">
        <f t="shared" si="9652"/>
        <v>791</v>
      </c>
      <c r="AR352" s="74">
        <f t="shared" si="9652"/>
        <v>822</v>
      </c>
      <c r="AS352" s="74">
        <f t="shared" si="9652"/>
        <v>852</v>
      </c>
      <c r="AT352" s="74">
        <f t="shared" si="9652"/>
        <v>883</v>
      </c>
      <c r="AU352" s="74">
        <f t="shared" si="9652"/>
        <v>913</v>
      </c>
      <c r="AV352" s="74">
        <f t="shared" si="9652"/>
        <v>944</v>
      </c>
      <c r="AW352" s="74">
        <f t="shared" si="9652"/>
        <v>975</v>
      </c>
      <c r="AX352" s="74">
        <f t="shared" si="9652"/>
        <v>1005</v>
      </c>
      <c r="AY352" s="74">
        <f t="shared" si="9652"/>
        <v>1036</v>
      </c>
      <c r="AZ352" s="74">
        <f t="shared" si="9652"/>
        <v>1066</v>
      </c>
      <c r="BA352" s="74">
        <f t="shared" si="9652"/>
        <v>1097</v>
      </c>
      <c r="BB352" s="74">
        <f t="shared" si="9652"/>
        <v>1128</v>
      </c>
      <c r="BC352" s="74">
        <f t="shared" si="9652"/>
        <v>1156</v>
      </c>
      <c r="BD352" s="74">
        <f t="shared" si="9652"/>
        <v>1187</v>
      </c>
      <c r="BE352" s="74">
        <f t="shared" si="9652"/>
        <v>1217</v>
      </c>
      <c r="BF352" s="74">
        <f t="shared" si="9652"/>
        <v>1248</v>
      </c>
      <c r="BG352" s="74">
        <f t="shared" si="9652"/>
        <v>1278</v>
      </c>
      <c r="BH352" s="74">
        <f t="shared" si="9652"/>
        <v>1309</v>
      </c>
      <c r="BI352" s="74">
        <f t="shared" si="9652"/>
        <v>1340</v>
      </c>
      <c r="BJ352" s="74">
        <f t="shared" si="9652"/>
        <v>1370</v>
      </c>
      <c r="BK352" s="74">
        <f t="shared" si="9652"/>
        <v>1401</v>
      </c>
      <c r="BL352" s="74">
        <f t="shared" si="9652"/>
        <v>1431</v>
      </c>
      <c r="BM352" s="74">
        <f t="shared" si="9652"/>
        <v>1462</v>
      </c>
      <c r="BN352" s="74">
        <f t="shared" si="9652"/>
        <v>1493</v>
      </c>
      <c r="BO352" s="74">
        <f t="shared" si="9652"/>
        <v>1522</v>
      </c>
      <c r="BP352" s="74">
        <f t="shared" si="9652"/>
        <v>1553</v>
      </c>
      <c r="BQ352" s="74">
        <f t="shared" si="9652"/>
        <v>1583</v>
      </c>
      <c r="BR352" s="74">
        <f t="shared" si="9652"/>
        <v>1614</v>
      </c>
      <c r="BS352" s="74">
        <f t="shared" si="9652"/>
        <v>1644</v>
      </c>
      <c r="BT352" s="74">
        <f t="shared" si="9652"/>
        <v>1675</v>
      </c>
      <c r="BU352" s="74">
        <f t="shared" si="9652"/>
        <v>1706</v>
      </c>
      <c r="BV352" s="74">
        <f t="shared" si="9652"/>
        <v>1736</v>
      </c>
      <c r="BW352" s="74">
        <f t="shared" si="9652"/>
        <v>1767</v>
      </c>
      <c r="BX352" s="74">
        <f t="shared" si="9652"/>
        <v>1797</v>
      </c>
      <c r="BY352" s="74">
        <f t="shared" si="9652"/>
        <v>1828</v>
      </c>
      <c r="BZ352" s="74">
        <f t="shared" si="9652"/>
        <v>1859</v>
      </c>
      <c r="CA352" s="74">
        <f t="shared" si="9652"/>
        <v>1887</v>
      </c>
      <c r="CB352" s="74">
        <f t="shared" si="9652"/>
        <v>1918</v>
      </c>
      <c r="CC352" s="74">
        <f t="shared" ref="CC352:CJ352" si="9653">VALUE(_xlfn.CONCAT(CC351,".",CC354))</f>
        <v>1948</v>
      </c>
      <c r="CD352" s="74">
        <f t="shared" si="9653"/>
        <v>1979</v>
      </c>
      <c r="CE352" s="74">
        <f t="shared" si="9653"/>
        <v>2009</v>
      </c>
      <c r="CF352" s="74">
        <f t="shared" si="9653"/>
        <v>2040</v>
      </c>
      <c r="CG352" s="74">
        <f t="shared" si="9653"/>
        <v>2071</v>
      </c>
      <c r="CH352" s="74">
        <f t="shared" si="9653"/>
        <v>2101</v>
      </c>
      <c r="CI352" s="74">
        <f t="shared" si="9653"/>
        <v>2132</v>
      </c>
      <c r="CJ352" s="74">
        <f t="shared" si="9653"/>
        <v>2162</v>
      </c>
      <c r="CK352" s="83"/>
      <c r="CL352" s="80"/>
      <c r="CM352" s="80"/>
      <c r="CN352" s="80"/>
      <c r="CO352" s="108"/>
      <c r="CP352" s="108"/>
      <c r="CQ352" s="108"/>
      <c r="CR352" s="108"/>
      <c r="CS352" s="108"/>
      <c r="CT352" s="108"/>
      <c r="CU352" s="108"/>
      <c r="CV352" s="108"/>
      <c r="CW352" s="108"/>
      <c r="CX352" s="108"/>
      <c r="CY352" s="108"/>
      <c r="CZ352" s="108"/>
      <c r="DA352" s="108"/>
      <c r="DB352" s="108"/>
      <c r="DC352" s="108"/>
      <c r="DD352" s="108"/>
    </row>
    <row r="353" spans="1:108" s="266" customFormat="1" ht="18" customHeight="1" x14ac:dyDescent="0.3">
      <c r="A353" s="272"/>
      <c r="B353" s="115"/>
      <c r="C353" s="354"/>
      <c r="D353" s="127"/>
      <c r="E353" s="360" t="s">
        <v>376</v>
      </c>
      <c r="F353" s="360" t="s">
        <v>376</v>
      </c>
      <c r="G353" s="359"/>
      <c r="H353" s="359"/>
      <c r="I353" s="360"/>
      <c r="J353" s="360"/>
      <c r="K353" s="360" t="s">
        <v>392</v>
      </c>
      <c r="L353" s="361"/>
      <c r="M353" s="7"/>
      <c r="N353" s="357"/>
      <c r="O353" s="108"/>
      <c r="P353" s="78"/>
      <c r="Q353" s="61" t="str">
        <f>VLOOKUP(Q351,'Podpůrná data'!$J$186:$K$197,2)</f>
        <v>leden</v>
      </c>
      <c r="R353" s="61" t="str">
        <f>VLOOKUP(R351,'Podpůrná data'!$J$186:$K$197,2)</f>
        <v>únor</v>
      </c>
      <c r="S353" s="61" t="str">
        <f>VLOOKUP(S351,'Podpůrná data'!$J$186:$K$197,2)</f>
        <v>březen</v>
      </c>
      <c r="T353" s="61" t="str">
        <f>VLOOKUP(T351,'Podpůrná data'!$J$186:$K$197,2)</f>
        <v>duben</v>
      </c>
      <c r="U353" s="61" t="str">
        <f>VLOOKUP(U351,'Podpůrná data'!$J$186:$K$197,2)</f>
        <v>květen</v>
      </c>
      <c r="V353" s="61" t="str">
        <f>VLOOKUP(V351,'Podpůrná data'!$J$186:$K$197,2)</f>
        <v>červen</v>
      </c>
      <c r="W353" s="61" t="str">
        <f>VLOOKUP(W351,'Podpůrná data'!$J$186:$K$197,2)</f>
        <v>červenec</v>
      </c>
      <c r="X353" s="61" t="str">
        <f>VLOOKUP(X351,'Podpůrná data'!$J$186:$K$197,2)</f>
        <v>srpen</v>
      </c>
      <c r="Y353" s="61" t="str">
        <f>VLOOKUP(Y351,'Podpůrná data'!$J$186:$K$197,2)</f>
        <v>září</v>
      </c>
      <c r="Z353" s="61" t="str">
        <f>VLOOKUP(Z351,'Podpůrná data'!$J$186:$K$197,2)</f>
        <v>říjen</v>
      </c>
      <c r="AA353" s="61" t="str">
        <f>VLOOKUP(AA351,'Podpůrná data'!$J$186:$K$197,2)</f>
        <v>listopad</v>
      </c>
      <c r="AB353" s="61" t="str">
        <f>VLOOKUP(AB351,'Podpůrná data'!$J$186:$K$197,2)</f>
        <v>prosinec</v>
      </c>
      <c r="AC353" s="61" t="str">
        <f>VLOOKUP(AC351,'Podpůrná data'!$J$186:$K$197,2)</f>
        <v>leden</v>
      </c>
      <c r="AD353" s="61" t="str">
        <f>VLOOKUP(AD351,'Podpůrná data'!$J$186:$K$197,2)</f>
        <v>únor</v>
      </c>
      <c r="AE353" s="61" t="str">
        <f>VLOOKUP(AE351,'Podpůrná data'!$J$186:$K$197,2)</f>
        <v>březen</v>
      </c>
      <c r="AF353" s="61" t="str">
        <f>VLOOKUP(AF351,'Podpůrná data'!$J$186:$K$197,2)</f>
        <v>duben</v>
      </c>
      <c r="AG353" s="61" t="str">
        <f>VLOOKUP(AG351,'Podpůrná data'!$J$186:$K$197,2)</f>
        <v>květen</v>
      </c>
      <c r="AH353" s="61" t="str">
        <f>VLOOKUP(AH351,'Podpůrná data'!$J$186:$K$197,2)</f>
        <v>červen</v>
      </c>
      <c r="AI353" s="61" t="str">
        <f>VLOOKUP(AI351,'Podpůrná data'!$J$186:$K$197,2)</f>
        <v>červenec</v>
      </c>
      <c r="AJ353" s="61" t="str">
        <f>VLOOKUP(AJ351,'Podpůrná data'!$J$186:$K$197,2)</f>
        <v>srpen</v>
      </c>
      <c r="AK353" s="61" t="str">
        <f>VLOOKUP(AK351,'Podpůrná data'!$J$186:$K$197,2)</f>
        <v>září</v>
      </c>
      <c r="AL353" s="61" t="str">
        <f>VLOOKUP(AL351,'Podpůrná data'!$J$186:$K$197,2)</f>
        <v>říjen</v>
      </c>
      <c r="AM353" s="61" t="str">
        <f>VLOOKUP(AM351,'Podpůrná data'!$J$186:$K$197,2)</f>
        <v>listopad</v>
      </c>
      <c r="AN353" s="61" t="str">
        <f>VLOOKUP(AN351,'Podpůrná data'!$J$186:$K$197,2)</f>
        <v>prosinec</v>
      </c>
      <c r="AO353" s="61" t="str">
        <f>VLOOKUP(AO351,'Podpůrná data'!$J$186:$K$197,2)</f>
        <v>leden</v>
      </c>
      <c r="AP353" s="61" t="str">
        <f>VLOOKUP(AP351,'Podpůrná data'!$J$186:$K$197,2)</f>
        <v>únor</v>
      </c>
      <c r="AQ353" s="61" t="str">
        <f>VLOOKUP(AQ351,'Podpůrná data'!$J$186:$K$197,2)</f>
        <v>březen</v>
      </c>
      <c r="AR353" s="61" t="str">
        <f>VLOOKUP(AR351,'Podpůrná data'!$J$186:$K$197,2)</f>
        <v>duben</v>
      </c>
      <c r="AS353" s="61" t="str">
        <f>VLOOKUP(AS351,'Podpůrná data'!$J$186:$K$197,2)</f>
        <v>květen</v>
      </c>
      <c r="AT353" s="61" t="str">
        <f>VLOOKUP(AT351,'Podpůrná data'!$J$186:$K$197,2)</f>
        <v>červen</v>
      </c>
      <c r="AU353" s="61" t="str">
        <f>VLOOKUP(AU351,'Podpůrná data'!$J$186:$K$197,2)</f>
        <v>červenec</v>
      </c>
      <c r="AV353" s="61" t="str">
        <f>VLOOKUP(AV351,'Podpůrná data'!$J$186:$K$197,2)</f>
        <v>srpen</v>
      </c>
      <c r="AW353" s="61" t="str">
        <f>VLOOKUP(AW351,'Podpůrná data'!$J$186:$K$197,2)</f>
        <v>září</v>
      </c>
      <c r="AX353" s="61" t="str">
        <f>VLOOKUP(AX351,'Podpůrná data'!$J$186:$K$197,2)</f>
        <v>říjen</v>
      </c>
      <c r="AY353" s="61" t="str">
        <f>VLOOKUP(AY351,'Podpůrná data'!$J$186:$K$197,2)</f>
        <v>listopad</v>
      </c>
      <c r="AZ353" s="61" t="str">
        <f>VLOOKUP(AZ351,'Podpůrná data'!$J$186:$K$197,2)</f>
        <v>prosinec</v>
      </c>
      <c r="BA353" s="61" t="str">
        <f>VLOOKUP(BA351,'Podpůrná data'!$J$186:$K$197,2)</f>
        <v>leden</v>
      </c>
      <c r="BB353" s="61" t="str">
        <f>VLOOKUP(BB351,'Podpůrná data'!$J$186:$K$197,2)</f>
        <v>únor</v>
      </c>
      <c r="BC353" s="61" t="str">
        <f>VLOOKUP(BC351,'Podpůrná data'!$J$186:$K$197,2)</f>
        <v>březen</v>
      </c>
      <c r="BD353" s="61" t="str">
        <f>VLOOKUP(BD351,'Podpůrná data'!$J$186:$K$197,2)</f>
        <v>duben</v>
      </c>
      <c r="BE353" s="61" t="str">
        <f>VLOOKUP(BE351,'Podpůrná data'!$J$186:$K$197,2)</f>
        <v>květen</v>
      </c>
      <c r="BF353" s="61" t="str">
        <f>VLOOKUP(BF351,'Podpůrná data'!$J$186:$K$197,2)</f>
        <v>červen</v>
      </c>
      <c r="BG353" s="61" t="str">
        <f>VLOOKUP(BG351,'Podpůrná data'!$J$186:$K$197,2)</f>
        <v>červenec</v>
      </c>
      <c r="BH353" s="61" t="str">
        <f>VLOOKUP(BH351,'Podpůrná data'!$J$186:$K$197,2)</f>
        <v>srpen</v>
      </c>
      <c r="BI353" s="61" t="str">
        <f>VLOOKUP(BI351,'Podpůrná data'!$J$186:$K$197,2)</f>
        <v>září</v>
      </c>
      <c r="BJ353" s="61" t="str">
        <f>VLOOKUP(BJ351,'Podpůrná data'!$J$186:$K$197,2)</f>
        <v>říjen</v>
      </c>
      <c r="BK353" s="61" t="str">
        <f>VLOOKUP(BK351,'Podpůrná data'!$J$186:$K$197,2)</f>
        <v>listopad</v>
      </c>
      <c r="BL353" s="61" t="str">
        <f>VLOOKUP(BL351,'Podpůrná data'!$J$186:$K$197,2)</f>
        <v>prosinec</v>
      </c>
      <c r="BM353" s="61" t="str">
        <f>VLOOKUP(BM351,'Podpůrná data'!$J$186:$K$197,2)</f>
        <v>leden</v>
      </c>
      <c r="BN353" s="61" t="str">
        <f>VLOOKUP(BN351,'Podpůrná data'!$J$186:$K$197,2)</f>
        <v>únor</v>
      </c>
      <c r="BO353" s="61" t="str">
        <f>VLOOKUP(BO351,'Podpůrná data'!$J$186:$K$197,2)</f>
        <v>březen</v>
      </c>
      <c r="BP353" s="61" t="str">
        <f>VLOOKUP(BP351,'Podpůrná data'!$J$186:$K$197,2)</f>
        <v>duben</v>
      </c>
      <c r="BQ353" s="61" t="str">
        <f>VLOOKUP(BQ351,'Podpůrná data'!$J$186:$K$197,2)</f>
        <v>květen</v>
      </c>
      <c r="BR353" s="61" t="str">
        <f>VLOOKUP(BR351,'Podpůrná data'!$J$186:$K$197,2)</f>
        <v>červen</v>
      </c>
      <c r="BS353" s="61" t="str">
        <f>VLOOKUP(BS351,'Podpůrná data'!$J$186:$K$197,2)</f>
        <v>červenec</v>
      </c>
      <c r="BT353" s="61" t="str">
        <f>VLOOKUP(BT351,'Podpůrná data'!$J$186:$K$197,2)</f>
        <v>srpen</v>
      </c>
      <c r="BU353" s="61" t="str">
        <f>VLOOKUP(BU351,'Podpůrná data'!$J$186:$K$197,2)</f>
        <v>září</v>
      </c>
      <c r="BV353" s="61" t="str">
        <f>VLOOKUP(BV351,'Podpůrná data'!$J$186:$K$197,2)</f>
        <v>říjen</v>
      </c>
      <c r="BW353" s="61" t="str">
        <f>VLOOKUP(BW351,'Podpůrná data'!$J$186:$K$197,2)</f>
        <v>listopad</v>
      </c>
      <c r="BX353" s="61" t="str">
        <f>VLOOKUP(BX351,'Podpůrná data'!$J$186:$K$197,2)</f>
        <v>prosinec</v>
      </c>
      <c r="BY353" s="61" t="str">
        <f>VLOOKUP(BY351,'Podpůrná data'!$J$186:$K$197,2)</f>
        <v>leden</v>
      </c>
      <c r="BZ353" s="61" t="str">
        <f>VLOOKUP(BZ351,'Podpůrná data'!$J$186:$K$197,2)</f>
        <v>únor</v>
      </c>
      <c r="CA353" s="61" t="str">
        <f>VLOOKUP(CA351,'Podpůrná data'!$J$186:$K$197,2)</f>
        <v>březen</v>
      </c>
      <c r="CB353" s="61" t="str">
        <f>VLOOKUP(CB351,'Podpůrná data'!$J$186:$K$197,2)</f>
        <v>duben</v>
      </c>
      <c r="CC353" s="61" t="str">
        <f>VLOOKUP(CC351,'Podpůrná data'!$J$186:$K$197,2)</f>
        <v>květen</v>
      </c>
      <c r="CD353" s="61" t="str">
        <f>VLOOKUP(CD351,'Podpůrná data'!$J$186:$K$197,2)</f>
        <v>červen</v>
      </c>
      <c r="CE353" s="61" t="str">
        <f>VLOOKUP(CE351,'Podpůrná data'!$J$186:$K$197,2)</f>
        <v>červenec</v>
      </c>
      <c r="CF353" s="61" t="str">
        <f>VLOOKUP(CF351,'Podpůrná data'!$J$186:$K$197,2)</f>
        <v>srpen</v>
      </c>
      <c r="CG353" s="61" t="str">
        <f>VLOOKUP(CG351,'Podpůrná data'!$J$186:$K$197,2)</f>
        <v>září</v>
      </c>
      <c r="CH353" s="61" t="str">
        <f>VLOOKUP(CH351,'Podpůrná data'!$J$186:$K$197,2)</f>
        <v>říjen</v>
      </c>
      <c r="CI353" s="61" t="str">
        <f>VLOOKUP(CI351,'Podpůrná data'!$J$186:$K$197,2)</f>
        <v>listopad</v>
      </c>
      <c r="CJ353" s="61" t="str">
        <f>VLOOKUP(CJ351,'Podpůrná data'!$J$186:$K$197,2)</f>
        <v>prosinec</v>
      </c>
      <c r="CK353" s="175"/>
      <c r="CL353" s="179"/>
      <c r="CM353" s="207"/>
      <c r="CN353" s="207"/>
      <c r="CO353" s="108"/>
      <c r="CP353" s="183" t="s">
        <v>109</v>
      </c>
      <c r="CQ353" s="183" t="s">
        <v>110</v>
      </c>
      <c r="CR353" s="183" t="s">
        <v>111</v>
      </c>
      <c r="CS353" s="183" t="s">
        <v>112</v>
      </c>
      <c r="CT353" s="183" t="s">
        <v>113</v>
      </c>
      <c r="CU353" s="183" t="s">
        <v>114</v>
      </c>
      <c r="CV353" s="183" t="s">
        <v>115</v>
      </c>
      <c r="CW353" s="183" t="s">
        <v>116</v>
      </c>
      <c r="CX353" s="183" t="s">
        <v>117</v>
      </c>
      <c r="CY353" s="183" t="s">
        <v>177</v>
      </c>
      <c r="CZ353" s="183" t="s">
        <v>178</v>
      </c>
      <c r="DA353" s="183" t="s">
        <v>179</v>
      </c>
      <c r="DB353" s="183" t="s">
        <v>368</v>
      </c>
      <c r="DC353" s="183" t="s">
        <v>369</v>
      </c>
      <c r="DD353" s="183" t="s">
        <v>370</v>
      </c>
    </row>
    <row r="354" spans="1:108" s="266" customFormat="1" ht="16.2" customHeight="1" x14ac:dyDescent="0.3">
      <c r="A354" s="272"/>
      <c r="B354" s="115"/>
      <c r="C354" s="354"/>
      <c r="D354" s="127"/>
      <c r="E354" s="360"/>
      <c r="F354" s="360"/>
      <c r="G354" s="359"/>
      <c r="H354" s="359"/>
      <c r="I354" s="360"/>
      <c r="J354" s="360"/>
      <c r="K354" s="360"/>
      <c r="L354" s="361"/>
      <c r="M354" s="7"/>
      <c r="N354" s="357"/>
      <c r="O354" s="108"/>
      <c r="P354" s="78"/>
      <c r="Q354" s="61">
        <f>YEAR(Úvod!$F$10)</f>
        <v>1900</v>
      </c>
      <c r="R354" s="61">
        <f t="shared" ref="R354" si="9654">IF(R351=1,Q354+1,Q354)</f>
        <v>1900</v>
      </c>
      <c r="S354" s="61">
        <f t="shared" ref="S354" si="9655">IF(S351=1,R354+1,R354)</f>
        <v>1900</v>
      </c>
      <c r="T354" s="61">
        <f t="shared" ref="T354" si="9656">IF(T351=1,S354+1,S354)</f>
        <v>1900</v>
      </c>
      <c r="U354" s="61">
        <f t="shared" ref="U354" si="9657">IF(U351=1,T354+1,T354)</f>
        <v>1900</v>
      </c>
      <c r="V354" s="61">
        <f t="shared" ref="V354" si="9658">IF(V351=1,U354+1,U354)</f>
        <v>1900</v>
      </c>
      <c r="W354" s="61">
        <f t="shared" ref="W354" si="9659">IF(W351=1,V354+1,V354)</f>
        <v>1900</v>
      </c>
      <c r="X354" s="61">
        <f t="shared" ref="X354" si="9660">IF(X351=1,W354+1,W354)</f>
        <v>1900</v>
      </c>
      <c r="Y354" s="61">
        <f t="shared" ref="Y354" si="9661">IF(Y351=1,X354+1,X354)</f>
        <v>1900</v>
      </c>
      <c r="Z354" s="61">
        <f t="shared" ref="Z354" si="9662">IF(Z351=1,Y354+1,Y354)</f>
        <v>1900</v>
      </c>
      <c r="AA354" s="61">
        <f t="shared" ref="AA354" si="9663">IF(AA351=1,Z354+1,Z354)</f>
        <v>1900</v>
      </c>
      <c r="AB354" s="61">
        <f t="shared" ref="AB354" si="9664">IF(AB351=1,AA354+1,AA354)</f>
        <v>1900</v>
      </c>
      <c r="AC354" s="61">
        <f t="shared" ref="AC354" si="9665">IF(AC351=1,AB354+1,AB354)</f>
        <v>1901</v>
      </c>
      <c r="AD354" s="61">
        <f t="shared" ref="AD354" si="9666">IF(AD351=1,AC354+1,AC354)</f>
        <v>1901</v>
      </c>
      <c r="AE354" s="61">
        <f t="shared" ref="AE354" si="9667">IF(AE351=1,AD354+1,AD354)</f>
        <v>1901</v>
      </c>
      <c r="AF354" s="61">
        <f t="shared" ref="AF354" si="9668">IF(AF351=1,AE354+1,AE354)</f>
        <v>1901</v>
      </c>
      <c r="AG354" s="61">
        <f t="shared" ref="AG354" si="9669">IF(AG351=1,AF354+1,AF354)</f>
        <v>1901</v>
      </c>
      <c r="AH354" s="61">
        <f t="shared" ref="AH354" si="9670">IF(AH351=1,AG354+1,AG354)</f>
        <v>1901</v>
      </c>
      <c r="AI354" s="61">
        <f t="shared" ref="AI354" si="9671">IF(AI351=1,AH354+1,AH354)</f>
        <v>1901</v>
      </c>
      <c r="AJ354" s="61">
        <f t="shared" ref="AJ354" si="9672">IF(AJ351=1,AI354+1,AI354)</f>
        <v>1901</v>
      </c>
      <c r="AK354" s="61">
        <f t="shared" ref="AK354" si="9673">IF(AK351=1,AJ354+1,AJ354)</f>
        <v>1901</v>
      </c>
      <c r="AL354" s="61">
        <f t="shared" ref="AL354" si="9674">IF(AL351=1,AK354+1,AK354)</f>
        <v>1901</v>
      </c>
      <c r="AM354" s="61">
        <f t="shared" ref="AM354" si="9675">IF(AM351=1,AL354+1,AL354)</f>
        <v>1901</v>
      </c>
      <c r="AN354" s="61">
        <f t="shared" ref="AN354" si="9676">IF(AN351=1,AM354+1,AM354)</f>
        <v>1901</v>
      </c>
      <c r="AO354" s="61">
        <f t="shared" ref="AO354" si="9677">IF(AO351=1,AN354+1,AN354)</f>
        <v>1902</v>
      </c>
      <c r="AP354" s="61">
        <f t="shared" ref="AP354" si="9678">IF(AP351=1,AO354+1,AO354)</f>
        <v>1902</v>
      </c>
      <c r="AQ354" s="61">
        <f t="shared" ref="AQ354" si="9679">IF(AQ351=1,AP354+1,AP354)</f>
        <v>1902</v>
      </c>
      <c r="AR354" s="61">
        <f t="shared" ref="AR354" si="9680">IF(AR351=1,AQ354+1,AQ354)</f>
        <v>1902</v>
      </c>
      <c r="AS354" s="61">
        <f t="shared" ref="AS354" si="9681">IF(AS351=1,AR354+1,AR354)</f>
        <v>1902</v>
      </c>
      <c r="AT354" s="61">
        <f t="shared" ref="AT354" si="9682">IF(AT351=1,AS354+1,AS354)</f>
        <v>1902</v>
      </c>
      <c r="AU354" s="61">
        <f t="shared" ref="AU354" si="9683">IF(AU351=1,AT354+1,AT354)</f>
        <v>1902</v>
      </c>
      <c r="AV354" s="61">
        <f t="shared" ref="AV354" si="9684">IF(AV351=1,AU354+1,AU354)</f>
        <v>1902</v>
      </c>
      <c r="AW354" s="61">
        <f t="shared" ref="AW354" si="9685">IF(AW351=1,AV354+1,AV354)</f>
        <v>1902</v>
      </c>
      <c r="AX354" s="61">
        <f t="shared" ref="AX354" si="9686">IF(AX351=1,AW354+1,AW354)</f>
        <v>1902</v>
      </c>
      <c r="AY354" s="61">
        <f t="shared" ref="AY354" si="9687">IF(AY351=1,AX354+1,AX354)</f>
        <v>1902</v>
      </c>
      <c r="AZ354" s="61">
        <f t="shared" ref="AZ354" si="9688">IF(AZ351=1,AY354+1,AY354)</f>
        <v>1902</v>
      </c>
      <c r="BA354" s="61">
        <f t="shared" ref="BA354" si="9689">IF(BA351=1,AZ354+1,AZ354)</f>
        <v>1903</v>
      </c>
      <c r="BB354" s="61">
        <f t="shared" ref="BB354" si="9690">IF(BB351=1,BA354+1,BA354)</f>
        <v>1903</v>
      </c>
      <c r="BC354" s="61">
        <f t="shared" ref="BC354" si="9691">IF(BC351=1,BB354+1,BB354)</f>
        <v>1903</v>
      </c>
      <c r="BD354" s="61">
        <f t="shared" ref="BD354" si="9692">IF(BD351=1,BC354+1,BC354)</f>
        <v>1903</v>
      </c>
      <c r="BE354" s="61">
        <f t="shared" ref="BE354" si="9693">IF(BE351=1,BD354+1,BD354)</f>
        <v>1903</v>
      </c>
      <c r="BF354" s="61">
        <f t="shared" ref="BF354" si="9694">IF(BF351=1,BE354+1,BE354)</f>
        <v>1903</v>
      </c>
      <c r="BG354" s="61">
        <f t="shared" ref="BG354" si="9695">IF(BG351=1,BF354+1,BF354)</f>
        <v>1903</v>
      </c>
      <c r="BH354" s="61">
        <f t="shared" ref="BH354" si="9696">IF(BH351=1,BG354+1,BG354)</f>
        <v>1903</v>
      </c>
      <c r="BI354" s="61">
        <f t="shared" ref="BI354" si="9697">IF(BI351=1,BH354+1,BH354)</f>
        <v>1903</v>
      </c>
      <c r="BJ354" s="61">
        <f t="shared" ref="BJ354" si="9698">IF(BJ351=1,BI354+1,BI354)</f>
        <v>1903</v>
      </c>
      <c r="BK354" s="61">
        <f t="shared" ref="BK354" si="9699">IF(BK351=1,BJ354+1,BJ354)</f>
        <v>1903</v>
      </c>
      <c r="BL354" s="61">
        <f t="shared" ref="BL354" si="9700">IF(BL351=1,BK354+1,BK354)</f>
        <v>1903</v>
      </c>
      <c r="BM354" s="61">
        <f t="shared" ref="BM354" si="9701">IF(BM351=1,BL354+1,BL354)</f>
        <v>1904</v>
      </c>
      <c r="BN354" s="61">
        <f t="shared" ref="BN354" si="9702">IF(BN351=1,BM354+1,BM354)</f>
        <v>1904</v>
      </c>
      <c r="BO354" s="61">
        <f t="shared" ref="BO354" si="9703">IF(BO351=1,BN354+1,BN354)</f>
        <v>1904</v>
      </c>
      <c r="BP354" s="61">
        <f t="shared" ref="BP354" si="9704">IF(BP351=1,BO354+1,BO354)</f>
        <v>1904</v>
      </c>
      <c r="BQ354" s="61">
        <f t="shared" ref="BQ354" si="9705">IF(BQ351=1,BP354+1,BP354)</f>
        <v>1904</v>
      </c>
      <c r="BR354" s="61">
        <f t="shared" ref="BR354" si="9706">IF(BR351=1,BQ354+1,BQ354)</f>
        <v>1904</v>
      </c>
      <c r="BS354" s="61">
        <f t="shared" ref="BS354" si="9707">IF(BS351=1,BR354+1,BR354)</f>
        <v>1904</v>
      </c>
      <c r="BT354" s="61">
        <f t="shared" ref="BT354" si="9708">IF(BT351=1,BS354+1,BS354)</f>
        <v>1904</v>
      </c>
      <c r="BU354" s="61">
        <f t="shared" ref="BU354" si="9709">IF(BU351=1,BT354+1,BT354)</f>
        <v>1904</v>
      </c>
      <c r="BV354" s="61">
        <f t="shared" ref="BV354" si="9710">IF(BV351=1,BU354+1,BU354)</f>
        <v>1904</v>
      </c>
      <c r="BW354" s="61">
        <f t="shared" ref="BW354" si="9711">IF(BW351=1,BV354+1,BV354)</f>
        <v>1904</v>
      </c>
      <c r="BX354" s="61">
        <f t="shared" ref="BX354" si="9712">IF(BX351=1,BW354+1,BW354)</f>
        <v>1904</v>
      </c>
      <c r="BY354" s="61">
        <f t="shared" ref="BY354" si="9713">IF(BY351=1,BX354+1,BX354)</f>
        <v>1905</v>
      </c>
      <c r="BZ354" s="61">
        <f t="shared" ref="BZ354" si="9714">IF(BZ351=1,BY354+1,BY354)</f>
        <v>1905</v>
      </c>
      <c r="CA354" s="61">
        <f t="shared" ref="CA354" si="9715">IF(CA351=1,BZ354+1,BZ354)</f>
        <v>1905</v>
      </c>
      <c r="CB354" s="61">
        <f t="shared" ref="CB354" si="9716">IF(CB351=1,CA354+1,CA354)</f>
        <v>1905</v>
      </c>
      <c r="CC354" s="61">
        <f t="shared" ref="CC354" si="9717">IF(CC351=1,CB354+1,CB354)</f>
        <v>1905</v>
      </c>
      <c r="CD354" s="61">
        <f t="shared" ref="CD354" si="9718">IF(CD351=1,CC354+1,CC354)</f>
        <v>1905</v>
      </c>
      <c r="CE354" s="61">
        <f t="shared" ref="CE354" si="9719">IF(CE351=1,CD354+1,CD354)</f>
        <v>1905</v>
      </c>
      <c r="CF354" s="61">
        <f t="shared" ref="CF354" si="9720">IF(CF351=1,CE354+1,CE354)</f>
        <v>1905</v>
      </c>
      <c r="CG354" s="61">
        <f t="shared" ref="CG354" si="9721">IF(CG351=1,CF354+1,CF354)</f>
        <v>1905</v>
      </c>
      <c r="CH354" s="61">
        <f t="shared" ref="CH354" si="9722">IF(CH351=1,CG354+1,CG354)</f>
        <v>1905</v>
      </c>
      <c r="CI354" s="61">
        <f t="shared" ref="CI354" si="9723">IF(CI351=1,CH354+1,CH354)</f>
        <v>1905</v>
      </c>
      <c r="CJ354" s="61">
        <f t="shared" ref="CJ354" si="9724">IF(CJ351=1,CI354+1,CI354)</f>
        <v>1905</v>
      </c>
      <c r="CK354" s="205"/>
      <c r="CL354" s="206"/>
      <c r="CM354" s="207"/>
      <c r="CN354" s="207"/>
      <c r="CO354" s="108"/>
      <c r="CP354" s="108"/>
      <c r="CQ354" s="108"/>
      <c r="CR354" s="108"/>
      <c r="CS354" s="108"/>
      <c r="CT354" s="108"/>
      <c r="CU354" s="108"/>
      <c r="CV354" s="108"/>
      <c r="CW354" s="108"/>
      <c r="CX354" s="108"/>
      <c r="CY354" s="108"/>
      <c r="CZ354" s="108"/>
      <c r="DA354" s="108"/>
      <c r="DB354" s="108"/>
      <c r="DC354" s="108"/>
      <c r="DD354" s="108"/>
    </row>
    <row r="355" spans="1:108" s="266" customFormat="1" ht="16.2" customHeight="1" x14ac:dyDescent="0.3">
      <c r="A355" s="272"/>
      <c r="B355" s="115"/>
      <c r="C355" s="127"/>
      <c r="D355" s="127"/>
      <c r="E355" s="360"/>
      <c r="F355" s="360"/>
      <c r="G355" s="359"/>
      <c r="H355" s="359"/>
      <c r="I355" s="360"/>
      <c r="J355" s="363"/>
      <c r="K355" s="360"/>
      <c r="L355" s="362"/>
      <c r="M355" s="7"/>
      <c r="N355" s="358"/>
      <c r="O355" s="108"/>
      <c r="P355" s="64" t="s">
        <v>181</v>
      </c>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73"/>
      <c r="BH355" s="273"/>
      <c r="BI355" s="273"/>
      <c r="BJ355" s="273"/>
      <c r="BK355" s="273"/>
      <c r="BL355" s="273"/>
      <c r="BM355" s="273"/>
      <c r="BN355" s="273"/>
      <c r="BO355" s="273"/>
      <c r="BP355" s="273"/>
      <c r="BQ355" s="273"/>
      <c r="BR355" s="273"/>
      <c r="BS355" s="273"/>
      <c r="BT355" s="273"/>
      <c r="BU355" s="273"/>
      <c r="BV355" s="273"/>
      <c r="BW355" s="273"/>
      <c r="BX355" s="273"/>
      <c r="BY355" s="273"/>
      <c r="BZ355" s="273"/>
      <c r="CA355" s="273"/>
      <c r="CB355" s="273"/>
      <c r="CC355" s="273"/>
      <c r="CD355" s="273"/>
      <c r="CE355" s="273"/>
      <c r="CF355" s="273"/>
      <c r="CG355" s="273"/>
      <c r="CH355" s="273"/>
      <c r="CI355" s="273"/>
      <c r="CJ355" s="273"/>
      <c r="CK355" s="205"/>
      <c r="CL355" s="206"/>
      <c r="CM355" s="207"/>
      <c r="CN355" s="207"/>
      <c r="CO355" s="108"/>
      <c r="CP355" s="108"/>
      <c r="CQ355" s="108"/>
      <c r="CR355" s="108"/>
      <c r="CS355" s="108"/>
      <c r="CT355" s="108"/>
      <c r="CU355" s="108"/>
      <c r="CV355" s="108"/>
      <c r="CW355" s="108"/>
      <c r="CX355" s="108"/>
      <c r="CY355" s="108"/>
      <c r="CZ355" s="108"/>
      <c r="DA355" s="108"/>
      <c r="DB355" s="108"/>
      <c r="DC355" s="108"/>
      <c r="DD355" s="108"/>
    </row>
    <row r="356" spans="1:108" s="266" customFormat="1" ht="23.4" customHeight="1" x14ac:dyDescent="0.3">
      <c r="A356" s="264"/>
      <c r="B356" s="128" t="s">
        <v>24</v>
      </c>
      <c r="C356" s="355"/>
      <c r="D356" s="355"/>
      <c r="E356" s="274"/>
      <c r="F356" s="257"/>
      <c r="G356" s="275"/>
      <c r="H356" s="276"/>
      <c r="I356" s="275"/>
      <c r="J356" s="215">
        <f>IF(I356="",0,IF(I356="ANO",'Podpůrná data'!$B$5,'Podpůrná data'!$B$3))</f>
        <v>0</v>
      </c>
      <c r="K356" s="213">
        <f>IFERROR(INT(ROUND(H356,2)*(VLOOKUP(INT(G356),'Podpůrná data'!$L$16:$M$60,2,FALSE))*(G356/(INT(G356)))),0)</f>
        <v>0</v>
      </c>
      <c r="L356" s="62">
        <f>J356*K356</f>
        <v>0</v>
      </c>
      <c r="M356" s="63">
        <f>IF(L356&gt;0,IF(ISTEXT(C356)=TRUE,0,1),0)</f>
        <v>0</v>
      </c>
      <c r="N356" s="170">
        <f>IF(L356&gt;0,1,0)</f>
        <v>0</v>
      </c>
      <c r="O356" s="129"/>
      <c r="P356" s="64" t="s">
        <v>97</v>
      </c>
      <c r="Q356" s="277"/>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c r="AZ356" s="277"/>
      <c r="BA356" s="277"/>
      <c r="BB356" s="277"/>
      <c r="BC356" s="277"/>
      <c r="BD356" s="277"/>
      <c r="BE356" s="277"/>
      <c r="BF356" s="277"/>
      <c r="BG356" s="277"/>
      <c r="BH356" s="277"/>
      <c r="BI356" s="277"/>
      <c r="BJ356" s="277"/>
      <c r="BK356" s="277"/>
      <c r="BL356" s="277"/>
      <c r="BM356" s="277"/>
      <c r="BN356" s="277"/>
      <c r="BO356" s="277"/>
      <c r="BP356" s="277"/>
      <c r="BQ356" s="277"/>
      <c r="BR356" s="277"/>
      <c r="BS356" s="277"/>
      <c r="BT356" s="277"/>
      <c r="BU356" s="277"/>
      <c r="BV356" s="277"/>
      <c r="BW356" s="277"/>
      <c r="BX356" s="277"/>
      <c r="BY356" s="277"/>
      <c r="BZ356" s="277"/>
      <c r="CA356" s="277"/>
      <c r="CB356" s="277"/>
      <c r="CC356" s="277"/>
      <c r="CD356" s="277"/>
      <c r="CE356" s="277"/>
      <c r="CF356" s="277"/>
      <c r="CG356" s="277"/>
      <c r="CH356" s="277"/>
      <c r="CI356" s="277"/>
      <c r="CJ356" s="277"/>
      <c r="CK356" s="370">
        <f>SUM(Q364:CJ364)</f>
        <v>0</v>
      </c>
      <c r="CL356" s="372">
        <f>SUM(Q365:CJ365)</f>
        <v>0</v>
      </c>
      <c r="CM356" s="364">
        <f>IF($N356=0,0,IF($CK356&gt;=143*$H356,1,0))</f>
        <v>0</v>
      </c>
      <c r="CN356" s="364">
        <f>IF($CK356&gt;=143*$H356,0,(CEILING(143*$H356,1)-$CK356))</f>
        <v>0</v>
      </c>
      <c r="CO356" s="108"/>
      <c r="CP356" s="108"/>
      <c r="CQ356" s="108"/>
      <c r="CR356" s="108"/>
      <c r="CS356" s="108"/>
      <c r="CT356" s="108"/>
      <c r="CU356" s="108"/>
      <c r="CV356" s="108"/>
      <c r="CW356" s="108"/>
      <c r="CX356" s="108"/>
      <c r="CY356" s="108"/>
      <c r="CZ356" s="108"/>
      <c r="DA356" s="108"/>
      <c r="DB356" s="108"/>
      <c r="DC356" s="108"/>
      <c r="DD356" s="108"/>
    </row>
    <row r="357" spans="1:108" s="266" customFormat="1" ht="28.8" x14ac:dyDescent="0.3">
      <c r="A357" s="264"/>
      <c r="B357" s="130"/>
      <c r="C357" s="81"/>
      <c r="D357" s="81"/>
      <c r="E357" s="81"/>
      <c r="F357" s="81"/>
      <c r="G357" s="81"/>
      <c r="H357" s="81"/>
      <c r="I357" s="81"/>
      <c r="J357" s="81"/>
      <c r="K357" s="81"/>
      <c r="L357" s="65"/>
      <c r="M357" s="7"/>
      <c r="N357" s="202"/>
      <c r="O357" s="108"/>
      <c r="P357" s="64" t="s">
        <v>151</v>
      </c>
      <c r="Q357" s="278"/>
      <c r="R357" s="278"/>
      <c r="S357" s="278"/>
      <c r="T357" s="278"/>
      <c r="U357" s="278"/>
      <c r="V357" s="278"/>
      <c r="W357" s="278"/>
      <c r="X357" s="278"/>
      <c r="Y357" s="278"/>
      <c r="Z357" s="278"/>
      <c r="AA357" s="278"/>
      <c r="AB357" s="278"/>
      <c r="AC357" s="278"/>
      <c r="AD357" s="278"/>
      <c r="AE357" s="278"/>
      <c r="AF357" s="278"/>
      <c r="AG357" s="278"/>
      <c r="AH357" s="278"/>
      <c r="AI357" s="278"/>
      <c r="AJ357" s="278"/>
      <c r="AK357" s="278"/>
      <c r="AL357" s="278"/>
      <c r="AM357" s="278"/>
      <c r="AN357" s="278"/>
      <c r="AO357" s="278"/>
      <c r="AP357" s="278"/>
      <c r="AQ357" s="278"/>
      <c r="AR357" s="278"/>
      <c r="AS357" s="278"/>
      <c r="AT357" s="278"/>
      <c r="AU357" s="278"/>
      <c r="AV357" s="278"/>
      <c r="AW357" s="278"/>
      <c r="AX357" s="278"/>
      <c r="AY357" s="278"/>
      <c r="AZ357" s="278"/>
      <c r="BA357" s="278"/>
      <c r="BB357" s="278"/>
      <c r="BC357" s="278"/>
      <c r="BD357" s="278"/>
      <c r="BE357" s="278"/>
      <c r="BF357" s="278"/>
      <c r="BG357" s="278"/>
      <c r="BH357" s="278"/>
      <c r="BI357" s="278"/>
      <c r="BJ357" s="278"/>
      <c r="BK357" s="278"/>
      <c r="BL357" s="278"/>
      <c r="BM357" s="278"/>
      <c r="BN357" s="278"/>
      <c r="BO357" s="278"/>
      <c r="BP357" s="278"/>
      <c r="BQ357" s="278"/>
      <c r="BR357" s="278"/>
      <c r="BS357" s="278"/>
      <c r="BT357" s="278"/>
      <c r="BU357" s="278"/>
      <c r="BV357" s="278"/>
      <c r="BW357" s="278"/>
      <c r="BX357" s="278"/>
      <c r="BY357" s="278"/>
      <c r="BZ357" s="278"/>
      <c r="CA357" s="278"/>
      <c r="CB357" s="278"/>
      <c r="CC357" s="278"/>
      <c r="CD357" s="278"/>
      <c r="CE357" s="278"/>
      <c r="CF357" s="278"/>
      <c r="CG357" s="278"/>
      <c r="CH357" s="278"/>
      <c r="CI357" s="278"/>
      <c r="CJ357" s="278"/>
      <c r="CK357" s="370"/>
      <c r="CL357" s="372"/>
      <c r="CM357" s="364"/>
      <c r="CN357" s="364"/>
      <c r="CO357" s="108"/>
      <c r="CP357" s="108"/>
      <c r="CQ357" s="108"/>
      <c r="CR357" s="108"/>
      <c r="CS357" s="108"/>
      <c r="CT357" s="108"/>
      <c r="CU357" s="108"/>
      <c r="CV357" s="108"/>
      <c r="CW357" s="108"/>
      <c r="CX357" s="108"/>
      <c r="CY357" s="108"/>
      <c r="CZ357" s="108"/>
      <c r="DA357" s="108"/>
      <c r="DB357" s="108"/>
      <c r="DC357" s="108"/>
      <c r="DD357" s="108"/>
    </row>
    <row r="358" spans="1:108" s="266" customFormat="1" ht="14.4" hidden="1" customHeight="1" x14ac:dyDescent="0.3">
      <c r="A358" s="264"/>
      <c r="B358" s="130"/>
      <c r="C358" s="81"/>
      <c r="D358" s="81"/>
      <c r="E358" s="81"/>
      <c r="F358" s="81"/>
      <c r="G358" s="81"/>
      <c r="H358" s="81"/>
      <c r="I358" s="81"/>
      <c r="J358" s="81"/>
      <c r="K358" s="81"/>
      <c r="L358" s="65"/>
      <c r="M358" s="7"/>
      <c r="N358" s="202"/>
      <c r="O358" s="108"/>
      <c r="P358" s="66" t="s">
        <v>152</v>
      </c>
      <c r="Q358" s="67">
        <f>IF(Q356&lt;&gt;0,1,0)</f>
        <v>0</v>
      </c>
      <c r="R358" s="67">
        <f t="shared" ref="R358" si="9725">IF(Q358&gt;0,Q358+1,IF(R356&lt;&gt;0,1,0))</f>
        <v>0</v>
      </c>
      <c r="S358" s="67">
        <f t="shared" ref="S358" si="9726">IF(R358&gt;0,R358+1,IF(S356&lt;&gt;0,1,0))</f>
        <v>0</v>
      </c>
      <c r="T358" s="67">
        <f t="shared" ref="T358" si="9727">IF(S358&gt;0,S358+1,IF(T356&lt;&gt;0,1,0))</f>
        <v>0</v>
      </c>
      <c r="U358" s="67">
        <f t="shared" ref="U358" si="9728">IF(T358&gt;0,T358+1,IF(U356&lt;&gt;0,1,0))</f>
        <v>0</v>
      </c>
      <c r="V358" s="67">
        <f t="shared" ref="V358" si="9729">IF(U358&gt;0,U358+1,IF(V356&lt;&gt;0,1,0))</f>
        <v>0</v>
      </c>
      <c r="W358" s="67">
        <f t="shared" ref="W358" si="9730">IF(V358&gt;0,V358+1,IF(W356&lt;&gt;0,1,0))</f>
        <v>0</v>
      </c>
      <c r="X358" s="67">
        <f t="shared" ref="X358" si="9731">IF(W358&gt;0,W358+1,IF(X356&lt;&gt;0,1,0))</f>
        <v>0</v>
      </c>
      <c r="Y358" s="67">
        <f t="shared" ref="Y358" si="9732">IF(X358&gt;0,X358+1,IF(Y356&lt;&gt;0,1,0))</f>
        <v>0</v>
      </c>
      <c r="Z358" s="67">
        <f t="shared" ref="Z358" si="9733">IF(Y358&gt;0,Y358+1,IF(Z356&lt;&gt;0,1,0))</f>
        <v>0</v>
      </c>
      <c r="AA358" s="67">
        <f t="shared" ref="AA358" si="9734">IF(Z358&gt;0,Z358+1,IF(AA356&lt;&gt;0,1,0))</f>
        <v>0</v>
      </c>
      <c r="AB358" s="67">
        <f t="shared" ref="AB358" si="9735">IF(AA358&gt;0,AA358+1,IF(AB356&lt;&gt;0,1,0))</f>
        <v>0</v>
      </c>
      <c r="AC358" s="67">
        <f t="shared" ref="AC358" si="9736">IF(AB358&gt;0,AB358+1,IF(AC356&lt;&gt;0,1,0))</f>
        <v>0</v>
      </c>
      <c r="AD358" s="67">
        <f t="shared" ref="AD358" si="9737">IF(AC358&gt;0,AC358+1,IF(AD356&lt;&gt;0,1,0))</f>
        <v>0</v>
      </c>
      <c r="AE358" s="67">
        <f t="shared" ref="AE358" si="9738">IF(AD358&gt;0,AD358+1,IF(AE356&lt;&gt;0,1,0))</f>
        <v>0</v>
      </c>
      <c r="AF358" s="67">
        <f t="shared" ref="AF358" si="9739">IF(AE358&gt;0,AE358+1,IF(AF356&lt;&gt;0,1,0))</f>
        <v>0</v>
      </c>
      <c r="AG358" s="67">
        <f t="shared" ref="AG358" si="9740">IF(AF358&gt;0,AF358+1,IF(AG356&lt;&gt;0,1,0))</f>
        <v>0</v>
      </c>
      <c r="AH358" s="67">
        <f t="shared" ref="AH358" si="9741">IF(AG358&gt;0,AG358+1,IF(AH356&lt;&gt;0,1,0))</f>
        <v>0</v>
      </c>
      <c r="AI358" s="67">
        <f t="shared" ref="AI358" si="9742">IF(AH358&gt;0,AH358+1,IF(AI356&lt;&gt;0,1,0))</f>
        <v>0</v>
      </c>
      <c r="AJ358" s="67">
        <f t="shared" ref="AJ358" si="9743">IF(AI358&gt;0,AI358+1,IF(AJ356&lt;&gt;0,1,0))</f>
        <v>0</v>
      </c>
      <c r="AK358" s="67">
        <f t="shared" ref="AK358" si="9744">IF(AJ358&gt;0,AJ358+1,IF(AK356&lt;&gt;0,1,0))</f>
        <v>0</v>
      </c>
      <c r="AL358" s="67">
        <f t="shared" ref="AL358" si="9745">IF(AK358&gt;0,AK358+1,IF(AL356&lt;&gt;0,1,0))</f>
        <v>0</v>
      </c>
      <c r="AM358" s="67">
        <f t="shared" ref="AM358" si="9746">IF(AL358&gt;0,AL358+1,IF(AM356&lt;&gt;0,1,0))</f>
        <v>0</v>
      </c>
      <c r="AN358" s="67">
        <f t="shared" ref="AN358" si="9747">IF(AM358&gt;0,AM358+1,IF(AN356&lt;&gt;0,1,0))</f>
        <v>0</v>
      </c>
      <c r="AO358" s="67">
        <f t="shared" ref="AO358" si="9748">IF(AN358&gt;0,AN358+1,IF(AO356&lt;&gt;0,1,0))</f>
        <v>0</v>
      </c>
      <c r="AP358" s="67">
        <f t="shared" ref="AP358" si="9749">IF(AO358&gt;0,AO358+1,IF(AP356&lt;&gt;0,1,0))</f>
        <v>0</v>
      </c>
      <c r="AQ358" s="67">
        <f t="shared" ref="AQ358" si="9750">IF(AP358&gt;0,AP358+1,IF(AQ356&lt;&gt;0,1,0))</f>
        <v>0</v>
      </c>
      <c r="AR358" s="67">
        <f t="shared" ref="AR358" si="9751">IF(AQ358&gt;0,AQ358+1,IF(AR356&lt;&gt;0,1,0))</f>
        <v>0</v>
      </c>
      <c r="AS358" s="67">
        <f t="shared" ref="AS358" si="9752">IF(AR358&gt;0,AR358+1,IF(AS356&lt;&gt;0,1,0))</f>
        <v>0</v>
      </c>
      <c r="AT358" s="67">
        <f t="shared" ref="AT358" si="9753">IF(AS358&gt;0,AS358+1,IF(AT356&lt;&gt;0,1,0))</f>
        <v>0</v>
      </c>
      <c r="AU358" s="67">
        <f t="shared" ref="AU358" si="9754">IF(AT358&gt;0,AT358+1,IF(AU356&lt;&gt;0,1,0))</f>
        <v>0</v>
      </c>
      <c r="AV358" s="67">
        <f t="shared" ref="AV358" si="9755">IF(AU358&gt;0,AU358+1,IF(AV356&lt;&gt;0,1,0))</f>
        <v>0</v>
      </c>
      <c r="AW358" s="67">
        <f t="shared" ref="AW358" si="9756">IF(AV358&gt;0,AV358+1,IF(AW356&lt;&gt;0,1,0))</f>
        <v>0</v>
      </c>
      <c r="AX358" s="67">
        <f t="shared" ref="AX358" si="9757">IF(AW358&gt;0,AW358+1,IF(AX356&lt;&gt;0,1,0))</f>
        <v>0</v>
      </c>
      <c r="AY358" s="67">
        <f t="shared" ref="AY358" si="9758">IF(AX358&gt;0,AX358+1,IF(AY356&lt;&gt;0,1,0))</f>
        <v>0</v>
      </c>
      <c r="AZ358" s="67">
        <f t="shared" ref="AZ358" si="9759">IF(AY358&gt;0,AY358+1,IF(AZ356&lt;&gt;0,1,0))</f>
        <v>0</v>
      </c>
      <c r="BA358" s="67">
        <f t="shared" ref="BA358" si="9760">IF(AZ358&gt;0,AZ358+1,IF(BA356&lt;&gt;0,1,0))</f>
        <v>0</v>
      </c>
      <c r="BB358" s="67">
        <f t="shared" ref="BB358" si="9761">IF(BA358&gt;0,BA358+1,IF(BB356&lt;&gt;0,1,0))</f>
        <v>0</v>
      </c>
      <c r="BC358" s="67">
        <f t="shared" ref="BC358" si="9762">IF(BB358&gt;0,BB358+1,IF(BC356&lt;&gt;0,1,0))</f>
        <v>0</v>
      </c>
      <c r="BD358" s="67">
        <f t="shared" ref="BD358" si="9763">IF(BC358&gt;0,BC358+1,IF(BD356&lt;&gt;0,1,0))</f>
        <v>0</v>
      </c>
      <c r="BE358" s="67">
        <f t="shared" ref="BE358" si="9764">IF(BD358&gt;0,BD358+1,IF(BE356&lt;&gt;0,1,0))</f>
        <v>0</v>
      </c>
      <c r="BF358" s="67">
        <f t="shared" ref="BF358" si="9765">IF(BE358&gt;0,BE358+1,IF(BF356&lt;&gt;0,1,0))</f>
        <v>0</v>
      </c>
      <c r="BG358" s="67">
        <f t="shared" ref="BG358" si="9766">IF(BF358&gt;0,BF358+1,IF(BG356&lt;&gt;0,1,0))</f>
        <v>0</v>
      </c>
      <c r="BH358" s="67">
        <f t="shared" ref="BH358" si="9767">IF(BG358&gt;0,BG358+1,IF(BH356&lt;&gt;0,1,0))</f>
        <v>0</v>
      </c>
      <c r="BI358" s="67">
        <f t="shared" ref="BI358" si="9768">IF(BH358&gt;0,BH358+1,IF(BI356&lt;&gt;0,1,0))</f>
        <v>0</v>
      </c>
      <c r="BJ358" s="67">
        <f t="shared" ref="BJ358" si="9769">IF(BI358&gt;0,BI358+1,IF(BJ356&lt;&gt;0,1,0))</f>
        <v>0</v>
      </c>
      <c r="BK358" s="67">
        <f t="shared" ref="BK358" si="9770">IF(BJ358&gt;0,BJ358+1,IF(BK356&lt;&gt;0,1,0))</f>
        <v>0</v>
      </c>
      <c r="BL358" s="67">
        <f t="shared" ref="BL358" si="9771">IF(BK358&gt;0,BK358+1,IF(BL356&lt;&gt;0,1,0))</f>
        <v>0</v>
      </c>
      <c r="BM358" s="67">
        <f t="shared" ref="BM358" si="9772">IF(BL358&gt;0,BL358+1,IF(BM356&lt;&gt;0,1,0))</f>
        <v>0</v>
      </c>
      <c r="BN358" s="67">
        <f t="shared" ref="BN358" si="9773">IF(BM358&gt;0,BM358+1,IF(BN356&lt;&gt;0,1,0))</f>
        <v>0</v>
      </c>
      <c r="BO358" s="67">
        <f t="shared" ref="BO358" si="9774">IF(BN358&gt;0,BN358+1,IF(BO356&lt;&gt;0,1,0))</f>
        <v>0</v>
      </c>
      <c r="BP358" s="67">
        <f t="shared" ref="BP358" si="9775">IF(BO358&gt;0,BO358+1,IF(BP356&lt;&gt;0,1,0))</f>
        <v>0</v>
      </c>
      <c r="BQ358" s="67">
        <f t="shared" ref="BQ358" si="9776">IF(BP358&gt;0,BP358+1,IF(BQ356&lt;&gt;0,1,0))</f>
        <v>0</v>
      </c>
      <c r="BR358" s="67">
        <f t="shared" ref="BR358" si="9777">IF(BQ358&gt;0,BQ358+1,IF(BR356&lt;&gt;0,1,0))</f>
        <v>0</v>
      </c>
      <c r="BS358" s="67">
        <f t="shared" ref="BS358" si="9778">IF(BR358&gt;0,BR358+1,IF(BS356&lt;&gt;0,1,0))</f>
        <v>0</v>
      </c>
      <c r="BT358" s="67">
        <f t="shared" ref="BT358" si="9779">IF(BS358&gt;0,BS358+1,IF(BT356&lt;&gt;0,1,0))</f>
        <v>0</v>
      </c>
      <c r="BU358" s="67">
        <f t="shared" ref="BU358" si="9780">IF(BT358&gt;0,BT358+1,IF(BU356&lt;&gt;0,1,0))</f>
        <v>0</v>
      </c>
      <c r="BV358" s="67">
        <f t="shared" ref="BV358" si="9781">IF(BU358&gt;0,BU358+1,IF(BV356&lt;&gt;0,1,0))</f>
        <v>0</v>
      </c>
      <c r="BW358" s="67">
        <f t="shared" ref="BW358" si="9782">IF(BV358&gt;0,BV358+1,IF(BW356&lt;&gt;0,1,0))</f>
        <v>0</v>
      </c>
      <c r="BX358" s="67">
        <f t="shared" ref="BX358" si="9783">IF(BW358&gt;0,BW358+1,IF(BX356&lt;&gt;0,1,0))</f>
        <v>0</v>
      </c>
      <c r="BY358" s="67">
        <f t="shared" ref="BY358" si="9784">IF(BX358&gt;0,BX358+1,IF(BY356&lt;&gt;0,1,0))</f>
        <v>0</v>
      </c>
      <c r="BZ358" s="67">
        <f t="shared" ref="BZ358" si="9785">IF(BY358&gt;0,BY358+1,IF(BZ356&lt;&gt;0,1,0))</f>
        <v>0</v>
      </c>
      <c r="CA358" s="67">
        <f t="shared" ref="CA358" si="9786">IF(BZ358&gt;0,BZ358+1,IF(CA356&lt;&gt;0,1,0))</f>
        <v>0</v>
      </c>
      <c r="CB358" s="67">
        <f t="shared" ref="CB358" si="9787">IF(CA358&gt;0,CA358+1,IF(CB356&lt;&gt;0,1,0))</f>
        <v>0</v>
      </c>
      <c r="CC358" s="67">
        <f t="shared" ref="CC358" si="9788">IF(CB358&gt;0,CB358+1,IF(CC356&lt;&gt;0,1,0))</f>
        <v>0</v>
      </c>
      <c r="CD358" s="67">
        <f t="shared" ref="CD358" si="9789">IF(CC358&gt;0,CC358+1,IF(CD356&lt;&gt;0,1,0))</f>
        <v>0</v>
      </c>
      <c r="CE358" s="67">
        <f t="shared" ref="CE358" si="9790">IF(CD358&gt;0,CD358+1,IF(CE356&lt;&gt;0,1,0))</f>
        <v>0</v>
      </c>
      <c r="CF358" s="67">
        <f t="shared" ref="CF358" si="9791">IF(CE358&gt;0,CE358+1,IF(CF356&lt;&gt;0,1,0))</f>
        <v>0</v>
      </c>
      <c r="CG358" s="67">
        <f t="shared" ref="CG358" si="9792">IF(CF358&gt;0,CF358+1,IF(CG356&lt;&gt;0,1,0))</f>
        <v>0</v>
      </c>
      <c r="CH358" s="67">
        <f t="shared" ref="CH358" si="9793">IF(CG358&gt;0,CG358+1,IF(CH356&lt;&gt;0,1,0))</f>
        <v>0</v>
      </c>
      <c r="CI358" s="67">
        <f t="shared" ref="CI358" si="9794">IF(CH358&gt;0,CH358+1,IF(CI356&lt;&gt;0,1,0))</f>
        <v>0</v>
      </c>
      <c r="CJ358" s="67">
        <f t="shared" ref="CJ358" si="9795">IF(CI358&gt;0,CI358+1,IF(CJ356&lt;&gt;0,1,0))</f>
        <v>0</v>
      </c>
      <c r="CK358" s="370"/>
      <c r="CL358" s="372"/>
      <c r="CM358" s="364"/>
      <c r="CN358" s="364"/>
      <c r="CO358" s="108"/>
      <c r="CP358" s="108"/>
      <c r="CQ358" s="108"/>
      <c r="CR358" s="108"/>
      <c r="CS358" s="108"/>
      <c r="CT358" s="108"/>
      <c r="CU358" s="108"/>
      <c r="CV358" s="108"/>
      <c r="CW358" s="108"/>
      <c r="CX358" s="108"/>
      <c r="CY358" s="108"/>
      <c r="CZ358" s="108"/>
      <c r="DA358" s="108"/>
      <c r="DB358" s="108"/>
      <c r="DC358" s="108"/>
      <c r="DD358" s="108"/>
    </row>
    <row r="359" spans="1:108" s="266" customFormat="1" ht="14.4" hidden="1" customHeight="1" x14ac:dyDescent="0.3">
      <c r="A359" s="264"/>
      <c r="B359" s="130"/>
      <c r="C359" s="81"/>
      <c r="D359" s="81"/>
      <c r="E359" s="81"/>
      <c r="F359" s="81"/>
      <c r="G359" s="81"/>
      <c r="H359" s="81"/>
      <c r="I359" s="81"/>
      <c r="J359" s="81"/>
      <c r="K359" s="81"/>
      <c r="L359" s="65"/>
      <c r="M359" s="7"/>
      <c r="N359" s="202"/>
      <c r="O359" s="108"/>
      <c r="P359" s="66" t="s">
        <v>153</v>
      </c>
      <c r="Q359" s="67">
        <f>Q358</f>
        <v>0</v>
      </c>
      <c r="R359" s="67">
        <f>IF(R358=0,0,IF(OR(Q359=0,Q359=12),1,Q359+1))</f>
        <v>0</v>
      </c>
      <c r="S359" s="67">
        <f t="shared" ref="S359" si="9796">IF(S358=0,0,IF(OR(R359=0,R359=12),1,R359+1))</f>
        <v>0</v>
      </c>
      <c r="T359" s="67">
        <f t="shared" ref="T359" si="9797">IF(T358=0,0,IF(OR(S359=0,S359=12),1,S359+1))</f>
        <v>0</v>
      </c>
      <c r="U359" s="67">
        <f t="shared" ref="U359" si="9798">IF(U358=0,0,IF(OR(T359=0,T359=12),1,T359+1))</f>
        <v>0</v>
      </c>
      <c r="V359" s="67">
        <f t="shared" ref="V359" si="9799">IF(V358=0,0,IF(OR(U359=0,U359=12),1,U359+1))</f>
        <v>0</v>
      </c>
      <c r="W359" s="67">
        <f t="shared" ref="W359" si="9800">IF(W358=0,0,IF(OR(V359=0,V359=12),1,V359+1))</f>
        <v>0</v>
      </c>
      <c r="X359" s="67">
        <f t="shared" ref="X359" si="9801">IF(X358=0,0,IF(OR(W359=0,W359=12),1,W359+1))</f>
        <v>0</v>
      </c>
      <c r="Y359" s="67">
        <f t="shared" ref="Y359" si="9802">IF(Y358=0,0,IF(OR(X359=0,X359=12),1,X359+1))</f>
        <v>0</v>
      </c>
      <c r="Z359" s="67">
        <f t="shared" ref="Z359" si="9803">IF(Z358=0,0,IF(OR(Y359=0,Y359=12),1,Y359+1))</f>
        <v>0</v>
      </c>
      <c r="AA359" s="67">
        <f t="shared" ref="AA359" si="9804">IF(AA358=0,0,IF(OR(Z359=0,Z359=12),1,Z359+1))</f>
        <v>0</v>
      </c>
      <c r="AB359" s="67">
        <f t="shared" ref="AB359" si="9805">IF(AB358=0,0,IF(OR(AA359=0,AA359=12),1,AA359+1))</f>
        <v>0</v>
      </c>
      <c r="AC359" s="67">
        <f t="shared" ref="AC359" si="9806">IF(AC358=0,0,IF(OR(AB359=0,AB359=12),1,AB359+1))</f>
        <v>0</v>
      </c>
      <c r="AD359" s="67">
        <f t="shared" ref="AD359" si="9807">IF(AD358=0,0,IF(OR(AC359=0,AC359=12),1,AC359+1))</f>
        <v>0</v>
      </c>
      <c r="AE359" s="67">
        <f t="shared" ref="AE359" si="9808">IF(AE358=0,0,IF(OR(AD359=0,AD359=12),1,AD359+1))</f>
        <v>0</v>
      </c>
      <c r="AF359" s="67">
        <f t="shared" ref="AF359" si="9809">IF(AF358=0,0,IF(OR(AE359=0,AE359=12),1,AE359+1))</f>
        <v>0</v>
      </c>
      <c r="AG359" s="67">
        <f t="shared" ref="AG359" si="9810">IF(AG358=0,0,IF(OR(AF359=0,AF359=12),1,AF359+1))</f>
        <v>0</v>
      </c>
      <c r="AH359" s="67">
        <f t="shared" ref="AH359" si="9811">IF(AH358=0,0,IF(OR(AG359=0,AG359=12),1,AG359+1))</f>
        <v>0</v>
      </c>
      <c r="AI359" s="67">
        <f t="shared" ref="AI359" si="9812">IF(AI358=0,0,IF(OR(AH359=0,AH359=12),1,AH359+1))</f>
        <v>0</v>
      </c>
      <c r="AJ359" s="67">
        <f t="shared" ref="AJ359" si="9813">IF(AJ358=0,0,IF(OR(AI359=0,AI359=12),1,AI359+1))</f>
        <v>0</v>
      </c>
      <c r="AK359" s="67">
        <f t="shared" ref="AK359" si="9814">IF(AK358=0,0,IF(OR(AJ359=0,AJ359=12),1,AJ359+1))</f>
        <v>0</v>
      </c>
      <c r="AL359" s="67">
        <f t="shared" ref="AL359" si="9815">IF(AL358=0,0,IF(OR(AK359=0,AK359=12),1,AK359+1))</f>
        <v>0</v>
      </c>
      <c r="AM359" s="67">
        <f t="shared" ref="AM359" si="9816">IF(AM358=0,0,IF(OR(AL359=0,AL359=12),1,AL359+1))</f>
        <v>0</v>
      </c>
      <c r="AN359" s="67">
        <f t="shared" ref="AN359" si="9817">IF(AN358=0,0,IF(OR(AM359=0,AM359=12),1,AM359+1))</f>
        <v>0</v>
      </c>
      <c r="AO359" s="67">
        <f t="shared" ref="AO359" si="9818">IF(AO358=0,0,IF(OR(AN359=0,AN359=12),1,AN359+1))</f>
        <v>0</v>
      </c>
      <c r="AP359" s="67">
        <f t="shared" ref="AP359" si="9819">IF(AP358=0,0,IF(OR(AO359=0,AO359=12),1,AO359+1))</f>
        <v>0</v>
      </c>
      <c r="AQ359" s="67">
        <f t="shared" ref="AQ359" si="9820">IF(AQ358=0,0,IF(OR(AP359=0,AP359=12),1,AP359+1))</f>
        <v>0</v>
      </c>
      <c r="AR359" s="67">
        <f t="shared" ref="AR359" si="9821">IF(AR358=0,0,IF(OR(AQ359=0,AQ359=12),1,AQ359+1))</f>
        <v>0</v>
      </c>
      <c r="AS359" s="67">
        <f t="shared" ref="AS359" si="9822">IF(AS358=0,0,IF(OR(AR359=0,AR359=12),1,AR359+1))</f>
        <v>0</v>
      </c>
      <c r="AT359" s="67">
        <f t="shared" ref="AT359" si="9823">IF(AT358=0,0,IF(OR(AS359=0,AS359=12),1,AS359+1))</f>
        <v>0</v>
      </c>
      <c r="AU359" s="67">
        <f t="shared" ref="AU359" si="9824">IF(AU358=0,0,IF(OR(AT359=0,AT359=12),1,AT359+1))</f>
        <v>0</v>
      </c>
      <c r="AV359" s="67">
        <f t="shared" ref="AV359" si="9825">IF(AV358=0,0,IF(OR(AU359=0,AU359=12),1,AU359+1))</f>
        <v>0</v>
      </c>
      <c r="AW359" s="67">
        <f t="shared" ref="AW359" si="9826">IF(AW358=0,0,IF(OR(AV359=0,AV359=12),1,AV359+1))</f>
        <v>0</v>
      </c>
      <c r="AX359" s="67">
        <f t="shared" ref="AX359" si="9827">IF(AX358=0,0,IF(OR(AW359=0,AW359=12),1,AW359+1))</f>
        <v>0</v>
      </c>
      <c r="AY359" s="67">
        <f t="shared" ref="AY359" si="9828">IF(AY358=0,0,IF(OR(AX359=0,AX359=12),1,AX359+1))</f>
        <v>0</v>
      </c>
      <c r="AZ359" s="67">
        <f t="shared" ref="AZ359" si="9829">IF(AZ358=0,0,IF(OR(AY359=0,AY359=12),1,AY359+1))</f>
        <v>0</v>
      </c>
      <c r="BA359" s="67">
        <f t="shared" ref="BA359" si="9830">IF(BA358=0,0,IF(OR(AZ359=0,AZ359=12),1,AZ359+1))</f>
        <v>0</v>
      </c>
      <c r="BB359" s="67">
        <f t="shared" ref="BB359" si="9831">IF(BB358=0,0,IF(OR(BA359=0,BA359=12),1,BA359+1))</f>
        <v>0</v>
      </c>
      <c r="BC359" s="67">
        <f t="shared" ref="BC359" si="9832">IF(BC358=0,0,IF(OR(BB359=0,BB359=12),1,BB359+1))</f>
        <v>0</v>
      </c>
      <c r="BD359" s="67">
        <f t="shared" ref="BD359" si="9833">IF(BD358=0,0,IF(OR(BC359=0,BC359=12),1,BC359+1))</f>
        <v>0</v>
      </c>
      <c r="BE359" s="67">
        <f t="shared" ref="BE359" si="9834">IF(BE358=0,0,IF(OR(BD359=0,BD359=12),1,BD359+1))</f>
        <v>0</v>
      </c>
      <c r="BF359" s="67">
        <f t="shared" ref="BF359" si="9835">IF(BF358=0,0,IF(OR(BE359=0,BE359=12),1,BE359+1))</f>
        <v>0</v>
      </c>
      <c r="BG359" s="67">
        <f t="shared" ref="BG359" si="9836">IF(BG358=0,0,IF(OR(BF359=0,BF359=12),1,BF359+1))</f>
        <v>0</v>
      </c>
      <c r="BH359" s="67">
        <f t="shared" ref="BH359" si="9837">IF(BH358=0,0,IF(OR(BG359=0,BG359=12),1,BG359+1))</f>
        <v>0</v>
      </c>
      <c r="BI359" s="67">
        <f t="shared" ref="BI359" si="9838">IF(BI358=0,0,IF(OR(BH359=0,BH359=12),1,BH359+1))</f>
        <v>0</v>
      </c>
      <c r="BJ359" s="67">
        <f t="shared" ref="BJ359" si="9839">IF(BJ358=0,0,IF(OR(BI359=0,BI359=12),1,BI359+1))</f>
        <v>0</v>
      </c>
      <c r="BK359" s="67">
        <f t="shared" ref="BK359" si="9840">IF(BK358=0,0,IF(OR(BJ359=0,BJ359=12),1,BJ359+1))</f>
        <v>0</v>
      </c>
      <c r="BL359" s="67">
        <f t="shared" ref="BL359" si="9841">IF(BL358=0,0,IF(OR(BK359=0,BK359=12),1,BK359+1))</f>
        <v>0</v>
      </c>
      <c r="BM359" s="67">
        <f t="shared" ref="BM359" si="9842">IF(BM358=0,0,IF(OR(BL359=0,BL359=12),1,BL359+1))</f>
        <v>0</v>
      </c>
      <c r="BN359" s="67">
        <f t="shared" ref="BN359" si="9843">IF(BN358=0,0,IF(OR(BM359=0,BM359=12),1,BM359+1))</f>
        <v>0</v>
      </c>
      <c r="BO359" s="67">
        <f t="shared" ref="BO359" si="9844">IF(BO358=0,0,IF(OR(BN359=0,BN359=12),1,BN359+1))</f>
        <v>0</v>
      </c>
      <c r="BP359" s="67">
        <f t="shared" ref="BP359" si="9845">IF(BP358=0,0,IF(OR(BO359=0,BO359=12),1,BO359+1))</f>
        <v>0</v>
      </c>
      <c r="BQ359" s="67">
        <f t="shared" ref="BQ359" si="9846">IF(BQ358=0,0,IF(OR(BP359=0,BP359=12),1,BP359+1))</f>
        <v>0</v>
      </c>
      <c r="BR359" s="67">
        <f t="shared" ref="BR359" si="9847">IF(BR358=0,0,IF(OR(BQ359=0,BQ359=12),1,BQ359+1))</f>
        <v>0</v>
      </c>
      <c r="BS359" s="67">
        <f t="shared" ref="BS359" si="9848">IF(BS358=0,0,IF(OR(BR359=0,BR359=12),1,BR359+1))</f>
        <v>0</v>
      </c>
      <c r="BT359" s="67">
        <f t="shared" ref="BT359" si="9849">IF(BT358=0,0,IF(OR(BS359=0,BS359=12),1,BS359+1))</f>
        <v>0</v>
      </c>
      <c r="BU359" s="67">
        <f t="shared" ref="BU359" si="9850">IF(BU358=0,0,IF(OR(BT359=0,BT359=12),1,BT359+1))</f>
        <v>0</v>
      </c>
      <c r="BV359" s="67">
        <f t="shared" ref="BV359" si="9851">IF(BV358=0,0,IF(OR(BU359=0,BU359=12),1,BU359+1))</f>
        <v>0</v>
      </c>
      <c r="BW359" s="67">
        <f t="shared" ref="BW359" si="9852">IF(BW358=0,0,IF(OR(BV359=0,BV359=12),1,BV359+1))</f>
        <v>0</v>
      </c>
      <c r="BX359" s="67">
        <f t="shared" ref="BX359" si="9853">IF(BX358=0,0,IF(OR(BW359=0,BW359=12),1,BW359+1))</f>
        <v>0</v>
      </c>
      <c r="BY359" s="67">
        <f t="shared" ref="BY359" si="9854">IF(BY358=0,0,IF(OR(BX359=0,BX359=12),1,BX359+1))</f>
        <v>0</v>
      </c>
      <c r="BZ359" s="67">
        <f t="shared" ref="BZ359" si="9855">IF(BZ358=0,0,IF(OR(BY359=0,BY359=12),1,BY359+1))</f>
        <v>0</v>
      </c>
      <c r="CA359" s="67">
        <f t="shared" ref="CA359" si="9856">IF(CA358=0,0,IF(OR(BZ359=0,BZ359=12),1,BZ359+1))</f>
        <v>0</v>
      </c>
      <c r="CB359" s="67">
        <f t="shared" ref="CB359" si="9857">IF(CB358=0,0,IF(OR(CA359=0,CA359=12),1,CA359+1))</f>
        <v>0</v>
      </c>
      <c r="CC359" s="67">
        <f t="shared" ref="CC359" si="9858">IF(CC358=0,0,IF(OR(CB359=0,CB359=12),1,CB359+1))</f>
        <v>0</v>
      </c>
      <c r="CD359" s="67">
        <f t="shared" ref="CD359" si="9859">IF(CD358=0,0,IF(OR(CC359=0,CC359=12),1,CC359+1))</f>
        <v>0</v>
      </c>
      <c r="CE359" s="67">
        <f t="shared" ref="CE359" si="9860">IF(CE358=0,0,IF(OR(CD359=0,CD359=12),1,CD359+1))</f>
        <v>0</v>
      </c>
      <c r="CF359" s="67">
        <f t="shared" ref="CF359" si="9861">IF(CF358=0,0,IF(OR(CE359=0,CE359=12),1,CE359+1))</f>
        <v>0</v>
      </c>
      <c r="CG359" s="67">
        <f t="shared" ref="CG359" si="9862">IF(CG358=0,0,IF(OR(CF359=0,CF359=12),1,CF359+1))</f>
        <v>0</v>
      </c>
      <c r="CH359" s="67">
        <f t="shared" ref="CH359" si="9863">IF(CH358=0,0,IF(OR(CG359=0,CG359=12),1,CG359+1))</f>
        <v>0</v>
      </c>
      <c r="CI359" s="67">
        <f t="shared" ref="CI359" si="9864">IF(CI358=0,0,IF(OR(CH359=0,CH359=12),1,CH359+1))</f>
        <v>0</v>
      </c>
      <c r="CJ359" s="67">
        <f t="shared" ref="CJ359" si="9865">IF(CJ358=0,0,IF(OR(CI359=0,CI359=12),1,CI359+1))</f>
        <v>0</v>
      </c>
      <c r="CK359" s="370"/>
      <c r="CL359" s="372"/>
      <c r="CM359" s="364"/>
      <c r="CN359" s="364"/>
      <c r="CO359" s="108"/>
      <c r="CP359" s="108"/>
      <c r="CQ359" s="108"/>
      <c r="CR359" s="108"/>
      <c r="CS359" s="108"/>
      <c r="CT359" s="108"/>
      <c r="CU359" s="108"/>
      <c r="CV359" s="108"/>
      <c r="CW359" s="108"/>
      <c r="CX359" s="108"/>
      <c r="CY359" s="108"/>
      <c r="CZ359" s="108"/>
      <c r="DA359" s="108"/>
      <c r="DB359" s="108"/>
      <c r="DC359" s="108"/>
      <c r="DD359" s="108"/>
    </row>
    <row r="360" spans="1:108" s="266" customFormat="1" ht="43.2" x14ac:dyDescent="0.3">
      <c r="A360" s="264"/>
      <c r="B360" s="130"/>
      <c r="C360" s="81"/>
      <c r="D360" s="81"/>
      <c r="E360" s="81"/>
      <c r="F360" s="81"/>
      <c r="G360" s="81"/>
      <c r="H360" s="81"/>
      <c r="I360" s="81"/>
      <c r="J360" s="81"/>
      <c r="K360" s="81"/>
      <c r="L360" s="65"/>
      <c r="M360" s="7"/>
      <c r="N360" s="202"/>
      <c r="O360" s="108"/>
      <c r="P360" s="64" t="s">
        <v>410</v>
      </c>
      <c r="Q360" s="69">
        <f>IF(Q359&gt;0,IF(Q363&gt;$K356,$K356,Q363),0)</f>
        <v>0</v>
      </c>
      <c r="R360" s="69">
        <f>IF(R359&gt;0,IF((SUMIFS($Q362:Q362,$Q359:Q359,12)+IF(Q359=12,0,Q360)+R363)&gt;=$K356,$K356-FLOOR(SUMIFS($Q362:Q362,$Q359:Q359,12),1),IF(R359=1,R363,R363+Q360)),0)</f>
        <v>0</v>
      </c>
      <c r="S360" s="69">
        <f>IF(S359&gt;0,IF((SUMIFS($Q362:R362,$Q359:R359,12)+IF(R359=12,0,R360)+S363)&gt;=$K356,$K356-FLOOR(SUMIFS($Q362:R362,$Q359:R359,12),1),IF(S359=1,S363,S363+R360)),0)</f>
        <v>0</v>
      </c>
      <c r="T360" s="69">
        <f>IF(T359&gt;0,IF((SUMIFS($Q362:S362,$Q359:S359,12)+IF(S359=12,0,S360)+T363)&gt;=$K356,$K356-FLOOR(SUMIFS($Q362:S362,$Q359:S359,12),1),IF(T359=1,T363,T363+S360)),0)</f>
        <v>0</v>
      </c>
      <c r="U360" s="69">
        <f>IF(U359&gt;0,IF((SUMIFS($Q362:T362,$Q359:T359,12)+IF(T359=12,0,T360)+U363)&gt;=$K356,$K356-FLOOR(SUMIFS($Q362:T362,$Q359:T359,12),1),IF(U359=1,U363,U363+T360)),0)</f>
        <v>0</v>
      </c>
      <c r="V360" s="69">
        <f>IF(V359&gt;0,IF((SUMIFS($Q362:U362,$Q359:U359,12)+IF(U359=12,0,U360)+V363)&gt;=$K356,$K356-FLOOR(SUMIFS($Q362:U362,$Q359:U359,12),1),IF(V359=1,V363,V363+U360)),0)</f>
        <v>0</v>
      </c>
      <c r="W360" s="69">
        <f>IF(W359&gt;0,IF((SUMIFS($Q362:V362,$Q359:V359,12)+IF(V359=12,0,V360)+W363)&gt;=$K356,$K356-FLOOR(SUMIFS($Q362:V362,$Q359:V359,12),1),IF(W359=1,W363,W363+V360)),0)</f>
        <v>0</v>
      </c>
      <c r="X360" s="69">
        <f>IF(X359&gt;0,IF((SUMIFS($Q362:W362,$Q359:W359,12)+IF(W359=12,0,W360)+X363)&gt;=$K356,$K356-FLOOR(SUMIFS($Q362:W362,$Q359:W359,12),1),IF(X359=1,X363,X363+W360)),0)</f>
        <v>0</v>
      </c>
      <c r="Y360" s="69">
        <f>IF(Y359&gt;0,IF((SUMIFS($Q362:X362,$Q359:X359,12)+IF(X359=12,0,X360)+Y363)&gt;=$K356,$K356-FLOOR(SUMIFS($Q362:X362,$Q359:X359,12),1),IF(Y359=1,Y363,Y363+X360)),0)</f>
        <v>0</v>
      </c>
      <c r="Z360" s="69">
        <f>IF(Z359&gt;0,IF((SUMIFS($Q362:Y362,$Q359:Y359,12)+IF(Y359=12,0,Y360)+Z363)&gt;=$K356,$K356-FLOOR(SUMIFS($Q362:Y362,$Q359:Y359,12),1),IF(Z359=1,Z363,Z363+Y360)),0)</f>
        <v>0</v>
      </c>
      <c r="AA360" s="69">
        <f>IF(AA359&gt;0,IF((SUMIFS($Q362:Z362,$Q359:Z359,12)+IF(Z359=12,0,Z360)+AA363)&gt;=$K356,$K356-FLOOR(SUMIFS($Q362:Z362,$Q359:Z359,12),1),IF(AA359=1,AA363,AA363+Z360)),0)</f>
        <v>0</v>
      </c>
      <c r="AB360" s="69">
        <f>IF(AB359&gt;0,IF((SUMIFS($Q362:AA362,$Q359:AA359,12)+IF(AA359=12,0,AA360)+AB363)&gt;=$K356,$K356-FLOOR(SUMIFS($Q362:AA362,$Q359:AA359,12),1),IF(AB359=1,AB363,AB363+AA360)),0)</f>
        <v>0</v>
      </c>
      <c r="AC360" s="69">
        <f>IF(AC359&gt;0,IF((SUMIFS($Q362:AB362,$Q359:AB359,12)+IF(AB359=12,0,AB360)+AC363)&gt;=$K356,$K356-FLOOR(SUMIFS($Q362:AB362,$Q359:AB359,12),1),IF(AC359=1,AC363,AC363+AB360)),0)</f>
        <v>0</v>
      </c>
      <c r="AD360" s="69">
        <f>IF(AD359&gt;0,IF((SUMIFS($Q362:AC362,$Q359:AC359,12)+IF(AC359=12,0,AC360)+AD363)&gt;=$K356,$K356-FLOOR(SUMIFS($Q362:AC362,$Q359:AC359,12),1),IF(AD359=1,AD363,AD363+AC360)),0)</f>
        <v>0</v>
      </c>
      <c r="AE360" s="69">
        <f>IF(AE359&gt;0,IF((SUMIFS($Q362:AD362,$Q359:AD359,12)+IF(AD359=12,0,AD360)+AE363)&gt;=$K356,$K356-FLOOR(SUMIFS($Q362:AD362,$Q359:AD359,12),1),IF(AE359=1,AE363,AE363+AD360)),0)</f>
        <v>0</v>
      </c>
      <c r="AF360" s="69">
        <f>IF(AF359&gt;0,IF((SUMIFS($Q362:AE362,$Q359:AE359,12)+IF(AE359=12,0,AE360)+AF363)&gt;=$K356,$K356-FLOOR(SUMIFS($Q362:AE362,$Q359:AE359,12),1),IF(AF359=1,AF363,AF363+AE360)),0)</f>
        <v>0</v>
      </c>
      <c r="AG360" s="69">
        <f>IF(AG359&gt;0,IF((SUMIFS($Q362:AF362,$Q359:AF359,12)+IF(AF359=12,0,AF360)+AG363)&gt;=$K356,$K356-FLOOR(SUMIFS($Q362:AF362,$Q359:AF359,12),1),IF(AG359=1,AG363,AG363+AF360)),0)</f>
        <v>0</v>
      </c>
      <c r="AH360" s="69">
        <f>IF(AH359&gt;0,IF((SUMIFS($Q362:AG362,$Q359:AG359,12)+IF(AG359=12,0,AG360)+AH363)&gt;=$K356,$K356-FLOOR(SUMIFS($Q362:AG362,$Q359:AG359,12),1),IF(AH359=1,AH363,AH363+AG360)),0)</f>
        <v>0</v>
      </c>
      <c r="AI360" s="69">
        <f>IF(AI359&gt;0,IF((SUMIFS($Q362:AH362,$Q359:AH359,12)+IF(AH359=12,0,AH360)+AI363)&gt;=$K356,$K356-FLOOR(SUMIFS($Q362:AH362,$Q359:AH359,12),1),IF(AI359=1,AI363,AI363+AH360)),0)</f>
        <v>0</v>
      </c>
      <c r="AJ360" s="69">
        <f>IF(AJ359&gt;0,IF((SUMIFS($Q362:AI362,$Q359:AI359,12)+IF(AI359=12,0,AI360)+AJ363)&gt;=$K356,$K356-FLOOR(SUMIFS($Q362:AI362,$Q359:AI359,12),1),IF(AJ359=1,AJ363,AJ363+AI360)),0)</f>
        <v>0</v>
      </c>
      <c r="AK360" s="69">
        <f>IF(AK359&gt;0,IF((SUMIFS($Q362:AJ362,$Q359:AJ359,12)+IF(AJ359=12,0,AJ360)+AK363)&gt;=$K356,$K356-FLOOR(SUMIFS($Q362:AJ362,$Q359:AJ359,12),1),IF(AK359=1,AK363,AK363+AJ360)),0)</f>
        <v>0</v>
      </c>
      <c r="AL360" s="69">
        <f>IF(AL359&gt;0,IF((SUMIFS($Q362:AK362,$Q359:AK359,12)+IF(AK359=12,0,AK360)+AL363)&gt;=$K356,$K356-FLOOR(SUMIFS($Q362:AK362,$Q359:AK359,12),1),IF(AL359=1,AL363,AL363+AK360)),0)</f>
        <v>0</v>
      </c>
      <c r="AM360" s="69">
        <f>IF(AM359&gt;0,IF((SUMIFS($Q362:AL362,$Q359:AL359,12)+IF(AL359=12,0,AL360)+AM363)&gt;=$K356,$K356-FLOOR(SUMIFS($Q362:AL362,$Q359:AL359,12),1),IF(AM359=1,AM363,AM363+AL360)),0)</f>
        <v>0</v>
      </c>
      <c r="AN360" s="69">
        <f>IF(AN359&gt;0,IF((SUMIFS($Q362:AM362,$Q359:AM359,12)+IF(AM359=12,0,AM360)+AN363)&gt;=$K356,$K356-FLOOR(SUMIFS($Q362:AM362,$Q359:AM359,12),1),IF(AN359=1,AN363,AN363+AM360)),0)</f>
        <v>0</v>
      </c>
      <c r="AO360" s="69">
        <f>IF(AO359&gt;0,IF((SUMIFS($Q362:AN362,$Q359:AN359,12)+IF(AN359=12,0,AN360)+AO363)&gt;=$K356,$K356-FLOOR(SUMIFS($Q362:AN362,$Q359:AN359,12),1),IF(AO359=1,AO363,AO363+AN360)),0)</f>
        <v>0</v>
      </c>
      <c r="AP360" s="69">
        <f>IF(AP359&gt;0,IF((SUMIFS($Q362:AO362,$Q359:AO359,12)+IF(AO359=12,0,AO360)+AP363)&gt;=$K356,$K356-FLOOR(SUMIFS($Q362:AO362,$Q359:AO359,12),1),IF(AP359=1,AP363,AP363+AO360)),0)</f>
        <v>0</v>
      </c>
      <c r="AQ360" s="69">
        <f>IF(AQ359&gt;0,IF((SUMIFS($Q362:AP362,$Q359:AP359,12)+IF(AP359=12,0,AP360)+AQ363)&gt;=$K356,$K356-FLOOR(SUMIFS($Q362:AP362,$Q359:AP359,12),1),IF(AQ359=1,AQ363,AQ363+AP360)),0)</f>
        <v>0</v>
      </c>
      <c r="AR360" s="69">
        <f>IF(AR359&gt;0,IF((SUMIFS($Q362:AQ362,$Q359:AQ359,12)+IF(AQ359=12,0,AQ360)+AR363)&gt;=$K356,$K356-FLOOR(SUMIFS($Q362:AQ362,$Q359:AQ359,12),1),IF(AR359=1,AR363,AR363+AQ360)),0)</f>
        <v>0</v>
      </c>
      <c r="AS360" s="69">
        <f>IF(AS359&gt;0,IF((SUMIFS($Q362:AR362,$Q359:AR359,12)+IF(AR359=12,0,AR360)+AS363)&gt;=$K356,$K356-FLOOR(SUMIFS($Q362:AR362,$Q359:AR359,12),1),IF(AS359=1,AS363,AS363+AR360)),0)</f>
        <v>0</v>
      </c>
      <c r="AT360" s="69">
        <f>IF(AT359&gt;0,IF((SUMIFS($Q362:AS362,$Q359:AS359,12)+IF(AS359=12,0,AS360)+AT363)&gt;=$K356,$K356-FLOOR(SUMIFS($Q362:AS362,$Q359:AS359,12),1),IF(AT359=1,AT363,AT363+AS360)),0)</f>
        <v>0</v>
      </c>
      <c r="AU360" s="69">
        <f>IF(AU359&gt;0,IF((SUMIFS($Q362:AT362,$Q359:AT359,12)+IF(AT359=12,0,AT360)+AU363)&gt;=$K356,$K356-FLOOR(SUMIFS($Q362:AT362,$Q359:AT359,12),1),IF(AU359=1,AU363,AU363+AT360)),0)</f>
        <v>0</v>
      </c>
      <c r="AV360" s="69">
        <f>IF(AV359&gt;0,IF((SUMIFS($Q362:AU362,$Q359:AU359,12)+IF(AU359=12,0,AU360)+AV363)&gt;=$K356,$K356-FLOOR(SUMIFS($Q362:AU362,$Q359:AU359,12),1),IF(AV359=1,AV363,AV363+AU360)),0)</f>
        <v>0</v>
      </c>
      <c r="AW360" s="69">
        <f>IF(AW359&gt;0,IF((SUMIFS($Q362:AV362,$Q359:AV359,12)+IF(AV359=12,0,AV360)+AW363)&gt;=$K356,$K356-FLOOR(SUMIFS($Q362:AV362,$Q359:AV359,12),1),IF(AW359=1,AW363,AW363+AV360)),0)</f>
        <v>0</v>
      </c>
      <c r="AX360" s="69">
        <f>IF(AX359&gt;0,IF((SUMIFS($Q362:AW362,$Q359:AW359,12)+IF(AW359=12,0,AW360)+AX363)&gt;=$K356,$K356-FLOOR(SUMIFS($Q362:AW362,$Q359:AW359,12),1),IF(AX359=1,AX363,AX363+AW360)),0)</f>
        <v>0</v>
      </c>
      <c r="AY360" s="69">
        <f>IF(AY359&gt;0,IF((SUMIFS($Q362:AX362,$Q359:AX359,12)+IF(AX359=12,0,AX360)+AY363)&gt;=$K356,$K356-FLOOR(SUMIFS($Q362:AX362,$Q359:AX359,12),1),IF(AY359=1,AY363,AY363+AX360)),0)</f>
        <v>0</v>
      </c>
      <c r="AZ360" s="69">
        <f>IF(AZ359&gt;0,IF((SUMIFS($Q362:AY362,$Q359:AY359,12)+IF(AY359=12,0,AY360)+AZ363)&gt;=$K356,$K356-FLOOR(SUMIFS($Q362:AY362,$Q359:AY359,12),1),IF(AZ359=1,AZ363,AZ363+AY360)),0)</f>
        <v>0</v>
      </c>
      <c r="BA360" s="69">
        <f>IF(BA359&gt;0,IF((SUMIFS($Q362:AZ362,$Q359:AZ359,12)+IF(AZ359=12,0,AZ360)+BA363)&gt;=$K356,$K356-FLOOR(SUMIFS($Q362:AZ362,$Q359:AZ359,12),1),IF(BA359=1,BA363,BA363+AZ360)),0)</f>
        <v>0</v>
      </c>
      <c r="BB360" s="69">
        <f>IF(BB359&gt;0,IF((SUMIFS($Q362:BA362,$Q359:BA359,12)+IF(BA359=12,0,BA360)+BB363)&gt;=$K356,$K356-FLOOR(SUMIFS($Q362:BA362,$Q359:BA359,12),1),IF(BB359=1,BB363,BB363+BA360)),0)</f>
        <v>0</v>
      </c>
      <c r="BC360" s="69">
        <f>IF(BC359&gt;0,IF((SUMIFS($Q362:BB362,$Q359:BB359,12)+IF(BB359=12,0,BB360)+BC363)&gt;=$K356,$K356-FLOOR(SUMIFS($Q362:BB362,$Q359:BB359,12),1),IF(BC359=1,BC363,BC363+BB360)),0)</f>
        <v>0</v>
      </c>
      <c r="BD360" s="69">
        <f>IF(BD359&gt;0,IF((SUMIFS($Q362:BC362,$Q359:BC359,12)+IF(BC359=12,0,BC360)+BD363)&gt;=$K356,$K356-FLOOR(SUMIFS($Q362:BC362,$Q359:BC359,12),1),IF(BD359=1,BD363,BD363+BC360)),0)</f>
        <v>0</v>
      </c>
      <c r="BE360" s="69">
        <f>IF(BE359&gt;0,IF((SUMIFS($Q362:BD362,$Q359:BD359,12)+IF(BD359=12,0,BD360)+BE363)&gt;=$K356,$K356-FLOOR(SUMIFS($Q362:BD362,$Q359:BD359,12),1),IF(BE359=1,BE363,BE363+BD360)),0)</f>
        <v>0</v>
      </c>
      <c r="BF360" s="69">
        <f>IF(BF359&gt;0,IF((SUMIFS($Q362:BE362,$Q359:BE359,12)+IF(BE359=12,0,BE360)+BF363)&gt;=$K356,$K356-FLOOR(SUMIFS($Q362:BE362,$Q359:BE359,12),1),IF(BF359=1,BF363,BF363+BE360)),0)</f>
        <v>0</v>
      </c>
      <c r="BG360" s="69">
        <f>IF(BG359&gt;0,IF((SUMIFS($Q362:BF362,$Q359:BF359,12)+IF(BF359=12,0,BF360)+BG363)&gt;=$K356,$K356-FLOOR(SUMIFS($Q362:BF362,$Q359:BF359,12),1),IF(BG359=1,BG363,BG363+BF360)),0)</f>
        <v>0</v>
      </c>
      <c r="BH360" s="69">
        <f>IF(BH359&gt;0,IF((SUMIFS($Q362:BG362,$Q359:BG359,12)+IF(BG359=12,0,BG360)+BH363)&gt;=$K356,$K356-FLOOR(SUMIFS($Q362:BG362,$Q359:BG359,12),1),IF(BH359=1,BH363,BH363+BG360)),0)</f>
        <v>0</v>
      </c>
      <c r="BI360" s="69">
        <f>IF(BI359&gt;0,IF((SUMIFS($Q362:BH362,$Q359:BH359,12)+IF(BH359=12,0,BH360)+BI363)&gt;=$K356,$K356-FLOOR(SUMIFS($Q362:BH362,$Q359:BH359,12),1),IF(BI359=1,BI363,BI363+BH360)),0)</f>
        <v>0</v>
      </c>
      <c r="BJ360" s="69">
        <f>IF(BJ359&gt;0,IF((SUMIFS($Q362:BI362,$Q359:BI359,12)+IF(BI359=12,0,BI360)+BJ363)&gt;=$K356,$K356-FLOOR(SUMIFS($Q362:BI362,$Q359:BI359,12),1),IF(BJ359=1,BJ363,BJ363+BI360)),0)</f>
        <v>0</v>
      </c>
      <c r="BK360" s="69">
        <f>IF(BK359&gt;0,IF((SUMIFS($Q362:BJ362,$Q359:BJ359,12)+IF(BJ359=12,0,BJ360)+BK363)&gt;=$K356,$K356-FLOOR(SUMIFS($Q362:BJ362,$Q359:BJ359,12),1),IF(BK359=1,BK363,BK363+BJ360)),0)</f>
        <v>0</v>
      </c>
      <c r="BL360" s="69">
        <f>IF(BL359&gt;0,IF((SUMIFS($Q362:BK362,$Q359:BK359,12)+IF(BK359=12,0,BK360)+BL363)&gt;=$K356,$K356-FLOOR(SUMIFS($Q362:BK362,$Q359:BK359,12),1),IF(BL359=1,BL363,BL363+BK360)),0)</f>
        <v>0</v>
      </c>
      <c r="BM360" s="69">
        <f>IF(BM359&gt;0,IF((SUMIFS($Q362:BL362,$Q359:BL359,12)+IF(BL359=12,0,BL360)+BM363)&gt;=$K356,$K356-FLOOR(SUMIFS($Q362:BL362,$Q359:BL359,12),1),IF(BM359=1,BM363,BM363+BL360)),0)</f>
        <v>0</v>
      </c>
      <c r="BN360" s="69">
        <f>IF(BN359&gt;0,IF((SUMIFS($Q362:BM362,$Q359:BM359,12)+IF(BM359=12,0,BM360)+BN363)&gt;=$K356,$K356-FLOOR(SUMIFS($Q362:BM362,$Q359:BM359,12),1),IF(BN359=1,BN363,BN363+BM360)),0)</f>
        <v>0</v>
      </c>
      <c r="BO360" s="69">
        <f>IF(BO359&gt;0,IF((SUMIFS($Q362:BN362,$Q359:BN359,12)+IF(BN359=12,0,BN360)+BO363)&gt;=$K356,$K356-FLOOR(SUMIFS($Q362:BN362,$Q359:BN359,12),1),IF(BO359=1,BO363,BO363+BN360)),0)</f>
        <v>0</v>
      </c>
      <c r="BP360" s="69">
        <f>IF(BP359&gt;0,IF((SUMIFS($Q362:BO362,$Q359:BO359,12)+IF(BO359=12,0,BO360)+BP363)&gt;=$K356,$K356-FLOOR(SUMIFS($Q362:BO362,$Q359:BO359,12),1),IF(BP359=1,BP363,BP363+BO360)),0)</f>
        <v>0</v>
      </c>
      <c r="BQ360" s="69">
        <f>IF(BQ359&gt;0,IF((SUMIFS($Q362:BP362,$Q359:BP359,12)+IF(BP359=12,0,BP360)+BQ363)&gt;=$K356,$K356-FLOOR(SUMIFS($Q362:BP362,$Q359:BP359,12),1),IF(BQ359=1,BQ363,BQ363+BP360)),0)</f>
        <v>0</v>
      </c>
      <c r="BR360" s="69">
        <f>IF(BR359&gt;0,IF((SUMIFS($Q362:BQ362,$Q359:BQ359,12)+IF(BQ359=12,0,BQ360)+BR363)&gt;=$K356,$K356-FLOOR(SUMIFS($Q362:BQ362,$Q359:BQ359,12),1),IF(BR359=1,BR363,BR363+BQ360)),0)</f>
        <v>0</v>
      </c>
      <c r="BS360" s="69">
        <f>IF(BS359&gt;0,IF((SUMIFS($Q362:BR362,$Q359:BR359,12)+IF(BR359=12,0,BR360)+BS363)&gt;=$K356,$K356-FLOOR(SUMIFS($Q362:BR362,$Q359:BR359,12),1),IF(BS359=1,BS363,BS363+BR360)),0)</f>
        <v>0</v>
      </c>
      <c r="BT360" s="69">
        <f>IF(BT359&gt;0,IF((SUMIFS($Q362:BS362,$Q359:BS359,12)+IF(BS359=12,0,BS360)+BT363)&gt;=$K356,$K356-FLOOR(SUMIFS($Q362:BS362,$Q359:BS359,12),1),IF(BT359=1,BT363,BT363+BS360)),0)</f>
        <v>0</v>
      </c>
      <c r="BU360" s="69">
        <f>IF(BU359&gt;0,IF((SUMIFS($Q362:BT362,$Q359:BT359,12)+IF(BT359=12,0,BT360)+BU363)&gt;=$K356,$K356-FLOOR(SUMIFS($Q362:BT362,$Q359:BT359,12),1),IF(BU359=1,BU363,BU363+BT360)),0)</f>
        <v>0</v>
      </c>
      <c r="BV360" s="69">
        <f>IF(BV359&gt;0,IF((SUMIFS($Q362:BU362,$Q359:BU359,12)+IF(BU359=12,0,BU360)+BV363)&gt;=$K356,$K356-FLOOR(SUMIFS($Q362:BU362,$Q359:BU359,12),1),IF(BV359=1,BV363,BV363+BU360)),0)</f>
        <v>0</v>
      </c>
      <c r="BW360" s="69">
        <f>IF(BW359&gt;0,IF((SUMIFS($Q362:BV362,$Q359:BV359,12)+IF(BV359=12,0,BV360)+BW363)&gt;=$K356,$K356-FLOOR(SUMIFS($Q362:BV362,$Q359:BV359,12),1),IF(BW359=1,BW363,BW363+BV360)),0)</f>
        <v>0</v>
      </c>
      <c r="BX360" s="69">
        <f>IF(BX359&gt;0,IF((SUMIFS($Q362:BW362,$Q359:BW359,12)+IF(BW359=12,0,BW360)+BX363)&gt;=$K356,$K356-FLOOR(SUMIFS($Q362:BW362,$Q359:BW359,12),1),IF(BX359=1,BX363,BX363+BW360)),0)</f>
        <v>0</v>
      </c>
      <c r="BY360" s="69">
        <f>IF(BY359&gt;0,IF((SUMIFS($Q362:BX362,$Q359:BX359,12)+IF(BX359=12,0,BX360)+BY363)&gt;=$K356,$K356-FLOOR(SUMIFS($Q362:BX362,$Q359:BX359,12),1),IF(BY359=1,BY363,BY363+BX360)),0)</f>
        <v>0</v>
      </c>
      <c r="BZ360" s="69">
        <f>IF(BZ359&gt;0,IF((SUMIFS($Q362:BY362,$Q359:BY359,12)+IF(BY359=12,0,BY360)+BZ363)&gt;=$K356,$K356-FLOOR(SUMIFS($Q362:BY362,$Q359:BY359,12),1),IF(BZ359=1,BZ363,BZ363+BY360)),0)</f>
        <v>0</v>
      </c>
      <c r="CA360" s="69">
        <f>IF(CA359&gt;0,IF((SUMIFS($Q362:BZ362,$Q359:BZ359,12)+IF(BZ359=12,0,BZ360)+CA363)&gt;=$K356,$K356-FLOOR(SUMIFS($Q362:BZ362,$Q359:BZ359,12),1),IF(CA359=1,CA363,CA363+BZ360)),0)</f>
        <v>0</v>
      </c>
      <c r="CB360" s="69">
        <f>IF(CB359&gt;0,IF((SUMIFS($Q362:CA362,$Q359:CA359,12)+IF(CA359=12,0,CA360)+CB363)&gt;=$K356,$K356-FLOOR(SUMIFS($Q362:CA362,$Q359:CA359,12),1),IF(CB359=1,CB363,CB363+CA360)),0)</f>
        <v>0</v>
      </c>
      <c r="CC360" s="69">
        <f>IF(CC359&gt;0,IF((SUMIFS($Q362:CB362,$Q359:CB359,12)+IF(CB359=12,0,CB360)+CC363)&gt;=$K356,$K356-FLOOR(SUMIFS($Q362:CB362,$Q359:CB359,12),1),IF(CC359=1,CC363,CC363+CB360)),0)</f>
        <v>0</v>
      </c>
      <c r="CD360" s="69">
        <f>IF(CD359&gt;0,IF((SUMIFS($Q362:CC362,$Q359:CC359,12)+IF(CC359=12,0,CC360)+CD363)&gt;=$K356,$K356-FLOOR(SUMIFS($Q362:CC362,$Q359:CC359,12),1),IF(CD359=1,CD363,CD363+CC360)),0)</f>
        <v>0</v>
      </c>
      <c r="CE360" s="69">
        <f>IF(CE359&gt;0,IF((SUMIFS($Q362:CD362,$Q359:CD359,12)+IF(CD359=12,0,CD360)+CE363)&gt;=$K356,$K356-FLOOR(SUMIFS($Q362:CD362,$Q359:CD359,12),1),IF(CE359=1,CE363,CE363+CD360)),0)</f>
        <v>0</v>
      </c>
      <c r="CF360" s="69">
        <f>IF(CF359&gt;0,IF((SUMIFS($Q362:CE362,$Q359:CE359,12)+IF(CE359=12,0,CE360)+CF363)&gt;=$K356,$K356-FLOOR(SUMIFS($Q362:CE362,$Q359:CE359,12),1),IF(CF359=1,CF363,CF363+CE360)),0)</f>
        <v>0</v>
      </c>
      <c r="CG360" s="69">
        <f>IF(CG359&gt;0,IF((SUMIFS($Q362:CF362,$Q359:CF359,12)+IF(CF359=12,0,CF360)+CG363)&gt;=$K356,$K356-FLOOR(SUMIFS($Q362:CF362,$Q359:CF359,12),1),IF(CG359=1,CG363,CG363+CF360)),0)</f>
        <v>0</v>
      </c>
      <c r="CH360" s="69">
        <f>IF(CH359&gt;0,IF((SUMIFS($Q362:CG362,$Q359:CG359,12)+IF(CG359=12,0,CG360)+CH363)&gt;=$K356,$K356-FLOOR(SUMIFS($Q362:CG362,$Q359:CG359,12),1),IF(CH359=1,CH363,CH363+CG360)),0)</f>
        <v>0</v>
      </c>
      <c r="CI360" s="69">
        <f>IF(CI359&gt;0,IF((SUMIFS($Q362:CH362,$Q359:CH359,12)+IF(CH359=12,0,CH360)+CI363)&gt;=$K356,$K356-FLOOR(SUMIFS($Q362:CH362,$Q359:CH359,12),1),IF(CI359=1,CI363,CI363+CH360)),0)</f>
        <v>0</v>
      </c>
      <c r="CJ360" s="69">
        <f>IF(CJ359&gt;0,IF((SUMIFS($Q362:CI362,$Q359:CI359,12)+IF(CI359=12,0,CI360)+CJ363)&gt;=$K356,$K356-FLOOR(SUMIFS($Q362:CI362,$Q359:CI359,12),1),IF(CJ359=1,CJ363,CJ363+CI360)),0)</f>
        <v>0</v>
      </c>
      <c r="CK360" s="370"/>
      <c r="CL360" s="372"/>
      <c r="CM360" s="364"/>
      <c r="CN360" s="364"/>
      <c r="CO360" s="108"/>
      <c r="CP360" s="108"/>
      <c r="CQ360" s="108"/>
      <c r="CR360" s="108"/>
      <c r="CS360" s="108"/>
      <c r="CT360" s="108"/>
      <c r="CU360" s="108"/>
      <c r="CV360" s="108"/>
      <c r="CW360" s="108"/>
      <c r="CX360" s="108"/>
      <c r="CY360" s="108"/>
      <c r="CZ360" s="108"/>
      <c r="DA360" s="108"/>
      <c r="DB360" s="108"/>
      <c r="DC360" s="108"/>
      <c r="DD360" s="108"/>
    </row>
    <row r="361" spans="1:108" s="266" customFormat="1" ht="41.4" hidden="1" customHeight="1" x14ac:dyDescent="0.3">
      <c r="A361" s="264"/>
      <c r="B361" s="130"/>
      <c r="C361" s="81"/>
      <c r="D361" s="81"/>
      <c r="E361" s="81"/>
      <c r="F361" s="81"/>
      <c r="G361" s="81"/>
      <c r="H361" s="81"/>
      <c r="I361" s="81"/>
      <c r="J361" s="81"/>
      <c r="K361" s="81"/>
      <c r="L361" s="65"/>
      <c r="M361" s="7"/>
      <c r="N361" s="202"/>
      <c r="O361" s="108"/>
      <c r="P361" s="66" t="s">
        <v>183</v>
      </c>
      <c r="Q361" s="68">
        <f>IF(Q356&gt;0,Q357,0)</f>
        <v>0</v>
      </c>
      <c r="R361" s="68">
        <f t="shared" ref="R361" si="9866">IF(R356&gt;0,IF(R359=1,R357,R357+Q361),Q361)</f>
        <v>0</v>
      </c>
      <c r="S361" s="68">
        <f t="shared" ref="S361" si="9867">IF(S356&gt;0,IF(S359=1,S357,S357+R361),R361)</f>
        <v>0</v>
      </c>
      <c r="T361" s="68">
        <f t="shared" ref="T361" si="9868">IF(T356&gt;0,IF(T359=1,T357,T357+S361),S361)</f>
        <v>0</v>
      </c>
      <c r="U361" s="68">
        <f t="shared" ref="U361" si="9869">IF(U356&gt;0,IF(U359=1,U357,U357+T361),T361)</f>
        <v>0</v>
      </c>
      <c r="V361" s="68">
        <f t="shared" ref="V361" si="9870">IF(V356&gt;0,IF(V359=1,V357,V357+U361),U361)</f>
        <v>0</v>
      </c>
      <c r="W361" s="68">
        <f t="shared" ref="W361" si="9871">IF(W356&gt;0,IF(W359=1,W357,W357+V361),V361)</f>
        <v>0</v>
      </c>
      <c r="X361" s="68">
        <f t="shared" ref="X361" si="9872">IF(X356&gt;0,IF(X359=1,X357,X357+W361),W361)</f>
        <v>0</v>
      </c>
      <c r="Y361" s="68">
        <f t="shared" ref="Y361" si="9873">IF(Y356&gt;0,IF(Y359=1,Y357,Y357+X361),X361)</f>
        <v>0</v>
      </c>
      <c r="Z361" s="68">
        <f t="shared" ref="Z361" si="9874">IF(Z356&gt;0,IF(Z359=1,Z357,Z357+Y361),Y361)</f>
        <v>0</v>
      </c>
      <c r="AA361" s="68">
        <f t="shared" ref="AA361" si="9875">IF(AA356&gt;0,IF(AA359=1,AA357,AA357+Z361),Z361)</f>
        <v>0</v>
      </c>
      <c r="AB361" s="68">
        <f t="shared" ref="AB361" si="9876">IF(AB356&gt;0,IF(AB359=1,AB357,AB357+AA361),AA361)</f>
        <v>0</v>
      </c>
      <c r="AC361" s="68">
        <f t="shared" ref="AC361" si="9877">IF(AC356&gt;0,IF(AC359=1,AC357,AC357+AB361),AB361)</f>
        <v>0</v>
      </c>
      <c r="AD361" s="68">
        <f t="shared" ref="AD361" si="9878">IF(AD356&gt;0,IF(AD359=1,AD357,AD357+AC361),AC361)</f>
        <v>0</v>
      </c>
      <c r="AE361" s="68">
        <f t="shared" ref="AE361" si="9879">IF(AE356&gt;0,IF(AE359=1,AE357,AE357+AD361),AD361)</f>
        <v>0</v>
      </c>
      <c r="AF361" s="68">
        <f t="shared" ref="AF361" si="9880">IF(AF356&gt;0,IF(AF359=1,AF357,AF357+AE361),AE361)</f>
        <v>0</v>
      </c>
      <c r="AG361" s="68">
        <f t="shared" ref="AG361" si="9881">IF(AG356&gt;0,IF(AG359=1,AG357,AG357+AF361),AF361)</f>
        <v>0</v>
      </c>
      <c r="AH361" s="68">
        <f t="shared" ref="AH361" si="9882">IF(AH356&gt;0,IF(AH359=1,AH357,AH357+AG361),AG361)</f>
        <v>0</v>
      </c>
      <c r="AI361" s="68">
        <f t="shared" ref="AI361" si="9883">IF(AI356&gt;0,IF(AI359=1,AI357,AI357+AH361),AH361)</f>
        <v>0</v>
      </c>
      <c r="AJ361" s="68">
        <f t="shared" ref="AJ361" si="9884">IF(AJ356&gt;0,IF(AJ359=1,AJ357,AJ357+AI361),AI361)</f>
        <v>0</v>
      </c>
      <c r="AK361" s="68">
        <f t="shared" ref="AK361" si="9885">IF(AK356&gt;0,IF(AK359=1,AK357,AK357+AJ361),AJ361)</f>
        <v>0</v>
      </c>
      <c r="AL361" s="68">
        <f t="shared" ref="AL361" si="9886">IF(AL356&gt;0,IF(AL359=1,AL357,AL357+AK361),AK361)</f>
        <v>0</v>
      </c>
      <c r="AM361" s="68">
        <f t="shared" ref="AM361" si="9887">IF(AM356&gt;0,IF(AM359=1,AM357,AM357+AL361),AL361)</f>
        <v>0</v>
      </c>
      <c r="AN361" s="68">
        <f t="shared" ref="AN361" si="9888">IF(AN356&gt;0,IF(AN359=1,AN357,AN357+AM361),AM361)</f>
        <v>0</v>
      </c>
      <c r="AO361" s="68">
        <f t="shared" ref="AO361" si="9889">IF(AO356&gt;0,IF(AO359=1,AO357,AO357+AN361),AN361)</f>
        <v>0</v>
      </c>
      <c r="AP361" s="68">
        <f t="shared" ref="AP361" si="9890">IF(AP356&gt;0,IF(AP359=1,AP357,AP357+AO361),AO361)</f>
        <v>0</v>
      </c>
      <c r="AQ361" s="68">
        <f t="shared" ref="AQ361" si="9891">IF(AQ356&gt;0,IF(AQ359=1,AQ357,AQ357+AP361),AP361)</f>
        <v>0</v>
      </c>
      <c r="AR361" s="68">
        <f t="shared" ref="AR361" si="9892">IF(AR356&gt;0,IF(AR359=1,AR357,AR357+AQ361),AQ361)</f>
        <v>0</v>
      </c>
      <c r="AS361" s="68">
        <f t="shared" ref="AS361" si="9893">IF(AS356&gt;0,IF(AS359=1,AS357,AS357+AR361),AR361)</f>
        <v>0</v>
      </c>
      <c r="AT361" s="68">
        <f t="shared" ref="AT361" si="9894">IF(AT356&gt;0,IF(AT359=1,AT357,AT357+AS361),AS361)</f>
        <v>0</v>
      </c>
      <c r="AU361" s="68">
        <f t="shared" ref="AU361" si="9895">IF(AU356&gt;0,IF(AU359=1,AU357,AU357+AT361),AT361)</f>
        <v>0</v>
      </c>
      <c r="AV361" s="68">
        <f t="shared" ref="AV361" si="9896">IF(AV356&gt;0,IF(AV359=1,AV357,AV357+AU361),AU361)</f>
        <v>0</v>
      </c>
      <c r="AW361" s="68">
        <f t="shared" ref="AW361" si="9897">IF(AW356&gt;0,IF(AW359=1,AW357,AW357+AV361),AV361)</f>
        <v>0</v>
      </c>
      <c r="AX361" s="68">
        <f t="shared" ref="AX361" si="9898">IF(AX356&gt;0,IF(AX359=1,AX357,AX357+AW361),AW361)</f>
        <v>0</v>
      </c>
      <c r="AY361" s="68">
        <f t="shared" ref="AY361" si="9899">IF(AY356&gt;0,IF(AY359=1,AY357,AY357+AX361),AX361)</f>
        <v>0</v>
      </c>
      <c r="AZ361" s="68">
        <f t="shared" ref="AZ361" si="9900">IF(AZ356&gt;0,IF(AZ359=1,AZ357,AZ357+AY361),AY361)</f>
        <v>0</v>
      </c>
      <c r="BA361" s="68">
        <f t="shared" ref="BA361" si="9901">IF(BA356&gt;0,IF(BA359=1,BA357,BA357+AZ361),AZ361)</f>
        <v>0</v>
      </c>
      <c r="BB361" s="68">
        <f t="shared" ref="BB361" si="9902">IF(BB356&gt;0,IF(BB359=1,BB357,BB357+BA361),BA361)</f>
        <v>0</v>
      </c>
      <c r="BC361" s="68">
        <f t="shared" ref="BC361" si="9903">IF(BC356&gt;0,IF(BC359=1,BC357,BC357+BB361),BB361)</f>
        <v>0</v>
      </c>
      <c r="BD361" s="68">
        <f t="shared" ref="BD361" si="9904">IF(BD356&gt;0,IF(BD359=1,BD357,BD357+BC361),BC361)</f>
        <v>0</v>
      </c>
      <c r="BE361" s="68">
        <f t="shared" ref="BE361" si="9905">IF(BE356&gt;0,IF(BE359=1,BE357,BE357+BD361),BD361)</f>
        <v>0</v>
      </c>
      <c r="BF361" s="68">
        <f t="shared" ref="BF361" si="9906">IF(BF356&gt;0,IF(BF359=1,BF357,BF357+BE361),BE361)</f>
        <v>0</v>
      </c>
      <c r="BG361" s="68">
        <f t="shared" ref="BG361" si="9907">IF(BG356&gt;0,IF(BG359=1,BG357,BG357+BF361),BF361)</f>
        <v>0</v>
      </c>
      <c r="BH361" s="68">
        <f t="shared" ref="BH361" si="9908">IF(BH356&gt;0,IF(BH359=1,BH357,BH357+BG361),BG361)</f>
        <v>0</v>
      </c>
      <c r="BI361" s="68">
        <f t="shared" ref="BI361" si="9909">IF(BI356&gt;0,IF(BI359=1,BI357,BI357+BH361),BH361)</f>
        <v>0</v>
      </c>
      <c r="BJ361" s="68">
        <f t="shared" ref="BJ361" si="9910">IF(BJ356&gt;0,IF(BJ359=1,BJ357,BJ357+BI361),BI361)</f>
        <v>0</v>
      </c>
      <c r="BK361" s="68">
        <f t="shared" ref="BK361" si="9911">IF(BK356&gt;0,IF(BK359=1,BK357,BK357+BJ361),BJ361)</f>
        <v>0</v>
      </c>
      <c r="BL361" s="68">
        <f t="shared" ref="BL361" si="9912">IF(BL356&gt;0,IF(BL359=1,BL357,BL357+BK361),BK361)</f>
        <v>0</v>
      </c>
      <c r="BM361" s="68">
        <f t="shared" ref="BM361" si="9913">IF(BM356&gt;0,IF(BM359=1,BM357,BM357+BL361),BL361)</f>
        <v>0</v>
      </c>
      <c r="BN361" s="68">
        <f t="shared" ref="BN361" si="9914">IF(BN356&gt;0,IF(BN359=1,BN357,BN357+BM361),BM361)</f>
        <v>0</v>
      </c>
      <c r="BO361" s="68">
        <f t="shared" ref="BO361" si="9915">IF(BO356&gt;0,IF(BO359=1,BO357,BO357+BN361),BN361)</f>
        <v>0</v>
      </c>
      <c r="BP361" s="68">
        <f t="shared" ref="BP361" si="9916">IF(BP356&gt;0,IF(BP359=1,BP357,BP357+BO361),BO361)</f>
        <v>0</v>
      </c>
      <c r="BQ361" s="68">
        <f t="shared" ref="BQ361" si="9917">IF(BQ356&gt;0,IF(BQ359=1,BQ357,BQ357+BP361),BP361)</f>
        <v>0</v>
      </c>
      <c r="BR361" s="68">
        <f t="shared" ref="BR361" si="9918">IF(BR356&gt;0,IF(BR359=1,BR357,BR357+BQ361),BQ361)</f>
        <v>0</v>
      </c>
      <c r="BS361" s="68">
        <f t="shared" ref="BS361" si="9919">IF(BS356&gt;0,IF(BS359=1,BS357,BS357+BR361),BR361)</f>
        <v>0</v>
      </c>
      <c r="BT361" s="68">
        <f t="shared" ref="BT361" si="9920">IF(BT356&gt;0,IF(BT359=1,BT357,BT357+BS361),BS361)</f>
        <v>0</v>
      </c>
      <c r="BU361" s="68">
        <f t="shared" ref="BU361" si="9921">IF(BU356&gt;0,IF(BU359=1,BU357,BU357+BT361),BT361)</f>
        <v>0</v>
      </c>
      <c r="BV361" s="68">
        <f t="shared" ref="BV361" si="9922">IF(BV356&gt;0,IF(BV359=1,BV357,BV357+BU361),BU361)</f>
        <v>0</v>
      </c>
      <c r="BW361" s="68">
        <f t="shared" ref="BW361" si="9923">IF(BW356&gt;0,IF(BW359=1,BW357,BW357+BV361),BV361)</f>
        <v>0</v>
      </c>
      <c r="BX361" s="68">
        <f t="shared" ref="BX361" si="9924">IF(BX356&gt;0,IF(BX359=1,BX357,BX357+BW361),BW361)</f>
        <v>0</v>
      </c>
      <c r="BY361" s="68">
        <f t="shared" ref="BY361" si="9925">IF(BY356&gt;0,IF(BY359=1,BY357,BY357+BX361),BX361)</f>
        <v>0</v>
      </c>
      <c r="BZ361" s="68">
        <f t="shared" ref="BZ361" si="9926">IF(BZ356&gt;0,IF(BZ359=1,BZ357,BZ357+BY361),BY361)</f>
        <v>0</v>
      </c>
      <c r="CA361" s="68">
        <f t="shared" ref="CA361" si="9927">IF(CA356&gt;0,IF(CA359=1,CA357,CA357+BZ361),BZ361)</f>
        <v>0</v>
      </c>
      <c r="CB361" s="68">
        <f t="shared" ref="CB361" si="9928">IF(CB356&gt;0,IF(CB359=1,CB357,CB357+CA361),CA361)</f>
        <v>0</v>
      </c>
      <c r="CC361" s="68">
        <f t="shared" ref="CC361" si="9929">IF(CC356&gt;0,IF(CC359=1,CC357,CC357+CB361),CB361)</f>
        <v>0</v>
      </c>
      <c r="CD361" s="68">
        <f t="shared" ref="CD361" si="9930">IF(CD356&gt;0,IF(CD359=1,CD357,CD357+CC361),CC361)</f>
        <v>0</v>
      </c>
      <c r="CE361" s="68">
        <f t="shared" ref="CE361" si="9931">IF(CE356&gt;0,IF(CE359=1,CE357,CE357+CD361),CD361)</f>
        <v>0</v>
      </c>
      <c r="CF361" s="68">
        <f t="shared" ref="CF361" si="9932">IF(CF356&gt;0,IF(CF359=1,CF357,CF357+CE361),CE361)</f>
        <v>0</v>
      </c>
      <c r="CG361" s="68">
        <f t="shared" ref="CG361" si="9933">IF(CG356&gt;0,IF(CG359=1,CG357,CG357+CF361),CF361)</f>
        <v>0</v>
      </c>
      <c r="CH361" s="68">
        <f t="shared" ref="CH361" si="9934">IF(CH356&gt;0,IF(CH359=1,CH357,CH357+CG361),CG361)</f>
        <v>0</v>
      </c>
      <c r="CI361" s="68">
        <f t="shared" ref="CI361" si="9935">IF(CI356&gt;0,IF(CI359=1,CI357,CI357+CH361),CH361)</f>
        <v>0</v>
      </c>
      <c r="CJ361" s="68">
        <f t="shared" ref="CJ361" si="9936">IF(CJ356&gt;0,IF(CJ359=1,CJ357,CJ357+CI361),CI361)</f>
        <v>0</v>
      </c>
      <c r="CK361" s="370"/>
      <c r="CL361" s="372"/>
      <c r="CM361" s="364"/>
      <c r="CN361" s="364"/>
      <c r="CO361" s="108"/>
      <c r="CP361" s="108"/>
      <c r="CQ361" s="108"/>
      <c r="CR361" s="108"/>
      <c r="CS361" s="108"/>
      <c r="CT361" s="108"/>
      <c r="CU361" s="108"/>
      <c r="CV361" s="108"/>
      <c r="CW361" s="108"/>
      <c r="CX361" s="108"/>
      <c r="CY361" s="108"/>
      <c r="CZ361" s="108"/>
      <c r="DA361" s="108"/>
      <c r="DB361" s="108"/>
      <c r="DC361" s="108"/>
      <c r="DD361" s="108"/>
    </row>
    <row r="362" spans="1:108" s="266" customFormat="1" ht="41.4" hidden="1" customHeight="1" x14ac:dyDescent="0.3">
      <c r="A362" s="264"/>
      <c r="B362" s="130"/>
      <c r="C362" s="81"/>
      <c r="D362" s="81"/>
      <c r="E362" s="81"/>
      <c r="F362" s="81"/>
      <c r="G362" s="81"/>
      <c r="H362" s="81"/>
      <c r="I362" s="81"/>
      <c r="J362" s="81"/>
      <c r="K362" s="81"/>
      <c r="L362" s="65"/>
      <c r="M362" s="7"/>
      <c r="N362" s="202"/>
      <c r="O362" s="108"/>
      <c r="P362" s="66" t="s">
        <v>184</v>
      </c>
      <c r="Q362" s="68">
        <f>Q364</f>
        <v>0</v>
      </c>
      <c r="R362" s="68">
        <f t="shared" ref="R362" si="9937">IF(R359=1,R364,R364+Q362)</f>
        <v>0</v>
      </c>
      <c r="S362" s="68">
        <f t="shared" ref="S362" si="9938">IF(S359=1,S364,S364+R362)</f>
        <v>0</v>
      </c>
      <c r="T362" s="68">
        <f t="shared" ref="T362" si="9939">IF(T359=1,T364,T364+S362)</f>
        <v>0</v>
      </c>
      <c r="U362" s="68">
        <f t="shared" ref="U362" si="9940">IF(U359=1,U364,U364+T362)</f>
        <v>0</v>
      </c>
      <c r="V362" s="68">
        <f t="shared" ref="V362" si="9941">IF(V359=1,V364,V364+U362)</f>
        <v>0</v>
      </c>
      <c r="W362" s="68">
        <f t="shared" ref="W362" si="9942">IF(W359=1,W364,W364+V362)</f>
        <v>0</v>
      </c>
      <c r="X362" s="68">
        <f t="shared" ref="X362" si="9943">IF(X359=1,X364,X364+W362)</f>
        <v>0</v>
      </c>
      <c r="Y362" s="68">
        <f t="shared" ref="Y362" si="9944">IF(Y359=1,Y364,Y364+X362)</f>
        <v>0</v>
      </c>
      <c r="Z362" s="68">
        <f t="shared" ref="Z362" si="9945">IF(Z359=1,Z364,Z364+Y362)</f>
        <v>0</v>
      </c>
      <c r="AA362" s="68">
        <f t="shared" ref="AA362" si="9946">IF(AA359=1,AA364,AA364+Z362)</f>
        <v>0</v>
      </c>
      <c r="AB362" s="68">
        <f t="shared" ref="AB362" si="9947">IF(AB359=1,AB364,AB364+AA362)</f>
        <v>0</v>
      </c>
      <c r="AC362" s="68">
        <f t="shared" ref="AC362" si="9948">IF(AC359=1,AC364,AC364+AB362)</f>
        <v>0</v>
      </c>
      <c r="AD362" s="68">
        <f t="shared" ref="AD362" si="9949">IF(AD359=1,AD364,AD364+AC362)</f>
        <v>0</v>
      </c>
      <c r="AE362" s="68">
        <f t="shared" ref="AE362" si="9950">IF(AE359=1,AE364,AE364+AD362)</f>
        <v>0</v>
      </c>
      <c r="AF362" s="68">
        <f t="shared" ref="AF362" si="9951">IF(AF359=1,AF364,AF364+AE362)</f>
        <v>0</v>
      </c>
      <c r="AG362" s="68">
        <f t="shared" ref="AG362" si="9952">IF(AG359=1,AG364,AG364+AF362)</f>
        <v>0</v>
      </c>
      <c r="AH362" s="68">
        <f t="shared" ref="AH362" si="9953">IF(AH359=1,AH364,AH364+AG362)</f>
        <v>0</v>
      </c>
      <c r="AI362" s="68">
        <f t="shared" ref="AI362" si="9954">IF(AI359=1,AI364,AI364+AH362)</f>
        <v>0</v>
      </c>
      <c r="AJ362" s="68">
        <f t="shared" ref="AJ362" si="9955">IF(AJ359=1,AJ364,AJ364+AI362)</f>
        <v>0</v>
      </c>
      <c r="AK362" s="68">
        <f t="shared" ref="AK362" si="9956">IF(AK359=1,AK364,AK364+AJ362)</f>
        <v>0</v>
      </c>
      <c r="AL362" s="68">
        <f t="shared" ref="AL362" si="9957">IF(AL359=1,AL364,AL364+AK362)</f>
        <v>0</v>
      </c>
      <c r="AM362" s="68">
        <f t="shared" ref="AM362" si="9958">IF(AM359=1,AM364,AM364+AL362)</f>
        <v>0</v>
      </c>
      <c r="AN362" s="68">
        <f t="shared" ref="AN362" si="9959">IF(AN359=1,AN364,AN364+AM362)</f>
        <v>0</v>
      </c>
      <c r="AO362" s="68">
        <f t="shared" ref="AO362" si="9960">IF(AO359=1,AO364,AO364+AN362)</f>
        <v>0</v>
      </c>
      <c r="AP362" s="68">
        <f t="shared" ref="AP362" si="9961">IF(AP359=1,AP364,AP364+AO362)</f>
        <v>0</v>
      </c>
      <c r="AQ362" s="68">
        <f t="shared" ref="AQ362" si="9962">IF(AQ359=1,AQ364,AQ364+AP362)</f>
        <v>0</v>
      </c>
      <c r="AR362" s="68">
        <f t="shared" ref="AR362" si="9963">IF(AR359=1,AR364,AR364+AQ362)</f>
        <v>0</v>
      </c>
      <c r="AS362" s="68">
        <f t="shared" ref="AS362" si="9964">IF(AS359=1,AS364,AS364+AR362)</f>
        <v>0</v>
      </c>
      <c r="AT362" s="68">
        <f t="shared" ref="AT362" si="9965">IF(AT359=1,AT364,AT364+AS362)</f>
        <v>0</v>
      </c>
      <c r="AU362" s="68">
        <f t="shared" ref="AU362" si="9966">IF(AU359=1,AU364,AU364+AT362)</f>
        <v>0</v>
      </c>
      <c r="AV362" s="68">
        <f t="shared" ref="AV362" si="9967">IF(AV359=1,AV364,AV364+AU362)</f>
        <v>0</v>
      </c>
      <c r="AW362" s="68">
        <f t="shared" ref="AW362" si="9968">IF(AW359=1,AW364,AW364+AV362)</f>
        <v>0</v>
      </c>
      <c r="AX362" s="68">
        <f t="shared" ref="AX362" si="9969">IF(AX359=1,AX364,AX364+AW362)</f>
        <v>0</v>
      </c>
      <c r="AY362" s="68">
        <f t="shared" ref="AY362" si="9970">IF(AY359=1,AY364,AY364+AX362)</f>
        <v>0</v>
      </c>
      <c r="AZ362" s="68">
        <f t="shared" ref="AZ362" si="9971">IF(AZ359=1,AZ364,AZ364+AY362)</f>
        <v>0</v>
      </c>
      <c r="BA362" s="68">
        <f t="shared" ref="BA362" si="9972">IF(BA359=1,BA364,BA364+AZ362)</f>
        <v>0</v>
      </c>
      <c r="BB362" s="68">
        <f t="shared" ref="BB362" si="9973">IF(BB359=1,BB364,BB364+BA362)</f>
        <v>0</v>
      </c>
      <c r="BC362" s="68">
        <f t="shared" ref="BC362" si="9974">IF(BC359=1,BC364,BC364+BB362)</f>
        <v>0</v>
      </c>
      <c r="BD362" s="68">
        <f t="shared" ref="BD362" si="9975">IF(BD359=1,BD364,BD364+BC362)</f>
        <v>0</v>
      </c>
      <c r="BE362" s="68">
        <f t="shared" ref="BE362" si="9976">IF(BE359=1,BE364,BE364+BD362)</f>
        <v>0</v>
      </c>
      <c r="BF362" s="68">
        <f t="shared" ref="BF362" si="9977">IF(BF359=1,BF364,BF364+BE362)</f>
        <v>0</v>
      </c>
      <c r="BG362" s="68">
        <f t="shared" ref="BG362" si="9978">IF(BG359=1,BG364,BG364+BF362)</f>
        <v>0</v>
      </c>
      <c r="BH362" s="68">
        <f t="shared" ref="BH362" si="9979">IF(BH359=1,BH364,BH364+BG362)</f>
        <v>0</v>
      </c>
      <c r="BI362" s="68">
        <f t="shared" ref="BI362" si="9980">IF(BI359=1,BI364,BI364+BH362)</f>
        <v>0</v>
      </c>
      <c r="BJ362" s="68">
        <f t="shared" ref="BJ362" si="9981">IF(BJ359=1,BJ364,BJ364+BI362)</f>
        <v>0</v>
      </c>
      <c r="BK362" s="68">
        <f t="shared" ref="BK362" si="9982">IF(BK359=1,BK364,BK364+BJ362)</f>
        <v>0</v>
      </c>
      <c r="BL362" s="68">
        <f t="shared" ref="BL362" si="9983">IF(BL359=1,BL364,BL364+BK362)</f>
        <v>0</v>
      </c>
      <c r="BM362" s="68">
        <f t="shared" ref="BM362" si="9984">IF(BM359=1,BM364,BM364+BL362)</f>
        <v>0</v>
      </c>
      <c r="BN362" s="68">
        <f t="shared" ref="BN362" si="9985">IF(BN359=1,BN364,BN364+BM362)</f>
        <v>0</v>
      </c>
      <c r="BO362" s="68">
        <f t="shared" ref="BO362" si="9986">IF(BO359=1,BO364,BO364+BN362)</f>
        <v>0</v>
      </c>
      <c r="BP362" s="68">
        <f t="shared" ref="BP362" si="9987">IF(BP359=1,BP364,BP364+BO362)</f>
        <v>0</v>
      </c>
      <c r="BQ362" s="68">
        <f t="shared" ref="BQ362" si="9988">IF(BQ359=1,BQ364,BQ364+BP362)</f>
        <v>0</v>
      </c>
      <c r="BR362" s="68">
        <f t="shared" ref="BR362" si="9989">IF(BR359=1,BR364,BR364+BQ362)</f>
        <v>0</v>
      </c>
      <c r="BS362" s="68">
        <f t="shared" ref="BS362" si="9990">IF(BS359=1,BS364,BS364+BR362)</f>
        <v>0</v>
      </c>
      <c r="BT362" s="68">
        <f t="shared" ref="BT362" si="9991">IF(BT359=1,BT364,BT364+BS362)</f>
        <v>0</v>
      </c>
      <c r="BU362" s="68">
        <f t="shared" ref="BU362" si="9992">IF(BU359=1,BU364,BU364+BT362)</f>
        <v>0</v>
      </c>
      <c r="BV362" s="68">
        <f t="shared" ref="BV362" si="9993">IF(BV359=1,BV364,BV364+BU362)</f>
        <v>0</v>
      </c>
      <c r="BW362" s="68">
        <f t="shared" ref="BW362" si="9994">IF(BW359=1,BW364,BW364+BV362)</f>
        <v>0</v>
      </c>
      <c r="BX362" s="68">
        <f t="shared" ref="BX362" si="9995">IF(BX359=1,BX364,BX364+BW362)</f>
        <v>0</v>
      </c>
      <c r="BY362" s="68">
        <f t="shared" ref="BY362" si="9996">IF(BY359=1,BY364,BY364+BX362)</f>
        <v>0</v>
      </c>
      <c r="BZ362" s="68">
        <f t="shared" ref="BZ362" si="9997">IF(BZ359=1,BZ364,BZ364+BY362)</f>
        <v>0</v>
      </c>
      <c r="CA362" s="68">
        <f t="shared" ref="CA362" si="9998">IF(CA359=1,CA364,CA364+BZ362)</f>
        <v>0</v>
      </c>
      <c r="CB362" s="68">
        <f t="shared" ref="CB362" si="9999">IF(CB359=1,CB364,CB364+CA362)</f>
        <v>0</v>
      </c>
      <c r="CC362" s="68">
        <f t="shared" ref="CC362" si="10000">IF(CC359=1,CC364,CC364+CB362)</f>
        <v>0</v>
      </c>
      <c r="CD362" s="68">
        <f t="shared" ref="CD362" si="10001">IF(CD359=1,CD364,CD364+CC362)</f>
        <v>0</v>
      </c>
      <c r="CE362" s="68">
        <f t="shared" ref="CE362" si="10002">IF(CE359=1,CE364,CE364+CD362)</f>
        <v>0</v>
      </c>
      <c r="CF362" s="68">
        <f t="shared" ref="CF362" si="10003">IF(CF359=1,CF364,CF364+CE362)</f>
        <v>0</v>
      </c>
      <c r="CG362" s="68">
        <f t="shared" ref="CG362" si="10004">IF(CG359=1,CG364,CG364+CF362)</f>
        <v>0</v>
      </c>
      <c r="CH362" s="68">
        <f t="shared" ref="CH362" si="10005">IF(CH359=1,CH364,CH364+CG362)</f>
        <v>0</v>
      </c>
      <c r="CI362" s="68">
        <f t="shared" ref="CI362" si="10006">IF(CI359=1,CI364,CI364+CH362)</f>
        <v>0</v>
      </c>
      <c r="CJ362" s="68">
        <f t="shared" ref="CJ362" si="10007">IF(CJ359=1,CJ364,CJ364+CI362)</f>
        <v>0</v>
      </c>
      <c r="CK362" s="370"/>
      <c r="CL362" s="372"/>
      <c r="CM362" s="364"/>
      <c r="CN362" s="364"/>
      <c r="CO362" s="108"/>
      <c r="CP362" s="108"/>
      <c r="CQ362" s="108"/>
      <c r="CR362" s="108"/>
      <c r="CS362" s="108"/>
      <c r="CT362" s="108"/>
      <c r="CU362" s="108"/>
      <c r="CV362" s="108"/>
      <c r="CW362" s="108"/>
      <c r="CX362" s="108"/>
      <c r="CY362" s="108"/>
      <c r="CZ362" s="108"/>
      <c r="DA362" s="108"/>
      <c r="DB362" s="108"/>
      <c r="DC362" s="108"/>
      <c r="DD362" s="108"/>
    </row>
    <row r="363" spans="1:108" s="266" customFormat="1" ht="28.8" x14ac:dyDescent="0.3">
      <c r="A363" s="264"/>
      <c r="B363" s="130"/>
      <c r="C363" s="81"/>
      <c r="D363" s="81"/>
      <c r="E363" s="81"/>
      <c r="F363" s="81"/>
      <c r="G363" s="81"/>
      <c r="H363" s="81"/>
      <c r="I363" s="81"/>
      <c r="J363" s="81"/>
      <c r="K363" s="81"/>
      <c r="L363" s="65"/>
      <c r="M363" s="7"/>
      <c r="N363" s="202"/>
      <c r="O363" s="108"/>
      <c r="P363" s="64" t="s">
        <v>182</v>
      </c>
      <c r="Q363" s="69">
        <f t="shared" ref="Q363:CB363" si="10008">1720/12*Q356</f>
        <v>0</v>
      </c>
      <c r="R363" s="69">
        <f t="shared" si="10008"/>
        <v>0</v>
      </c>
      <c r="S363" s="69">
        <f t="shared" si="10008"/>
        <v>0</v>
      </c>
      <c r="T363" s="69">
        <f t="shared" si="10008"/>
        <v>0</v>
      </c>
      <c r="U363" s="69">
        <f t="shared" si="10008"/>
        <v>0</v>
      </c>
      <c r="V363" s="69">
        <f t="shared" si="10008"/>
        <v>0</v>
      </c>
      <c r="W363" s="69">
        <f t="shared" si="10008"/>
        <v>0</v>
      </c>
      <c r="X363" s="69">
        <f t="shared" si="10008"/>
        <v>0</v>
      </c>
      <c r="Y363" s="69">
        <f t="shared" si="10008"/>
        <v>0</v>
      </c>
      <c r="Z363" s="69">
        <f t="shared" si="10008"/>
        <v>0</v>
      </c>
      <c r="AA363" s="69">
        <f t="shared" si="10008"/>
        <v>0</v>
      </c>
      <c r="AB363" s="69">
        <f t="shared" si="10008"/>
        <v>0</v>
      </c>
      <c r="AC363" s="69">
        <f t="shared" si="10008"/>
        <v>0</v>
      </c>
      <c r="AD363" s="69">
        <f t="shared" si="10008"/>
        <v>0</v>
      </c>
      <c r="AE363" s="69">
        <f t="shared" si="10008"/>
        <v>0</v>
      </c>
      <c r="AF363" s="69">
        <f t="shared" si="10008"/>
        <v>0</v>
      </c>
      <c r="AG363" s="69">
        <f t="shared" si="10008"/>
        <v>0</v>
      </c>
      <c r="AH363" s="69">
        <f t="shared" si="10008"/>
        <v>0</v>
      </c>
      <c r="AI363" s="69">
        <f t="shared" si="10008"/>
        <v>0</v>
      </c>
      <c r="AJ363" s="69">
        <f t="shared" si="10008"/>
        <v>0</v>
      </c>
      <c r="AK363" s="69">
        <f t="shared" si="10008"/>
        <v>0</v>
      </c>
      <c r="AL363" s="69">
        <f t="shared" si="10008"/>
        <v>0</v>
      </c>
      <c r="AM363" s="69">
        <f t="shared" si="10008"/>
        <v>0</v>
      </c>
      <c r="AN363" s="69">
        <f t="shared" si="10008"/>
        <v>0</v>
      </c>
      <c r="AO363" s="69">
        <f t="shared" si="10008"/>
        <v>0</v>
      </c>
      <c r="AP363" s="69">
        <f t="shared" si="10008"/>
        <v>0</v>
      </c>
      <c r="AQ363" s="69">
        <f t="shared" si="10008"/>
        <v>0</v>
      </c>
      <c r="AR363" s="69">
        <f t="shared" si="10008"/>
        <v>0</v>
      </c>
      <c r="AS363" s="69">
        <f t="shared" si="10008"/>
        <v>0</v>
      </c>
      <c r="AT363" s="69">
        <f t="shared" si="10008"/>
        <v>0</v>
      </c>
      <c r="AU363" s="69">
        <f t="shared" si="10008"/>
        <v>0</v>
      </c>
      <c r="AV363" s="69">
        <f t="shared" si="10008"/>
        <v>0</v>
      </c>
      <c r="AW363" s="69">
        <f t="shared" si="10008"/>
        <v>0</v>
      </c>
      <c r="AX363" s="69">
        <f t="shared" si="10008"/>
        <v>0</v>
      </c>
      <c r="AY363" s="69">
        <f t="shared" si="10008"/>
        <v>0</v>
      </c>
      <c r="AZ363" s="69">
        <f t="shared" si="10008"/>
        <v>0</v>
      </c>
      <c r="BA363" s="69">
        <f t="shared" si="10008"/>
        <v>0</v>
      </c>
      <c r="BB363" s="69">
        <f t="shared" si="10008"/>
        <v>0</v>
      </c>
      <c r="BC363" s="69">
        <f t="shared" si="10008"/>
        <v>0</v>
      </c>
      <c r="BD363" s="69">
        <f t="shared" si="10008"/>
        <v>0</v>
      </c>
      <c r="BE363" s="69">
        <f t="shared" si="10008"/>
        <v>0</v>
      </c>
      <c r="BF363" s="69">
        <f t="shared" si="10008"/>
        <v>0</v>
      </c>
      <c r="BG363" s="69">
        <f t="shared" si="10008"/>
        <v>0</v>
      </c>
      <c r="BH363" s="69">
        <f t="shared" si="10008"/>
        <v>0</v>
      </c>
      <c r="BI363" s="69">
        <f t="shared" si="10008"/>
        <v>0</v>
      </c>
      <c r="BJ363" s="69">
        <f t="shared" si="10008"/>
        <v>0</v>
      </c>
      <c r="BK363" s="69">
        <f t="shared" si="10008"/>
        <v>0</v>
      </c>
      <c r="BL363" s="69">
        <f t="shared" si="10008"/>
        <v>0</v>
      </c>
      <c r="BM363" s="69">
        <f t="shared" si="10008"/>
        <v>0</v>
      </c>
      <c r="BN363" s="69">
        <f t="shared" si="10008"/>
        <v>0</v>
      </c>
      <c r="BO363" s="69">
        <f t="shared" si="10008"/>
        <v>0</v>
      </c>
      <c r="BP363" s="69">
        <f t="shared" si="10008"/>
        <v>0</v>
      </c>
      <c r="BQ363" s="69">
        <f t="shared" si="10008"/>
        <v>0</v>
      </c>
      <c r="BR363" s="69">
        <f t="shared" si="10008"/>
        <v>0</v>
      </c>
      <c r="BS363" s="69">
        <f t="shared" si="10008"/>
        <v>0</v>
      </c>
      <c r="BT363" s="69">
        <f t="shared" si="10008"/>
        <v>0</v>
      </c>
      <c r="BU363" s="69">
        <f t="shared" si="10008"/>
        <v>0</v>
      </c>
      <c r="BV363" s="69">
        <f t="shared" si="10008"/>
        <v>0</v>
      </c>
      <c r="BW363" s="69">
        <f t="shared" si="10008"/>
        <v>0</v>
      </c>
      <c r="BX363" s="69">
        <f t="shared" si="10008"/>
        <v>0</v>
      </c>
      <c r="BY363" s="69">
        <f t="shared" si="10008"/>
        <v>0</v>
      </c>
      <c r="BZ363" s="69">
        <f t="shared" si="10008"/>
        <v>0</v>
      </c>
      <c r="CA363" s="69">
        <f t="shared" si="10008"/>
        <v>0</v>
      </c>
      <c r="CB363" s="69">
        <f t="shared" si="10008"/>
        <v>0</v>
      </c>
      <c r="CC363" s="69">
        <f t="shared" ref="CC363:CJ363" si="10009">1720/12*CC356</f>
        <v>0</v>
      </c>
      <c r="CD363" s="69">
        <f t="shared" si="10009"/>
        <v>0</v>
      </c>
      <c r="CE363" s="69">
        <f t="shared" si="10009"/>
        <v>0</v>
      </c>
      <c r="CF363" s="69">
        <f t="shared" si="10009"/>
        <v>0</v>
      </c>
      <c r="CG363" s="69">
        <f t="shared" si="10009"/>
        <v>0</v>
      </c>
      <c r="CH363" s="69">
        <f t="shared" si="10009"/>
        <v>0</v>
      </c>
      <c r="CI363" s="69">
        <f t="shared" si="10009"/>
        <v>0</v>
      </c>
      <c r="CJ363" s="69">
        <f t="shared" si="10009"/>
        <v>0</v>
      </c>
      <c r="CK363" s="370"/>
      <c r="CL363" s="372"/>
      <c r="CM363" s="364"/>
      <c r="CN363" s="364"/>
      <c r="CO363" s="108"/>
      <c r="CP363" s="108"/>
      <c r="CQ363" s="108"/>
      <c r="CR363" s="108"/>
      <c r="CS363" s="108"/>
      <c r="CT363" s="108"/>
      <c r="CU363" s="108"/>
      <c r="CV363" s="108"/>
      <c r="CW363" s="108"/>
      <c r="CX363" s="108"/>
      <c r="CY363" s="108"/>
      <c r="CZ363" s="108"/>
      <c r="DA363" s="108"/>
      <c r="DB363" s="108"/>
      <c r="DC363" s="108"/>
      <c r="DD363" s="108"/>
    </row>
    <row r="364" spans="1:108" s="266" customFormat="1" ht="28.8" x14ac:dyDescent="0.3">
      <c r="A364" s="264"/>
      <c r="B364" s="130"/>
      <c r="C364" s="81"/>
      <c r="D364" s="81"/>
      <c r="E364" s="81"/>
      <c r="F364" s="81"/>
      <c r="G364" s="81"/>
      <c r="H364" s="81"/>
      <c r="I364" s="81"/>
      <c r="J364" s="81"/>
      <c r="K364" s="81"/>
      <c r="L364" s="65"/>
      <c r="M364" s="7"/>
      <c r="N364" s="202"/>
      <c r="O364" s="108"/>
      <c r="P364" s="64" t="s">
        <v>166</v>
      </c>
      <c r="Q364" s="69">
        <f>FLOOR(IF(OR(Q359=0,Q359=1),IF(Q357&gt;=Q363,Q363,Q357)+0.00000001,IF(Q361&gt;=Q360,Q360,Q361))+0.00000001,1)</f>
        <v>0</v>
      </c>
      <c r="R364" s="69">
        <f t="shared" ref="R364" si="10010">FLOOR(IF(OR(R359=0,R359=1),IF(R363&gt;R360,R360,IF(R357&gt;=R363,R363,R357)+0.00000001),IF(R361&gt;=R360,R360-Q362,R361-Q362)+0.00000001),1)</f>
        <v>0</v>
      </c>
      <c r="S364" s="69">
        <f t="shared" ref="S364" si="10011">FLOOR(IF(OR(S359=0,S359=1),IF(S363&gt;S360,S360,IF(S357&gt;=S363,S363,S357)+0.00000001),IF(S361&gt;=S360,S360-R362,S361-R362)+0.00000001),1)</f>
        <v>0</v>
      </c>
      <c r="T364" s="69">
        <f t="shared" ref="T364" si="10012">FLOOR(IF(OR(T359=0,T359=1),IF(T363&gt;T360,T360,IF(T357&gt;=T363,T363,T357)+0.00000001),IF(T361&gt;=T360,T360-S362,T361-S362)+0.00000001),1)</f>
        <v>0</v>
      </c>
      <c r="U364" s="69">
        <f t="shared" ref="U364" si="10013">FLOOR(IF(OR(U359=0,U359=1),IF(U363&gt;U360,U360,IF(U357&gt;=U363,U363,U357)+0.00000001),IF(U361&gt;=U360,U360-T362,U361-T362)+0.00000001),1)</f>
        <v>0</v>
      </c>
      <c r="V364" s="69">
        <f t="shared" ref="V364" si="10014">FLOOR(IF(OR(V359=0,V359=1),IF(V363&gt;V360,V360,IF(V357&gt;=V363,V363,V357)+0.00000001),IF(V361&gt;=V360,V360-U362,V361-U362)+0.00000001),1)</f>
        <v>0</v>
      </c>
      <c r="W364" s="69">
        <f t="shared" ref="W364" si="10015">FLOOR(IF(OR(W359=0,W359=1),IF(W363&gt;W360,W360,IF(W357&gt;=W363,W363,W357)+0.00000001),IF(W361&gt;=W360,W360-V362,W361-V362)+0.00000001),1)</f>
        <v>0</v>
      </c>
      <c r="X364" s="69">
        <f t="shared" ref="X364" si="10016">FLOOR(IF(OR(X359=0,X359=1),IF(X363&gt;X360,X360,IF(X357&gt;=X363,X363,X357)+0.00000001),IF(X361&gt;=X360,X360-W362,X361-W362)+0.00000001),1)</f>
        <v>0</v>
      </c>
      <c r="Y364" s="69">
        <f t="shared" ref="Y364" si="10017">FLOOR(IF(OR(Y359=0,Y359=1),IF(Y363&gt;Y360,Y360,IF(Y357&gt;=Y363,Y363,Y357)+0.00000001),IF(Y361&gt;=Y360,Y360-X362,Y361-X362)+0.00000001),1)</f>
        <v>0</v>
      </c>
      <c r="Z364" s="69">
        <f t="shared" ref="Z364" si="10018">FLOOR(IF(OR(Z359=0,Z359=1),IF(Z363&gt;Z360,Z360,IF(Z357&gt;=Z363,Z363,Z357)+0.00000001),IF(Z361&gt;=Z360,Z360-Y362,Z361-Y362)+0.00000001),1)</f>
        <v>0</v>
      </c>
      <c r="AA364" s="69">
        <f t="shared" ref="AA364" si="10019">FLOOR(IF(OR(AA359=0,AA359=1),IF(AA363&gt;AA360,AA360,IF(AA357&gt;=AA363,AA363,AA357)+0.00000001),IF(AA361&gt;=AA360,AA360-Z362,AA361-Z362)+0.00000001),1)</f>
        <v>0</v>
      </c>
      <c r="AB364" s="69">
        <f t="shared" ref="AB364" si="10020">FLOOR(IF(OR(AB359=0,AB359=1),IF(AB363&gt;AB360,AB360,IF(AB357&gt;=AB363,AB363,AB357)+0.00000001),IF(AB361&gt;=AB360,AB360-AA362,AB361-AA362)+0.00000001),1)</f>
        <v>0</v>
      </c>
      <c r="AC364" s="69">
        <f t="shared" ref="AC364" si="10021">FLOOR(IF(OR(AC359=0,AC359=1),IF(AC363&gt;AC360,AC360,IF(AC357&gt;=AC363,AC363,AC357)+0.00000001),IF(AC361&gt;=AC360,AC360-AB362,AC361-AB362)+0.00000001),1)</f>
        <v>0</v>
      </c>
      <c r="AD364" s="69">
        <f t="shared" ref="AD364" si="10022">FLOOR(IF(OR(AD359=0,AD359=1),IF(AD363&gt;AD360,AD360,IF(AD357&gt;=AD363,AD363,AD357)+0.00000001),IF(AD361&gt;=AD360,AD360-AC362,AD361-AC362)+0.00000001),1)</f>
        <v>0</v>
      </c>
      <c r="AE364" s="69">
        <f t="shared" ref="AE364" si="10023">FLOOR(IF(OR(AE359=0,AE359=1),IF(AE363&gt;AE360,AE360,IF(AE357&gt;=AE363,AE363,AE357)+0.00000001),IF(AE361&gt;=AE360,AE360-AD362,AE361-AD362)+0.00000001),1)</f>
        <v>0</v>
      </c>
      <c r="AF364" s="69">
        <f t="shared" ref="AF364" si="10024">FLOOR(IF(OR(AF359=0,AF359=1),IF(AF363&gt;AF360,AF360,IF(AF357&gt;=AF363,AF363,AF357)+0.00000001),IF(AF361&gt;=AF360,AF360-AE362,AF361-AE362)+0.00000001),1)</f>
        <v>0</v>
      </c>
      <c r="AG364" s="69">
        <f t="shared" ref="AG364" si="10025">FLOOR(IF(OR(AG359=0,AG359=1),IF(AG363&gt;AG360,AG360,IF(AG357&gt;=AG363,AG363,AG357)+0.00000001),IF(AG361&gt;=AG360,AG360-AF362,AG361-AF362)+0.00000001),1)</f>
        <v>0</v>
      </c>
      <c r="AH364" s="69">
        <f t="shared" ref="AH364" si="10026">FLOOR(IF(OR(AH359=0,AH359=1),IF(AH363&gt;AH360,AH360,IF(AH357&gt;=AH363,AH363,AH357)+0.00000001),IF(AH361&gt;=AH360,AH360-AG362,AH361-AG362)+0.00000001),1)</f>
        <v>0</v>
      </c>
      <c r="AI364" s="69">
        <f t="shared" ref="AI364" si="10027">FLOOR(IF(OR(AI359=0,AI359=1),IF(AI363&gt;AI360,AI360,IF(AI357&gt;=AI363,AI363,AI357)+0.00000001),IF(AI361&gt;=AI360,AI360-AH362,AI361-AH362)+0.00000001),1)</f>
        <v>0</v>
      </c>
      <c r="AJ364" s="69">
        <f t="shared" ref="AJ364" si="10028">FLOOR(IF(OR(AJ359=0,AJ359=1),IF(AJ363&gt;AJ360,AJ360,IF(AJ357&gt;=AJ363,AJ363,AJ357)+0.00000001),IF(AJ361&gt;=AJ360,AJ360-AI362,AJ361-AI362)+0.00000001),1)</f>
        <v>0</v>
      </c>
      <c r="AK364" s="69">
        <f t="shared" ref="AK364" si="10029">FLOOR(IF(OR(AK359=0,AK359=1),IF(AK363&gt;AK360,AK360,IF(AK357&gt;=AK363,AK363,AK357)+0.00000001),IF(AK361&gt;=AK360,AK360-AJ362,AK361-AJ362)+0.00000001),1)</f>
        <v>0</v>
      </c>
      <c r="AL364" s="69">
        <f t="shared" ref="AL364" si="10030">FLOOR(IF(OR(AL359=0,AL359=1),IF(AL363&gt;AL360,AL360,IF(AL357&gt;=AL363,AL363,AL357)+0.00000001),IF(AL361&gt;=AL360,AL360-AK362,AL361-AK362)+0.00000001),1)</f>
        <v>0</v>
      </c>
      <c r="AM364" s="69">
        <f t="shared" ref="AM364" si="10031">FLOOR(IF(OR(AM359=0,AM359=1),IF(AM363&gt;AM360,AM360,IF(AM357&gt;=AM363,AM363,AM357)+0.00000001),IF(AM361&gt;=AM360,AM360-AL362,AM361-AL362)+0.00000001),1)</f>
        <v>0</v>
      </c>
      <c r="AN364" s="69">
        <f t="shared" ref="AN364" si="10032">FLOOR(IF(OR(AN359=0,AN359=1),IF(AN363&gt;AN360,AN360,IF(AN357&gt;=AN363,AN363,AN357)+0.00000001),IF(AN361&gt;=AN360,AN360-AM362,AN361-AM362)+0.00000001),1)</f>
        <v>0</v>
      </c>
      <c r="AO364" s="69">
        <f t="shared" ref="AO364" si="10033">FLOOR(IF(OR(AO359=0,AO359=1),IF(AO363&gt;AO360,AO360,IF(AO357&gt;=AO363,AO363,AO357)+0.00000001),IF(AO361&gt;=AO360,AO360-AN362,AO361-AN362)+0.00000001),1)</f>
        <v>0</v>
      </c>
      <c r="AP364" s="69">
        <f t="shared" ref="AP364" si="10034">FLOOR(IF(OR(AP359=0,AP359=1),IF(AP363&gt;AP360,AP360,IF(AP357&gt;=AP363,AP363,AP357)+0.00000001),IF(AP361&gt;=AP360,AP360-AO362,AP361-AO362)+0.00000001),1)</f>
        <v>0</v>
      </c>
      <c r="AQ364" s="69">
        <f t="shared" ref="AQ364" si="10035">FLOOR(IF(OR(AQ359=0,AQ359=1),IF(AQ363&gt;AQ360,AQ360,IF(AQ357&gt;=AQ363,AQ363,AQ357)+0.00000001),IF(AQ361&gt;=AQ360,AQ360-AP362,AQ361-AP362)+0.00000001),1)</f>
        <v>0</v>
      </c>
      <c r="AR364" s="69">
        <f t="shared" ref="AR364" si="10036">FLOOR(IF(OR(AR359=0,AR359=1),IF(AR363&gt;AR360,AR360,IF(AR357&gt;=AR363,AR363,AR357)+0.00000001),IF(AR361&gt;=AR360,AR360-AQ362,AR361-AQ362)+0.00000001),1)</f>
        <v>0</v>
      </c>
      <c r="AS364" s="69">
        <f t="shared" ref="AS364" si="10037">FLOOR(IF(OR(AS359=0,AS359=1),IF(AS363&gt;AS360,AS360,IF(AS357&gt;=AS363,AS363,AS357)+0.00000001),IF(AS361&gt;=AS360,AS360-AR362,AS361-AR362)+0.00000001),1)</f>
        <v>0</v>
      </c>
      <c r="AT364" s="69">
        <f t="shared" ref="AT364" si="10038">FLOOR(IF(OR(AT359=0,AT359=1),IF(AT363&gt;AT360,AT360,IF(AT357&gt;=AT363,AT363,AT357)+0.00000001),IF(AT361&gt;=AT360,AT360-AS362,AT361-AS362)+0.00000001),1)</f>
        <v>0</v>
      </c>
      <c r="AU364" s="69">
        <f t="shared" ref="AU364" si="10039">FLOOR(IF(OR(AU359=0,AU359=1),IF(AU363&gt;AU360,AU360,IF(AU357&gt;=AU363,AU363,AU357)+0.00000001),IF(AU361&gt;=AU360,AU360-AT362,AU361-AT362)+0.00000001),1)</f>
        <v>0</v>
      </c>
      <c r="AV364" s="69">
        <f t="shared" ref="AV364" si="10040">FLOOR(IF(OR(AV359=0,AV359=1),IF(AV363&gt;AV360,AV360,IF(AV357&gt;=AV363,AV363,AV357)+0.00000001),IF(AV361&gt;=AV360,AV360-AU362,AV361-AU362)+0.00000001),1)</f>
        <v>0</v>
      </c>
      <c r="AW364" s="69">
        <f t="shared" ref="AW364" si="10041">FLOOR(IF(OR(AW359=0,AW359=1),IF(AW363&gt;AW360,AW360,IF(AW357&gt;=AW363,AW363,AW357)+0.00000001),IF(AW361&gt;=AW360,AW360-AV362,AW361-AV362)+0.00000001),1)</f>
        <v>0</v>
      </c>
      <c r="AX364" s="69">
        <f t="shared" ref="AX364" si="10042">FLOOR(IF(OR(AX359=0,AX359=1),IF(AX363&gt;AX360,AX360,IF(AX357&gt;=AX363,AX363,AX357)+0.00000001),IF(AX361&gt;=AX360,AX360-AW362,AX361-AW362)+0.00000001),1)</f>
        <v>0</v>
      </c>
      <c r="AY364" s="69">
        <f t="shared" ref="AY364" si="10043">FLOOR(IF(OR(AY359=0,AY359=1),IF(AY363&gt;AY360,AY360,IF(AY357&gt;=AY363,AY363,AY357)+0.00000001),IF(AY361&gt;=AY360,AY360-AX362,AY361-AX362)+0.00000001),1)</f>
        <v>0</v>
      </c>
      <c r="AZ364" s="69">
        <f t="shared" ref="AZ364" si="10044">FLOOR(IF(OR(AZ359=0,AZ359=1),IF(AZ363&gt;AZ360,AZ360,IF(AZ357&gt;=AZ363,AZ363,AZ357)+0.00000001),IF(AZ361&gt;=AZ360,AZ360-AY362,AZ361-AY362)+0.00000001),1)</f>
        <v>0</v>
      </c>
      <c r="BA364" s="69">
        <f t="shared" ref="BA364" si="10045">FLOOR(IF(OR(BA359=0,BA359=1),IF(BA363&gt;BA360,BA360,IF(BA357&gt;=BA363,BA363,BA357)+0.00000001),IF(BA361&gt;=BA360,BA360-AZ362,BA361-AZ362)+0.00000001),1)</f>
        <v>0</v>
      </c>
      <c r="BB364" s="69">
        <f t="shared" ref="BB364" si="10046">FLOOR(IF(OR(BB359=0,BB359=1),IF(BB363&gt;BB360,BB360,IF(BB357&gt;=BB363,BB363,BB357)+0.00000001),IF(BB361&gt;=BB360,BB360-BA362,BB361-BA362)+0.00000001),1)</f>
        <v>0</v>
      </c>
      <c r="BC364" s="69">
        <f t="shared" ref="BC364" si="10047">FLOOR(IF(OR(BC359=0,BC359=1),IF(BC363&gt;BC360,BC360,IF(BC357&gt;=BC363,BC363,BC357)+0.00000001),IF(BC361&gt;=BC360,BC360-BB362,BC361-BB362)+0.00000001),1)</f>
        <v>0</v>
      </c>
      <c r="BD364" s="69">
        <f t="shared" ref="BD364" si="10048">FLOOR(IF(OR(BD359=0,BD359=1),IF(BD363&gt;BD360,BD360,IF(BD357&gt;=BD363,BD363,BD357)+0.00000001),IF(BD361&gt;=BD360,BD360-BC362,BD361-BC362)+0.00000001),1)</f>
        <v>0</v>
      </c>
      <c r="BE364" s="69">
        <f t="shared" ref="BE364" si="10049">FLOOR(IF(OR(BE359=0,BE359=1),IF(BE363&gt;BE360,BE360,IF(BE357&gt;=BE363,BE363,BE357)+0.00000001),IF(BE361&gt;=BE360,BE360-BD362,BE361-BD362)+0.00000001),1)</f>
        <v>0</v>
      </c>
      <c r="BF364" s="69">
        <f t="shared" ref="BF364" si="10050">FLOOR(IF(OR(BF359=0,BF359=1),IF(BF363&gt;BF360,BF360,IF(BF357&gt;=BF363,BF363,BF357)+0.00000001),IF(BF361&gt;=BF360,BF360-BE362,BF361-BE362)+0.00000001),1)</f>
        <v>0</v>
      </c>
      <c r="BG364" s="69">
        <f t="shared" ref="BG364" si="10051">FLOOR(IF(OR(BG359=0,BG359=1),IF(BG363&gt;BG360,BG360,IF(BG357&gt;=BG363,BG363,BG357)+0.00000001),IF(BG361&gt;=BG360,BG360-BF362,BG361-BF362)+0.00000001),1)</f>
        <v>0</v>
      </c>
      <c r="BH364" s="69">
        <f t="shared" ref="BH364" si="10052">FLOOR(IF(OR(BH359=0,BH359=1),IF(BH363&gt;BH360,BH360,IF(BH357&gt;=BH363,BH363,BH357)+0.00000001),IF(BH361&gt;=BH360,BH360-BG362,BH361-BG362)+0.00000001),1)</f>
        <v>0</v>
      </c>
      <c r="BI364" s="69">
        <f t="shared" ref="BI364" si="10053">FLOOR(IF(OR(BI359=0,BI359=1),IF(BI363&gt;BI360,BI360,IF(BI357&gt;=BI363,BI363,BI357)+0.00000001),IF(BI361&gt;=BI360,BI360-BH362,BI361-BH362)+0.00000001),1)</f>
        <v>0</v>
      </c>
      <c r="BJ364" s="69">
        <f t="shared" ref="BJ364" si="10054">FLOOR(IF(OR(BJ359=0,BJ359=1),IF(BJ363&gt;BJ360,BJ360,IF(BJ357&gt;=BJ363,BJ363,BJ357)+0.00000001),IF(BJ361&gt;=BJ360,BJ360-BI362,BJ361-BI362)+0.00000001),1)</f>
        <v>0</v>
      </c>
      <c r="BK364" s="69">
        <f t="shared" ref="BK364" si="10055">FLOOR(IF(OR(BK359=0,BK359=1),IF(BK363&gt;BK360,BK360,IF(BK357&gt;=BK363,BK363,BK357)+0.00000001),IF(BK361&gt;=BK360,BK360-BJ362,BK361-BJ362)+0.00000001),1)</f>
        <v>0</v>
      </c>
      <c r="BL364" s="69">
        <f t="shared" ref="BL364" si="10056">FLOOR(IF(OR(BL359=0,BL359=1),IF(BL363&gt;BL360,BL360,IF(BL357&gt;=BL363,BL363,BL357)+0.00000001),IF(BL361&gt;=BL360,BL360-BK362,BL361-BK362)+0.00000001),1)</f>
        <v>0</v>
      </c>
      <c r="BM364" s="69">
        <f t="shared" ref="BM364" si="10057">FLOOR(IF(OR(BM359=0,BM359=1),IF(BM363&gt;BM360,BM360,IF(BM357&gt;=BM363,BM363,BM357)+0.00000001),IF(BM361&gt;=BM360,BM360-BL362,BM361-BL362)+0.00000001),1)</f>
        <v>0</v>
      </c>
      <c r="BN364" s="69">
        <f t="shared" ref="BN364" si="10058">FLOOR(IF(OR(BN359=0,BN359=1),IF(BN363&gt;BN360,BN360,IF(BN357&gt;=BN363,BN363,BN357)+0.00000001),IF(BN361&gt;=BN360,BN360-BM362,BN361-BM362)+0.00000001),1)</f>
        <v>0</v>
      </c>
      <c r="BO364" s="69">
        <f t="shared" ref="BO364" si="10059">FLOOR(IF(OR(BO359=0,BO359=1),IF(BO363&gt;BO360,BO360,IF(BO357&gt;=BO363,BO363,BO357)+0.00000001),IF(BO361&gt;=BO360,BO360-BN362,BO361-BN362)+0.00000001),1)</f>
        <v>0</v>
      </c>
      <c r="BP364" s="69">
        <f t="shared" ref="BP364" si="10060">FLOOR(IF(OR(BP359=0,BP359=1),IF(BP363&gt;BP360,BP360,IF(BP357&gt;=BP363,BP363,BP357)+0.00000001),IF(BP361&gt;=BP360,BP360-BO362,BP361-BO362)+0.00000001),1)</f>
        <v>0</v>
      </c>
      <c r="BQ364" s="69">
        <f t="shared" ref="BQ364" si="10061">FLOOR(IF(OR(BQ359=0,BQ359=1),IF(BQ363&gt;BQ360,BQ360,IF(BQ357&gt;=BQ363,BQ363,BQ357)+0.00000001),IF(BQ361&gt;=BQ360,BQ360-BP362,BQ361-BP362)+0.00000001),1)</f>
        <v>0</v>
      </c>
      <c r="BR364" s="69">
        <f t="shared" ref="BR364" si="10062">FLOOR(IF(OR(BR359=0,BR359=1),IF(BR363&gt;BR360,BR360,IF(BR357&gt;=BR363,BR363,BR357)+0.00000001),IF(BR361&gt;=BR360,BR360-BQ362,BR361-BQ362)+0.00000001),1)</f>
        <v>0</v>
      </c>
      <c r="BS364" s="69">
        <f t="shared" ref="BS364" si="10063">FLOOR(IF(OR(BS359=0,BS359=1),IF(BS363&gt;BS360,BS360,IF(BS357&gt;=BS363,BS363,BS357)+0.00000001),IF(BS361&gt;=BS360,BS360-BR362,BS361-BR362)+0.00000001),1)</f>
        <v>0</v>
      </c>
      <c r="BT364" s="69">
        <f t="shared" ref="BT364" si="10064">FLOOR(IF(OR(BT359=0,BT359=1),IF(BT363&gt;BT360,BT360,IF(BT357&gt;=BT363,BT363,BT357)+0.00000001),IF(BT361&gt;=BT360,BT360-BS362,BT361-BS362)+0.00000001),1)</f>
        <v>0</v>
      </c>
      <c r="BU364" s="69">
        <f t="shared" ref="BU364" si="10065">FLOOR(IF(OR(BU359=0,BU359=1),IF(BU363&gt;BU360,BU360,IF(BU357&gt;=BU363,BU363,BU357)+0.00000001),IF(BU361&gt;=BU360,BU360-BT362,BU361-BT362)+0.00000001),1)</f>
        <v>0</v>
      </c>
      <c r="BV364" s="69">
        <f t="shared" ref="BV364" si="10066">FLOOR(IF(OR(BV359=0,BV359=1),IF(BV363&gt;BV360,BV360,IF(BV357&gt;=BV363,BV363,BV357)+0.00000001),IF(BV361&gt;=BV360,BV360-BU362,BV361-BU362)+0.00000001),1)</f>
        <v>0</v>
      </c>
      <c r="BW364" s="69">
        <f t="shared" ref="BW364" si="10067">FLOOR(IF(OR(BW359=0,BW359=1),IF(BW363&gt;BW360,BW360,IF(BW357&gt;=BW363,BW363,BW357)+0.00000001),IF(BW361&gt;=BW360,BW360-BV362,BW361-BV362)+0.00000001),1)</f>
        <v>0</v>
      </c>
      <c r="BX364" s="69">
        <f t="shared" ref="BX364" si="10068">FLOOR(IF(OR(BX359=0,BX359=1),IF(BX363&gt;BX360,BX360,IF(BX357&gt;=BX363,BX363,BX357)+0.00000001),IF(BX361&gt;=BX360,BX360-BW362,BX361-BW362)+0.00000001),1)</f>
        <v>0</v>
      </c>
      <c r="BY364" s="69">
        <f t="shared" ref="BY364" si="10069">FLOOR(IF(OR(BY359=0,BY359=1),IF(BY363&gt;BY360,BY360,IF(BY357&gt;=BY363,BY363,BY357)+0.00000001),IF(BY361&gt;=BY360,BY360-BX362,BY361-BX362)+0.00000001),1)</f>
        <v>0</v>
      </c>
      <c r="BZ364" s="69">
        <f t="shared" ref="BZ364" si="10070">FLOOR(IF(OR(BZ359=0,BZ359=1),IF(BZ363&gt;BZ360,BZ360,IF(BZ357&gt;=BZ363,BZ363,BZ357)+0.00000001),IF(BZ361&gt;=BZ360,BZ360-BY362,BZ361-BY362)+0.00000001),1)</f>
        <v>0</v>
      </c>
      <c r="CA364" s="69">
        <f t="shared" ref="CA364" si="10071">FLOOR(IF(OR(CA359=0,CA359=1),IF(CA363&gt;CA360,CA360,IF(CA357&gt;=CA363,CA363,CA357)+0.00000001),IF(CA361&gt;=CA360,CA360-BZ362,CA361-BZ362)+0.00000001),1)</f>
        <v>0</v>
      </c>
      <c r="CB364" s="69">
        <f t="shared" ref="CB364" si="10072">FLOOR(IF(OR(CB359=0,CB359=1),IF(CB363&gt;CB360,CB360,IF(CB357&gt;=CB363,CB363,CB357)+0.00000001),IF(CB361&gt;=CB360,CB360-CA362,CB361-CA362)+0.00000001),1)</f>
        <v>0</v>
      </c>
      <c r="CC364" s="69">
        <f t="shared" ref="CC364" si="10073">FLOOR(IF(OR(CC359=0,CC359=1),IF(CC363&gt;CC360,CC360,IF(CC357&gt;=CC363,CC363,CC357)+0.00000001),IF(CC361&gt;=CC360,CC360-CB362,CC361-CB362)+0.00000001),1)</f>
        <v>0</v>
      </c>
      <c r="CD364" s="69">
        <f t="shared" ref="CD364" si="10074">FLOOR(IF(OR(CD359=0,CD359=1),IF(CD363&gt;CD360,CD360,IF(CD357&gt;=CD363,CD363,CD357)+0.00000001),IF(CD361&gt;=CD360,CD360-CC362,CD361-CC362)+0.00000001),1)</f>
        <v>0</v>
      </c>
      <c r="CE364" s="69">
        <f t="shared" ref="CE364" si="10075">FLOOR(IF(OR(CE359=0,CE359=1),IF(CE363&gt;CE360,CE360,IF(CE357&gt;=CE363,CE363,CE357)+0.00000001),IF(CE361&gt;=CE360,CE360-CD362,CE361-CD362)+0.00000001),1)</f>
        <v>0</v>
      </c>
      <c r="CF364" s="69">
        <f t="shared" ref="CF364" si="10076">FLOOR(IF(OR(CF359=0,CF359=1),IF(CF363&gt;CF360,CF360,IF(CF357&gt;=CF363,CF363,CF357)+0.00000001),IF(CF361&gt;=CF360,CF360-CE362,CF361-CE362)+0.00000001),1)</f>
        <v>0</v>
      </c>
      <c r="CG364" s="69">
        <f t="shared" ref="CG364" si="10077">FLOOR(IF(OR(CG359=0,CG359=1),IF(CG363&gt;CG360,CG360,IF(CG357&gt;=CG363,CG363,CG357)+0.00000001),IF(CG361&gt;=CG360,CG360-CF362,CG361-CF362)+0.00000001),1)</f>
        <v>0</v>
      </c>
      <c r="CH364" s="69">
        <f t="shared" ref="CH364" si="10078">FLOOR(IF(OR(CH359=0,CH359=1),IF(CH363&gt;CH360,CH360,IF(CH357&gt;=CH363,CH363,CH357)+0.00000001),IF(CH361&gt;=CH360,CH360-CG362,CH361-CG362)+0.00000001),1)</f>
        <v>0</v>
      </c>
      <c r="CI364" s="69">
        <f t="shared" ref="CI364" si="10079">FLOOR(IF(OR(CI359=0,CI359=1),IF(CI363&gt;CI360,CI360,IF(CI357&gt;=CI363,CI363,CI357)+0.00000001),IF(CI361&gt;=CI360,CI360-CH362,CI361-CH362)+0.00000001),1)</f>
        <v>0</v>
      </c>
      <c r="CJ364" s="69">
        <f t="shared" ref="CJ364" si="10080">FLOOR(IF(OR(CJ359=0,CJ359=1),IF(CJ363&gt;CJ360,CJ360,IF(CJ357&gt;=CJ363,CJ363,CJ357)+0.00000001),IF(CJ361&gt;=CJ360,CJ360-CI362,CJ361-CI362)+0.00000001),1)</f>
        <v>0</v>
      </c>
      <c r="CK364" s="370"/>
      <c r="CL364" s="372"/>
      <c r="CM364" s="364"/>
      <c r="CN364" s="364"/>
      <c r="CO364" s="108"/>
      <c r="CP364" s="108"/>
      <c r="CQ364" s="108"/>
      <c r="CR364" s="108"/>
      <c r="CS364" s="108"/>
      <c r="CT364" s="108"/>
      <c r="CU364" s="108"/>
      <c r="CV364" s="108"/>
      <c r="CW364" s="108"/>
      <c r="CX364" s="108"/>
      <c r="CY364" s="108"/>
      <c r="CZ364" s="108"/>
      <c r="DA364" s="108"/>
      <c r="DB364" s="108"/>
      <c r="DC364" s="108"/>
      <c r="DD364" s="108"/>
    </row>
    <row r="365" spans="1:108" s="266" customFormat="1" ht="25.2" customHeight="1" thickBot="1" x14ac:dyDescent="0.35">
      <c r="A365" s="264"/>
      <c r="B365" s="131"/>
      <c r="C365" s="70"/>
      <c r="D365" s="70"/>
      <c r="E365" s="70"/>
      <c r="F365" s="70"/>
      <c r="G365" s="70"/>
      <c r="H365" s="70"/>
      <c r="I365" s="70"/>
      <c r="J365" s="70"/>
      <c r="K365" s="70"/>
      <c r="L365" s="71"/>
      <c r="M365" s="7"/>
      <c r="N365" s="203"/>
      <c r="O365" s="108"/>
      <c r="P365" s="229" t="s">
        <v>167</v>
      </c>
      <c r="Q365" s="73">
        <f>IF($I356="Ano",Q364*'Podpůrná data'!$B$5,Q364*'Podpůrná data'!$B$3)</f>
        <v>0</v>
      </c>
      <c r="R365" s="73">
        <f>IF($I356="Ano",R364*'Podpůrná data'!$B$5,R364*'Podpůrná data'!$B$3)</f>
        <v>0</v>
      </c>
      <c r="S365" s="73">
        <f>IF($I356="Ano",S364*'Podpůrná data'!$B$5,S364*'Podpůrná data'!$B$3)</f>
        <v>0</v>
      </c>
      <c r="T365" s="73">
        <f>IF($I356="Ano",T364*'Podpůrná data'!$B$5,T364*'Podpůrná data'!$B$3)</f>
        <v>0</v>
      </c>
      <c r="U365" s="73">
        <f>IF($I356="Ano",U364*'Podpůrná data'!$B$5,U364*'Podpůrná data'!$B$3)</f>
        <v>0</v>
      </c>
      <c r="V365" s="73">
        <f>IF($I356="Ano",V364*'Podpůrná data'!$B$5,V364*'Podpůrná data'!$B$3)</f>
        <v>0</v>
      </c>
      <c r="W365" s="73">
        <f>IF($I356="Ano",W364*'Podpůrná data'!$B$5,W364*'Podpůrná data'!$B$3)</f>
        <v>0</v>
      </c>
      <c r="X365" s="73">
        <f>IF($I356="Ano",X364*'Podpůrná data'!$B$5,X364*'Podpůrná data'!$B$3)</f>
        <v>0</v>
      </c>
      <c r="Y365" s="73">
        <f>IF($I356="Ano",Y364*'Podpůrná data'!$B$5,Y364*'Podpůrná data'!$B$3)</f>
        <v>0</v>
      </c>
      <c r="Z365" s="73">
        <f>IF($I356="Ano",Z364*'Podpůrná data'!$B$5,Z364*'Podpůrná data'!$B$3)</f>
        <v>0</v>
      </c>
      <c r="AA365" s="73">
        <f>IF($I356="Ano",AA364*'Podpůrná data'!$B$5,AA364*'Podpůrná data'!$B$3)</f>
        <v>0</v>
      </c>
      <c r="AB365" s="73">
        <f>IF($I356="Ano",AB364*'Podpůrná data'!$B$5,AB364*'Podpůrná data'!$B$3)</f>
        <v>0</v>
      </c>
      <c r="AC365" s="73">
        <f>IF($I356="Ano",AC364*'Podpůrná data'!$B$5,AC364*'Podpůrná data'!$B$3)</f>
        <v>0</v>
      </c>
      <c r="AD365" s="73">
        <f>IF($I356="Ano",AD364*'Podpůrná data'!$B$5,AD364*'Podpůrná data'!$B$3)</f>
        <v>0</v>
      </c>
      <c r="AE365" s="73">
        <f>IF($I356="Ano",AE364*'Podpůrná data'!$B$5,AE364*'Podpůrná data'!$B$3)</f>
        <v>0</v>
      </c>
      <c r="AF365" s="73">
        <f>IF($I356="Ano",AF364*'Podpůrná data'!$B$5,AF364*'Podpůrná data'!$B$3)</f>
        <v>0</v>
      </c>
      <c r="AG365" s="73">
        <f>IF($I356="Ano",AG364*'Podpůrná data'!$B$5,AG364*'Podpůrná data'!$B$3)</f>
        <v>0</v>
      </c>
      <c r="AH365" s="73">
        <f>IF($I356="Ano",AH364*'Podpůrná data'!$B$5,AH364*'Podpůrná data'!$B$3)</f>
        <v>0</v>
      </c>
      <c r="AI365" s="73">
        <f>IF($I356="Ano",AI364*'Podpůrná data'!$B$5,AI364*'Podpůrná data'!$B$3)</f>
        <v>0</v>
      </c>
      <c r="AJ365" s="73">
        <f>IF($I356="Ano",AJ364*'Podpůrná data'!$B$5,AJ364*'Podpůrná data'!$B$3)</f>
        <v>0</v>
      </c>
      <c r="AK365" s="73">
        <f>IF($I356="Ano",AK364*'Podpůrná data'!$B$5,AK364*'Podpůrná data'!$B$3)</f>
        <v>0</v>
      </c>
      <c r="AL365" s="73">
        <f>IF($I356="Ano",AL364*'Podpůrná data'!$B$5,AL364*'Podpůrná data'!$B$3)</f>
        <v>0</v>
      </c>
      <c r="AM365" s="73">
        <f>IF($I356="Ano",AM364*'Podpůrná data'!$B$5,AM364*'Podpůrná data'!$B$3)</f>
        <v>0</v>
      </c>
      <c r="AN365" s="73">
        <f>IF($I356="Ano",AN364*'Podpůrná data'!$B$5,AN364*'Podpůrná data'!$B$3)</f>
        <v>0</v>
      </c>
      <c r="AO365" s="73">
        <f>IF($I356="Ano",AO364*'Podpůrná data'!$B$5,AO364*'Podpůrná data'!$B$3)</f>
        <v>0</v>
      </c>
      <c r="AP365" s="73">
        <f>IF($I356="Ano",AP364*'Podpůrná data'!$B$5,AP364*'Podpůrná data'!$B$3)</f>
        <v>0</v>
      </c>
      <c r="AQ365" s="73">
        <f>IF($I356="Ano",AQ364*'Podpůrná data'!$B$5,AQ364*'Podpůrná data'!$B$3)</f>
        <v>0</v>
      </c>
      <c r="AR365" s="73">
        <f>IF($I356="Ano",AR364*'Podpůrná data'!$B$5,AR364*'Podpůrná data'!$B$3)</f>
        <v>0</v>
      </c>
      <c r="AS365" s="73">
        <f>IF($I356="Ano",AS364*'Podpůrná data'!$B$5,AS364*'Podpůrná data'!$B$3)</f>
        <v>0</v>
      </c>
      <c r="AT365" s="73">
        <f>IF($I356="Ano",AT364*'Podpůrná data'!$B$5,AT364*'Podpůrná data'!$B$3)</f>
        <v>0</v>
      </c>
      <c r="AU365" s="73">
        <f>IF($I356="Ano",AU364*'Podpůrná data'!$B$5,AU364*'Podpůrná data'!$B$3)</f>
        <v>0</v>
      </c>
      <c r="AV365" s="73">
        <f>IF($I356="Ano",AV364*'Podpůrná data'!$B$5,AV364*'Podpůrná data'!$B$3)</f>
        <v>0</v>
      </c>
      <c r="AW365" s="73">
        <f>IF($I356="Ano",AW364*'Podpůrná data'!$B$5,AW364*'Podpůrná data'!$B$3)</f>
        <v>0</v>
      </c>
      <c r="AX365" s="73">
        <f>IF($I356="Ano",AX364*'Podpůrná data'!$B$5,AX364*'Podpůrná data'!$B$3)</f>
        <v>0</v>
      </c>
      <c r="AY365" s="73">
        <f>IF($I356="Ano",AY364*'Podpůrná data'!$B$5,AY364*'Podpůrná data'!$B$3)</f>
        <v>0</v>
      </c>
      <c r="AZ365" s="73">
        <f>IF($I356="Ano",AZ364*'Podpůrná data'!$B$5,AZ364*'Podpůrná data'!$B$3)</f>
        <v>0</v>
      </c>
      <c r="BA365" s="73">
        <f>IF($I356="Ano",BA364*'Podpůrná data'!$B$5,BA364*'Podpůrná data'!$B$3)</f>
        <v>0</v>
      </c>
      <c r="BB365" s="73">
        <f>IF($I356="Ano",BB364*'Podpůrná data'!$B$5,BB364*'Podpůrná data'!$B$3)</f>
        <v>0</v>
      </c>
      <c r="BC365" s="73">
        <f>IF($I356="Ano",BC364*'Podpůrná data'!$B$5,BC364*'Podpůrná data'!$B$3)</f>
        <v>0</v>
      </c>
      <c r="BD365" s="73">
        <f>IF($I356="Ano",BD364*'Podpůrná data'!$B$5,BD364*'Podpůrná data'!$B$3)</f>
        <v>0</v>
      </c>
      <c r="BE365" s="73">
        <f>IF($I356="Ano",BE364*'Podpůrná data'!$B$5,BE364*'Podpůrná data'!$B$3)</f>
        <v>0</v>
      </c>
      <c r="BF365" s="73">
        <f>IF($I356="Ano",BF364*'Podpůrná data'!$B$5,BF364*'Podpůrná data'!$B$3)</f>
        <v>0</v>
      </c>
      <c r="BG365" s="73">
        <f>IF($I356="Ano",BG364*'Podpůrná data'!$B$5,BG364*'Podpůrná data'!$B$3)</f>
        <v>0</v>
      </c>
      <c r="BH365" s="73">
        <f>IF($I356="Ano",BH364*'Podpůrná data'!$B$5,BH364*'Podpůrná data'!$B$3)</f>
        <v>0</v>
      </c>
      <c r="BI365" s="73">
        <f>IF($I356="Ano",BI364*'Podpůrná data'!$B$5,BI364*'Podpůrná data'!$B$3)</f>
        <v>0</v>
      </c>
      <c r="BJ365" s="73">
        <f>IF($I356="Ano",BJ364*'Podpůrná data'!$B$5,BJ364*'Podpůrná data'!$B$3)</f>
        <v>0</v>
      </c>
      <c r="BK365" s="73">
        <f>IF($I356="Ano",BK364*'Podpůrná data'!$B$5,BK364*'Podpůrná data'!$B$3)</f>
        <v>0</v>
      </c>
      <c r="BL365" s="73">
        <f>IF($I356="Ano",BL364*'Podpůrná data'!$B$5,BL364*'Podpůrná data'!$B$3)</f>
        <v>0</v>
      </c>
      <c r="BM365" s="73">
        <f>IF($I356="Ano",BM364*'Podpůrná data'!$B$5,BM364*'Podpůrná data'!$B$3)</f>
        <v>0</v>
      </c>
      <c r="BN365" s="73">
        <f>IF($I356="Ano",BN364*'Podpůrná data'!$B$5,BN364*'Podpůrná data'!$B$3)</f>
        <v>0</v>
      </c>
      <c r="BO365" s="73">
        <f>IF($I356="Ano",BO364*'Podpůrná data'!$B$5,BO364*'Podpůrná data'!$B$3)</f>
        <v>0</v>
      </c>
      <c r="BP365" s="73">
        <f>IF($I356="Ano",BP364*'Podpůrná data'!$B$5,BP364*'Podpůrná data'!$B$3)</f>
        <v>0</v>
      </c>
      <c r="BQ365" s="73">
        <f>IF($I356="Ano",BQ364*'Podpůrná data'!$B$5,BQ364*'Podpůrná data'!$B$3)</f>
        <v>0</v>
      </c>
      <c r="BR365" s="73">
        <f>IF($I356="Ano",BR364*'Podpůrná data'!$B$5,BR364*'Podpůrná data'!$B$3)</f>
        <v>0</v>
      </c>
      <c r="BS365" s="73">
        <f>IF($I356="Ano",BS364*'Podpůrná data'!$B$5,BS364*'Podpůrná data'!$B$3)</f>
        <v>0</v>
      </c>
      <c r="BT365" s="73">
        <f>IF($I356="Ano",BT364*'Podpůrná data'!$B$5,BT364*'Podpůrná data'!$B$3)</f>
        <v>0</v>
      </c>
      <c r="BU365" s="73">
        <f>IF($I356="Ano",BU364*'Podpůrná data'!$B$5,BU364*'Podpůrná data'!$B$3)</f>
        <v>0</v>
      </c>
      <c r="BV365" s="73">
        <f>IF($I356="Ano",BV364*'Podpůrná data'!$B$5,BV364*'Podpůrná data'!$B$3)</f>
        <v>0</v>
      </c>
      <c r="BW365" s="73">
        <f>IF($I356="Ano",BW364*'Podpůrná data'!$B$5,BW364*'Podpůrná data'!$B$3)</f>
        <v>0</v>
      </c>
      <c r="BX365" s="73">
        <f>IF($I356="Ano",BX364*'Podpůrná data'!$B$5,BX364*'Podpůrná data'!$B$3)</f>
        <v>0</v>
      </c>
      <c r="BY365" s="73">
        <f>IF($I356="Ano",BY364*'Podpůrná data'!$B$5,BY364*'Podpůrná data'!$B$3)</f>
        <v>0</v>
      </c>
      <c r="BZ365" s="73">
        <f>IF($I356="Ano",BZ364*'Podpůrná data'!$B$5,BZ364*'Podpůrná data'!$B$3)</f>
        <v>0</v>
      </c>
      <c r="CA365" s="73">
        <f>IF($I356="Ano",CA364*'Podpůrná data'!$B$5,CA364*'Podpůrná data'!$B$3)</f>
        <v>0</v>
      </c>
      <c r="CB365" s="73">
        <f>IF($I356="Ano",CB364*'Podpůrná data'!$B$5,CB364*'Podpůrná data'!$B$3)</f>
        <v>0</v>
      </c>
      <c r="CC365" s="73">
        <f>IF($I356="Ano",CC364*'Podpůrná data'!$B$5,CC364*'Podpůrná data'!$B$3)</f>
        <v>0</v>
      </c>
      <c r="CD365" s="73">
        <f>IF($I356="Ano",CD364*'Podpůrná data'!$B$5,CD364*'Podpůrná data'!$B$3)</f>
        <v>0</v>
      </c>
      <c r="CE365" s="73">
        <f>IF($I356="Ano",CE364*'Podpůrná data'!$B$5,CE364*'Podpůrná data'!$B$3)</f>
        <v>0</v>
      </c>
      <c r="CF365" s="73">
        <f>IF($I356="Ano",CF364*'Podpůrná data'!$B$5,CF364*'Podpůrná data'!$B$3)</f>
        <v>0</v>
      </c>
      <c r="CG365" s="73">
        <f>IF($I356="Ano",CG364*'Podpůrná data'!$B$5,CG364*'Podpůrná data'!$B$3)</f>
        <v>0</v>
      </c>
      <c r="CH365" s="73">
        <f>IF($I356="Ano",CH364*'Podpůrná data'!$B$5,CH364*'Podpůrná data'!$B$3)</f>
        <v>0</v>
      </c>
      <c r="CI365" s="73">
        <f>IF($I356="Ano",CI364*'Podpůrná data'!$B$5,CI364*'Podpůrná data'!$B$3)</f>
        <v>0</v>
      </c>
      <c r="CJ365" s="73">
        <f>IF($I356="Ano",CJ364*'Podpůrná data'!$B$5,CJ364*'Podpůrná data'!$B$3)</f>
        <v>0</v>
      </c>
      <c r="CK365" s="371"/>
      <c r="CL365" s="373"/>
      <c r="CM365" s="365"/>
      <c r="CN365" s="365"/>
      <c r="CO365" s="108"/>
      <c r="CP365" s="182">
        <f>SUMIFS($Q365:$CJ365,$Q355:$CJ355,"1. ZoR")</f>
        <v>0</v>
      </c>
      <c r="CQ365" s="182">
        <f>SUMIFS($Q365:$CJ365,$Q355:$CJ355,"2. ZoR")</f>
        <v>0</v>
      </c>
      <c r="CR365" s="182">
        <f>SUMIFS($Q365:$CJ365,$Q355:$CJ355,"3. ZoR")</f>
        <v>0</v>
      </c>
      <c r="CS365" s="182">
        <f>SUMIFS($Q365:$CJ365,$Q355:$CJ355,"4. ZoR")</f>
        <v>0</v>
      </c>
      <c r="CT365" s="182">
        <f>SUMIFS($Q365:$CJ365,$Q355:$CJ355,"5. ZoR")</f>
        <v>0</v>
      </c>
      <c r="CU365" s="182">
        <f>SUMIFS($Q365:$CJ365,$Q355:$CJ355,"6. ZoR")</f>
        <v>0</v>
      </c>
      <c r="CV365" s="182">
        <f>SUMIFS($Q365:$CJ365,$Q355:$CJ355,"7. ZoR")</f>
        <v>0</v>
      </c>
      <c r="CW365" s="182">
        <f>SUMIFS($Q365:$CJ365,$Q355:$CJ355,"8. ZoR")</f>
        <v>0</v>
      </c>
      <c r="CX365" s="182">
        <f>SUMIFS($Q365:$CJ365,$Q355:$CJ355,"9. ZoR")</f>
        <v>0</v>
      </c>
      <c r="CY365" s="182">
        <f>SUMIFS($Q365:$CJ365,$Q355:$CJ355,"10. ZoR")</f>
        <v>0</v>
      </c>
      <c r="CZ365" s="182">
        <f>SUMIFS($Q365:$CJ365,$Q355:$CJ355,"11. ZoR")</f>
        <v>0</v>
      </c>
      <c r="DA365" s="182">
        <f>SUMIFS($Q365:$CJ365,$Q355:$CJ355,"12. ZoR")</f>
        <v>0</v>
      </c>
      <c r="DB365" s="182">
        <f>SUMIFS($Q365:$CJ365,$Q355:$CJ355,"13. ZoR")</f>
        <v>0</v>
      </c>
      <c r="DC365" s="182">
        <f>SUMIFS($Q365:$CJ365,$Q355:$CJ355,"14. ZoR")</f>
        <v>0</v>
      </c>
      <c r="DD365" s="182">
        <f>SUMIFS($Q365:$CJ365,$Q355:$CJ355,"15. ZoR")</f>
        <v>0</v>
      </c>
    </row>
    <row r="366" spans="1:108" ht="15" hidden="1" thickBot="1" x14ac:dyDescent="0.35">
      <c r="B366" s="107"/>
      <c r="C366" s="132"/>
      <c r="D366" s="132"/>
      <c r="E366" s="132"/>
      <c r="F366" s="132"/>
      <c r="G366" s="107"/>
      <c r="H366" s="107"/>
      <c r="I366" s="107"/>
      <c r="J366" s="107"/>
      <c r="K366" s="107"/>
      <c r="L366" s="107"/>
      <c r="M366" s="7"/>
      <c r="N366" s="107"/>
      <c r="O366" s="107"/>
      <c r="P366" s="107"/>
      <c r="Q366" s="107"/>
      <c r="R366" s="107"/>
      <c r="S366" s="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row>
    <row r="367" spans="1:108" s="266" customFormat="1" ht="69.599999999999994" customHeight="1" thickBot="1" x14ac:dyDescent="0.35">
      <c r="A367" s="271"/>
      <c r="B367" s="122"/>
      <c r="C367" s="353" t="s">
        <v>2</v>
      </c>
      <c r="D367" s="123"/>
      <c r="E367" s="133" t="s">
        <v>375</v>
      </c>
      <c r="F367" s="133" t="s">
        <v>377</v>
      </c>
      <c r="G367" s="124" t="s">
        <v>96</v>
      </c>
      <c r="H367" s="124" t="s">
        <v>97</v>
      </c>
      <c r="I367" s="124" t="s">
        <v>99</v>
      </c>
      <c r="J367" s="124" t="s">
        <v>389</v>
      </c>
      <c r="K367" s="124" t="s">
        <v>391</v>
      </c>
      <c r="L367" s="140" t="s">
        <v>1</v>
      </c>
      <c r="M367" s="7"/>
      <c r="N367" s="126">
        <v>208002</v>
      </c>
      <c r="O367" s="108"/>
      <c r="P367" s="204" t="s">
        <v>134</v>
      </c>
      <c r="Q367" s="84" t="s">
        <v>4</v>
      </c>
      <c r="R367" s="84" t="s">
        <v>5</v>
      </c>
      <c r="S367" s="84" t="s">
        <v>6</v>
      </c>
      <c r="T367" s="84" t="s">
        <v>7</v>
      </c>
      <c r="U367" s="84" t="s">
        <v>8</v>
      </c>
      <c r="V367" s="84" t="s">
        <v>9</v>
      </c>
      <c r="W367" s="84" t="s">
        <v>10</v>
      </c>
      <c r="X367" s="84" t="s">
        <v>11</v>
      </c>
      <c r="Y367" s="84" t="s">
        <v>12</v>
      </c>
      <c r="Z367" s="84" t="s">
        <v>13</v>
      </c>
      <c r="AA367" s="84" t="s">
        <v>14</v>
      </c>
      <c r="AB367" s="84" t="s">
        <v>15</v>
      </c>
      <c r="AC367" s="84" t="s">
        <v>16</v>
      </c>
      <c r="AD367" s="84" t="s">
        <v>17</v>
      </c>
      <c r="AE367" s="84" t="s">
        <v>18</v>
      </c>
      <c r="AF367" s="84" t="s">
        <v>19</v>
      </c>
      <c r="AG367" s="84" t="s">
        <v>20</v>
      </c>
      <c r="AH367" s="84" t="s">
        <v>21</v>
      </c>
      <c r="AI367" s="84" t="s">
        <v>22</v>
      </c>
      <c r="AJ367" s="84" t="s">
        <v>23</v>
      </c>
      <c r="AK367" s="84" t="s">
        <v>24</v>
      </c>
      <c r="AL367" s="84" t="s">
        <v>25</v>
      </c>
      <c r="AM367" s="84" t="s">
        <v>26</v>
      </c>
      <c r="AN367" s="84" t="s">
        <v>27</v>
      </c>
      <c r="AO367" s="84" t="s">
        <v>28</v>
      </c>
      <c r="AP367" s="84" t="s">
        <v>29</v>
      </c>
      <c r="AQ367" s="84" t="s">
        <v>30</v>
      </c>
      <c r="AR367" s="84" t="s">
        <v>31</v>
      </c>
      <c r="AS367" s="84" t="s">
        <v>32</v>
      </c>
      <c r="AT367" s="84" t="s">
        <v>33</v>
      </c>
      <c r="AU367" s="84" t="s">
        <v>34</v>
      </c>
      <c r="AV367" s="84" t="s">
        <v>35</v>
      </c>
      <c r="AW367" s="84" t="s">
        <v>36</v>
      </c>
      <c r="AX367" s="84" t="s">
        <v>37</v>
      </c>
      <c r="AY367" s="84" t="s">
        <v>38</v>
      </c>
      <c r="AZ367" s="84" t="s">
        <v>39</v>
      </c>
      <c r="BA367" s="84" t="s">
        <v>40</v>
      </c>
      <c r="BB367" s="84" t="s">
        <v>41</v>
      </c>
      <c r="BC367" s="84" t="s">
        <v>42</v>
      </c>
      <c r="BD367" s="84" t="s">
        <v>43</v>
      </c>
      <c r="BE367" s="84" t="s">
        <v>44</v>
      </c>
      <c r="BF367" s="84" t="s">
        <v>45</v>
      </c>
      <c r="BG367" s="84" t="s">
        <v>46</v>
      </c>
      <c r="BH367" s="84" t="s">
        <v>47</v>
      </c>
      <c r="BI367" s="84" t="s">
        <v>48</v>
      </c>
      <c r="BJ367" s="84" t="s">
        <v>49</v>
      </c>
      <c r="BK367" s="84" t="s">
        <v>50</v>
      </c>
      <c r="BL367" s="84" t="s">
        <v>51</v>
      </c>
      <c r="BM367" s="84" t="s">
        <v>52</v>
      </c>
      <c r="BN367" s="84" t="s">
        <v>53</v>
      </c>
      <c r="BO367" s="84" t="s">
        <v>135</v>
      </c>
      <c r="BP367" s="84" t="s">
        <v>136</v>
      </c>
      <c r="BQ367" s="84" t="s">
        <v>137</v>
      </c>
      <c r="BR367" s="84" t="s">
        <v>138</v>
      </c>
      <c r="BS367" s="84" t="s">
        <v>139</v>
      </c>
      <c r="BT367" s="84" t="s">
        <v>140</v>
      </c>
      <c r="BU367" s="84" t="s">
        <v>141</v>
      </c>
      <c r="BV367" s="84" t="s">
        <v>142</v>
      </c>
      <c r="BW367" s="84" t="s">
        <v>143</v>
      </c>
      <c r="BX367" s="84" t="s">
        <v>144</v>
      </c>
      <c r="BY367" s="84" t="s">
        <v>145</v>
      </c>
      <c r="BZ367" s="84" t="s">
        <v>146</v>
      </c>
      <c r="CA367" s="84" t="s">
        <v>147</v>
      </c>
      <c r="CB367" s="84" t="s">
        <v>148</v>
      </c>
      <c r="CC367" s="84" t="s">
        <v>149</v>
      </c>
      <c r="CD367" s="84" t="s">
        <v>150</v>
      </c>
      <c r="CE367" s="84" t="s">
        <v>362</v>
      </c>
      <c r="CF367" s="84" t="s">
        <v>363</v>
      </c>
      <c r="CG367" s="84" t="s">
        <v>364</v>
      </c>
      <c r="CH367" s="84" t="s">
        <v>365</v>
      </c>
      <c r="CI367" s="84" t="s">
        <v>366</v>
      </c>
      <c r="CJ367" s="84" t="s">
        <v>367</v>
      </c>
      <c r="CK367" s="136" t="s">
        <v>185</v>
      </c>
      <c r="CL367" s="137" t="s">
        <v>186</v>
      </c>
      <c r="CM367" s="137" t="s">
        <v>168</v>
      </c>
      <c r="CN367" s="137" t="s">
        <v>383</v>
      </c>
      <c r="CO367" s="108"/>
      <c r="CP367" s="366" t="s">
        <v>411</v>
      </c>
      <c r="CQ367" s="367"/>
      <c r="CR367" s="367"/>
      <c r="CS367" s="367"/>
      <c r="CT367" s="367"/>
      <c r="CU367" s="367"/>
      <c r="CV367" s="367"/>
      <c r="CW367" s="367"/>
      <c r="CX367" s="367"/>
      <c r="CY367" s="367"/>
      <c r="CZ367" s="367"/>
      <c r="DA367" s="367"/>
      <c r="DB367" s="367"/>
      <c r="DC367" s="367"/>
      <c r="DD367" s="367"/>
    </row>
    <row r="368" spans="1:108" s="266" customFormat="1" ht="21" hidden="1" customHeight="1" x14ac:dyDescent="0.3">
      <c r="A368" s="272"/>
      <c r="B368" s="115"/>
      <c r="C368" s="354"/>
      <c r="D368" s="127"/>
      <c r="E368" s="127"/>
      <c r="F368" s="127"/>
      <c r="G368" s="359" t="s">
        <v>374</v>
      </c>
      <c r="H368" s="359" t="s">
        <v>98</v>
      </c>
      <c r="I368" s="360" t="s">
        <v>100</v>
      </c>
      <c r="J368" s="360" t="s">
        <v>390</v>
      </c>
      <c r="K368" s="139"/>
      <c r="L368" s="361" t="s">
        <v>95</v>
      </c>
      <c r="M368" s="7"/>
      <c r="N368" s="356" t="s">
        <v>3</v>
      </c>
      <c r="O368" s="108"/>
      <c r="P368" s="85"/>
      <c r="Q368" s="75">
        <f>MONTH(Úvod!$F$10)</f>
        <v>1</v>
      </c>
      <c r="R368" s="76">
        <f t="shared" ref="R368" si="10081">IF(Q368=12,1,Q368+1)</f>
        <v>2</v>
      </c>
      <c r="S368" s="76">
        <f t="shared" ref="S368" si="10082">IF(R368=12,1,R368+1)</f>
        <v>3</v>
      </c>
      <c r="T368" s="77">
        <f t="shared" ref="T368" si="10083">IF(S368=12,1,S368+1)</f>
        <v>4</v>
      </c>
      <c r="U368" s="77">
        <f t="shared" ref="U368" si="10084">IF(T368=12,1,T368+1)</f>
        <v>5</v>
      </c>
      <c r="V368" s="77">
        <f t="shared" ref="V368" si="10085">IF(U368=12,1,U368+1)</f>
        <v>6</v>
      </c>
      <c r="W368" s="77">
        <f t="shared" ref="W368" si="10086">IF(V368=12,1,V368+1)</f>
        <v>7</v>
      </c>
      <c r="X368" s="77">
        <f t="shared" ref="X368" si="10087">IF(W368=12,1,W368+1)</f>
        <v>8</v>
      </c>
      <c r="Y368" s="77">
        <f t="shared" ref="Y368" si="10088">IF(X368=12,1,X368+1)</f>
        <v>9</v>
      </c>
      <c r="Z368" s="77">
        <f>IF(Y368=12,1,Y368+1)</f>
        <v>10</v>
      </c>
      <c r="AA368" s="77">
        <f t="shared" ref="AA368" si="10089">IF(Z368=12,1,Z368+1)</f>
        <v>11</v>
      </c>
      <c r="AB368" s="77">
        <f t="shared" ref="AB368" si="10090">IF(AA368=12,1,AA368+1)</f>
        <v>12</v>
      </c>
      <c r="AC368" s="77">
        <f t="shared" ref="AC368" si="10091">IF(AB368=12,1,AB368+1)</f>
        <v>1</v>
      </c>
      <c r="AD368" s="77">
        <f t="shared" ref="AD368" si="10092">IF(AC368=12,1,AC368+1)</f>
        <v>2</v>
      </c>
      <c r="AE368" s="77">
        <f t="shared" ref="AE368" si="10093">IF(AD368=12,1,AD368+1)</f>
        <v>3</v>
      </c>
      <c r="AF368" s="77">
        <f t="shared" ref="AF368" si="10094">IF(AE368=12,1,AE368+1)</f>
        <v>4</v>
      </c>
      <c r="AG368" s="77">
        <f t="shared" ref="AG368" si="10095">IF(AF368=12,1,AF368+1)</f>
        <v>5</v>
      </c>
      <c r="AH368" s="77">
        <f t="shared" ref="AH368" si="10096">IF(AG368=12,1,AG368+1)</f>
        <v>6</v>
      </c>
      <c r="AI368" s="77">
        <f>IF(AH368=12,1,AH368+1)</f>
        <v>7</v>
      </c>
      <c r="AJ368" s="77">
        <f t="shared" ref="AJ368" si="10097">IF(AI368=12,1,AI368+1)</f>
        <v>8</v>
      </c>
      <c r="AK368" s="77">
        <f t="shared" ref="AK368" si="10098">IF(AJ368=12,1,AJ368+1)</f>
        <v>9</v>
      </c>
      <c r="AL368" s="77">
        <f t="shared" ref="AL368" si="10099">IF(AK368=12,1,AK368+1)</f>
        <v>10</v>
      </c>
      <c r="AM368" s="77">
        <f t="shared" ref="AM368" si="10100">IF(AL368=12,1,AL368+1)</f>
        <v>11</v>
      </c>
      <c r="AN368" s="77">
        <f t="shared" ref="AN368" si="10101">IF(AM368=12,1,AM368+1)</f>
        <v>12</v>
      </c>
      <c r="AO368" s="77">
        <f t="shared" ref="AO368" si="10102">IF(AN368=12,1,AN368+1)</f>
        <v>1</v>
      </c>
      <c r="AP368" s="77">
        <f t="shared" ref="AP368" si="10103">IF(AO368=12,1,AO368+1)</f>
        <v>2</v>
      </c>
      <c r="AQ368" s="77">
        <f t="shared" ref="AQ368" si="10104">IF(AP368=12,1,AP368+1)</f>
        <v>3</v>
      </c>
      <c r="AR368" s="77">
        <f t="shared" ref="AR368" si="10105">IF(AQ368=12,1,AQ368+1)</f>
        <v>4</v>
      </c>
      <c r="AS368" s="77">
        <f t="shared" ref="AS368" si="10106">IF(AR368=12,1,AR368+1)</f>
        <v>5</v>
      </c>
      <c r="AT368" s="77">
        <f t="shared" ref="AT368" si="10107">IF(AS368=12,1,AS368+1)</f>
        <v>6</v>
      </c>
      <c r="AU368" s="77">
        <f t="shared" ref="AU368" si="10108">IF(AT368=12,1,AT368+1)</f>
        <v>7</v>
      </c>
      <c r="AV368" s="77">
        <f t="shared" ref="AV368" si="10109">IF(AU368=12,1,AU368+1)</f>
        <v>8</v>
      </c>
      <c r="AW368" s="77">
        <f t="shared" ref="AW368" si="10110">IF(AV368=12,1,AV368+1)</f>
        <v>9</v>
      </c>
      <c r="AX368" s="77">
        <f t="shared" ref="AX368" si="10111">IF(AW368=12,1,AW368+1)</f>
        <v>10</v>
      </c>
      <c r="AY368" s="77">
        <f t="shared" ref="AY368" si="10112">IF(AX368=12,1,AX368+1)</f>
        <v>11</v>
      </c>
      <c r="AZ368" s="77">
        <f t="shared" ref="AZ368" si="10113">IF(AY368=12,1,AY368+1)</f>
        <v>12</v>
      </c>
      <c r="BA368" s="77">
        <f t="shared" ref="BA368" si="10114">IF(AZ368=12,1,AZ368+1)</f>
        <v>1</v>
      </c>
      <c r="BB368" s="77">
        <f t="shared" ref="BB368" si="10115">IF(BA368=12,1,BA368+1)</f>
        <v>2</v>
      </c>
      <c r="BC368" s="77">
        <f t="shared" ref="BC368" si="10116">IF(BB368=12,1,BB368+1)</f>
        <v>3</v>
      </c>
      <c r="BD368" s="77">
        <f t="shared" ref="BD368" si="10117">IF(BC368=12,1,BC368+1)</f>
        <v>4</v>
      </c>
      <c r="BE368" s="77">
        <f t="shared" ref="BE368" si="10118">IF(BD368=12,1,BD368+1)</f>
        <v>5</v>
      </c>
      <c r="BF368" s="77">
        <f t="shared" ref="BF368" si="10119">IF(BE368=12,1,BE368+1)</f>
        <v>6</v>
      </c>
      <c r="BG368" s="77">
        <f t="shared" ref="BG368" si="10120">IF(BF368=12,1,BF368+1)</f>
        <v>7</v>
      </c>
      <c r="BH368" s="77">
        <f t="shared" ref="BH368" si="10121">IF(BG368=12,1,BG368+1)</f>
        <v>8</v>
      </c>
      <c r="BI368" s="77">
        <f t="shared" ref="BI368" si="10122">IF(BH368=12,1,BH368+1)</f>
        <v>9</v>
      </c>
      <c r="BJ368" s="77">
        <f t="shared" ref="BJ368" si="10123">IF(BI368=12,1,BI368+1)</f>
        <v>10</v>
      </c>
      <c r="BK368" s="77">
        <f t="shared" ref="BK368" si="10124">IF(BJ368=12,1,BJ368+1)</f>
        <v>11</v>
      </c>
      <c r="BL368" s="77">
        <f t="shared" ref="BL368" si="10125">IF(BK368=12,1,BK368+1)</f>
        <v>12</v>
      </c>
      <c r="BM368" s="77">
        <f t="shared" ref="BM368" si="10126">IF(BL368=12,1,BL368+1)</f>
        <v>1</v>
      </c>
      <c r="BN368" s="77">
        <f t="shared" ref="BN368" si="10127">IF(BM368=12,1,BM368+1)</f>
        <v>2</v>
      </c>
      <c r="BO368" s="77">
        <f t="shared" ref="BO368" si="10128">IF(BN368=12,1,BN368+1)</f>
        <v>3</v>
      </c>
      <c r="BP368" s="77">
        <f t="shared" ref="BP368" si="10129">IF(BO368=12,1,BO368+1)</f>
        <v>4</v>
      </c>
      <c r="BQ368" s="77">
        <f t="shared" ref="BQ368" si="10130">IF(BP368=12,1,BP368+1)</f>
        <v>5</v>
      </c>
      <c r="BR368" s="77">
        <f t="shared" ref="BR368" si="10131">IF(BQ368=12,1,BQ368+1)</f>
        <v>6</v>
      </c>
      <c r="BS368" s="77">
        <f t="shared" ref="BS368" si="10132">IF(BR368=12,1,BR368+1)</f>
        <v>7</v>
      </c>
      <c r="BT368" s="77">
        <f t="shared" ref="BT368" si="10133">IF(BS368=12,1,BS368+1)</f>
        <v>8</v>
      </c>
      <c r="BU368" s="77">
        <f t="shared" ref="BU368" si="10134">IF(BT368=12,1,BT368+1)</f>
        <v>9</v>
      </c>
      <c r="BV368" s="77">
        <f t="shared" ref="BV368" si="10135">IF(BU368=12,1,BU368+1)</f>
        <v>10</v>
      </c>
      <c r="BW368" s="77">
        <f t="shared" ref="BW368" si="10136">IF(BV368=12,1,BV368+1)</f>
        <v>11</v>
      </c>
      <c r="BX368" s="77">
        <f t="shared" ref="BX368" si="10137">IF(BW368=12,1,BW368+1)</f>
        <v>12</v>
      </c>
      <c r="BY368" s="77">
        <f t="shared" ref="BY368" si="10138">IF(BX368=12,1,BX368+1)</f>
        <v>1</v>
      </c>
      <c r="BZ368" s="77">
        <f t="shared" ref="BZ368" si="10139">IF(BY368=12,1,BY368+1)</f>
        <v>2</v>
      </c>
      <c r="CA368" s="77">
        <f t="shared" ref="CA368" si="10140">IF(BZ368=12,1,BZ368+1)</f>
        <v>3</v>
      </c>
      <c r="CB368" s="77">
        <f t="shared" ref="CB368" si="10141">IF(CA368=12,1,CA368+1)</f>
        <v>4</v>
      </c>
      <c r="CC368" s="77">
        <f t="shared" ref="CC368" si="10142">IF(CB368=12,1,CB368+1)</f>
        <v>5</v>
      </c>
      <c r="CD368" s="77">
        <f t="shared" ref="CD368" si="10143">IF(CC368=12,1,CC368+1)</f>
        <v>6</v>
      </c>
      <c r="CE368" s="77">
        <f t="shared" ref="CE368" si="10144">IF(CD368=12,1,CD368+1)</f>
        <v>7</v>
      </c>
      <c r="CF368" s="77">
        <f t="shared" ref="CF368" si="10145">IF(CE368=12,1,CE368+1)</f>
        <v>8</v>
      </c>
      <c r="CG368" s="77">
        <f t="shared" ref="CG368" si="10146">IF(CF368=12,1,CF368+1)</f>
        <v>9</v>
      </c>
      <c r="CH368" s="77">
        <f t="shared" ref="CH368" si="10147">IF(CG368=12,1,CG368+1)</f>
        <v>10</v>
      </c>
      <c r="CI368" s="77">
        <f t="shared" ref="CI368" si="10148">IF(CH368=12,1,CH368+1)</f>
        <v>11</v>
      </c>
      <c r="CJ368" s="77">
        <f t="shared" ref="CJ368" si="10149">IF(CI368=12,1,CI368+1)</f>
        <v>12</v>
      </c>
      <c r="CK368" s="82"/>
      <c r="CL368" s="79"/>
      <c r="CM368" s="79"/>
      <c r="CN368" s="79"/>
      <c r="CO368" s="108"/>
      <c r="CP368" s="108"/>
      <c r="CQ368" s="108"/>
      <c r="CR368" s="108"/>
      <c r="CS368" s="108"/>
      <c r="CT368" s="108"/>
      <c r="CU368" s="108"/>
      <c r="CV368" s="108"/>
      <c r="CW368" s="108"/>
      <c r="CX368" s="108"/>
      <c r="CY368" s="108"/>
      <c r="CZ368" s="108"/>
      <c r="DA368" s="108"/>
      <c r="DB368" s="108"/>
      <c r="DC368" s="108"/>
      <c r="DD368" s="108"/>
    </row>
    <row r="369" spans="1:108" s="266" customFormat="1" ht="18" hidden="1" customHeight="1" x14ac:dyDescent="0.3">
      <c r="A369" s="272"/>
      <c r="B369" s="115"/>
      <c r="C369" s="354"/>
      <c r="D369" s="127"/>
      <c r="E369" s="127"/>
      <c r="F369" s="127"/>
      <c r="G369" s="359"/>
      <c r="H369" s="359"/>
      <c r="I369" s="360"/>
      <c r="J369" s="360"/>
      <c r="K369" s="139"/>
      <c r="L369" s="361"/>
      <c r="M369" s="7"/>
      <c r="N369" s="357"/>
      <c r="O369" s="108"/>
      <c r="P369" s="78"/>
      <c r="Q369" s="60">
        <f t="shared" ref="Q369:CB369" si="10150">VALUE(_xlfn.CONCAT(Q368,".",Q371))</f>
        <v>1</v>
      </c>
      <c r="R369" s="74">
        <f t="shared" si="10150"/>
        <v>32</v>
      </c>
      <c r="S369" s="74">
        <f t="shared" si="10150"/>
        <v>61</v>
      </c>
      <c r="T369" s="74">
        <f t="shared" si="10150"/>
        <v>92</v>
      </c>
      <c r="U369" s="74">
        <f t="shared" si="10150"/>
        <v>122</v>
      </c>
      <c r="V369" s="74">
        <f t="shared" si="10150"/>
        <v>153</v>
      </c>
      <c r="W369" s="74">
        <f t="shared" si="10150"/>
        <v>183</v>
      </c>
      <c r="X369" s="74">
        <f t="shared" si="10150"/>
        <v>214</v>
      </c>
      <c r="Y369" s="74">
        <f t="shared" si="10150"/>
        <v>245</v>
      </c>
      <c r="Z369" s="74">
        <f t="shared" si="10150"/>
        <v>275</v>
      </c>
      <c r="AA369" s="74">
        <f t="shared" si="10150"/>
        <v>306</v>
      </c>
      <c r="AB369" s="74">
        <f t="shared" si="10150"/>
        <v>336</v>
      </c>
      <c r="AC369" s="74">
        <f t="shared" si="10150"/>
        <v>367</v>
      </c>
      <c r="AD369" s="74">
        <f t="shared" si="10150"/>
        <v>398</v>
      </c>
      <c r="AE369" s="74">
        <f t="shared" si="10150"/>
        <v>426</v>
      </c>
      <c r="AF369" s="74">
        <f t="shared" si="10150"/>
        <v>457</v>
      </c>
      <c r="AG369" s="74">
        <f t="shared" si="10150"/>
        <v>487</v>
      </c>
      <c r="AH369" s="74">
        <f t="shared" si="10150"/>
        <v>518</v>
      </c>
      <c r="AI369" s="74">
        <f t="shared" si="10150"/>
        <v>548</v>
      </c>
      <c r="AJ369" s="74">
        <f t="shared" si="10150"/>
        <v>579</v>
      </c>
      <c r="AK369" s="74">
        <f t="shared" si="10150"/>
        <v>610</v>
      </c>
      <c r="AL369" s="74">
        <f t="shared" si="10150"/>
        <v>640</v>
      </c>
      <c r="AM369" s="74">
        <f t="shared" si="10150"/>
        <v>671</v>
      </c>
      <c r="AN369" s="74">
        <f t="shared" si="10150"/>
        <v>701</v>
      </c>
      <c r="AO369" s="74">
        <f t="shared" si="10150"/>
        <v>732</v>
      </c>
      <c r="AP369" s="74">
        <f t="shared" si="10150"/>
        <v>763</v>
      </c>
      <c r="AQ369" s="74">
        <f t="shared" si="10150"/>
        <v>791</v>
      </c>
      <c r="AR369" s="74">
        <f t="shared" si="10150"/>
        <v>822</v>
      </c>
      <c r="AS369" s="74">
        <f t="shared" si="10150"/>
        <v>852</v>
      </c>
      <c r="AT369" s="74">
        <f t="shared" si="10150"/>
        <v>883</v>
      </c>
      <c r="AU369" s="74">
        <f t="shared" si="10150"/>
        <v>913</v>
      </c>
      <c r="AV369" s="74">
        <f t="shared" si="10150"/>
        <v>944</v>
      </c>
      <c r="AW369" s="74">
        <f t="shared" si="10150"/>
        <v>975</v>
      </c>
      <c r="AX369" s="74">
        <f t="shared" si="10150"/>
        <v>1005</v>
      </c>
      <c r="AY369" s="74">
        <f t="shared" si="10150"/>
        <v>1036</v>
      </c>
      <c r="AZ369" s="74">
        <f t="shared" si="10150"/>
        <v>1066</v>
      </c>
      <c r="BA369" s="74">
        <f t="shared" si="10150"/>
        <v>1097</v>
      </c>
      <c r="BB369" s="74">
        <f t="shared" si="10150"/>
        <v>1128</v>
      </c>
      <c r="BC369" s="74">
        <f t="shared" si="10150"/>
        <v>1156</v>
      </c>
      <c r="BD369" s="74">
        <f t="shared" si="10150"/>
        <v>1187</v>
      </c>
      <c r="BE369" s="74">
        <f t="shared" si="10150"/>
        <v>1217</v>
      </c>
      <c r="BF369" s="74">
        <f t="shared" si="10150"/>
        <v>1248</v>
      </c>
      <c r="BG369" s="74">
        <f t="shared" si="10150"/>
        <v>1278</v>
      </c>
      <c r="BH369" s="74">
        <f t="shared" si="10150"/>
        <v>1309</v>
      </c>
      <c r="BI369" s="74">
        <f t="shared" si="10150"/>
        <v>1340</v>
      </c>
      <c r="BJ369" s="74">
        <f t="shared" si="10150"/>
        <v>1370</v>
      </c>
      <c r="BK369" s="74">
        <f t="shared" si="10150"/>
        <v>1401</v>
      </c>
      <c r="BL369" s="74">
        <f t="shared" si="10150"/>
        <v>1431</v>
      </c>
      <c r="BM369" s="74">
        <f t="shared" si="10150"/>
        <v>1462</v>
      </c>
      <c r="BN369" s="74">
        <f t="shared" si="10150"/>
        <v>1493</v>
      </c>
      <c r="BO369" s="74">
        <f t="shared" si="10150"/>
        <v>1522</v>
      </c>
      <c r="BP369" s="74">
        <f t="shared" si="10150"/>
        <v>1553</v>
      </c>
      <c r="BQ369" s="74">
        <f t="shared" si="10150"/>
        <v>1583</v>
      </c>
      <c r="BR369" s="74">
        <f t="shared" si="10150"/>
        <v>1614</v>
      </c>
      <c r="BS369" s="74">
        <f t="shared" si="10150"/>
        <v>1644</v>
      </c>
      <c r="BT369" s="74">
        <f t="shared" si="10150"/>
        <v>1675</v>
      </c>
      <c r="BU369" s="74">
        <f t="shared" si="10150"/>
        <v>1706</v>
      </c>
      <c r="BV369" s="74">
        <f t="shared" si="10150"/>
        <v>1736</v>
      </c>
      <c r="BW369" s="74">
        <f t="shared" si="10150"/>
        <v>1767</v>
      </c>
      <c r="BX369" s="74">
        <f t="shared" si="10150"/>
        <v>1797</v>
      </c>
      <c r="BY369" s="74">
        <f t="shared" si="10150"/>
        <v>1828</v>
      </c>
      <c r="BZ369" s="74">
        <f t="shared" si="10150"/>
        <v>1859</v>
      </c>
      <c r="CA369" s="74">
        <f t="shared" si="10150"/>
        <v>1887</v>
      </c>
      <c r="CB369" s="74">
        <f t="shared" si="10150"/>
        <v>1918</v>
      </c>
      <c r="CC369" s="74">
        <f t="shared" ref="CC369:CJ369" si="10151">VALUE(_xlfn.CONCAT(CC368,".",CC371))</f>
        <v>1948</v>
      </c>
      <c r="CD369" s="74">
        <f t="shared" si="10151"/>
        <v>1979</v>
      </c>
      <c r="CE369" s="74">
        <f t="shared" si="10151"/>
        <v>2009</v>
      </c>
      <c r="CF369" s="74">
        <f t="shared" si="10151"/>
        <v>2040</v>
      </c>
      <c r="CG369" s="74">
        <f t="shared" si="10151"/>
        <v>2071</v>
      </c>
      <c r="CH369" s="74">
        <f t="shared" si="10151"/>
        <v>2101</v>
      </c>
      <c r="CI369" s="74">
        <f t="shared" si="10151"/>
        <v>2132</v>
      </c>
      <c r="CJ369" s="74">
        <f t="shared" si="10151"/>
        <v>2162</v>
      </c>
      <c r="CK369" s="83"/>
      <c r="CL369" s="80"/>
      <c r="CM369" s="80"/>
      <c r="CN369" s="80"/>
      <c r="CO369" s="108"/>
      <c r="CP369" s="108"/>
      <c r="CQ369" s="108"/>
      <c r="CR369" s="108"/>
      <c r="CS369" s="108"/>
      <c r="CT369" s="108"/>
      <c r="CU369" s="108"/>
      <c r="CV369" s="108"/>
      <c r="CW369" s="108"/>
      <c r="CX369" s="108"/>
      <c r="CY369" s="108"/>
      <c r="CZ369" s="108"/>
      <c r="DA369" s="108"/>
      <c r="DB369" s="108"/>
      <c r="DC369" s="108"/>
      <c r="DD369" s="108"/>
    </row>
    <row r="370" spans="1:108" s="266" customFormat="1" ht="18" customHeight="1" x14ac:dyDescent="0.3">
      <c r="A370" s="272"/>
      <c r="B370" s="115"/>
      <c r="C370" s="354"/>
      <c r="D370" s="127"/>
      <c r="E370" s="360" t="s">
        <v>376</v>
      </c>
      <c r="F370" s="360" t="s">
        <v>376</v>
      </c>
      <c r="G370" s="359"/>
      <c r="H370" s="359"/>
      <c r="I370" s="360"/>
      <c r="J370" s="360"/>
      <c r="K370" s="360" t="s">
        <v>392</v>
      </c>
      <c r="L370" s="361"/>
      <c r="M370" s="7"/>
      <c r="N370" s="357"/>
      <c r="O370" s="108"/>
      <c r="P370" s="78"/>
      <c r="Q370" s="61" t="str">
        <f>VLOOKUP(Q368,'Podpůrná data'!$J$186:$K$197,2)</f>
        <v>leden</v>
      </c>
      <c r="R370" s="61" t="str">
        <f>VLOOKUP(R368,'Podpůrná data'!$J$186:$K$197,2)</f>
        <v>únor</v>
      </c>
      <c r="S370" s="61" t="str">
        <f>VLOOKUP(S368,'Podpůrná data'!$J$186:$K$197,2)</f>
        <v>březen</v>
      </c>
      <c r="T370" s="61" t="str">
        <f>VLOOKUP(T368,'Podpůrná data'!$J$186:$K$197,2)</f>
        <v>duben</v>
      </c>
      <c r="U370" s="61" t="str">
        <f>VLOOKUP(U368,'Podpůrná data'!$J$186:$K$197,2)</f>
        <v>květen</v>
      </c>
      <c r="V370" s="61" t="str">
        <f>VLOOKUP(V368,'Podpůrná data'!$J$186:$K$197,2)</f>
        <v>červen</v>
      </c>
      <c r="W370" s="61" t="str">
        <f>VLOOKUP(W368,'Podpůrná data'!$J$186:$K$197,2)</f>
        <v>červenec</v>
      </c>
      <c r="X370" s="61" t="str">
        <f>VLOOKUP(X368,'Podpůrná data'!$J$186:$K$197,2)</f>
        <v>srpen</v>
      </c>
      <c r="Y370" s="61" t="str">
        <f>VLOOKUP(Y368,'Podpůrná data'!$J$186:$K$197,2)</f>
        <v>září</v>
      </c>
      <c r="Z370" s="61" t="str">
        <f>VLOOKUP(Z368,'Podpůrná data'!$J$186:$K$197,2)</f>
        <v>říjen</v>
      </c>
      <c r="AA370" s="61" t="str">
        <f>VLOOKUP(AA368,'Podpůrná data'!$J$186:$K$197,2)</f>
        <v>listopad</v>
      </c>
      <c r="AB370" s="61" t="str">
        <f>VLOOKUP(AB368,'Podpůrná data'!$J$186:$K$197,2)</f>
        <v>prosinec</v>
      </c>
      <c r="AC370" s="61" t="str">
        <f>VLOOKUP(AC368,'Podpůrná data'!$J$186:$K$197,2)</f>
        <v>leden</v>
      </c>
      <c r="AD370" s="61" t="str">
        <f>VLOOKUP(AD368,'Podpůrná data'!$J$186:$K$197,2)</f>
        <v>únor</v>
      </c>
      <c r="AE370" s="61" t="str">
        <f>VLOOKUP(AE368,'Podpůrná data'!$J$186:$K$197,2)</f>
        <v>březen</v>
      </c>
      <c r="AF370" s="61" t="str">
        <f>VLOOKUP(AF368,'Podpůrná data'!$J$186:$K$197,2)</f>
        <v>duben</v>
      </c>
      <c r="AG370" s="61" t="str">
        <f>VLOOKUP(AG368,'Podpůrná data'!$J$186:$K$197,2)</f>
        <v>květen</v>
      </c>
      <c r="AH370" s="61" t="str">
        <f>VLOOKUP(AH368,'Podpůrná data'!$J$186:$K$197,2)</f>
        <v>červen</v>
      </c>
      <c r="AI370" s="61" t="str">
        <f>VLOOKUP(AI368,'Podpůrná data'!$J$186:$K$197,2)</f>
        <v>červenec</v>
      </c>
      <c r="AJ370" s="61" t="str">
        <f>VLOOKUP(AJ368,'Podpůrná data'!$J$186:$K$197,2)</f>
        <v>srpen</v>
      </c>
      <c r="AK370" s="61" t="str">
        <f>VLOOKUP(AK368,'Podpůrná data'!$J$186:$K$197,2)</f>
        <v>září</v>
      </c>
      <c r="AL370" s="61" t="str">
        <f>VLOOKUP(AL368,'Podpůrná data'!$J$186:$K$197,2)</f>
        <v>říjen</v>
      </c>
      <c r="AM370" s="61" t="str">
        <f>VLOOKUP(AM368,'Podpůrná data'!$J$186:$K$197,2)</f>
        <v>listopad</v>
      </c>
      <c r="AN370" s="61" t="str">
        <f>VLOOKUP(AN368,'Podpůrná data'!$J$186:$K$197,2)</f>
        <v>prosinec</v>
      </c>
      <c r="AO370" s="61" t="str">
        <f>VLOOKUP(AO368,'Podpůrná data'!$J$186:$K$197,2)</f>
        <v>leden</v>
      </c>
      <c r="AP370" s="61" t="str">
        <f>VLOOKUP(AP368,'Podpůrná data'!$J$186:$K$197,2)</f>
        <v>únor</v>
      </c>
      <c r="AQ370" s="61" t="str">
        <f>VLOOKUP(AQ368,'Podpůrná data'!$J$186:$K$197,2)</f>
        <v>březen</v>
      </c>
      <c r="AR370" s="61" t="str">
        <f>VLOOKUP(AR368,'Podpůrná data'!$J$186:$K$197,2)</f>
        <v>duben</v>
      </c>
      <c r="AS370" s="61" t="str">
        <f>VLOOKUP(AS368,'Podpůrná data'!$J$186:$K$197,2)</f>
        <v>květen</v>
      </c>
      <c r="AT370" s="61" t="str">
        <f>VLOOKUP(AT368,'Podpůrná data'!$J$186:$K$197,2)</f>
        <v>červen</v>
      </c>
      <c r="AU370" s="61" t="str">
        <f>VLOOKUP(AU368,'Podpůrná data'!$J$186:$K$197,2)</f>
        <v>červenec</v>
      </c>
      <c r="AV370" s="61" t="str">
        <f>VLOOKUP(AV368,'Podpůrná data'!$J$186:$K$197,2)</f>
        <v>srpen</v>
      </c>
      <c r="AW370" s="61" t="str">
        <f>VLOOKUP(AW368,'Podpůrná data'!$J$186:$K$197,2)</f>
        <v>září</v>
      </c>
      <c r="AX370" s="61" t="str">
        <f>VLOOKUP(AX368,'Podpůrná data'!$J$186:$K$197,2)</f>
        <v>říjen</v>
      </c>
      <c r="AY370" s="61" t="str">
        <f>VLOOKUP(AY368,'Podpůrná data'!$J$186:$K$197,2)</f>
        <v>listopad</v>
      </c>
      <c r="AZ370" s="61" t="str">
        <f>VLOOKUP(AZ368,'Podpůrná data'!$J$186:$K$197,2)</f>
        <v>prosinec</v>
      </c>
      <c r="BA370" s="61" t="str">
        <f>VLOOKUP(BA368,'Podpůrná data'!$J$186:$K$197,2)</f>
        <v>leden</v>
      </c>
      <c r="BB370" s="61" t="str">
        <f>VLOOKUP(BB368,'Podpůrná data'!$J$186:$K$197,2)</f>
        <v>únor</v>
      </c>
      <c r="BC370" s="61" t="str">
        <f>VLOOKUP(BC368,'Podpůrná data'!$J$186:$K$197,2)</f>
        <v>březen</v>
      </c>
      <c r="BD370" s="61" t="str">
        <f>VLOOKUP(BD368,'Podpůrná data'!$J$186:$K$197,2)</f>
        <v>duben</v>
      </c>
      <c r="BE370" s="61" t="str">
        <f>VLOOKUP(BE368,'Podpůrná data'!$J$186:$K$197,2)</f>
        <v>květen</v>
      </c>
      <c r="BF370" s="61" t="str">
        <f>VLOOKUP(BF368,'Podpůrná data'!$J$186:$K$197,2)</f>
        <v>červen</v>
      </c>
      <c r="BG370" s="61" t="str">
        <f>VLOOKUP(BG368,'Podpůrná data'!$J$186:$K$197,2)</f>
        <v>červenec</v>
      </c>
      <c r="BH370" s="61" t="str">
        <f>VLOOKUP(BH368,'Podpůrná data'!$J$186:$K$197,2)</f>
        <v>srpen</v>
      </c>
      <c r="BI370" s="61" t="str">
        <f>VLOOKUP(BI368,'Podpůrná data'!$J$186:$K$197,2)</f>
        <v>září</v>
      </c>
      <c r="BJ370" s="61" t="str">
        <f>VLOOKUP(BJ368,'Podpůrná data'!$J$186:$K$197,2)</f>
        <v>říjen</v>
      </c>
      <c r="BK370" s="61" t="str">
        <f>VLOOKUP(BK368,'Podpůrná data'!$J$186:$K$197,2)</f>
        <v>listopad</v>
      </c>
      <c r="BL370" s="61" t="str">
        <f>VLOOKUP(BL368,'Podpůrná data'!$J$186:$K$197,2)</f>
        <v>prosinec</v>
      </c>
      <c r="BM370" s="61" t="str">
        <f>VLOOKUP(BM368,'Podpůrná data'!$J$186:$K$197,2)</f>
        <v>leden</v>
      </c>
      <c r="BN370" s="61" t="str">
        <f>VLOOKUP(BN368,'Podpůrná data'!$J$186:$K$197,2)</f>
        <v>únor</v>
      </c>
      <c r="BO370" s="61" t="str">
        <f>VLOOKUP(BO368,'Podpůrná data'!$J$186:$K$197,2)</f>
        <v>březen</v>
      </c>
      <c r="BP370" s="61" t="str">
        <f>VLOOKUP(BP368,'Podpůrná data'!$J$186:$K$197,2)</f>
        <v>duben</v>
      </c>
      <c r="BQ370" s="61" t="str">
        <f>VLOOKUP(BQ368,'Podpůrná data'!$J$186:$K$197,2)</f>
        <v>květen</v>
      </c>
      <c r="BR370" s="61" t="str">
        <f>VLOOKUP(BR368,'Podpůrná data'!$J$186:$K$197,2)</f>
        <v>červen</v>
      </c>
      <c r="BS370" s="61" t="str">
        <f>VLOOKUP(BS368,'Podpůrná data'!$J$186:$K$197,2)</f>
        <v>červenec</v>
      </c>
      <c r="BT370" s="61" t="str">
        <f>VLOOKUP(BT368,'Podpůrná data'!$J$186:$K$197,2)</f>
        <v>srpen</v>
      </c>
      <c r="BU370" s="61" t="str">
        <f>VLOOKUP(BU368,'Podpůrná data'!$J$186:$K$197,2)</f>
        <v>září</v>
      </c>
      <c r="BV370" s="61" t="str">
        <f>VLOOKUP(BV368,'Podpůrná data'!$J$186:$K$197,2)</f>
        <v>říjen</v>
      </c>
      <c r="BW370" s="61" t="str">
        <f>VLOOKUP(BW368,'Podpůrná data'!$J$186:$K$197,2)</f>
        <v>listopad</v>
      </c>
      <c r="BX370" s="61" t="str">
        <f>VLOOKUP(BX368,'Podpůrná data'!$J$186:$K$197,2)</f>
        <v>prosinec</v>
      </c>
      <c r="BY370" s="61" t="str">
        <f>VLOOKUP(BY368,'Podpůrná data'!$J$186:$K$197,2)</f>
        <v>leden</v>
      </c>
      <c r="BZ370" s="61" t="str">
        <f>VLOOKUP(BZ368,'Podpůrná data'!$J$186:$K$197,2)</f>
        <v>únor</v>
      </c>
      <c r="CA370" s="61" t="str">
        <f>VLOOKUP(CA368,'Podpůrná data'!$J$186:$K$197,2)</f>
        <v>březen</v>
      </c>
      <c r="CB370" s="61" t="str">
        <f>VLOOKUP(CB368,'Podpůrná data'!$J$186:$K$197,2)</f>
        <v>duben</v>
      </c>
      <c r="CC370" s="61" t="str">
        <f>VLOOKUP(CC368,'Podpůrná data'!$J$186:$K$197,2)</f>
        <v>květen</v>
      </c>
      <c r="CD370" s="61" t="str">
        <f>VLOOKUP(CD368,'Podpůrná data'!$J$186:$K$197,2)</f>
        <v>červen</v>
      </c>
      <c r="CE370" s="61" t="str">
        <f>VLOOKUP(CE368,'Podpůrná data'!$J$186:$K$197,2)</f>
        <v>červenec</v>
      </c>
      <c r="CF370" s="61" t="str">
        <f>VLOOKUP(CF368,'Podpůrná data'!$J$186:$K$197,2)</f>
        <v>srpen</v>
      </c>
      <c r="CG370" s="61" t="str">
        <f>VLOOKUP(CG368,'Podpůrná data'!$J$186:$K$197,2)</f>
        <v>září</v>
      </c>
      <c r="CH370" s="61" t="str">
        <f>VLOOKUP(CH368,'Podpůrná data'!$J$186:$K$197,2)</f>
        <v>říjen</v>
      </c>
      <c r="CI370" s="61" t="str">
        <f>VLOOKUP(CI368,'Podpůrná data'!$J$186:$K$197,2)</f>
        <v>listopad</v>
      </c>
      <c r="CJ370" s="61" t="str">
        <f>VLOOKUP(CJ368,'Podpůrná data'!$J$186:$K$197,2)</f>
        <v>prosinec</v>
      </c>
      <c r="CK370" s="175"/>
      <c r="CL370" s="179"/>
      <c r="CM370" s="207"/>
      <c r="CN370" s="207"/>
      <c r="CO370" s="108"/>
      <c r="CP370" s="183" t="s">
        <v>109</v>
      </c>
      <c r="CQ370" s="183" t="s">
        <v>110</v>
      </c>
      <c r="CR370" s="183" t="s">
        <v>111</v>
      </c>
      <c r="CS370" s="183" t="s">
        <v>112</v>
      </c>
      <c r="CT370" s="183" t="s">
        <v>113</v>
      </c>
      <c r="CU370" s="183" t="s">
        <v>114</v>
      </c>
      <c r="CV370" s="183" t="s">
        <v>115</v>
      </c>
      <c r="CW370" s="183" t="s">
        <v>116</v>
      </c>
      <c r="CX370" s="183" t="s">
        <v>117</v>
      </c>
      <c r="CY370" s="183" t="s">
        <v>177</v>
      </c>
      <c r="CZ370" s="183" t="s">
        <v>178</v>
      </c>
      <c r="DA370" s="183" t="s">
        <v>179</v>
      </c>
      <c r="DB370" s="183" t="s">
        <v>368</v>
      </c>
      <c r="DC370" s="183" t="s">
        <v>369</v>
      </c>
      <c r="DD370" s="183" t="s">
        <v>370</v>
      </c>
    </row>
    <row r="371" spans="1:108" s="266" customFormat="1" ht="16.2" customHeight="1" x14ac:dyDescent="0.3">
      <c r="A371" s="272"/>
      <c r="B371" s="115"/>
      <c r="C371" s="354"/>
      <c r="D371" s="127"/>
      <c r="E371" s="360"/>
      <c r="F371" s="360"/>
      <c r="G371" s="359"/>
      <c r="H371" s="359"/>
      <c r="I371" s="360"/>
      <c r="J371" s="360"/>
      <c r="K371" s="360"/>
      <c r="L371" s="361"/>
      <c r="M371" s="7"/>
      <c r="N371" s="357"/>
      <c r="O371" s="108"/>
      <c r="P371" s="78"/>
      <c r="Q371" s="61">
        <f>YEAR(Úvod!$F$10)</f>
        <v>1900</v>
      </c>
      <c r="R371" s="61">
        <f t="shared" ref="R371" si="10152">IF(R368=1,Q371+1,Q371)</f>
        <v>1900</v>
      </c>
      <c r="S371" s="61">
        <f t="shared" ref="S371" si="10153">IF(S368=1,R371+1,R371)</f>
        <v>1900</v>
      </c>
      <c r="T371" s="61">
        <f t="shared" ref="T371" si="10154">IF(T368=1,S371+1,S371)</f>
        <v>1900</v>
      </c>
      <c r="U371" s="61">
        <f t="shared" ref="U371" si="10155">IF(U368=1,T371+1,T371)</f>
        <v>1900</v>
      </c>
      <c r="V371" s="61">
        <f t="shared" ref="V371" si="10156">IF(V368=1,U371+1,U371)</f>
        <v>1900</v>
      </c>
      <c r="W371" s="61">
        <f t="shared" ref="W371" si="10157">IF(W368=1,V371+1,V371)</f>
        <v>1900</v>
      </c>
      <c r="X371" s="61">
        <f t="shared" ref="X371" si="10158">IF(X368=1,W371+1,W371)</f>
        <v>1900</v>
      </c>
      <c r="Y371" s="61">
        <f t="shared" ref="Y371" si="10159">IF(Y368=1,X371+1,X371)</f>
        <v>1900</v>
      </c>
      <c r="Z371" s="61">
        <f t="shared" ref="Z371" si="10160">IF(Z368=1,Y371+1,Y371)</f>
        <v>1900</v>
      </c>
      <c r="AA371" s="61">
        <f t="shared" ref="AA371" si="10161">IF(AA368=1,Z371+1,Z371)</f>
        <v>1900</v>
      </c>
      <c r="AB371" s="61">
        <f t="shared" ref="AB371" si="10162">IF(AB368=1,AA371+1,AA371)</f>
        <v>1900</v>
      </c>
      <c r="AC371" s="61">
        <f t="shared" ref="AC371" si="10163">IF(AC368=1,AB371+1,AB371)</f>
        <v>1901</v>
      </c>
      <c r="AD371" s="61">
        <f t="shared" ref="AD371" si="10164">IF(AD368=1,AC371+1,AC371)</f>
        <v>1901</v>
      </c>
      <c r="AE371" s="61">
        <f t="shared" ref="AE371" si="10165">IF(AE368=1,AD371+1,AD371)</f>
        <v>1901</v>
      </c>
      <c r="AF371" s="61">
        <f t="shared" ref="AF371" si="10166">IF(AF368=1,AE371+1,AE371)</f>
        <v>1901</v>
      </c>
      <c r="AG371" s="61">
        <f t="shared" ref="AG371" si="10167">IF(AG368=1,AF371+1,AF371)</f>
        <v>1901</v>
      </c>
      <c r="AH371" s="61">
        <f t="shared" ref="AH371" si="10168">IF(AH368=1,AG371+1,AG371)</f>
        <v>1901</v>
      </c>
      <c r="AI371" s="61">
        <f t="shared" ref="AI371" si="10169">IF(AI368=1,AH371+1,AH371)</f>
        <v>1901</v>
      </c>
      <c r="AJ371" s="61">
        <f t="shared" ref="AJ371" si="10170">IF(AJ368=1,AI371+1,AI371)</f>
        <v>1901</v>
      </c>
      <c r="AK371" s="61">
        <f t="shared" ref="AK371" si="10171">IF(AK368=1,AJ371+1,AJ371)</f>
        <v>1901</v>
      </c>
      <c r="AL371" s="61">
        <f t="shared" ref="AL371" si="10172">IF(AL368=1,AK371+1,AK371)</f>
        <v>1901</v>
      </c>
      <c r="AM371" s="61">
        <f t="shared" ref="AM371" si="10173">IF(AM368=1,AL371+1,AL371)</f>
        <v>1901</v>
      </c>
      <c r="AN371" s="61">
        <f t="shared" ref="AN371" si="10174">IF(AN368=1,AM371+1,AM371)</f>
        <v>1901</v>
      </c>
      <c r="AO371" s="61">
        <f t="shared" ref="AO371" si="10175">IF(AO368=1,AN371+1,AN371)</f>
        <v>1902</v>
      </c>
      <c r="AP371" s="61">
        <f t="shared" ref="AP371" si="10176">IF(AP368=1,AO371+1,AO371)</f>
        <v>1902</v>
      </c>
      <c r="AQ371" s="61">
        <f t="shared" ref="AQ371" si="10177">IF(AQ368=1,AP371+1,AP371)</f>
        <v>1902</v>
      </c>
      <c r="AR371" s="61">
        <f t="shared" ref="AR371" si="10178">IF(AR368=1,AQ371+1,AQ371)</f>
        <v>1902</v>
      </c>
      <c r="AS371" s="61">
        <f t="shared" ref="AS371" si="10179">IF(AS368=1,AR371+1,AR371)</f>
        <v>1902</v>
      </c>
      <c r="AT371" s="61">
        <f t="shared" ref="AT371" si="10180">IF(AT368=1,AS371+1,AS371)</f>
        <v>1902</v>
      </c>
      <c r="AU371" s="61">
        <f t="shared" ref="AU371" si="10181">IF(AU368=1,AT371+1,AT371)</f>
        <v>1902</v>
      </c>
      <c r="AV371" s="61">
        <f t="shared" ref="AV371" si="10182">IF(AV368=1,AU371+1,AU371)</f>
        <v>1902</v>
      </c>
      <c r="AW371" s="61">
        <f t="shared" ref="AW371" si="10183">IF(AW368=1,AV371+1,AV371)</f>
        <v>1902</v>
      </c>
      <c r="AX371" s="61">
        <f t="shared" ref="AX371" si="10184">IF(AX368=1,AW371+1,AW371)</f>
        <v>1902</v>
      </c>
      <c r="AY371" s="61">
        <f t="shared" ref="AY371" si="10185">IF(AY368=1,AX371+1,AX371)</f>
        <v>1902</v>
      </c>
      <c r="AZ371" s="61">
        <f t="shared" ref="AZ371" si="10186">IF(AZ368=1,AY371+1,AY371)</f>
        <v>1902</v>
      </c>
      <c r="BA371" s="61">
        <f t="shared" ref="BA371" si="10187">IF(BA368=1,AZ371+1,AZ371)</f>
        <v>1903</v>
      </c>
      <c r="BB371" s="61">
        <f t="shared" ref="BB371" si="10188">IF(BB368=1,BA371+1,BA371)</f>
        <v>1903</v>
      </c>
      <c r="BC371" s="61">
        <f t="shared" ref="BC371" si="10189">IF(BC368=1,BB371+1,BB371)</f>
        <v>1903</v>
      </c>
      <c r="BD371" s="61">
        <f t="shared" ref="BD371" si="10190">IF(BD368=1,BC371+1,BC371)</f>
        <v>1903</v>
      </c>
      <c r="BE371" s="61">
        <f t="shared" ref="BE371" si="10191">IF(BE368=1,BD371+1,BD371)</f>
        <v>1903</v>
      </c>
      <c r="BF371" s="61">
        <f t="shared" ref="BF371" si="10192">IF(BF368=1,BE371+1,BE371)</f>
        <v>1903</v>
      </c>
      <c r="BG371" s="61">
        <f t="shared" ref="BG371" si="10193">IF(BG368=1,BF371+1,BF371)</f>
        <v>1903</v>
      </c>
      <c r="BH371" s="61">
        <f t="shared" ref="BH371" si="10194">IF(BH368=1,BG371+1,BG371)</f>
        <v>1903</v>
      </c>
      <c r="BI371" s="61">
        <f t="shared" ref="BI371" si="10195">IF(BI368=1,BH371+1,BH371)</f>
        <v>1903</v>
      </c>
      <c r="BJ371" s="61">
        <f t="shared" ref="BJ371" si="10196">IF(BJ368=1,BI371+1,BI371)</f>
        <v>1903</v>
      </c>
      <c r="BK371" s="61">
        <f t="shared" ref="BK371" si="10197">IF(BK368=1,BJ371+1,BJ371)</f>
        <v>1903</v>
      </c>
      <c r="BL371" s="61">
        <f t="shared" ref="BL371" si="10198">IF(BL368=1,BK371+1,BK371)</f>
        <v>1903</v>
      </c>
      <c r="BM371" s="61">
        <f t="shared" ref="BM371" si="10199">IF(BM368=1,BL371+1,BL371)</f>
        <v>1904</v>
      </c>
      <c r="BN371" s="61">
        <f t="shared" ref="BN371" si="10200">IF(BN368=1,BM371+1,BM371)</f>
        <v>1904</v>
      </c>
      <c r="BO371" s="61">
        <f t="shared" ref="BO371" si="10201">IF(BO368=1,BN371+1,BN371)</f>
        <v>1904</v>
      </c>
      <c r="BP371" s="61">
        <f t="shared" ref="BP371" si="10202">IF(BP368=1,BO371+1,BO371)</f>
        <v>1904</v>
      </c>
      <c r="BQ371" s="61">
        <f t="shared" ref="BQ371" si="10203">IF(BQ368=1,BP371+1,BP371)</f>
        <v>1904</v>
      </c>
      <c r="BR371" s="61">
        <f t="shared" ref="BR371" si="10204">IF(BR368=1,BQ371+1,BQ371)</f>
        <v>1904</v>
      </c>
      <c r="BS371" s="61">
        <f t="shared" ref="BS371" si="10205">IF(BS368=1,BR371+1,BR371)</f>
        <v>1904</v>
      </c>
      <c r="BT371" s="61">
        <f t="shared" ref="BT371" si="10206">IF(BT368=1,BS371+1,BS371)</f>
        <v>1904</v>
      </c>
      <c r="BU371" s="61">
        <f t="shared" ref="BU371" si="10207">IF(BU368=1,BT371+1,BT371)</f>
        <v>1904</v>
      </c>
      <c r="BV371" s="61">
        <f t="shared" ref="BV371" si="10208">IF(BV368=1,BU371+1,BU371)</f>
        <v>1904</v>
      </c>
      <c r="BW371" s="61">
        <f t="shared" ref="BW371" si="10209">IF(BW368=1,BV371+1,BV371)</f>
        <v>1904</v>
      </c>
      <c r="BX371" s="61">
        <f t="shared" ref="BX371" si="10210">IF(BX368=1,BW371+1,BW371)</f>
        <v>1904</v>
      </c>
      <c r="BY371" s="61">
        <f t="shared" ref="BY371" si="10211">IF(BY368=1,BX371+1,BX371)</f>
        <v>1905</v>
      </c>
      <c r="BZ371" s="61">
        <f t="shared" ref="BZ371" si="10212">IF(BZ368=1,BY371+1,BY371)</f>
        <v>1905</v>
      </c>
      <c r="CA371" s="61">
        <f t="shared" ref="CA371" si="10213">IF(CA368=1,BZ371+1,BZ371)</f>
        <v>1905</v>
      </c>
      <c r="CB371" s="61">
        <f t="shared" ref="CB371" si="10214">IF(CB368=1,CA371+1,CA371)</f>
        <v>1905</v>
      </c>
      <c r="CC371" s="61">
        <f t="shared" ref="CC371" si="10215">IF(CC368=1,CB371+1,CB371)</f>
        <v>1905</v>
      </c>
      <c r="CD371" s="61">
        <f t="shared" ref="CD371" si="10216">IF(CD368=1,CC371+1,CC371)</f>
        <v>1905</v>
      </c>
      <c r="CE371" s="61">
        <f t="shared" ref="CE371" si="10217">IF(CE368=1,CD371+1,CD371)</f>
        <v>1905</v>
      </c>
      <c r="CF371" s="61">
        <f t="shared" ref="CF371" si="10218">IF(CF368=1,CE371+1,CE371)</f>
        <v>1905</v>
      </c>
      <c r="CG371" s="61">
        <f t="shared" ref="CG371" si="10219">IF(CG368=1,CF371+1,CF371)</f>
        <v>1905</v>
      </c>
      <c r="CH371" s="61">
        <f t="shared" ref="CH371" si="10220">IF(CH368=1,CG371+1,CG371)</f>
        <v>1905</v>
      </c>
      <c r="CI371" s="61">
        <f t="shared" ref="CI371" si="10221">IF(CI368=1,CH371+1,CH371)</f>
        <v>1905</v>
      </c>
      <c r="CJ371" s="61">
        <f t="shared" ref="CJ371" si="10222">IF(CJ368=1,CI371+1,CI371)</f>
        <v>1905</v>
      </c>
      <c r="CK371" s="205"/>
      <c r="CL371" s="206"/>
      <c r="CM371" s="207"/>
      <c r="CN371" s="207"/>
      <c r="CO371" s="108"/>
      <c r="CP371" s="108"/>
      <c r="CQ371" s="108"/>
      <c r="CR371" s="108"/>
      <c r="CS371" s="108"/>
      <c r="CT371" s="108"/>
      <c r="CU371" s="108"/>
      <c r="CV371" s="108"/>
      <c r="CW371" s="108"/>
      <c r="CX371" s="108"/>
      <c r="CY371" s="108"/>
      <c r="CZ371" s="108"/>
      <c r="DA371" s="108"/>
      <c r="DB371" s="108"/>
      <c r="DC371" s="108"/>
      <c r="DD371" s="108"/>
    </row>
    <row r="372" spans="1:108" s="266" customFormat="1" ht="16.2" customHeight="1" x14ac:dyDescent="0.3">
      <c r="A372" s="272"/>
      <c r="B372" s="115"/>
      <c r="C372" s="127"/>
      <c r="D372" s="127"/>
      <c r="E372" s="360"/>
      <c r="F372" s="360"/>
      <c r="G372" s="359"/>
      <c r="H372" s="359"/>
      <c r="I372" s="360"/>
      <c r="J372" s="363"/>
      <c r="K372" s="360"/>
      <c r="L372" s="362"/>
      <c r="M372" s="7"/>
      <c r="N372" s="358"/>
      <c r="O372" s="108"/>
      <c r="P372" s="64" t="s">
        <v>181</v>
      </c>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c r="BG372" s="273"/>
      <c r="BH372" s="273"/>
      <c r="BI372" s="273"/>
      <c r="BJ372" s="273"/>
      <c r="BK372" s="273"/>
      <c r="BL372" s="273"/>
      <c r="BM372" s="273"/>
      <c r="BN372" s="273"/>
      <c r="BO372" s="273"/>
      <c r="BP372" s="273"/>
      <c r="BQ372" s="273"/>
      <c r="BR372" s="273"/>
      <c r="BS372" s="273"/>
      <c r="BT372" s="273"/>
      <c r="BU372" s="273"/>
      <c r="BV372" s="273"/>
      <c r="BW372" s="273"/>
      <c r="BX372" s="273"/>
      <c r="BY372" s="273"/>
      <c r="BZ372" s="273"/>
      <c r="CA372" s="273"/>
      <c r="CB372" s="273"/>
      <c r="CC372" s="273"/>
      <c r="CD372" s="273"/>
      <c r="CE372" s="273"/>
      <c r="CF372" s="273"/>
      <c r="CG372" s="273"/>
      <c r="CH372" s="273"/>
      <c r="CI372" s="273"/>
      <c r="CJ372" s="273"/>
      <c r="CK372" s="205"/>
      <c r="CL372" s="206"/>
      <c r="CM372" s="207"/>
      <c r="CN372" s="207"/>
      <c r="CO372" s="108"/>
      <c r="CP372" s="108"/>
      <c r="CQ372" s="108"/>
      <c r="CR372" s="108"/>
      <c r="CS372" s="108"/>
      <c r="CT372" s="108"/>
      <c r="CU372" s="108"/>
      <c r="CV372" s="108"/>
      <c r="CW372" s="108"/>
      <c r="CX372" s="108"/>
      <c r="CY372" s="108"/>
      <c r="CZ372" s="108"/>
      <c r="DA372" s="108"/>
      <c r="DB372" s="108"/>
      <c r="DC372" s="108"/>
      <c r="DD372" s="108"/>
    </row>
    <row r="373" spans="1:108" s="266" customFormat="1" ht="23.4" customHeight="1" x14ac:dyDescent="0.3">
      <c r="A373" s="264"/>
      <c r="B373" s="128" t="s">
        <v>25</v>
      </c>
      <c r="C373" s="355"/>
      <c r="D373" s="355"/>
      <c r="E373" s="274"/>
      <c r="F373" s="257"/>
      <c r="G373" s="275"/>
      <c r="H373" s="276"/>
      <c r="I373" s="275"/>
      <c r="J373" s="215">
        <f>IF(I373="",0,IF(I373="ANO",'Podpůrná data'!$B$5,'Podpůrná data'!$B$3))</f>
        <v>0</v>
      </c>
      <c r="K373" s="213">
        <f>IFERROR(INT(ROUND(H373,2)*(VLOOKUP(INT(G373),'Podpůrná data'!$L$16:$M$60,2,FALSE))*(G373/(INT(G373)))),0)</f>
        <v>0</v>
      </c>
      <c r="L373" s="62">
        <f>J373*K373</f>
        <v>0</v>
      </c>
      <c r="M373" s="63">
        <f>IF(L373&gt;0,IF(ISTEXT(C373)=TRUE,0,1),0)</f>
        <v>0</v>
      </c>
      <c r="N373" s="170">
        <f>IF(L373&gt;0,1,0)</f>
        <v>0</v>
      </c>
      <c r="O373" s="129"/>
      <c r="P373" s="64" t="s">
        <v>97</v>
      </c>
      <c r="Q373" s="277"/>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c r="AN373" s="277"/>
      <c r="AO373" s="277"/>
      <c r="AP373" s="277"/>
      <c r="AQ373" s="277"/>
      <c r="AR373" s="277"/>
      <c r="AS373" s="277"/>
      <c r="AT373" s="277"/>
      <c r="AU373" s="277"/>
      <c r="AV373" s="277"/>
      <c r="AW373" s="277"/>
      <c r="AX373" s="277"/>
      <c r="AY373" s="277"/>
      <c r="AZ373" s="277"/>
      <c r="BA373" s="277"/>
      <c r="BB373" s="277"/>
      <c r="BC373" s="277"/>
      <c r="BD373" s="277"/>
      <c r="BE373" s="277"/>
      <c r="BF373" s="277"/>
      <c r="BG373" s="277"/>
      <c r="BH373" s="277"/>
      <c r="BI373" s="277"/>
      <c r="BJ373" s="277"/>
      <c r="BK373" s="277"/>
      <c r="BL373" s="277"/>
      <c r="BM373" s="277"/>
      <c r="BN373" s="277"/>
      <c r="BO373" s="277"/>
      <c r="BP373" s="277"/>
      <c r="BQ373" s="277"/>
      <c r="BR373" s="277"/>
      <c r="BS373" s="277"/>
      <c r="BT373" s="277"/>
      <c r="BU373" s="277"/>
      <c r="BV373" s="277"/>
      <c r="BW373" s="277"/>
      <c r="BX373" s="277"/>
      <c r="BY373" s="277"/>
      <c r="BZ373" s="277"/>
      <c r="CA373" s="277"/>
      <c r="CB373" s="277"/>
      <c r="CC373" s="277"/>
      <c r="CD373" s="277"/>
      <c r="CE373" s="277"/>
      <c r="CF373" s="277"/>
      <c r="CG373" s="277"/>
      <c r="CH373" s="277"/>
      <c r="CI373" s="277"/>
      <c r="CJ373" s="277"/>
      <c r="CK373" s="370">
        <f>SUM(Q381:CJ381)</f>
        <v>0</v>
      </c>
      <c r="CL373" s="372">
        <f>SUM(Q382:CJ382)</f>
        <v>0</v>
      </c>
      <c r="CM373" s="364">
        <f>IF($N373=0,0,IF($CK373&gt;=143*$H373,1,0))</f>
        <v>0</v>
      </c>
      <c r="CN373" s="364">
        <f>IF($CK373&gt;=143*$H373,0,(CEILING(143*$H373,1)-$CK373))</f>
        <v>0</v>
      </c>
      <c r="CO373" s="108"/>
      <c r="CP373" s="108"/>
      <c r="CQ373" s="108"/>
      <c r="CR373" s="108"/>
      <c r="CS373" s="108"/>
      <c r="CT373" s="108"/>
      <c r="CU373" s="108"/>
      <c r="CV373" s="108"/>
      <c r="CW373" s="108"/>
      <c r="CX373" s="108"/>
      <c r="CY373" s="108"/>
      <c r="CZ373" s="108"/>
      <c r="DA373" s="108"/>
      <c r="DB373" s="108"/>
      <c r="DC373" s="108"/>
      <c r="DD373" s="108"/>
    </row>
    <row r="374" spans="1:108" s="266" customFormat="1" ht="28.8" x14ac:dyDescent="0.3">
      <c r="A374" s="264"/>
      <c r="B374" s="130"/>
      <c r="C374" s="81"/>
      <c r="D374" s="81"/>
      <c r="E374" s="81"/>
      <c r="F374" s="81"/>
      <c r="G374" s="81"/>
      <c r="H374" s="81"/>
      <c r="I374" s="81"/>
      <c r="J374" s="81"/>
      <c r="K374" s="81"/>
      <c r="L374" s="65"/>
      <c r="M374" s="7"/>
      <c r="N374" s="202"/>
      <c r="O374" s="108"/>
      <c r="P374" s="64" t="s">
        <v>151</v>
      </c>
      <c r="Q374" s="278"/>
      <c r="R374" s="278"/>
      <c r="S374" s="278"/>
      <c r="T374" s="278"/>
      <c r="U374" s="278"/>
      <c r="V374" s="278"/>
      <c r="W374" s="278"/>
      <c r="X374" s="278"/>
      <c r="Y374" s="278"/>
      <c r="Z374" s="278"/>
      <c r="AA374" s="278"/>
      <c r="AB374" s="278"/>
      <c r="AC374" s="278"/>
      <c r="AD374" s="278"/>
      <c r="AE374" s="278"/>
      <c r="AF374" s="278"/>
      <c r="AG374" s="278"/>
      <c r="AH374" s="278"/>
      <c r="AI374" s="278"/>
      <c r="AJ374" s="278"/>
      <c r="AK374" s="278"/>
      <c r="AL374" s="278"/>
      <c r="AM374" s="278"/>
      <c r="AN374" s="278"/>
      <c r="AO374" s="278"/>
      <c r="AP374" s="278"/>
      <c r="AQ374" s="278"/>
      <c r="AR374" s="278"/>
      <c r="AS374" s="278"/>
      <c r="AT374" s="278"/>
      <c r="AU374" s="278"/>
      <c r="AV374" s="278"/>
      <c r="AW374" s="278"/>
      <c r="AX374" s="278"/>
      <c r="AY374" s="278"/>
      <c r="AZ374" s="278"/>
      <c r="BA374" s="278"/>
      <c r="BB374" s="278"/>
      <c r="BC374" s="278"/>
      <c r="BD374" s="278"/>
      <c r="BE374" s="278"/>
      <c r="BF374" s="278"/>
      <c r="BG374" s="278"/>
      <c r="BH374" s="278"/>
      <c r="BI374" s="278"/>
      <c r="BJ374" s="278"/>
      <c r="BK374" s="278"/>
      <c r="BL374" s="278"/>
      <c r="BM374" s="278"/>
      <c r="BN374" s="278"/>
      <c r="BO374" s="278"/>
      <c r="BP374" s="278"/>
      <c r="BQ374" s="278"/>
      <c r="BR374" s="278"/>
      <c r="BS374" s="278"/>
      <c r="BT374" s="278"/>
      <c r="BU374" s="278"/>
      <c r="BV374" s="278"/>
      <c r="BW374" s="278"/>
      <c r="BX374" s="278"/>
      <c r="BY374" s="278"/>
      <c r="BZ374" s="278"/>
      <c r="CA374" s="278"/>
      <c r="CB374" s="278"/>
      <c r="CC374" s="278"/>
      <c r="CD374" s="278"/>
      <c r="CE374" s="278"/>
      <c r="CF374" s="278"/>
      <c r="CG374" s="278"/>
      <c r="CH374" s="278"/>
      <c r="CI374" s="278"/>
      <c r="CJ374" s="278"/>
      <c r="CK374" s="370"/>
      <c r="CL374" s="372"/>
      <c r="CM374" s="364"/>
      <c r="CN374" s="364"/>
      <c r="CO374" s="108"/>
      <c r="CP374" s="108"/>
      <c r="CQ374" s="108"/>
      <c r="CR374" s="108"/>
      <c r="CS374" s="108"/>
      <c r="CT374" s="108"/>
      <c r="CU374" s="108"/>
      <c r="CV374" s="108"/>
      <c r="CW374" s="108"/>
      <c r="CX374" s="108"/>
      <c r="CY374" s="108"/>
      <c r="CZ374" s="108"/>
      <c r="DA374" s="108"/>
      <c r="DB374" s="108"/>
      <c r="DC374" s="108"/>
      <c r="DD374" s="108"/>
    </row>
    <row r="375" spans="1:108" s="266" customFormat="1" ht="14.4" hidden="1" customHeight="1" x14ac:dyDescent="0.3">
      <c r="A375" s="264"/>
      <c r="B375" s="130"/>
      <c r="C375" s="81"/>
      <c r="D375" s="81"/>
      <c r="E375" s="81"/>
      <c r="F375" s="81"/>
      <c r="G375" s="81"/>
      <c r="H375" s="81"/>
      <c r="I375" s="81"/>
      <c r="J375" s="81"/>
      <c r="K375" s="81"/>
      <c r="L375" s="65"/>
      <c r="M375" s="7"/>
      <c r="N375" s="202"/>
      <c r="O375" s="108"/>
      <c r="P375" s="66" t="s">
        <v>152</v>
      </c>
      <c r="Q375" s="67">
        <f>IF(Q373&lt;&gt;0,1,0)</f>
        <v>0</v>
      </c>
      <c r="R375" s="67">
        <f t="shared" ref="R375" si="10223">IF(Q375&gt;0,Q375+1,IF(R373&lt;&gt;0,1,0))</f>
        <v>0</v>
      </c>
      <c r="S375" s="67">
        <f t="shared" ref="S375" si="10224">IF(R375&gt;0,R375+1,IF(S373&lt;&gt;0,1,0))</f>
        <v>0</v>
      </c>
      <c r="T375" s="67">
        <f t="shared" ref="T375" si="10225">IF(S375&gt;0,S375+1,IF(T373&lt;&gt;0,1,0))</f>
        <v>0</v>
      </c>
      <c r="U375" s="67">
        <f t="shared" ref="U375" si="10226">IF(T375&gt;0,T375+1,IF(U373&lt;&gt;0,1,0))</f>
        <v>0</v>
      </c>
      <c r="V375" s="67">
        <f t="shared" ref="V375" si="10227">IF(U375&gt;0,U375+1,IF(V373&lt;&gt;0,1,0))</f>
        <v>0</v>
      </c>
      <c r="W375" s="67">
        <f t="shared" ref="W375" si="10228">IF(V375&gt;0,V375+1,IF(W373&lt;&gt;0,1,0))</f>
        <v>0</v>
      </c>
      <c r="X375" s="67">
        <f t="shared" ref="X375" si="10229">IF(W375&gt;0,W375+1,IF(X373&lt;&gt;0,1,0))</f>
        <v>0</v>
      </c>
      <c r="Y375" s="67">
        <f t="shared" ref="Y375" si="10230">IF(X375&gt;0,X375+1,IF(Y373&lt;&gt;0,1,0))</f>
        <v>0</v>
      </c>
      <c r="Z375" s="67">
        <f t="shared" ref="Z375" si="10231">IF(Y375&gt;0,Y375+1,IF(Z373&lt;&gt;0,1,0))</f>
        <v>0</v>
      </c>
      <c r="AA375" s="67">
        <f t="shared" ref="AA375" si="10232">IF(Z375&gt;0,Z375+1,IF(AA373&lt;&gt;0,1,0))</f>
        <v>0</v>
      </c>
      <c r="AB375" s="67">
        <f t="shared" ref="AB375" si="10233">IF(AA375&gt;0,AA375+1,IF(AB373&lt;&gt;0,1,0))</f>
        <v>0</v>
      </c>
      <c r="AC375" s="67">
        <f t="shared" ref="AC375" si="10234">IF(AB375&gt;0,AB375+1,IF(AC373&lt;&gt;0,1,0))</f>
        <v>0</v>
      </c>
      <c r="AD375" s="67">
        <f t="shared" ref="AD375" si="10235">IF(AC375&gt;0,AC375+1,IF(AD373&lt;&gt;0,1,0))</f>
        <v>0</v>
      </c>
      <c r="AE375" s="67">
        <f t="shared" ref="AE375" si="10236">IF(AD375&gt;0,AD375+1,IF(AE373&lt;&gt;0,1,0))</f>
        <v>0</v>
      </c>
      <c r="AF375" s="67">
        <f t="shared" ref="AF375" si="10237">IF(AE375&gt;0,AE375+1,IF(AF373&lt;&gt;0,1,0))</f>
        <v>0</v>
      </c>
      <c r="AG375" s="67">
        <f t="shared" ref="AG375" si="10238">IF(AF375&gt;0,AF375+1,IF(AG373&lt;&gt;0,1,0))</f>
        <v>0</v>
      </c>
      <c r="AH375" s="67">
        <f t="shared" ref="AH375" si="10239">IF(AG375&gt;0,AG375+1,IF(AH373&lt;&gt;0,1,0))</f>
        <v>0</v>
      </c>
      <c r="AI375" s="67">
        <f t="shared" ref="AI375" si="10240">IF(AH375&gt;0,AH375+1,IF(AI373&lt;&gt;0,1,0))</f>
        <v>0</v>
      </c>
      <c r="AJ375" s="67">
        <f t="shared" ref="AJ375" si="10241">IF(AI375&gt;0,AI375+1,IF(AJ373&lt;&gt;0,1,0))</f>
        <v>0</v>
      </c>
      <c r="AK375" s="67">
        <f t="shared" ref="AK375" si="10242">IF(AJ375&gt;0,AJ375+1,IF(AK373&lt;&gt;0,1,0))</f>
        <v>0</v>
      </c>
      <c r="AL375" s="67">
        <f t="shared" ref="AL375" si="10243">IF(AK375&gt;0,AK375+1,IF(AL373&lt;&gt;0,1,0))</f>
        <v>0</v>
      </c>
      <c r="AM375" s="67">
        <f t="shared" ref="AM375" si="10244">IF(AL375&gt;0,AL375+1,IF(AM373&lt;&gt;0,1,0))</f>
        <v>0</v>
      </c>
      <c r="AN375" s="67">
        <f t="shared" ref="AN375" si="10245">IF(AM375&gt;0,AM375+1,IF(AN373&lt;&gt;0,1,0))</f>
        <v>0</v>
      </c>
      <c r="AO375" s="67">
        <f t="shared" ref="AO375" si="10246">IF(AN375&gt;0,AN375+1,IF(AO373&lt;&gt;0,1,0))</f>
        <v>0</v>
      </c>
      <c r="AP375" s="67">
        <f t="shared" ref="AP375" si="10247">IF(AO375&gt;0,AO375+1,IF(AP373&lt;&gt;0,1,0))</f>
        <v>0</v>
      </c>
      <c r="AQ375" s="67">
        <f t="shared" ref="AQ375" si="10248">IF(AP375&gt;0,AP375+1,IF(AQ373&lt;&gt;0,1,0))</f>
        <v>0</v>
      </c>
      <c r="AR375" s="67">
        <f t="shared" ref="AR375" si="10249">IF(AQ375&gt;0,AQ375+1,IF(AR373&lt;&gt;0,1,0))</f>
        <v>0</v>
      </c>
      <c r="AS375" s="67">
        <f t="shared" ref="AS375" si="10250">IF(AR375&gt;0,AR375+1,IF(AS373&lt;&gt;0,1,0))</f>
        <v>0</v>
      </c>
      <c r="AT375" s="67">
        <f t="shared" ref="AT375" si="10251">IF(AS375&gt;0,AS375+1,IF(AT373&lt;&gt;0,1,0))</f>
        <v>0</v>
      </c>
      <c r="AU375" s="67">
        <f t="shared" ref="AU375" si="10252">IF(AT375&gt;0,AT375+1,IF(AU373&lt;&gt;0,1,0))</f>
        <v>0</v>
      </c>
      <c r="AV375" s="67">
        <f t="shared" ref="AV375" si="10253">IF(AU375&gt;0,AU375+1,IF(AV373&lt;&gt;0,1,0))</f>
        <v>0</v>
      </c>
      <c r="AW375" s="67">
        <f t="shared" ref="AW375" si="10254">IF(AV375&gt;0,AV375+1,IF(AW373&lt;&gt;0,1,0))</f>
        <v>0</v>
      </c>
      <c r="AX375" s="67">
        <f t="shared" ref="AX375" si="10255">IF(AW375&gt;0,AW375+1,IF(AX373&lt;&gt;0,1,0))</f>
        <v>0</v>
      </c>
      <c r="AY375" s="67">
        <f t="shared" ref="AY375" si="10256">IF(AX375&gt;0,AX375+1,IF(AY373&lt;&gt;0,1,0))</f>
        <v>0</v>
      </c>
      <c r="AZ375" s="67">
        <f t="shared" ref="AZ375" si="10257">IF(AY375&gt;0,AY375+1,IF(AZ373&lt;&gt;0,1,0))</f>
        <v>0</v>
      </c>
      <c r="BA375" s="67">
        <f t="shared" ref="BA375" si="10258">IF(AZ375&gt;0,AZ375+1,IF(BA373&lt;&gt;0,1,0))</f>
        <v>0</v>
      </c>
      <c r="BB375" s="67">
        <f t="shared" ref="BB375" si="10259">IF(BA375&gt;0,BA375+1,IF(BB373&lt;&gt;0,1,0))</f>
        <v>0</v>
      </c>
      <c r="BC375" s="67">
        <f t="shared" ref="BC375" si="10260">IF(BB375&gt;0,BB375+1,IF(BC373&lt;&gt;0,1,0))</f>
        <v>0</v>
      </c>
      <c r="BD375" s="67">
        <f t="shared" ref="BD375" si="10261">IF(BC375&gt;0,BC375+1,IF(BD373&lt;&gt;0,1,0))</f>
        <v>0</v>
      </c>
      <c r="BE375" s="67">
        <f t="shared" ref="BE375" si="10262">IF(BD375&gt;0,BD375+1,IF(BE373&lt;&gt;0,1,0))</f>
        <v>0</v>
      </c>
      <c r="BF375" s="67">
        <f t="shared" ref="BF375" si="10263">IF(BE375&gt;0,BE375+1,IF(BF373&lt;&gt;0,1,0))</f>
        <v>0</v>
      </c>
      <c r="BG375" s="67">
        <f t="shared" ref="BG375" si="10264">IF(BF375&gt;0,BF375+1,IF(BG373&lt;&gt;0,1,0))</f>
        <v>0</v>
      </c>
      <c r="BH375" s="67">
        <f t="shared" ref="BH375" si="10265">IF(BG375&gt;0,BG375+1,IF(BH373&lt;&gt;0,1,0))</f>
        <v>0</v>
      </c>
      <c r="BI375" s="67">
        <f t="shared" ref="BI375" si="10266">IF(BH375&gt;0,BH375+1,IF(BI373&lt;&gt;0,1,0))</f>
        <v>0</v>
      </c>
      <c r="BJ375" s="67">
        <f t="shared" ref="BJ375" si="10267">IF(BI375&gt;0,BI375+1,IF(BJ373&lt;&gt;0,1,0))</f>
        <v>0</v>
      </c>
      <c r="BK375" s="67">
        <f t="shared" ref="BK375" si="10268">IF(BJ375&gt;0,BJ375+1,IF(BK373&lt;&gt;0,1,0))</f>
        <v>0</v>
      </c>
      <c r="BL375" s="67">
        <f t="shared" ref="BL375" si="10269">IF(BK375&gt;0,BK375+1,IF(BL373&lt;&gt;0,1,0))</f>
        <v>0</v>
      </c>
      <c r="BM375" s="67">
        <f t="shared" ref="BM375" si="10270">IF(BL375&gt;0,BL375+1,IF(BM373&lt;&gt;0,1,0))</f>
        <v>0</v>
      </c>
      <c r="BN375" s="67">
        <f t="shared" ref="BN375" si="10271">IF(BM375&gt;0,BM375+1,IF(BN373&lt;&gt;0,1,0))</f>
        <v>0</v>
      </c>
      <c r="BO375" s="67">
        <f t="shared" ref="BO375" si="10272">IF(BN375&gt;0,BN375+1,IF(BO373&lt;&gt;0,1,0))</f>
        <v>0</v>
      </c>
      <c r="BP375" s="67">
        <f t="shared" ref="BP375" si="10273">IF(BO375&gt;0,BO375+1,IF(BP373&lt;&gt;0,1,0))</f>
        <v>0</v>
      </c>
      <c r="BQ375" s="67">
        <f t="shared" ref="BQ375" si="10274">IF(BP375&gt;0,BP375+1,IF(BQ373&lt;&gt;0,1,0))</f>
        <v>0</v>
      </c>
      <c r="BR375" s="67">
        <f t="shared" ref="BR375" si="10275">IF(BQ375&gt;0,BQ375+1,IF(BR373&lt;&gt;0,1,0))</f>
        <v>0</v>
      </c>
      <c r="BS375" s="67">
        <f t="shared" ref="BS375" si="10276">IF(BR375&gt;0,BR375+1,IF(BS373&lt;&gt;0,1,0))</f>
        <v>0</v>
      </c>
      <c r="BT375" s="67">
        <f t="shared" ref="BT375" si="10277">IF(BS375&gt;0,BS375+1,IF(BT373&lt;&gt;0,1,0))</f>
        <v>0</v>
      </c>
      <c r="BU375" s="67">
        <f t="shared" ref="BU375" si="10278">IF(BT375&gt;0,BT375+1,IF(BU373&lt;&gt;0,1,0))</f>
        <v>0</v>
      </c>
      <c r="BV375" s="67">
        <f t="shared" ref="BV375" si="10279">IF(BU375&gt;0,BU375+1,IF(BV373&lt;&gt;0,1,0))</f>
        <v>0</v>
      </c>
      <c r="BW375" s="67">
        <f t="shared" ref="BW375" si="10280">IF(BV375&gt;0,BV375+1,IF(BW373&lt;&gt;0,1,0))</f>
        <v>0</v>
      </c>
      <c r="BX375" s="67">
        <f t="shared" ref="BX375" si="10281">IF(BW375&gt;0,BW375+1,IF(BX373&lt;&gt;0,1,0))</f>
        <v>0</v>
      </c>
      <c r="BY375" s="67">
        <f t="shared" ref="BY375" si="10282">IF(BX375&gt;0,BX375+1,IF(BY373&lt;&gt;0,1,0))</f>
        <v>0</v>
      </c>
      <c r="BZ375" s="67">
        <f t="shared" ref="BZ375" si="10283">IF(BY375&gt;0,BY375+1,IF(BZ373&lt;&gt;0,1,0))</f>
        <v>0</v>
      </c>
      <c r="CA375" s="67">
        <f t="shared" ref="CA375" si="10284">IF(BZ375&gt;0,BZ375+1,IF(CA373&lt;&gt;0,1,0))</f>
        <v>0</v>
      </c>
      <c r="CB375" s="67">
        <f t="shared" ref="CB375" si="10285">IF(CA375&gt;0,CA375+1,IF(CB373&lt;&gt;0,1,0))</f>
        <v>0</v>
      </c>
      <c r="CC375" s="67">
        <f t="shared" ref="CC375" si="10286">IF(CB375&gt;0,CB375+1,IF(CC373&lt;&gt;0,1,0))</f>
        <v>0</v>
      </c>
      <c r="CD375" s="67">
        <f t="shared" ref="CD375" si="10287">IF(CC375&gt;0,CC375+1,IF(CD373&lt;&gt;0,1,0))</f>
        <v>0</v>
      </c>
      <c r="CE375" s="67">
        <f t="shared" ref="CE375" si="10288">IF(CD375&gt;0,CD375+1,IF(CE373&lt;&gt;0,1,0))</f>
        <v>0</v>
      </c>
      <c r="CF375" s="67">
        <f t="shared" ref="CF375" si="10289">IF(CE375&gt;0,CE375+1,IF(CF373&lt;&gt;0,1,0))</f>
        <v>0</v>
      </c>
      <c r="CG375" s="67">
        <f t="shared" ref="CG375" si="10290">IF(CF375&gt;0,CF375+1,IF(CG373&lt;&gt;0,1,0))</f>
        <v>0</v>
      </c>
      <c r="CH375" s="67">
        <f t="shared" ref="CH375" si="10291">IF(CG375&gt;0,CG375+1,IF(CH373&lt;&gt;0,1,0))</f>
        <v>0</v>
      </c>
      <c r="CI375" s="67">
        <f t="shared" ref="CI375" si="10292">IF(CH375&gt;0,CH375+1,IF(CI373&lt;&gt;0,1,0))</f>
        <v>0</v>
      </c>
      <c r="CJ375" s="67">
        <f t="shared" ref="CJ375" si="10293">IF(CI375&gt;0,CI375+1,IF(CJ373&lt;&gt;0,1,0))</f>
        <v>0</v>
      </c>
      <c r="CK375" s="370"/>
      <c r="CL375" s="372"/>
      <c r="CM375" s="364"/>
      <c r="CN375" s="364"/>
      <c r="CO375" s="108"/>
      <c r="CP375" s="108"/>
      <c r="CQ375" s="108"/>
      <c r="CR375" s="108"/>
      <c r="CS375" s="108"/>
      <c r="CT375" s="108"/>
      <c r="CU375" s="108"/>
      <c r="CV375" s="108"/>
      <c r="CW375" s="108"/>
      <c r="CX375" s="108"/>
      <c r="CY375" s="108"/>
      <c r="CZ375" s="108"/>
      <c r="DA375" s="108"/>
      <c r="DB375" s="108"/>
      <c r="DC375" s="108"/>
      <c r="DD375" s="108"/>
    </row>
    <row r="376" spans="1:108" s="266" customFormat="1" ht="14.4" hidden="1" customHeight="1" x14ac:dyDescent="0.3">
      <c r="A376" s="264"/>
      <c r="B376" s="130"/>
      <c r="C376" s="81"/>
      <c r="D376" s="81"/>
      <c r="E376" s="81"/>
      <c r="F376" s="81"/>
      <c r="G376" s="81"/>
      <c r="H376" s="81"/>
      <c r="I376" s="81"/>
      <c r="J376" s="81"/>
      <c r="K376" s="81"/>
      <c r="L376" s="65"/>
      <c r="M376" s="7"/>
      <c r="N376" s="202"/>
      <c r="O376" s="108"/>
      <c r="P376" s="66" t="s">
        <v>153</v>
      </c>
      <c r="Q376" s="67">
        <f>Q375</f>
        <v>0</v>
      </c>
      <c r="R376" s="67">
        <f>IF(R375=0,0,IF(OR(Q376=0,Q376=12),1,Q376+1))</f>
        <v>0</v>
      </c>
      <c r="S376" s="67">
        <f t="shared" ref="S376" si="10294">IF(S375=0,0,IF(OR(R376=0,R376=12),1,R376+1))</f>
        <v>0</v>
      </c>
      <c r="T376" s="67">
        <f t="shared" ref="T376" si="10295">IF(T375=0,0,IF(OR(S376=0,S376=12),1,S376+1))</f>
        <v>0</v>
      </c>
      <c r="U376" s="67">
        <f t="shared" ref="U376" si="10296">IF(U375=0,0,IF(OR(T376=0,T376=12),1,T376+1))</f>
        <v>0</v>
      </c>
      <c r="V376" s="67">
        <f t="shared" ref="V376" si="10297">IF(V375=0,0,IF(OR(U376=0,U376=12),1,U376+1))</f>
        <v>0</v>
      </c>
      <c r="W376" s="67">
        <f t="shared" ref="W376" si="10298">IF(W375=0,0,IF(OR(V376=0,V376=12),1,V376+1))</f>
        <v>0</v>
      </c>
      <c r="X376" s="67">
        <f t="shared" ref="X376" si="10299">IF(X375=0,0,IF(OR(W376=0,W376=12),1,W376+1))</f>
        <v>0</v>
      </c>
      <c r="Y376" s="67">
        <f t="shared" ref="Y376" si="10300">IF(Y375=0,0,IF(OR(X376=0,X376=12),1,X376+1))</f>
        <v>0</v>
      </c>
      <c r="Z376" s="67">
        <f t="shared" ref="Z376" si="10301">IF(Z375=0,0,IF(OR(Y376=0,Y376=12),1,Y376+1))</f>
        <v>0</v>
      </c>
      <c r="AA376" s="67">
        <f t="shared" ref="AA376" si="10302">IF(AA375=0,0,IF(OR(Z376=0,Z376=12),1,Z376+1))</f>
        <v>0</v>
      </c>
      <c r="AB376" s="67">
        <f t="shared" ref="AB376" si="10303">IF(AB375=0,0,IF(OR(AA376=0,AA376=12),1,AA376+1))</f>
        <v>0</v>
      </c>
      <c r="AC376" s="67">
        <f t="shared" ref="AC376" si="10304">IF(AC375=0,0,IF(OR(AB376=0,AB376=12),1,AB376+1))</f>
        <v>0</v>
      </c>
      <c r="AD376" s="67">
        <f t="shared" ref="AD376" si="10305">IF(AD375=0,0,IF(OR(AC376=0,AC376=12),1,AC376+1))</f>
        <v>0</v>
      </c>
      <c r="AE376" s="67">
        <f t="shared" ref="AE376" si="10306">IF(AE375=0,0,IF(OR(AD376=0,AD376=12),1,AD376+1))</f>
        <v>0</v>
      </c>
      <c r="AF376" s="67">
        <f t="shared" ref="AF376" si="10307">IF(AF375=0,0,IF(OR(AE376=0,AE376=12),1,AE376+1))</f>
        <v>0</v>
      </c>
      <c r="AG376" s="67">
        <f t="shared" ref="AG376" si="10308">IF(AG375=0,0,IF(OR(AF376=0,AF376=12),1,AF376+1))</f>
        <v>0</v>
      </c>
      <c r="AH376" s="67">
        <f t="shared" ref="AH376" si="10309">IF(AH375=0,0,IF(OR(AG376=0,AG376=12),1,AG376+1))</f>
        <v>0</v>
      </c>
      <c r="AI376" s="67">
        <f t="shared" ref="AI376" si="10310">IF(AI375=0,0,IF(OR(AH376=0,AH376=12),1,AH376+1))</f>
        <v>0</v>
      </c>
      <c r="AJ376" s="67">
        <f t="shared" ref="AJ376" si="10311">IF(AJ375=0,0,IF(OR(AI376=0,AI376=12),1,AI376+1))</f>
        <v>0</v>
      </c>
      <c r="AK376" s="67">
        <f t="shared" ref="AK376" si="10312">IF(AK375=0,0,IF(OR(AJ376=0,AJ376=12),1,AJ376+1))</f>
        <v>0</v>
      </c>
      <c r="AL376" s="67">
        <f t="shared" ref="AL376" si="10313">IF(AL375=0,0,IF(OR(AK376=0,AK376=12),1,AK376+1))</f>
        <v>0</v>
      </c>
      <c r="AM376" s="67">
        <f t="shared" ref="AM376" si="10314">IF(AM375=0,0,IF(OR(AL376=0,AL376=12),1,AL376+1))</f>
        <v>0</v>
      </c>
      <c r="AN376" s="67">
        <f t="shared" ref="AN376" si="10315">IF(AN375=0,0,IF(OR(AM376=0,AM376=12),1,AM376+1))</f>
        <v>0</v>
      </c>
      <c r="AO376" s="67">
        <f t="shared" ref="AO376" si="10316">IF(AO375=0,0,IF(OR(AN376=0,AN376=12),1,AN376+1))</f>
        <v>0</v>
      </c>
      <c r="AP376" s="67">
        <f t="shared" ref="AP376" si="10317">IF(AP375=0,0,IF(OR(AO376=0,AO376=12),1,AO376+1))</f>
        <v>0</v>
      </c>
      <c r="AQ376" s="67">
        <f t="shared" ref="AQ376" si="10318">IF(AQ375=0,0,IF(OR(AP376=0,AP376=12),1,AP376+1))</f>
        <v>0</v>
      </c>
      <c r="AR376" s="67">
        <f t="shared" ref="AR376" si="10319">IF(AR375=0,0,IF(OR(AQ376=0,AQ376=12),1,AQ376+1))</f>
        <v>0</v>
      </c>
      <c r="AS376" s="67">
        <f t="shared" ref="AS376" si="10320">IF(AS375=0,0,IF(OR(AR376=0,AR376=12),1,AR376+1))</f>
        <v>0</v>
      </c>
      <c r="AT376" s="67">
        <f t="shared" ref="AT376" si="10321">IF(AT375=0,0,IF(OR(AS376=0,AS376=12),1,AS376+1))</f>
        <v>0</v>
      </c>
      <c r="AU376" s="67">
        <f t="shared" ref="AU376" si="10322">IF(AU375=0,0,IF(OR(AT376=0,AT376=12),1,AT376+1))</f>
        <v>0</v>
      </c>
      <c r="AV376" s="67">
        <f t="shared" ref="AV376" si="10323">IF(AV375=0,0,IF(OR(AU376=0,AU376=12),1,AU376+1))</f>
        <v>0</v>
      </c>
      <c r="AW376" s="67">
        <f t="shared" ref="AW376" si="10324">IF(AW375=0,0,IF(OR(AV376=0,AV376=12),1,AV376+1))</f>
        <v>0</v>
      </c>
      <c r="AX376" s="67">
        <f t="shared" ref="AX376" si="10325">IF(AX375=0,0,IF(OR(AW376=0,AW376=12),1,AW376+1))</f>
        <v>0</v>
      </c>
      <c r="AY376" s="67">
        <f t="shared" ref="AY376" si="10326">IF(AY375=0,0,IF(OR(AX376=0,AX376=12),1,AX376+1))</f>
        <v>0</v>
      </c>
      <c r="AZ376" s="67">
        <f t="shared" ref="AZ376" si="10327">IF(AZ375=0,0,IF(OR(AY376=0,AY376=12),1,AY376+1))</f>
        <v>0</v>
      </c>
      <c r="BA376" s="67">
        <f t="shared" ref="BA376" si="10328">IF(BA375=0,0,IF(OR(AZ376=0,AZ376=12),1,AZ376+1))</f>
        <v>0</v>
      </c>
      <c r="BB376" s="67">
        <f t="shared" ref="BB376" si="10329">IF(BB375=0,0,IF(OR(BA376=0,BA376=12),1,BA376+1))</f>
        <v>0</v>
      </c>
      <c r="BC376" s="67">
        <f t="shared" ref="BC376" si="10330">IF(BC375=0,0,IF(OR(BB376=0,BB376=12),1,BB376+1))</f>
        <v>0</v>
      </c>
      <c r="BD376" s="67">
        <f t="shared" ref="BD376" si="10331">IF(BD375=0,0,IF(OR(BC376=0,BC376=12),1,BC376+1))</f>
        <v>0</v>
      </c>
      <c r="BE376" s="67">
        <f t="shared" ref="BE376" si="10332">IF(BE375=0,0,IF(OR(BD376=0,BD376=12),1,BD376+1))</f>
        <v>0</v>
      </c>
      <c r="BF376" s="67">
        <f t="shared" ref="BF376" si="10333">IF(BF375=0,0,IF(OR(BE376=0,BE376=12),1,BE376+1))</f>
        <v>0</v>
      </c>
      <c r="BG376" s="67">
        <f t="shared" ref="BG376" si="10334">IF(BG375=0,0,IF(OR(BF376=0,BF376=12),1,BF376+1))</f>
        <v>0</v>
      </c>
      <c r="BH376" s="67">
        <f t="shared" ref="BH376" si="10335">IF(BH375=0,0,IF(OR(BG376=0,BG376=12),1,BG376+1))</f>
        <v>0</v>
      </c>
      <c r="BI376" s="67">
        <f t="shared" ref="BI376" si="10336">IF(BI375=0,0,IF(OR(BH376=0,BH376=12),1,BH376+1))</f>
        <v>0</v>
      </c>
      <c r="BJ376" s="67">
        <f t="shared" ref="BJ376" si="10337">IF(BJ375=0,0,IF(OR(BI376=0,BI376=12),1,BI376+1))</f>
        <v>0</v>
      </c>
      <c r="BK376" s="67">
        <f t="shared" ref="BK376" si="10338">IF(BK375=0,0,IF(OR(BJ376=0,BJ376=12),1,BJ376+1))</f>
        <v>0</v>
      </c>
      <c r="BL376" s="67">
        <f t="shared" ref="BL376" si="10339">IF(BL375=0,0,IF(OR(BK376=0,BK376=12),1,BK376+1))</f>
        <v>0</v>
      </c>
      <c r="BM376" s="67">
        <f t="shared" ref="BM376" si="10340">IF(BM375=0,0,IF(OR(BL376=0,BL376=12),1,BL376+1))</f>
        <v>0</v>
      </c>
      <c r="BN376" s="67">
        <f t="shared" ref="BN376" si="10341">IF(BN375=0,0,IF(OR(BM376=0,BM376=12),1,BM376+1))</f>
        <v>0</v>
      </c>
      <c r="BO376" s="67">
        <f t="shared" ref="BO376" si="10342">IF(BO375=0,0,IF(OR(BN376=0,BN376=12),1,BN376+1))</f>
        <v>0</v>
      </c>
      <c r="BP376" s="67">
        <f t="shared" ref="BP376" si="10343">IF(BP375=0,0,IF(OR(BO376=0,BO376=12),1,BO376+1))</f>
        <v>0</v>
      </c>
      <c r="BQ376" s="67">
        <f t="shared" ref="BQ376" si="10344">IF(BQ375=0,0,IF(OR(BP376=0,BP376=12),1,BP376+1))</f>
        <v>0</v>
      </c>
      <c r="BR376" s="67">
        <f t="shared" ref="BR376" si="10345">IF(BR375=0,0,IF(OR(BQ376=0,BQ376=12),1,BQ376+1))</f>
        <v>0</v>
      </c>
      <c r="BS376" s="67">
        <f t="shared" ref="BS376" si="10346">IF(BS375=0,0,IF(OR(BR376=0,BR376=12),1,BR376+1))</f>
        <v>0</v>
      </c>
      <c r="BT376" s="67">
        <f t="shared" ref="BT376" si="10347">IF(BT375=0,0,IF(OR(BS376=0,BS376=12),1,BS376+1))</f>
        <v>0</v>
      </c>
      <c r="BU376" s="67">
        <f t="shared" ref="BU376" si="10348">IF(BU375=0,0,IF(OR(BT376=0,BT376=12),1,BT376+1))</f>
        <v>0</v>
      </c>
      <c r="BV376" s="67">
        <f t="shared" ref="BV376" si="10349">IF(BV375=0,0,IF(OR(BU376=0,BU376=12),1,BU376+1))</f>
        <v>0</v>
      </c>
      <c r="BW376" s="67">
        <f t="shared" ref="BW376" si="10350">IF(BW375=0,0,IF(OR(BV376=0,BV376=12),1,BV376+1))</f>
        <v>0</v>
      </c>
      <c r="BX376" s="67">
        <f t="shared" ref="BX376" si="10351">IF(BX375=0,0,IF(OR(BW376=0,BW376=12),1,BW376+1))</f>
        <v>0</v>
      </c>
      <c r="BY376" s="67">
        <f t="shared" ref="BY376" si="10352">IF(BY375=0,0,IF(OR(BX376=0,BX376=12),1,BX376+1))</f>
        <v>0</v>
      </c>
      <c r="BZ376" s="67">
        <f t="shared" ref="BZ376" si="10353">IF(BZ375=0,0,IF(OR(BY376=0,BY376=12),1,BY376+1))</f>
        <v>0</v>
      </c>
      <c r="CA376" s="67">
        <f t="shared" ref="CA376" si="10354">IF(CA375=0,0,IF(OR(BZ376=0,BZ376=12),1,BZ376+1))</f>
        <v>0</v>
      </c>
      <c r="CB376" s="67">
        <f t="shared" ref="CB376" si="10355">IF(CB375=0,0,IF(OR(CA376=0,CA376=12),1,CA376+1))</f>
        <v>0</v>
      </c>
      <c r="CC376" s="67">
        <f t="shared" ref="CC376" si="10356">IF(CC375=0,0,IF(OR(CB376=0,CB376=12),1,CB376+1))</f>
        <v>0</v>
      </c>
      <c r="CD376" s="67">
        <f t="shared" ref="CD376" si="10357">IF(CD375=0,0,IF(OR(CC376=0,CC376=12),1,CC376+1))</f>
        <v>0</v>
      </c>
      <c r="CE376" s="67">
        <f t="shared" ref="CE376" si="10358">IF(CE375=0,0,IF(OR(CD376=0,CD376=12),1,CD376+1))</f>
        <v>0</v>
      </c>
      <c r="CF376" s="67">
        <f t="shared" ref="CF376" si="10359">IF(CF375=0,0,IF(OR(CE376=0,CE376=12),1,CE376+1))</f>
        <v>0</v>
      </c>
      <c r="CG376" s="67">
        <f t="shared" ref="CG376" si="10360">IF(CG375=0,0,IF(OR(CF376=0,CF376=12),1,CF376+1))</f>
        <v>0</v>
      </c>
      <c r="CH376" s="67">
        <f t="shared" ref="CH376" si="10361">IF(CH375=0,0,IF(OR(CG376=0,CG376=12),1,CG376+1))</f>
        <v>0</v>
      </c>
      <c r="CI376" s="67">
        <f t="shared" ref="CI376" si="10362">IF(CI375=0,0,IF(OR(CH376=0,CH376=12),1,CH376+1))</f>
        <v>0</v>
      </c>
      <c r="CJ376" s="67">
        <f t="shared" ref="CJ376" si="10363">IF(CJ375=0,0,IF(OR(CI376=0,CI376=12),1,CI376+1))</f>
        <v>0</v>
      </c>
      <c r="CK376" s="370"/>
      <c r="CL376" s="372"/>
      <c r="CM376" s="364"/>
      <c r="CN376" s="364"/>
      <c r="CO376" s="108"/>
      <c r="CP376" s="108"/>
      <c r="CQ376" s="108"/>
      <c r="CR376" s="108"/>
      <c r="CS376" s="108"/>
      <c r="CT376" s="108"/>
      <c r="CU376" s="108"/>
      <c r="CV376" s="108"/>
      <c r="CW376" s="108"/>
      <c r="CX376" s="108"/>
      <c r="CY376" s="108"/>
      <c r="CZ376" s="108"/>
      <c r="DA376" s="108"/>
      <c r="DB376" s="108"/>
      <c r="DC376" s="108"/>
      <c r="DD376" s="108"/>
    </row>
    <row r="377" spans="1:108" s="266" customFormat="1" ht="43.2" x14ac:dyDescent="0.3">
      <c r="A377" s="264"/>
      <c r="B377" s="130"/>
      <c r="C377" s="81"/>
      <c r="D377" s="81"/>
      <c r="E377" s="81"/>
      <c r="F377" s="81"/>
      <c r="G377" s="81"/>
      <c r="H377" s="81"/>
      <c r="I377" s="81"/>
      <c r="J377" s="81"/>
      <c r="K377" s="81"/>
      <c r="L377" s="65"/>
      <c r="M377" s="7"/>
      <c r="N377" s="202"/>
      <c r="O377" s="108"/>
      <c r="P377" s="64" t="s">
        <v>410</v>
      </c>
      <c r="Q377" s="69">
        <f>IF(Q376&gt;0,IF(Q380&gt;$K373,$K373,Q380),0)</f>
        <v>0</v>
      </c>
      <c r="R377" s="69">
        <f>IF(R376&gt;0,IF((SUMIFS($Q379:Q379,$Q376:Q376,12)+IF(Q376=12,0,Q377)+R380)&gt;=$K373,$K373-FLOOR(SUMIFS($Q379:Q379,$Q376:Q376,12),1),IF(R376=1,R380,R380+Q377)),0)</f>
        <v>0</v>
      </c>
      <c r="S377" s="69">
        <f>IF(S376&gt;0,IF((SUMIFS($Q379:R379,$Q376:R376,12)+IF(R376=12,0,R377)+S380)&gt;=$K373,$K373-FLOOR(SUMIFS($Q379:R379,$Q376:R376,12),1),IF(S376=1,S380,S380+R377)),0)</f>
        <v>0</v>
      </c>
      <c r="T377" s="69">
        <f>IF(T376&gt;0,IF((SUMIFS($Q379:S379,$Q376:S376,12)+IF(S376=12,0,S377)+T380)&gt;=$K373,$K373-FLOOR(SUMIFS($Q379:S379,$Q376:S376,12),1),IF(T376=1,T380,T380+S377)),0)</f>
        <v>0</v>
      </c>
      <c r="U377" s="69">
        <f>IF(U376&gt;0,IF((SUMIFS($Q379:T379,$Q376:T376,12)+IF(T376=12,0,T377)+U380)&gt;=$K373,$K373-FLOOR(SUMIFS($Q379:T379,$Q376:T376,12),1),IF(U376=1,U380,U380+T377)),0)</f>
        <v>0</v>
      </c>
      <c r="V377" s="69">
        <f>IF(V376&gt;0,IF((SUMIFS($Q379:U379,$Q376:U376,12)+IF(U376=12,0,U377)+V380)&gt;=$K373,$K373-FLOOR(SUMIFS($Q379:U379,$Q376:U376,12),1),IF(V376=1,V380,V380+U377)),0)</f>
        <v>0</v>
      </c>
      <c r="W377" s="69">
        <f>IF(W376&gt;0,IF((SUMIFS($Q379:V379,$Q376:V376,12)+IF(V376=12,0,V377)+W380)&gt;=$K373,$K373-FLOOR(SUMIFS($Q379:V379,$Q376:V376,12),1),IF(W376=1,W380,W380+V377)),0)</f>
        <v>0</v>
      </c>
      <c r="X377" s="69">
        <f>IF(X376&gt;0,IF((SUMIFS($Q379:W379,$Q376:W376,12)+IF(W376=12,0,W377)+X380)&gt;=$K373,$K373-FLOOR(SUMIFS($Q379:W379,$Q376:W376,12),1),IF(X376=1,X380,X380+W377)),0)</f>
        <v>0</v>
      </c>
      <c r="Y377" s="69">
        <f>IF(Y376&gt;0,IF((SUMIFS($Q379:X379,$Q376:X376,12)+IF(X376=12,0,X377)+Y380)&gt;=$K373,$K373-FLOOR(SUMIFS($Q379:X379,$Q376:X376,12),1),IF(Y376=1,Y380,Y380+X377)),0)</f>
        <v>0</v>
      </c>
      <c r="Z377" s="69">
        <f>IF(Z376&gt;0,IF((SUMIFS($Q379:Y379,$Q376:Y376,12)+IF(Y376=12,0,Y377)+Z380)&gt;=$K373,$K373-FLOOR(SUMIFS($Q379:Y379,$Q376:Y376,12),1),IF(Z376=1,Z380,Z380+Y377)),0)</f>
        <v>0</v>
      </c>
      <c r="AA377" s="69">
        <f>IF(AA376&gt;0,IF((SUMIFS($Q379:Z379,$Q376:Z376,12)+IF(Z376=12,0,Z377)+AA380)&gt;=$K373,$K373-FLOOR(SUMIFS($Q379:Z379,$Q376:Z376,12),1),IF(AA376=1,AA380,AA380+Z377)),0)</f>
        <v>0</v>
      </c>
      <c r="AB377" s="69">
        <f>IF(AB376&gt;0,IF((SUMIFS($Q379:AA379,$Q376:AA376,12)+IF(AA376=12,0,AA377)+AB380)&gt;=$K373,$K373-FLOOR(SUMIFS($Q379:AA379,$Q376:AA376,12),1),IF(AB376=1,AB380,AB380+AA377)),0)</f>
        <v>0</v>
      </c>
      <c r="AC377" s="69">
        <f>IF(AC376&gt;0,IF((SUMIFS($Q379:AB379,$Q376:AB376,12)+IF(AB376=12,0,AB377)+AC380)&gt;=$K373,$K373-FLOOR(SUMIFS($Q379:AB379,$Q376:AB376,12),1),IF(AC376=1,AC380,AC380+AB377)),0)</f>
        <v>0</v>
      </c>
      <c r="AD377" s="69">
        <f>IF(AD376&gt;0,IF((SUMIFS($Q379:AC379,$Q376:AC376,12)+IF(AC376=12,0,AC377)+AD380)&gt;=$K373,$K373-FLOOR(SUMIFS($Q379:AC379,$Q376:AC376,12),1),IF(AD376=1,AD380,AD380+AC377)),0)</f>
        <v>0</v>
      </c>
      <c r="AE377" s="69">
        <f>IF(AE376&gt;0,IF((SUMIFS($Q379:AD379,$Q376:AD376,12)+IF(AD376=12,0,AD377)+AE380)&gt;=$K373,$K373-FLOOR(SUMIFS($Q379:AD379,$Q376:AD376,12),1),IF(AE376=1,AE380,AE380+AD377)),0)</f>
        <v>0</v>
      </c>
      <c r="AF377" s="69">
        <f>IF(AF376&gt;0,IF((SUMIFS($Q379:AE379,$Q376:AE376,12)+IF(AE376=12,0,AE377)+AF380)&gt;=$K373,$K373-FLOOR(SUMIFS($Q379:AE379,$Q376:AE376,12),1),IF(AF376=1,AF380,AF380+AE377)),0)</f>
        <v>0</v>
      </c>
      <c r="AG377" s="69">
        <f>IF(AG376&gt;0,IF((SUMIFS($Q379:AF379,$Q376:AF376,12)+IF(AF376=12,0,AF377)+AG380)&gt;=$K373,$K373-FLOOR(SUMIFS($Q379:AF379,$Q376:AF376,12),1),IF(AG376=1,AG380,AG380+AF377)),0)</f>
        <v>0</v>
      </c>
      <c r="AH377" s="69">
        <f>IF(AH376&gt;0,IF((SUMIFS($Q379:AG379,$Q376:AG376,12)+IF(AG376=12,0,AG377)+AH380)&gt;=$K373,$K373-FLOOR(SUMIFS($Q379:AG379,$Q376:AG376,12),1),IF(AH376=1,AH380,AH380+AG377)),0)</f>
        <v>0</v>
      </c>
      <c r="AI377" s="69">
        <f>IF(AI376&gt;0,IF((SUMIFS($Q379:AH379,$Q376:AH376,12)+IF(AH376=12,0,AH377)+AI380)&gt;=$K373,$K373-FLOOR(SUMIFS($Q379:AH379,$Q376:AH376,12),1),IF(AI376=1,AI380,AI380+AH377)),0)</f>
        <v>0</v>
      </c>
      <c r="AJ377" s="69">
        <f>IF(AJ376&gt;0,IF((SUMIFS($Q379:AI379,$Q376:AI376,12)+IF(AI376=12,0,AI377)+AJ380)&gt;=$K373,$K373-FLOOR(SUMIFS($Q379:AI379,$Q376:AI376,12),1),IF(AJ376=1,AJ380,AJ380+AI377)),0)</f>
        <v>0</v>
      </c>
      <c r="AK377" s="69">
        <f>IF(AK376&gt;0,IF((SUMIFS($Q379:AJ379,$Q376:AJ376,12)+IF(AJ376=12,0,AJ377)+AK380)&gt;=$K373,$K373-FLOOR(SUMIFS($Q379:AJ379,$Q376:AJ376,12),1),IF(AK376=1,AK380,AK380+AJ377)),0)</f>
        <v>0</v>
      </c>
      <c r="AL377" s="69">
        <f>IF(AL376&gt;0,IF((SUMIFS($Q379:AK379,$Q376:AK376,12)+IF(AK376=12,0,AK377)+AL380)&gt;=$K373,$K373-FLOOR(SUMIFS($Q379:AK379,$Q376:AK376,12),1),IF(AL376=1,AL380,AL380+AK377)),0)</f>
        <v>0</v>
      </c>
      <c r="AM377" s="69">
        <f>IF(AM376&gt;0,IF((SUMIFS($Q379:AL379,$Q376:AL376,12)+IF(AL376=12,0,AL377)+AM380)&gt;=$K373,$K373-FLOOR(SUMIFS($Q379:AL379,$Q376:AL376,12),1),IF(AM376=1,AM380,AM380+AL377)),0)</f>
        <v>0</v>
      </c>
      <c r="AN377" s="69">
        <f>IF(AN376&gt;0,IF((SUMIFS($Q379:AM379,$Q376:AM376,12)+IF(AM376=12,0,AM377)+AN380)&gt;=$K373,$K373-FLOOR(SUMIFS($Q379:AM379,$Q376:AM376,12),1),IF(AN376=1,AN380,AN380+AM377)),0)</f>
        <v>0</v>
      </c>
      <c r="AO377" s="69">
        <f>IF(AO376&gt;0,IF((SUMIFS($Q379:AN379,$Q376:AN376,12)+IF(AN376=12,0,AN377)+AO380)&gt;=$K373,$K373-FLOOR(SUMIFS($Q379:AN379,$Q376:AN376,12),1),IF(AO376=1,AO380,AO380+AN377)),0)</f>
        <v>0</v>
      </c>
      <c r="AP377" s="69">
        <f>IF(AP376&gt;0,IF((SUMIFS($Q379:AO379,$Q376:AO376,12)+IF(AO376=12,0,AO377)+AP380)&gt;=$K373,$K373-FLOOR(SUMIFS($Q379:AO379,$Q376:AO376,12),1),IF(AP376=1,AP380,AP380+AO377)),0)</f>
        <v>0</v>
      </c>
      <c r="AQ377" s="69">
        <f>IF(AQ376&gt;0,IF((SUMIFS($Q379:AP379,$Q376:AP376,12)+IF(AP376=12,0,AP377)+AQ380)&gt;=$K373,$K373-FLOOR(SUMIFS($Q379:AP379,$Q376:AP376,12),1),IF(AQ376=1,AQ380,AQ380+AP377)),0)</f>
        <v>0</v>
      </c>
      <c r="AR377" s="69">
        <f>IF(AR376&gt;0,IF((SUMIFS($Q379:AQ379,$Q376:AQ376,12)+IF(AQ376=12,0,AQ377)+AR380)&gt;=$K373,$K373-FLOOR(SUMIFS($Q379:AQ379,$Q376:AQ376,12),1),IF(AR376=1,AR380,AR380+AQ377)),0)</f>
        <v>0</v>
      </c>
      <c r="AS377" s="69">
        <f>IF(AS376&gt;0,IF((SUMIFS($Q379:AR379,$Q376:AR376,12)+IF(AR376=12,0,AR377)+AS380)&gt;=$K373,$K373-FLOOR(SUMIFS($Q379:AR379,$Q376:AR376,12),1),IF(AS376=1,AS380,AS380+AR377)),0)</f>
        <v>0</v>
      </c>
      <c r="AT377" s="69">
        <f>IF(AT376&gt;0,IF((SUMIFS($Q379:AS379,$Q376:AS376,12)+IF(AS376=12,0,AS377)+AT380)&gt;=$K373,$K373-FLOOR(SUMIFS($Q379:AS379,$Q376:AS376,12),1),IF(AT376=1,AT380,AT380+AS377)),0)</f>
        <v>0</v>
      </c>
      <c r="AU377" s="69">
        <f>IF(AU376&gt;0,IF((SUMIFS($Q379:AT379,$Q376:AT376,12)+IF(AT376=12,0,AT377)+AU380)&gt;=$K373,$K373-FLOOR(SUMIFS($Q379:AT379,$Q376:AT376,12),1),IF(AU376=1,AU380,AU380+AT377)),0)</f>
        <v>0</v>
      </c>
      <c r="AV377" s="69">
        <f>IF(AV376&gt;0,IF((SUMIFS($Q379:AU379,$Q376:AU376,12)+IF(AU376=12,0,AU377)+AV380)&gt;=$K373,$K373-FLOOR(SUMIFS($Q379:AU379,$Q376:AU376,12),1),IF(AV376=1,AV380,AV380+AU377)),0)</f>
        <v>0</v>
      </c>
      <c r="AW377" s="69">
        <f>IF(AW376&gt;0,IF((SUMIFS($Q379:AV379,$Q376:AV376,12)+IF(AV376=12,0,AV377)+AW380)&gt;=$K373,$K373-FLOOR(SUMIFS($Q379:AV379,$Q376:AV376,12),1),IF(AW376=1,AW380,AW380+AV377)),0)</f>
        <v>0</v>
      </c>
      <c r="AX377" s="69">
        <f>IF(AX376&gt;0,IF((SUMIFS($Q379:AW379,$Q376:AW376,12)+IF(AW376=12,0,AW377)+AX380)&gt;=$K373,$K373-FLOOR(SUMIFS($Q379:AW379,$Q376:AW376,12),1),IF(AX376=1,AX380,AX380+AW377)),0)</f>
        <v>0</v>
      </c>
      <c r="AY377" s="69">
        <f>IF(AY376&gt;0,IF((SUMIFS($Q379:AX379,$Q376:AX376,12)+IF(AX376=12,0,AX377)+AY380)&gt;=$K373,$K373-FLOOR(SUMIFS($Q379:AX379,$Q376:AX376,12),1),IF(AY376=1,AY380,AY380+AX377)),0)</f>
        <v>0</v>
      </c>
      <c r="AZ377" s="69">
        <f>IF(AZ376&gt;0,IF((SUMIFS($Q379:AY379,$Q376:AY376,12)+IF(AY376=12,0,AY377)+AZ380)&gt;=$K373,$K373-FLOOR(SUMIFS($Q379:AY379,$Q376:AY376,12),1),IF(AZ376=1,AZ380,AZ380+AY377)),0)</f>
        <v>0</v>
      </c>
      <c r="BA377" s="69">
        <f>IF(BA376&gt;0,IF((SUMIFS($Q379:AZ379,$Q376:AZ376,12)+IF(AZ376=12,0,AZ377)+BA380)&gt;=$K373,$K373-FLOOR(SUMIFS($Q379:AZ379,$Q376:AZ376,12),1),IF(BA376=1,BA380,BA380+AZ377)),0)</f>
        <v>0</v>
      </c>
      <c r="BB377" s="69">
        <f>IF(BB376&gt;0,IF((SUMIFS($Q379:BA379,$Q376:BA376,12)+IF(BA376=12,0,BA377)+BB380)&gt;=$K373,$K373-FLOOR(SUMIFS($Q379:BA379,$Q376:BA376,12),1),IF(BB376=1,BB380,BB380+BA377)),0)</f>
        <v>0</v>
      </c>
      <c r="BC377" s="69">
        <f>IF(BC376&gt;0,IF((SUMIFS($Q379:BB379,$Q376:BB376,12)+IF(BB376=12,0,BB377)+BC380)&gt;=$K373,$K373-FLOOR(SUMIFS($Q379:BB379,$Q376:BB376,12),1),IF(BC376=1,BC380,BC380+BB377)),0)</f>
        <v>0</v>
      </c>
      <c r="BD377" s="69">
        <f>IF(BD376&gt;0,IF((SUMIFS($Q379:BC379,$Q376:BC376,12)+IF(BC376=12,0,BC377)+BD380)&gt;=$K373,$K373-FLOOR(SUMIFS($Q379:BC379,$Q376:BC376,12),1),IF(BD376=1,BD380,BD380+BC377)),0)</f>
        <v>0</v>
      </c>
      <c r="BE377" s="69">
        <f>IF(BE376&gt;0,IF((SUMIFS($Q379:BD379,$Q376:BD376,12)+IF(BD376=12,0,BD377)+BE380)&gt;=$K373,$K373-FLOOR(SUMIFS($Q379:BD379,$Q376:BD376,12),1),IF(BE376=1,BE380,BE380+BD377)),0)</f>
        <v>0</v>
      </c>
      <c r="BF377" s="69">
        <f>IF(BF376&gt;0,IF((SUMIFS($Q379:BE379,$Q376:BE376,12)+IF(BE376=12,0,BE377)+BF380)&gt;=$K373,$K373-FLOOR(SUMIFS($Q379:BE379,$Q376:BE376,12),1),IF(BF376=1,BF380,BF380+BE377)),0)</f>
        <v>0</v>
      </c>
      <c r="BG377" s="69">
        <f>IF(BG376&gt;0,IF((SUMIFS($Q379:BF379,$Q376:BF376,12)+IF(BF376=12,0,BF377)+BG380)&gt;=$K373,$K373-FLOOR(SUMIFS($Q379:BF379,$Q376:BF376,12),1),IF(BG376=1,BG380,BG380+BF377)),0)</f>
        <v>0</v>
      </c>
      <c r="BH377" s="69">
        <f>IF(BH376&gt;0,IF((SUMIFS($Q379:BG379,$Q376:BG376,12)+IF(BG376=12,0,BG377)+BH380)&gt;=$K373,$K373-FLOOR(SUMIFS($Q379:BG379,$Q376:BG376,12),1),IF(BH376=1,BH380,BH380+BG377)),0)</f>
        <v>0</v>
      </c>
      <c r="BI377" s="69">
        <f>IF(BI376&gt;0,IF((SUMIFS($Q379:BH379,$Q376:BH376,12)+IF(BH376=12,0,BH377)+BI380)&gt;=$K373,$K373-FLOOR(SUMIFS($Q379:BH379,$Q376:BH376,12),1),IF(BI376=1,BI380,BI380+BH377)),0)</f>
        <v>0</v>
      </c>
      <c r="BJ377" s="69">
        <f>IF(BJ376&gt;0,IF((SUMIFS($Q379:BI379,$Q376:BI376,12)+IF(BI376=12,0,BI377)+BJ380)&gt;=$K373,$K373-FLOOR(SUMIFS($Q379:BI379,$Q376:BI376,12),1),IF(BJ376=1,BJ380,BJ380+BI377)),0)</f>
        <v>0</v>
      </c>
      <c r="BK377" s="69">
        <f>IF(BK376&gt;0,IF((SUMIFS($Q379:BJ379,$Q376:BJ376,12)+IF(BJ376=12,0,BJ377)+BK380)&gt;=$K373,$K373-FLOOR(SUMIFS($Q379:BJ379,$Q376:BJ376,12),1),IF(BK376=1,BK380,BK380+BJ377)),0)</f>
        <v>0</v>
      </c>
      <c r="BL377" s="69">
        <f>IF(BL376&gt;0,IF((SUMIFS($Q379:BK379,$Q376:BK376,12)+IF(BK376=12,0,BK377)+BL380)&gt;=$K373,$K373-FLOOR(SUMIFS($Q379:BK379,$Q376:BK376,12),1),IF(BL376=1,BL380,BL380+BK377)),0)</f>
        <v>0</v>
      </c>
      <c r="BM377" s="69">
        <f>IF(BM376&gt;0,IF((SUMIFS($Q379:BL379,$Q376:BL376,12)+IF(BL376=12,0,BL377)+BM380)&gt;=$K373,$K373-FLOOR(SUMIFS($Q379:BL379,$Q376:BL376,12),1),IF(BM376=1,BM380,BM380+BL377)),0)</f>
        <v>0</v>
      </c>
      <c r="BN377" s="69">
        <f>IF(BN376&gt;0,IF((SUMIFS($Q379:BM379,$Q376:BM376,12)+IF(BM376=12,0,BM377)+BN380)&gt;=$K373,$K373-FLOOR(SUMIFS($Q379:BM379,$Q376:BM376,12),1),IF(BN376=1,BN380,BN380+BM377)),0)</f>
        <v>0</v>
      </c>
      <c r="BO377" s="69">
        <f>IF(BO376&gt;0,IF((SUMIFS($Q379:BN379,$Q376:BN376,12)+IF(BN376=12,0,BN377)+BO380)&gt;=$K373,$K373-FLOOR(SUMIFS($Q379:BN379,$Q376:BN376,12),1),IF(BO376=1,BO380,BO380+BN377)),0)</f>
        <v>0</v>
      </c>
      <c r="BP377" s="69">
        <f>IF(BP376&gt;0,IF((SUMIFS($Q379:BO379,$Q376:BO376,12)+IF(BO376=12,0,BO377)+BP380)&gt;=$K373,$K373-FLOOR(SUMIFS($Q379:BO379,$Q376:BO376,12),1),IF(BP376=1,BP380,BP380+BO377)),0)</f>
        <v>0</v>
      </c>
      <c r="BQ377" s="69">
        <f>IF(BQ376&gt;0,IF((SUMIFS($Q379:BP379,$Q376:BP376,12)+IF(BP376=12,0,BP377)+BQ380)&gt;=$K373,$K373-FLOOR(SUMIFS($Q379:BP379,$Q376:BP376,12),1),IF(BQ376=1,BQ380,BQ380+BP377)),0)</f>
        <v>0</v>
      </c>
      <c r="BR377" s="69">
        <f>IF(BR376&gt;0,IF((SUMIFS($Q379:BQ379,$Q376:BQ376,12)+IF(BQ376=12,0,BQ377)+BR380)&gt;=$K373,$K373-FLOOR(SUMIFS($Q379:BQ379,$Q376:BQ376,12),1),IF(BR376=1,BR380,BR380+BQ377)),0)</f>
        <v>0</v>
      </c>
      <c r="BS377" s="69">
        <f>IF(BS376&gt;0,IF((SUMIFS($Q379:BR379,$Q376:BR376,12)+IF(BR376=12,0,BR377)+BS380)&gt;=$K373,$K373-FLOOR(SUMIFS($Q379:BR379,$Q376:BR376,12),1),IF(BS376=1,BS380,BS380+BR377)),0)</f>
        <v>0</v>
      </c>
      <c r="BT377" s="69">
        <f>IF(BT376&gt;0,IF((SUMIFS($Q379:BS379,$Q376:BS376,12)+IF(BS376=12,0,BS377)+BT380)&gt;=$K373,$K373-FLOOR(SUMIFS($Q379:BS379,$Q376:BS376,12),1),IF(BT376=1,BT380,BT380+BS377)),0)</f>
        <v>0</v>
      </c>
      <c r="BU377" s="69">
        <f>IF(BU376&gt;0,IF((SUMIFS($Q379:BT379,$Q376:BT376,12)+IF(BT376=12,0,BT377)+BU380)&gt;=$K373,$K373-FLOOR(SUMIFS($Q379:BT379,$Q376:BT376,12),1),IF(BU376=1,BU380,BU380+BT377)),0)</f>
        <v>0</v>
      </c>
      <c r="BV377" s="69">
        <f>IF(BV376&gt;0,IF((SUMIFS($Q379:BU379,$Q376:BU376,12)+IF(BU376=12,0,BU377)+BV380)&gt;=$K373,$K373-FLOOR(SUMIFS($Q379:BU379,$Q376:BU376,12),1),IF(BV376=1,BV380,BV380+BU377)),0)</f>
        <v>0</v>
      </c>
      <c r="BW377" s="69">
        <f>IF(BW376&gt;0,IF((SUMIFS($Q379:BV379,$Q376:BV376,12)+IF(BV376=12,0,BV377)+BW380)&gt;=$K373,$K373-FLOOR(SUMIFS($Q379:BV379,$Q376:BV376,12),1),IF(BW376=1,BW380,BW380+BV377)),0)</f>
        <v>0</v>
      </c>
      <c r="BX377" s="69">
        <f>IF(BX376&gt;0,IF((SUMIFS($Q379:BW379,$Q376:BW376,12)+IF(BW376=12,0,BW377)+BX380)&gt;=$K373,$K373-FLOOR(SUMIFS($Q379:BW379,$Q376:BW376,12),1),IF(BX376=1,BX380,BX380+BW377)),0)</f>
        <v>0</v>
      </c>
      <c r="BY377" s="69">
        <f>IF(BY376&gt;0,IF((SUMIFS($Q379:BX379,$Q376:BX376,12)+IF(BX376=12,0,BX377)+BY380)&gt;=$K373,$K373-FLOOR(SUMIFS($Q379:BX379,$Q376:BX376,12),1),IF(BY376=1,BY380,BY380+BX377)),0)</f>
        <v>0</v>
      </c>
      <c r="BZ377" s="69">
        <f>IF(BZ376&gt;0,IF((SUMIFS($Q379:BY379,$Q376:BY376,12)+IF(BY376=12,0,BY377)+BZ380)&gt;=$K373,$K373-FLOOR(SUMIFS($Q379:BY379,$Q376:BY376,12),1),IF(BZ376=1,BZ380,BZ380+BY377)),0)</f>
        <v>0</v>
      </c>
      <c r="CA377" s="69">
        <f>IF(CA376&gt;0,IF((SUMIFS($Q379:BZ379,$Q376:BZ376,12)+IF(BZ376=12,0,BZ377)+CA380)&gt;=$K373,$K373-FLOOR(SUMIFS($Q379:BZ379,$Q376:BZ376,12),1),IF(CA376=1,CA380,CA380+BZ377)),0)</f>
        <v>0</v>
      </c>
      <c r="CB377" s="69">
        <f>IF(CB376&gt;0,IF((SUMIFS($Q379:CA379,$Q376:CA376,12)+IF(CA376=12,0,CA377)+CB380)&gt;=$K373,$K373-FLOOR(SUMIFS($Q379:CA379,$Q376:CA376,12),1),IF(CB376=1,CB380,CB380+CA377)),0)</f>
        <v>0</v>
      </c>
      <c r="CC377" s="69">
        <f>IF(CC376&gt;0,IF((SUMIFS($Q379:CB379,$Q376:CB376,12)+IF(CB376=12,0,CB377)+CC380)&gt;=$K373,$K373-FLOOR(SUMIFS($Q379:CB379,$Q376:CB376,12),1),IF(CC376=1,CC380,CC380+CB377)),0)</f>
        <v>0</v>
      </c>
      <c r="CD377" s="69">
        <f>IF(CD376&gt;0,IF((SUMIFS($Q379:CC379,$Q376:CC376,12)+IF(CC376=12,0,CC377)+CD380)&gt;=$K373,$K373-FLOOR(SUMIFS($Q379:CC379,$Q376:CC376,12),1),IF(CD376=1,CD380,CD380+CC377)),0)</f>
        <v>0</v>
      </c>
      <c r="CE377" s="69">
        <f>IF(CE376&gt;0,IF((SUMIFS($Q379:CD379,$Q376:CD376,12)+IF(CD376=12,0,CD377)+CE380)&gt;=$K373,$K373-FLOOR(SUMIFS($Q379:CD379,$Q376:CD376,12),1),IF(CE376=1,CE380,CE380+CD377)),0)</f>
        <v>0</v>
      </c>
      <c r="CF377" s="69">
        <f>IF(CF376&gt;0,IF((SUMIFS($Q379:CE379,$Q376:CE376,12)+IF(CE376=12,0,CE377)+CF380)&gt;=$K373,$K373-FLOOR(SUMIFS($Q379:CE379,$Q376:CE376,12),1),IF(CF376=1,CF380,CF380+CE377)),0)</f>
        <v>0</v>
      </c>
      <c r="CG377" s="69">
        <f>IF(CG376&gt;0,IF((SUMIFS($Q379:CF379,$Q376:CF376,12)+IF(CF376=12,0,CF377)+CG380)&gt;=$K373,$K373-FLOOR(SUMIFS($Q379:CF379,$Q376:CF376,12),1),IF(CG376=1,CG380,CG380+CF377)),0)</f>
        <v>0</v>
      </c>
      <c r="CH377" s="69">
        <f>IF(CH376&gt;0,IF((SUMIFS($Q379:CG379,$Q376:CG376,12)+IF(CG376=12,0,CG377)+CH380)&gt;=$K373,$K373-FLOOR(SUMIFS($Q379:CG379,$Q376:CG376,12),1),IF(CH376=1,CH380,CH380+CG377)),0)</f>
        <v>0</v>
      </c>
      <c r="CI377" s="69">
        <f>IF(CI376&gt;0,IF((SUMIFS($Q379:CH379,$Q376:CH376,12)+IF(CH376=12,0,CH377)+CI380)&gt;=$K373,$K373-FLOOR(SUMIFS($Q379:CH379,$Q376:CH376,12),1),IF(CI376=1,CI380,CI380+CH377)),0)</f>
        <v>0</v>
      </c>
      <c r="CJ377" s="69">
        <f>IF(CJ376&gt;0,IF((SUMIFS($Q379:CI379,$Q376:CI376,12)+IF(CI376=12,0,CI377)+CJ380)&gt;=$K373,$K373-FLOOR(SUMIFS($Q379:CI379,$Q376:CI376,12),1),IF(CJ376=1,CJ380,CJ380+CI377)),0)</f>
        <v>0</v>
      </c>
      <c r="CK377" s="370"/>
      <c r="CL377" s="372"/>
      <c r="CM377" s="364"/>
      <c r="CN377" s="364"/>
      <c r="CO377" s="108"/>
      <c r="CP377" s="108"/>
      <c r="CQ377" s="108"/>
      <c r="CR377" s="108"/>
      <c r="CS377" s="108"/>
      <c r="CT377" s="108"/>
      <c r="CU377" s="108"/>
      <c r="CV377" s="108"/>
      <c r="CW377" s="108"/>
      <c r="CX377" s="108"/>
      <c r="CY377" s="108"/>
      <c r="CZ377" s="108"/>
      <c r="DA377" s="108"/>
      <c r="DB377" s="108"/>
      <c r="DC377" s="108"/>
      <c r="DD377" s="108"/>
    </row>
    <row r="378" spans="1:108" s="266" customFormat="1" ht="41.4" hidden="1" customHeight="1" x14ac:dyDescent="0.3">
      <c r="A378" s="264"/>
      <c r="B378" s="130"/>
      <c r="C378" s="81"/>
      <c r="D378" s="81"/>
      <c r="E378" s="81"/>
      <c r="F378" s="81"/>
      <c r="G378" s="81"/>
      <c r="H378" s="81"/>
      <c r="I378" s="81"/>
      <c r="J378" s="81"/>
      <c r="K378" s="81"/>
      <c r="L378" s="65"/>
      <c r="M378" s="7"/>
      <c r="N378" s="202"/>
      <c r="O378" s="108"/>
      <c r="P378" s="66" t="s">
        <v>183</v>
      </c>
      <c r="Q378" s="68">
        <f>IF(Q373&gt;0,Q374,0)</f>
        <v>0</v>
      </c>
      <c r="R378" s="68">
        <f t="shared" ref="R378" si="10364">IF(R373&gt;0,IF(R376=1,R374,R374+Q378),Q378)</f>
        <v>0</v>
      </c>
      <c r="S378" s="68">
        <f t="shared" ref="S378" si="10365">IF(S373&gt;0,IF(S376=1,S374,S374+R378),R378)</f>
        <v>0</v>
      </c>
      <c r="T378" s="68">
        <f t="shared" ref="T378" si="10366">IF(T373&gt;0,IF(T376=1,T374,T374+S378),S378)</f>
        <v>0</v>
      </c>
      <c r="U378" s="68">
        <f t="shared" ref="U378" si="10367">IF(U373&gt;0,IF(U376=1,U374,U374+T378),T378)</f>
        <v>0</v>
      </c>
      <c r="V378" s="68">
        <f t="shared" ref="V378" si="10368">IF(V373&gt;0,IF(V376=1,V374,V374+U378),U378)</f>
        <v>0</v>
      </c>
      <c r="W378" s="68">
        <f t="shared" ref="W378" si="10369">IF(W373&gt;0,IF(W376=1,W374,W374+V378),V378)</f>
        <v>0</v>
      </c>
      <c r="X378" s="68">
        <f t="shared" ref="X378" si="10370">IF(X373&gt;0,IF(X376=1,X374,X374+W378),W378)</f>
        <v>0</v>
      </c>
      <c r="Y378" s="68">
        <f t="shared" ref="Y378" si="10371">IF(Y373&gt;0,IF(Y376=1,Y374,Y374+X378),X378)</f>
        <v>0</v>
      </c>
      <c r="Z378" s="68">
        <f t="shared" ref="Z378" si="10372">IF(Z373&gt;0,IF(Z376=1,Z374,Z374+Y378),Y378)</f>
        <v>0</v>
      </c>
      <c r="AA378" s="68">
        <f t="shared" ref="AA378" si="10373">IF(AA373&gt;0,IF(AA376=1,AA374,AA374+Z378),Z378)</f>
        <v>0</v>
      </c>
      <c r="AB378" s="68">
        <f t="shared" ref="AB378" si="10374">IF(AB373&gt;0,IF(AB376=1,AB374,AB374+AA378),AA378)</f>
        <v>0</v>
      </c>
      <c r="AC378" s="68">
        <f t="shared" ref="AC378" si="10375">IF(AC373&gt;0,IF(AC376=1,AC374,AC374+AB378),AB378)</f>
        <v>0</v>
      </c>
      <c r="AD378" s="68">
        <f t="shared" ref="AD378" si="10376">IF(AD373&gt;0,IF(AD376=1,AD374,AD374+AC378),AC378)</f>
        <v>0</v>
      </c>
      <c r="AE378" s="68">
        <f t="shared" ref="AE378" si="10377">IF(AE373&gt;0,IF(AE376=1,AE374,AE374+AD378),AD378)</f>
        <v>0</v>
      </c>
      <c r="AF378" s="68">
        <f t="shared" ref="AF378" si="10378">IF(AF373&gt;0,IF(AF376=1,AF374,AF374+AE378),AE378)</f>
        <v>0</v>
      </c>
      <c r="AG378" s="68">
        <f t="shared" ref="AG378" si="10379">IF(AG373&gt;0,IF(AG376=1,AG374,AG374+AF378),AF378)</f>
        <v>0</v>
      </c>
      <c r="AH378" s="68">
        <f t="shared" ref="AH378" si="10380">IF(AH373&gt;0,IF(AH376=1,AH374,AH374+AG378),AG378)</f>
        <v>0</v>
      </c>
      <c r="AI378" s="68">
        <f t="shared" ref="AI378" si="10381">IF(AI373&gt;0,IF(AI376=1,AI374,AI374+AH378),AH378)</f>
        <v>0</v>
      </c>
      <c r="AJ378" s="68">
        <f t="shared" ref="AJ378" si="10382">IF(AJ373&gt;0,IF(AJ376=1,AJ374,AJ374+AI378),AI378)</f>
        <v>0</v>
      </c>
      <c r="AK378" s="68">
        <f t="shared" ref="AK378" si="10383">IF(AK373&gt;0,IF(AK376=1,AK374,AK374+AJ378),AJ378)</f>
        <v>0</v>
      </c>
      <c r="AL378" s="68">
        <f t="shared" ref="AL378" si="10384">IF(AL373&gt;0,IF(AL376=1,AL374,AL374+AK378),AK378)</f>
        <v>0</v>
      </c>
      <c r="AM378" s="68">
        <f t="shared" ref="AM378" si="10385">IF(AM373&gt;0,IF(AM376=1,AM374,AM374+AL378),AL378)</f>
        <v>0</v>
      </c>
      <c r="AN378" s="68">
        <f t="shared" ref="AN378" si="10386">IF(AN373&gt;0,IF(AN376=1,AN374,AN374+AM378),AM378)</f>
        <v>0</v>
      </c>
      <c r="AO378" s="68">
        <f t="shared" ref="AO378" si="10387">IF(AO373&gt;0,IF(AO376=1,AO374,AO374+AN378),AN378)</f>
        <v>0</v>
      </c>
      <c r="AP378" s="68">
        <f t="shared" ref="AP378" si="10388">IF(AP373&gt;0,IF(AP376=1,AP374,AP374+AO378),AO378)</f>
        <v>0</v>
      </c>
      <c r="AQ378" s="68">
        <f t="shared" ref="AQ378" si="10389">IF(AQ373&gt;0,IF(AQ376=1,AQ374,AQ374+AP378),AP378)</f>
        <v>0</v>
      </c>
      <c r="AR378" s="68">
        <f t="shared" ref="AR378" si="10390">IF(AR373&gt;0,IF(AR376=1,AR374,AR374+AQ378),AQ378)</f>
        <v>0</v>
      </c>
      <c r="AS378" s="68">
        <f t="shared" ref="AS378" si="10391">IF(AS373&gt;0,IF(AS376=1,AS374,AS374+AR378),AR378)</f>
        <v>0</v>
      </c>
      <c r="AT378" s="68">
        <f t="shared" ref="AT378" si="10392">IF(AT373&gt;0,IF(AT376=1,AT374,AT374+AS378),AS378)</f>
        <v>0</v>
      </c>
      <c r="AU378" s="68">
        <f t="shared" ref="AU378" si="10393">IF(AU373&gt;0,IF(AU376=1,AU374,AU374+AT378),AT378)</f>
        <v>0</v>
      </c>
      <c r="AV378" s="68">
        <f t="shared" ref="AV378" si="10394">IF(AV373&gt;0,IF(AV376=1,AV374,AV374+AU378),AU378)</f>
        <v>0</v>
      </c>
      <c r="AW378" s="68">
        <f t="shared" ref="AW378" si="10395">IF(AW373&gt;0,IF(AW376=1,AW374,AW374+AV378),AV378)</f>
        <v>0</v>
      </c>
      <c r="AX378" s="68">
        <f t="shared" ref="AX378" si="10396">IF(AX373&gt;0,IF(AX376=1,AX374,AX374+AW378),AW378)</f>
        <v>0</v>
      </c>
      <c r="AY378" s="68">
        <f t="shared" ref="AY378" si="10397">IF(AY373&gt;0,IF(AY376=1,AY374,AY374+AX378),AX378)</f>
        <v>0</v>
      </c>
      <c r="AZ378" s="68">
        <f t="shared" ref="AZ378" si="10398">IF(AZ373&gt;0,IF(AZ376=1,AZ374,AZ374+AY378),AY378)</f>
        <v>0</v>
      </c>
      <c r="BA378" s="68">
        <f t="shared" ref="BA378" si="10399">IF(BA373&gt;0,IF(BA376=1,BA374,BA374+AZ378),AZ378)</f>
        <v>0</v>
      </c>
      <c r="BB378" s="68">
        <f t="shared" ref="BB378" si="10400">IF(BB373&gt;0,IF(BB376=1,BB374,BB374+BA378),BA378)</f>
        <v>0</v>
      </c>
      <c r="BC378" s="68">
        <f t="shared" ref="BC378" si="10401">IF(BC373&gt;0,IF(BC376=1,BC374,BC374+BB378),BB378)</f>
        <v>0</v>
      </c>
      <c r="BD378" s="68">
        <f t="shared" ref="BD378" si="10402">IF(BD373&gt;0,IF(BD376=1,BD374,BD374+BC378),BC378)</f>
        <v>0</v>
      </c>
      <c r="BE378" s="68">
        <f t="shared" ref="BE378" si="10403">IF(BE373&gt;0,IF(BE376=1,BE374,BE374+BD378),BD378)</f>
        <v>0</v>
      </c>
      <c r="BF378" s="68">
        <f t="shared" ref="BF378" si="10404">IF(BF373&gt;0,IF(BF376=1,BF374,BF374+BE378),BE378)</f>
        <v>0</v>
      </c>
      <c r="BG378" s="68">
        <f t="shared" ref="BG378" si="10405">IF(BG373&gt;0,IF(BG376=1,BG374,BG374+BF378),BF378)</f>
        <v>0</v>
      </c>
      <c r="BH378" s="68">
        <f t="shared" ref="BH378" si="10406">IF(BH373&gt;0,IF(BH376=1,BH374,BH374+BG378),BG378)</f>
        <v>0</v>
      </c>
      <c r="BI378" s="68">
        <f t="shared" ref="BI378" si="10407">IF(BI373&gt;0,IF(BI376=1,BI374,BI374+BH378),BH378)</f>
        <v>0</v>
      </c>
      <c r="BJ378" s="68">
        <f t="shared" ref="BJ378" si="10408">IF(BJ373&gt;0,IF(BJ376=1,BJ374,BJ374+BI378),BI378)</f>
        <v>0</v>
      </c>
      <c r="BK378" s="68">
        <f t="shared" ref="BK378" si="10409">IF(BK373&gt;0,IF(BK376=1,BK374,BK374+BJ378),BJ378)</f>
        <v>0</v>
      </c>
      <c r="BL378" s="68">
        <f t="shared" ref="BL378" si="10410">IF(BL373&gt;0,IF(BL376=1,BL374,BL374+BK378),BK378)</f>
        <v>0</v>
      </c>
      <c r="BM378" s="68">
        <f t="shared" ref="BM378" si="10411">IF(BM373&gt;0,IF(BM376=1,BM374,BM374+BL378),BL378)</f>
        <v>0</v>
      </c>
      <c r="BN378" s="68">
        <f t="shared" ref="BN378" si="10412">IF(BN373&gt;0,IF(BN376=1,BN374,BN374+BM378),BM378)</f>
        <v>0</v>
      </c>
      <c r="BO378" s="68">
        <f t="shared" ref="BO378" si="10413">IF(BO373&gt;0,IF(BO376=1,BO374,BO374+BN378),BN378)</f>
        <v>0</v>
      </c>
      <c r="BP378" s="68">
        <f t="shared" ref="BP378" si="10414">IF(BP373&gt;0,IF(BP376=1,BP374,BP374+BO378),BO378)</f>
        <v>0</v>
      </c>
      <c r="BQ378" s="68">
        <f t="shared" ref="BQ378" si="10415">IF(BQ373&gt;0,IF(BQ376=1,BQ374,BQ374+BP378),BP378)</f>
        <v>0</v>
      </c>
      <c r="BR378" s="68">
        <f t="shared" ref="BR378" si="10416">IF(BR373&gt;0,IF(BR376=1,BR374,BR374+BQ378),BQ378)</f>
        <v>0</v>
      </c>
      <c r="BS378" s="68">
        <f t="shared" ref="BS378" si="10417">IF(BS373&gt;0,IF(BS376=1,BS374,BS374+BR378),BR378)</f>
        <v>0</v>
      </c>
      <c r="BT378" s="68">
        <f t="shared" ref="BT378" si="10418">IF(BT373&gt;0,IF(BT376=1,BT374,BT374+BS378),BS378)</f>
        <v>0</v>
      </c>
      <c r="BU378" s="68">
        <f t="shared" ref="BU378" si="10419">IF(BU373&gt;0,IF(BU376=1,BU374,BU374+BT378),BT378)</f>
        <v>0</v>
      </c>
      <c r="BV378" s="68">
        <f t="shared" ref="BV378" si="10420">IF(BV373&gt;0,IF(BV376=1,BV374,BV374+BU378),BU378)</f>
        <v>0</v>
      </c>
      <c r="BW378" s="68">
        <f t="shared" ref="BW378" si="10421">IF(BW373&gt;0,IF(BW376=1,BW374,BW374+BV378),BV378)</f>
        <v>0</v>
      </c>
      <c r="BX378" s="68">
        <f t="shared" ref="BX378" si="10422">IF(BX373&gt;0,IF(BX376=1,BX374,BX374+BW378),BW378)</f>
        <v>0</v>
      </c>
      <c r="BY378" s="68">
        <f t="shared" ref="BY378" si="10423">IF(BY373&gt;0,IF(BY376=1,BY374,BY374+BX378),BX378)</f>
        <v>0</v>
      </c>
      <c r="BZ378" s="68">
        <f t="shared" ref="BZ378" si="10424">IF(BZ373&gt;0,IF(BZ376=1,BZ374,BZ374+BY378),BY378)</f>
        <v>0</v>
      </c>
      <c r="CA378" s="68">
        <f t="shared" ref="CA378" si="10425">IF(CA373&gt;0,IF(CA376=1,CA374,CA374+BZ378),BZ378)</f>
        <v>0</v>
      </c>
      <c r="CB378" s="68">
        <f t="shared" ref="CB378" si="10426">IF(CB373&gt;0,IF(CB376=1,CB374,CB374+CA378),CA378)</f>
        <v>0</v>
      </c>
      <c r="CC378" s="68">
        <f t="shared" ref="CC378" si="10427">IF(CC373&gt;0,IF(CC376=1,CC374,CC374+CB378),CB378)</f>
        <v>0</v>
      </c>
      <c r="CD378" s="68">
        <f t="shared" ref="CD378" si="10428">IF(CD373&gt;0,IF(CD376=1,CD374,CD374+CC378),CC378)</f>
        <v>0</v>
      </c>
      <c r="CE378" s="68">
        <f t="shared" ref="CE378" si="10429">IF(CE373&gt;0,IF(CE376=1,CE374,CE374+CD378),CD378)</f>
        <v>0</v>
      </c>
      <c r="CF378" s="68">
        <f t="shared" ref="CF378" si="10430">IF(CF373&gt;0,IF(CF376=1,CF374,CF374+CE378),CE378)</f>
        <v>0</v>
      </c>
      <c r="CG378" s="68">
        <f t="shared" ref="CG378" si="10431">IF(CG373&gt;0,IF(CG376=1,CG374,CG374+CF378),CF378)</f>
        <v>0</v>
      </c>
      <c r="CH378" s="68">
        <f t="shared" ref="CH378" si="10432">IF(CH373&gt;0,IF(CH376=1,CH374,CH374+CG378),CG378)</f>
        <v>0</v>
      </c>
      <c r="CI378" s="68">
        <f t="shared" ref="CI378" si="10433">IF(CI373&gt;0,IF(CI376=1,CI374,CI374+CH378),CH378)</f>
        <v>0</v>
      </c>
      <c r="CJ378" s="68">
        <f t="shared" ref="CJ378" si="10434">IF(CJ373&gt;0,IF(CJ376=1,CJ374,CJ374+CI378),CI378)</f>
        <v>0</v>
      </c>
      <c r="CK378" s="370"/>
      <c r="CL378" s="372"/>
      <c r="CM378" s="364"/>
      <c r="CN378" s="364"/>
      <c r="CO378" s="108"/>
      <c r="CP378" s="108"/>
      <c r="CQ378" s="108"/>
      <c r="CR378" s="108"/>
      <c r="CS378" s="108"/>
      <c r="CT378" s="108"/>
      <c r="CU378" s="108"/>
      <c r="CV378" s="108"/>
      <c r="CW378" s="108"/>
      <c r="CX378" s="108"/>
      <c r="CY378" s="108"/>
      <c r="CZ378" s="108"/>
      <c r="DA378" s="108"/>
      <c r="DB378" s="108"/>
      <c r="DC378" s="108"/>
      <c r="DD378" s="108"/>
    </row>
    <row r="379" spans="1:108" s="266" customFormat="1" ht="41.4" hidden="1" customHeight="1" x14ac:dyDescent="0.3">
      <c r="A379" s="264"/>
      <c r="B379" s="130"/>
      <c r="C379" s="81"/>
      <c r="D379" s="81"/>
      <c r="E379" s="81"/>
      <c r="F379" s="81"/>
      <c r="G379" s="81"/>
      <c r="H379" s="81"/>
      <c r="I379" s="81"/>
      <c r="J379" s="81"/>
      <c r="K379" s="81"/>
      <c r="L379" s="65"/>
      <c r="M379" s="7"/>
      <c r="N379" s="202"/>
      <c r="O379" s="108"/>
      <c r="P379" s="66" t="s">
        <v>184</v>
      </c>
      <c r="Q379" s="68">
        <f>Q381</f>
        <v>0</v>
      </c>
      <c r="R379" s="68">
        <f t="shared" ref="R379" si="10435">IF(R376=1,R381,R381+Q379)</f>
        <v>0</v>
      </c>
      <c r="S379" s="68">
        <f t="shared" ref="S379" si="10436">IF(S376=1,S381,S381+R379)</f>
        <v>0</v>
      </c>
      <c r="T379" s="68">
        <f t="shared" ref="T379" si="10437">IF(T376=1,T381,T381+S379)</f>
        <v>0</v>
      </c>
      <c r="U379" s="68">
        <f t="shared" ref="U379" si="10438">IF(U376=1,U381,U381+T379)</f>
        <v>0</v>
      </c>
      <c r="V379" s="68">
        <f t="shared" ref="V379" si="10439">IF(V376=1,V381,V381+U379)</f>
        <v>0</v>
      </c>
      <c r="W379" s="68">
        <f t="shared" ref="W379" si="10440">IF(W376=1,W381,W381+V379)</f>
        <v>0</v>
      </c>
      <c r="X379" s="68">
        <f t="shared" ref="X379" si="10441">IF(X376=1,X381,X381+W379)</f>
        <v>0</v>
      </c>
      <c r="Y379" s="68">
        <f t="shared" ref="Y379" si="10442">IF(Y376=1,Y381,Y381+X379)</f>
        <v>0</v>
      </c>
      <c r="Z379" s="68">
        <f t="shared" ref="Z379" si="10443">IF(Z376=1,Z381,Z381+Y379)</f>
        <v>0</v>
      </c>
      <c r="AA379" s="68">
        <f t="shared" ref="AA379" si="10444">IF(AA376=1,AA381,AA381+Z379)</f>
        <v>0</v>
      </c>
      <c r="AB379" s="68">
        <f t="shared" ref="AB379" si="10445">IF(AB376=1,AB381,AB381+AA379)</f>
        <v>0</v>
      </c>
      <c r="AC379" s="68">
        <f t="shared" ref="AC379" si="10446">IF(AC376=1,AC381,AC381+AB379)</f>
        <v>0</v>
      </c>
      <c r="AD379" s="68">
        <f t="shared" ref="AD379" si="10447">IF(AD376=1,AD381,AD381+AC379)</f>
        <v>0</v>
      </c>
      <c r="AE379" s="68">
        <f t="shared" ref="AE379" si="10448">IF(AE376=1,AE381,AE381+AD379)</f>
        <v>0</v>
      </c>
      <c r="AF379" s="68">
        <f t="shared" ref="AF379" si="10449">IF(AF376=1,AF381,AF381+AE379)</f>
        <v>0</v>
      </c>
      <c r="AG379" s="68">
        <f t="shared" ref="AG379" si="10450">IF(AG376=1,AG381,AG381+AF379)</f>
        <v>0</v>
      </c>
      <c r="AH379" s="68">
        <f t="shared" ref="AH379" si="10451">IF(AH376=1,AH381,AH381+AG379)</f>
        <v>0</v>
      </c>
      <c r="AI379" s="68">
        <f t="shared" ref="AI379" si="10452">IF(AI376=1,AI381,AI381+AH379)</f>
        <v>0</v>
      </c>
      <c r="AJ379" s="68">
        <f t="shared" ref="AJ379" si="10453">IF(AJ376=1,AJ381,AJ381+AI379)</f>
        <v>0</v>
      </c>
      <c r="AK379" s="68">
        <f t="shared" ref="AK379" si="10454">IF(AK376=1,AK381,AK381+AJ379)</f>
        <v>0</v>
      </c>
      <c r="AL379" s="68">
        <f t="shared" ref="AL379" si="10455">IF(AL376=1,AL381,AL381+AK379)</f>
        <v>0</v>
      </c>
      <c r="AM379" s="68">
        <f t="shared" ref="AM379" si="10456">IF(AM376=1,AM381,AM381+AL379)</f>
        <v>0</v>
      </c>
      <c r="AN379" s="68">
        <f t="shared" ref="AN379" si="10457">IF(AN376=1,AN381,AN381+AM379)</f>
        <v>0</v>
      </c>
      <c r="AO379" s="68">
        <f t="shared" ref="AO379" si="10458">IF(AO376=1,AO381,AO381+AN379)</f>
        <v>0</v>
      </c>
      <c r="AP379" s="68">
        <f t="shared" ref="AP379" si="10459">IF(AP376=1,AP381,AP381+AO379)</f>
        <v>0</v>
      </c>
      <c r="AQ379" s="68">
        <f t="shared" ref="AQ379" si="10460">IF(AQ376=1,AQ381,AQ381+AP379)</f>
        <v>0</v>
      </c>
      <c r="AR379" s="68">
        <f t="shared" ref="AR379" si="10461">IF(AR376=1,AR381,AR381+AQ379)</f>
        <v>0</v>
      </c>
      <c r="AS379" s="68">
        <f t="shared" ref="AS379" si="10462">IF(AS376=1,AS381,AS381+AR379)</f>
        <v>0</v>
      </c>
      <c r="AT379" s="68">
        <f t="shared" ref="AT379" si="10463">IF(AT376=1,AT381,AT381+AS379)</f>
        <v>0</v>
      </c>
      <c r="AU379" s="68">
        <f t="shared" ref="AU379" si="10464">IF(AU376=1,AU381,AU381+AT379)</f>
        <v>0</v>
      </c>
      <c r="AV379" s="68">
        <f t="shared" ref="AV379" si="10465">IF(AV376=1,AV381,AV381+AU379)</f>
        <v>0</v>
      </c>
      <c r="AW379" s="68">
        <f t="shared" ref="AW379" si="10466">IF(AW376=1,AW381,AW381+AV379)</f>
        <v>0</v>
      </c>
      <c r="AX379" s="68">
        <f t="shared" ref="AX379" si="10467">IF(AX376=1,AX381,AX381+AW379)</f>
        <v>0</v>
      </c>
      <c r="AY379" s="68">
        <f t="shared" ref="AY379" si="10468">IF(AY376=1,AY381,AY381+AX379)</f>
        <v>0</v>
      </c>
      <c r="AZ379" s="68">
        <f t="shared" ref="AZ379" si="10469">IF(AZ376=1,AZ381,AZ381+AY379)</f>
        <v>0</v>
      </c>
      <c r="BA379" s="68">
        <f t="shared" ref="BA379" si="10470">IF(BA376=1,BA381,BA381+AZ379)</f>
        <v>0</v>
      </c>
      <c r="BB379" s="68">
        <f t="shared" ref="BB379" si="10471">IF(BB376=1,BB381,BB381+BA379)</f>
        <v>0</v>
      </c>
      <c r="BC379" s="68">
        <f t="shared" ref="BC379" si="10472">IF(BC376=1,BC381,BC381+BB379)</f>
        <v>0</v>
      </c>
      <c r="BD379" s="68">
        <f t="shared" ref="BD379" si="10473">IF(BD376=1,BD381,BD381+BC379)</f>
        <v>0</v>
      </c>
      <c r="BE379" s="68">
        <f t="shared" ref="BE379" si="10474">IF(BE376=1,BE381,BE381+BD379)</f>
        <v>0</v>
      </c>
      <c r="BF379" s="68">
        <f t="shared" ref="BF379" si="10475">IF(BF376=1,BF381,BF381+BE379)</f>
        <v>0</v>
      </c>
      <c r="BG379" s="68">
        <f t="shared" ref="BG379" si="10476">IF(BG376=1,BG381,BG381+BF379)</f>
        <v>0</v>
      </c>
      <c r="BH379" s="68">
        <f t="shared" ref="BH379" si="10477">IF(BH376=1,BH381,BH381+BG379)</f>
        <v>0</v>
      </c>
      <c r="BI379" s="68">
        <f t="shared" ref="BI379" si="10478">IF(BI376=1,BI381,BI381+BH379)</f>
        <v>0</v>
      </c>
      <c r="BJ379" s="68">
        <f t="shared" ref="BJ379" si="10479">IF(BJ376=1,BJ381,BJ381+BI379)</f>
        <v>0</v>
      </c>
      <c r="BK379" s="68">
        <f t="shared" ref="BK379" si="10480">IF(BK376=1,BK381,BK381+BJ379)</f>
        <v>0</v>
      </c>
      <c r="BL379" s="68">
        <f t="shared" ref="BL379" si="10481">IF(BL376=1,BL381,BL381+BK379)</f>
        <v>0</v>
      </c>
      <c r="BM379" s="68">
        <f t="shared" ref="BM379" si="10482">IF(BM376=1,BM381,BM381+BL379)</f>
        <v>0</v>
      </c>
      <c r="BN379" s="68">
        <f t="shared" ref="BN379" si="10483">IF(BN376=1,BN381,BN381+BM379)</f>
        <v>0</v>
      </c>
      <c r="BO379" s="68">
        <f t="shared" ref="BO379" si="10484">IF(BO376=1,BO381,BO381+BN379)</f>
        <v>0</v>
      </c>
      <c r="BP379" s="68">
        <f t="shared" ref="BP379" si="10485">IF(BP376=1,BP381,BP381+BO379)</f>
        <v>0</v>
      </c>
      <c r="BQ379" s="68">
        <f t="shared" ref="BQ379" si="10486">IF(BQ376=1,BQ381,BQ381+BP379)</f>
        <v>0</v>
      </c>
      <c r="BR379" s="68">
        <f t="shared" ref="BR379" si="10487">IF(BR376=1,BR381,BR381+BQ379)</f>
        <v>0</v>
      </c>
      <c r="BS379" s="68">
        <f t="shared" ref="BS379" si="10488">IF(BS376=1,BS381,BS381+BR379)</f>
        <v>0</v>
      </c>
      <c r="BT379" s="68">
        <f t="shared" ref="BT379" si="10489">IF(BT376=1,BT381,BT381+BS379)</f>
        <v>0</v>
      </c>
      <c r="BU379" s="68">
        <f t="shared" ref="BU379" si="10490">IF(BU376=1,BU381,BU381+BT379)</f>
        <v>0</v>
      </c>
      <c r="BV379" s="68">
        <f t="shared" ref="BV379" si="10491">IF(BV376=1,BV381,BV381+BU379)</f>
        <v>0</v>
      </c>
      <c r="BW379" s="68">
        <f t="shared" ref="BW379" si="10492">IF(BW376=1,BW381,BW381+BV379)</f>
        <v>0</v>
      </c>
      <c r="BX379" s="68">
        <f t="shared" ref="BX379" si="10493">IF(BX376=1,BX381,BX381+BW379)</f>
        <v>0</v>
      </c>
      <c r="BY379" s="68">
        <f t="shared" ref="BY379" si="10494">IF(BY376=1,BY381,BY381+BX379)</f>
        <v>0</v>
      </c>
      <c r="BZ379" s="68">
        <f t="shared" ref="BZ379" si="10495">IF(BZ376=1,BZ381,BZ381+BY379)</f>
        <v>0</v>
      </c>
      <c r="CA379" s="68">
        <f t="shared" ref="CA379" si="10496">IF(CA376=1,CA381,CA381+BZ379)</f>
        <v>0</v>
      </c>
      <c r="CB379" s="68">
        <f t="shared" ref="CB379" si="10497">IF(CB376=1,CB381,CB381+CA379)</f>
        <v>0</v>
      </c>
      <c r="CC379" s="68">
        <f t="shared" ref="CC379" si="10498">IF(CC376=1,CC381,CC381+CB379)</f>
        <v>0</v>
      </c>
      <c r="CD379" s="68">
        <f t="shared" ref="CD379" si="10499">IF(CD376=1,CD381,CD381+CC379)</f>
        <v>0</v>
      </c>
      <c r="CE379" s="68">
        <f t="shared" ref="CE379" si="10500">IF(CE376=1,CE381,CE381+CD379)</f>
        <v>0</v>
      </c>
      <c r="CF379" s="68">
        <f t="shared" ref="CF379" si="10501">IF(CF376=1,CF381,CF381+CE379)</f>
        <v>0</v>
      </c>
      <c r="CG379" s="68">
        <f t="shared" ref="CG379" si="10502">IF(CG376=1,CG381,CG381+CF379)</f>
        <v>0</v>
      </c>
      <c r="CH379" s="68">
        <f t="shared" ref="CH379" si="10503">IF(CH376=1,CH381,CH381+CG379)</f>
        <v>0</v>
      </c>
      <c r="CI379" s="68">
        <f t="shared" ref="CI379" si="10504">IF(CI376=1,CI381,CI381+CH379)</f>
        <v>0</v>
      </c>
      <c r="CJ379" s="68">
        <f t="shared" ref="CJ379" si="10505">IF(CJ376=1,CJ381,CJ381+CI379)</f>
        <v>0</v>
      </c>
      <c r="CK379" s="370"/>
      <c r="CL379" s="372"/>
      <c r="CM379" s="364"/>
      <c r="CN379" s="364"/>
      <c r="CO379" s="108"/>
      <c r="CP379" s="108"/>
      <c r="CQ379" s="108"/>
      <c r="CR379" s="108"/>
      <c r="CS379" s="108"/>
      <c r="CT379" s="108"/>
      <c r="CU379" s="108"/>
      <c r="CV379" s="108"/>
      <c r="CW379" s="108"/>
      <c r="CX379" s="108"/>
      <c r="CY379" s="108"/>
      <c r="CZ379" s="108"/>
      <c r="DA379" s="108"/>
      <c r="DB379" s="108"/>
      <c r="DC379" s="108"/>
      <c r="DD379" s="108"/>
    </row>
    <row r="380" spans="1:108" s="266" customFormat="1" ht="28.8" x14ac:dyDescent="0.3">
      <c r="A380" s="264"/>
      <c r="B380" s="130"/>
      <c r="C380" s="81"/>
      <c r="D380" s="81"/>
      <c r="E380" s="81"/>
      <c r="F380" s="81"/>
      <c r="G380" s="81"/>
      <c r="H380" s="81"/>
      <c r="I380" s="81"/>
      <c r="J380" s="81"/>
      <c r="K380" s="81"/>
      <c r="L380" s="65"/>
      <c r="M380" s="7"/>
      <c r="N380" s="202"/>
      <c r="O380" s="108"/>
      <c r="P380" s="64" t="s">
        <v>182</v>
      </c>
      <c r="Q380" s="69">
        <f t="shared" ref="Q380:CB380" si="10506">1720/12*Q373</f>
        <v>0</v>
      </c>
      <c r="R380" s="69">
        <f t="shared" si="10506"/>
        <v>0</v>
      </c>
      <c r="S380" s="69">
        <f t="shared" si="10506"/>
        <v>0</v>
      </c>
      <c r="T380" s="69">
        <f t="shared" si="10506"/>
        <v>0</v>
      </c>
      <c r="U380" s="69">
        <f t="shared" si="10506"/>
        <v>0</v>
      </c>
      <c r="V380" s="69">
        <f t="shared" si="10506"/>
        <v>0</v>
      </c>
      <c r="W380" s="69">
        <f t="shared" si="10506"/>
        <v>0</v>
      </c>
      <c r="X380" s="69">
        <f t="shared" si="10506"/>
        <v>0</v>
      </c>
      <c r="Y380" s="69">
        <f t="shared" si="10506"/>
        <v>0</v>
      </c>
      <c r="Z380" s="69">
        <f t="shared" si="10506"/>
        <v>0</v>
      </c>
      <c r="AA380" s="69">
        <f t="shared" si="10506"/>
        <v>0</v>
      </c>
      <c r="AB380" s="69">
        <f t="shared" si="10506"/>
        <v>0</v>
      </c>
      <c r="AC380" s="69">
        <f t="shared" si="10506"/>
        <v>0</v>
      </c>
      <c r="AD380" s="69">
        <f t="shared" si="10506"/>
        <v>0</v>
      </c>
      <c r="AE380" s="69">
        <f t="shared" si="10506"/>
        <v>0</v>
      </c>
      <c r="AF380" s="69">
        <f t="shared" si="10506"/>
        <v>0</v>
      </c>
      <c r="AG380" s="69">
        <f t="shared" si="10506"/>
        <v>0</v>
      </c>
      <c r="AH380" s="69">
        <f t="shared" si="10506"/>
        <v>0</v>
      </c>
      <c r="AI380" s="69">
        <f t="shared" si="10506"/>
        <v>0</v>
      </c>
      <c r="AJ380" s="69">
        <f t="shared" si="10506"/>
        <v>0</v>
      </c>
      <c r="AK380" s="69">
        <f t="shared" si="10506"/>
        <v>0</v>
      </c>
      <c r="AL380" s="69">
        <f t="shared" si="10506"/>
        <v>0</v>
      </c>
      <c r="AM380" s="69">
        <f t="shared" si="10506"/>
        <v>0</v>
      </c>
      <c r="AN380" s="69">
        <f t="shared" si="10506"/>
        <v>0</v>
      </c>
      <c r="AO380" s="69">
        <f t="shared" si="10506"/>
        <v>0</v>
      </c>
      <c r="AP380" s="69">
        <f t="shared" si="10506"/>
        <v>0</v>
      </c>
      <c r="AQ380" s="69">
        <f t="shared" si="10506"/>
        <v>0</v>
      </c>
      <c r="AR380" s="69">
        <f t="shared" si="10506"/>
        <v>0</v>
      </c>
      <c r="AS380" s="69">
        <f t="shared" si="10506"/>
        <v>0</v>
      </c>
      <c r="AT380" s="69">
        <f t="shared" si="10506"/>
        <v>0</v>
      </c>
      <c r="AU380" s="69">
        <f t="shared" si="10506"/>
        <v>0</v>
      </c>
      <c r="AV380" s="69">
        <f t="shared" si="10506"/>
        <v>0</v>
      </c>
      <c r="AW380" s="69">
        <f t="shared" si="10506"/>
        <v>0</v>
      </c>
      <c r="AX380" s="69">
        <f t="shared" si="10506"/>
        <v>0</v>
      </c>
      <c r="AY380" s="69">
        <f t="shared" si="10506"/>
        <v>0</v>
      </c>
      <c r="AZ380" s="69">
        <f t="shared" si="10506"/>
        <v>0</v>
      </c>
      <c r="BA380" s="69">
        <f t="shared" si="10506"/>
        <v>0</v>
      </c>
      <c r="BB380" s="69">
        <f t="shared" si="10506"/>
        <v>0</v>
      </c>
      <c r="BC380" s="69">
        <f t="shared" si="10506"/>
        <v>0</v>
      </c>
      <c r="BD380" s="69">
        <f t="shared" si="10506"/>
        <v>0</v>
      </c>
      <c r="BE380" s="69">
        <f t="shared" si="10506"/>
        <v>0</v>
      </c>
      <c r="BF380" s="69">
        <f t="shared" si="10506"/>
        <v>0</v>
      </c>
      <c r="BG380" s="69">
        <f t="shared" si="10506"/>
        <v>0</v>
      </c>
      <c r="BH380" s="69">
        <f t="shared" si="10506"/>
        <v>0</v>
      </c>
      <c r="BI380" s="69">
        <f t="shared" si="10506"/>
        <v>0</v>
      </c>
      <c r="BJ380" s="69">
        <f t="shared" si="10506"/>
        <v>0</v>
      </c>
      <c r="BK380" s="69">
        <f t="shared" si="10506"/>
        <v>0</v>
      </c>
      <c r="BL380" s="69">
        <f t="shared" si="10506"/>
        <v>0</v>
      </c>
      <c r="BM380" s="69">
        <f t="shared" si="10506"/>
        <v>0</v>
      </c>
      <c r="BN380" s="69">
        <f t="shared" si="10506"/>
        <v>0</v>
      </c>
      <c r="BO380" s="69">
        <f t="shared" si="10506"/>
        <v>0</v>
      </c>
      <c r="BP380" s="69">
        <f t="shared" si="10506"/>
        <v>0</v>
      </c>
      <c r="BQ380" s="69">
        <f t="shared" si="10506"/>
        <v>0</v>
      </c>
      <c r="BR380" s="69">
        <f t="shared" si="10506"/>
        <v>0</v>
      </c>
      <c r="BS380" s="69">
        <f t="shared" si="10506"/>
        <v>0</v>
      </c>
      <c r="BT380" s="69">
        <f t="shared" si="10506"/>
        <v>0</v>
      </c>
      <c r="BU380" s="69">
        <f t="shared" si="10506"/>
        <v>0</v>
      </c>
      <c r="BV380" s="69">
        <f t="shared" si="10506"/>
        <v>0</v>
      </c>
      <c r="BW380" s="69">
        <f t="shared" si="10506"/>
        <v>0</v>
      </c>
      <c r="BX380" s="69">
        <f t="shared" si="10506"/>
        <v>0</v>
      </c>
      <c r="BY380" s="69">
        <f t="shared" si="10506"/>
        <v>0</v>
      </c>
      <c r="BZ380" s="69">
        <f t="shared" si="10506"/>
        <v>0</v>
      </c>
      <c r="CA380" s="69">
        <f t="shared" si="10506"/>
        <v>0</v>
      </c>
      <c r="CB380" s="69">
        <f t="shared" si="10506"/>
        <v>0</v>
      </c>
      <c r="CC380" s="69">
        <f t="shared" ref="CC380:CJ380" si="10507">1720/12*CC373</f>
        <v>0</v>
      </c>
      <c r="CD380" s="69">
        <f t="shared" si="10507"/>
        <v>0</v>
      </c>
      <c r="CE380" s="69">
        <f t="shared" si="10507"/>
        <v>0</v>
      </c>
      <c r="CF380" s="69">
        <f t="shared" si="10507"/>
        <v>0</v>
      </c>
      <c r="CG380" s="69">
        <f t="shared" si="10507"/>
        <v>0</v>
      </c>
      <c r="CH380" s="69">
        <f t="shared" si="10507"/>
        <v>0</v>
      </c>
      <c r="CI380" s="69">
        <f t="shared" si="10507"/>
        <v>0</v>
      </c>
      <c r="CJ380" s="69">
        <f t="shared" si="10507"/>
        <v>0</v>
      </c>
      <c r="CK380" s="370"/>
      <c r="CL380" s="372"/>
      <c r="CM380" s="364"/>
      <c r="CN380" s="364"/>
      <c r="CO380" s="108"/>
      <c r="CP380" s="108"/>
      <c r="CQ380" s="108"/>
      <c r="CR380" s="108"/>
      <c r="CS380" s="108"/>
      <c r="CT380" s="108"/>
      <c r="CU380" s="108"/>
      <c r="CV380" s="108"/>
      <c r="CW380" s="108"/>
      <c r="CX380" s="108"/>
      <c r="CY380" s="108"/>
      <c r="CZ380" s="108"/>
      <c r="DA380" s="108"/>
      <c r="DB380" s="108"/>
      <c r="DC380" s="108"/>
      <c r="DD380" s="108"/>
    </row>
    <row r="381" spans="1:108" s="266" customFormat="1" ht="28.8" x14ac:dyDescent="0.3">
      <c r="A381" s="264"/>
      <c r="B381" s="130"/>
      <c r="C381" s="81"/>
      <c r="D381" s="81"/>
      <c r="E381" s="81"/>
      <c r="F381" s="81"/>
      <c r="G381" s="81"/>
      <c r="H381" s="81"/>
      <c r="I381" s="81"/>
      <c r="J381" s="81"/>
      <c r="K381" s="81"/>
      <c r="L381" s="65"/>
      <c r="M381" s="7"/>
      <c r="N381" s="202"/>
      <c r="O381" s="108"/>
      <c r="P381" s="64" t="s">
        <v>166</v>
      </c>
      <c r="Q381" s="69">
        <f>FLOOR(IF(OR(Q376=0,Q376=1),IF(Q374&gt;=Q380,Q380,Q374)+0.00000001,IF(Q378&gt;=Q377,Q377,Q378))+0.00000001,1)</f>
        <v>0</v>
      </c>
      <c r="R381" s="69">
        <f t="shared" ref="R381" si="10508">FLOOR(IF(OR(R376=0,R376=1),IF(R380&gt;R377,R377,IF(R374&gt;=R380,R380,R374)+0.00000001),IF(R378&gt;=R377,R377-Q379,R378-Q379)+0.00000001),1)</f>
        <v>0</v>
      </c>
      <c r="S381" s="69">
        <f t="shared" ref="S381" si="10509">FLOOR(IF(OR(S376=0,S376=1),IF(S380&gt;S377,S377,IF(S374&gt;=S380,S380,S374)+0.00000001),IF(S378&gt;=S377,S377-R379,S378-R379)+0.00000001),1)</f>
        <v>0</v>
      </c>
      <c r="T381" s="69">
        <f t="shared" ref="T381" si="10510">FLOOR(IF(OR(T376=0,T376=1),IF(T380&gt;T377,T377,IF(T374&gt;=T380,T380,T374)+0.00000001),IF(T378&gt;=T377,T377-S379,T378-S379)+0.00000001),1)</f>
        <v>0</v>
      </c>
      <c r="U381" s="69">
        <f t="shared" ref="U381" si="10511">FLOOR(IF(OR(U376=0,U376=1),IF(U380&gt;U377,U377,IF(U374&gt;=U380,U380,U374)+0.00000001),IF(U378&gt;=U377,U377-T379,U378-T379)+0.00000001),1)</f>
        <v>0</v>
      </c>
      <c r="V381" s="69">
        <f t="shared" ref="V381" si="10512">FLOOR(IF(OR(V376=0,V376=1),IF(V380&gt;V377,V377,IF(V374&gt;=V380,V380,V374)+0.00000001),IF(V378&gt;=V377,V377-U379,V378-U379)+0.00000001),1)</f>
        <v>0</v>
      </c>
      <c r="W381" s="69">
        <f t="shared" ref="W381" si="10513">FLOOR(IF(OR(W376=0,W376=1),IF(W380&gt;W377,W377,IF(W374&gt;=W380,W380,W374)+0.00000001),IF(W378&gt;=W377,W377-V379,W378-V379)+0.00000001),1)</f>
        <v>0</v>
      </c>
      <c r="X381" s="69">
        <f t="shared" ref="X381" si="10514">FLOOR(IF(OR(X376=0,X376=1),IF(X380&gt;X377,X377,IF(X374&gt;=X380,X380,X374)+0.00000001),IF(X378&gt;=X377,X377-W379,X378-W379)+0.00000001),1)</f>
        <v>0</v>
      </c>
      <c r="Y381" s="69">
        <f t="shared" ref="Y381" si="10515">FLOOR(IF(OR(Y376=0,Y376=1),IF(Y380&gt;Y377,Y377,IF(Y374&gt;=Y380,Y380,Y374)+0.00000001),IF(Y378&gt;=Y377,Y377-X379,Y378-X379)+0.00000001),1)</f>
        <v>0</v>
      </c>
      <c r="Z381" s="69">
        <f t="shared" ref="Z381" si="10516">FLOOR(IF(OR(Z376=0,Z376=1),IF(Z380&gt;Z377,Z377,IF(Z374&gt;=Z380,Z380,Z374)+0.00000001),IF(Z378&gt;=Z377,Z377-Y379,Z378-Y379)+0.00000001),1)</f>
        <v>0</v>
      </c>
      <c r="AA381" s="69">
        <f t="shared" ref="AA381" si="10517">FLOOR(IF(OR(AA376=0,AA376=1),IF(AA380&gt;AA377,AA377,IF(AA374&gt;=AA380,AA380,AA374)+0.00000001),IF(AA378&gt;=AA377,AA377-Z379,AA378-Z379)+0.00000001),1)</f>
        <v>0</v>
      </c>
      <c r="AB381" s="69">
        <f t="shared" ref="AB381" si="10518">FLOOR(IF(OR(AB376=0,AB376=1),IF(AB380&gt;AB377,AB377,IF(AB374&gt;=AB380,AB380,AB374)+0.00000001),IF(AB378&gt;=AB377,AB377-AA379,AB378-AA379)+0.00000001),1)</f>
        <v>0</v>
      </c>
      <c r="AC381" s="69">
        <f t="shared" ref="AC381" si="10519">FLOOR(IF(OR(AC376=0,AC376=1),IF(AC380&gt;AC377,AC377,IF(AC374&gt;=AC380,AC380,AC374)+0.00000001),IF(AC378&gt;=AC377,AC377-AB379,AC378-AB379)+0.00000001),1)</f>
        <v>0</v>
      </c>
      <c r="AD381" s="69">
        <f t="shared" ref="AD381" si="10520">FLOOR(IF(OR(AD376=0,AD376=1),IF(AD380&gt;AD377,AD377,IF(AD374&gt;=AD380,AD380,AD374)+0.00000001),IF(AD378&gt;=AD377,AD377-AC379,AD378-AC379)+0.00000001),1)</f>
        <v>0</v>
      </c>
      <c r="AE381" s="69">
        <f t="shared" ref="AE381" si="10521">FLOOR(IF(OR(AE376=0,AE376=1),IF(AE380&gt;AE377,AE377,IF(AE374&gt;=AE380,AE380,AE374)+0.00000001),IF(AE378&gt;=AE377,AE377-AD379,AE378-AD379)+0.00000001),1)</f>
        <v>0</v>
      </c>
      <c r="AF381" s="69">
        <f t="shared" ref="AF381" si="10522">FLOOR(IF(OR(AF376=0,AF376=1),IF(AF380&gt;AF377,AF377,IF(AF374&gt;=AF380,AF380,AF374)+0.00000001),IF(AF378&gt;=AF377,AF377-AE379,AF378-AE379)+0.00000001),1)</f>
        <v>0</v>
      </c>
      <c r="AG381" s="69">
        <f t="shared" ref="AG381" si="10523">FLOOR(IF(OR(AG376=0,AG376=1),IF(AG380&gt;AG377,AG377,IF(AG374&gt;=AG380,AG380,AG374)+0.00000001),IF(AG378&gt;=AG377,AG377-AF379,AG378-AF379)+0.00000001),1)</f>
        <v>0</v>
      </c>
      <c r="AH381" s="69">
        <f t="shared" ref="AH381" si="10524">FLOOR(IF(OR(AH376=0,AH376=1),IF(AH380&gt;AH377,AH377,IF(AH374&gt;=AH380,AH380,AH374)+0.00000001),IF(AH378&gt;=AH377,AH377-AG379,AH378-AG379)+0.00000001),1)</f>
        <v>0</v>
      </c>
      <c r="AI381" s="69">
        <f t="shared" ref="AI381" si="10525">FLOOR(IF(OR(AI376=0,AI376=1),IF(AI380&gt;AI377,AI377,IF(AI374&gt;=AI380,AI380,AI374)+0.00000001),IF(AI378&gt;=AI377,AI377-AH379,AI378-AH379)+0.00000001),1)</f>
        <v>0</v>
      </c>
      <c r="AJ381" s="69">
        <f t="shared" ref="AJ381" si="10526">FLOOR(IF(OR(AJ376=0,AJ376=1),IF(AJ380&gt;AJ377,AJ377,IF(AJ374&gt;=AJ380,AJ380,AJ374)+0.00000001),IF(AJ378&gt;=AJ377,AJ377-AI379,AJ378-AI379)+0.00000001),1)</f>
        <v>0</v>
      </c>
      <c r="AK381" s="69">
        <f t="shared" ref="AK381" si="10527">FLOOR(IF(OR(AK376=0,AK376=1),IF(AK380&gt;AK377,AK377,IF(AK374&gt;=AK380,AK380,AK374)+0.00000001),IF(AK378&gt;=AK377,AK377-AJ379,AK378-AJ379)+0.00000001),1)</f>
        <v>0</v>
      </c>
      <c r="AL381" s="69">
        <f t="shared" ref="AL381" si="10528">FLOOR(IF(OR(AL376=0,AL376=1),IF(AL380&gt;AL377,AL377,IF(AL374&gt;=AL380,AL380,AL374)+0.00000001),IF(AL378&gt;=AL377,AL377-AK379,AL378-AK379)+0.00000001),1)</f>
        <v>0</v>
      </c>
      <c r="AM381" s="69">
        <f t="shared" ref="AM381" si="10529">FLOOR(IF(OR(AM376=0,AM376=1),IF(AM380&gt;AM377,AM377,IF(AM374&gt;=AM380,AM380,AM374)+0.00000001),IF(AM378&gt;=AM377,AM377-AL379,AM378-AL379)+0.00000001),1)</f>
        <v>0</v>
      </c>
      <c r="AN381" s="69">
        <f t="shared" ref="AN381" si="10530">FLOOR(IF(OR(AN376=0,AN376=1),IF(AN380&gt;AN377,AN377,IF(AN374&gt;=AN380,AN380,AN374)+0.00000001),IF(AN378&gt;=AN377,AN377-AM379,AN378-AM379)+0.00000001),1)</f>
        <v>0</v>
      </c>
      <c r="AO381" s="69">
        <f t="shared" ref="AO381" si="10531">FLOOR(IF(OR(AO376=0,AO376=1),IF(AO380&gt;AO377,AO377,IF(AO374&gt;=AO380,AO380,AO374)+0.00000001),IF(AO378&gt;=AO377,AO377-AN379,AO378-AN379)+0.00000001),1)</f>
        <v>0</v>
      </c>
      <c r="AP381" s="69">
        <f t="shared" ref="AP381" si="10532">FLOOR(IF(OR(AP376=0,AP376=1),IF(AP380&gt;AP377,AP377,IF(AP374&gt;=AP380,AP380,AP374)+0.00000001),IF(AP378&gt;=AP377,AP377-AO379,AP378-AO379)+0.00000001),1)</f>
        <v>0</v>
      </c>
      <c r="AQ381" s="69">
        <f t="shared" ref="AQ381" si="10533">FLOOR(IF(OR(AQ376=0,AQ376=1),IF(AQ380&gt;AQ377,AQ377,IF(AQ374&gt;=AQ380,AQ380,AQ374)+0.00000001),IF(AQ378&gt;=AQ377,AQ377-AP379,AQ378-AP379)+0.00000001),1)</f>
        <v>0</v>
      </c>
      <c r="AR381" s="69">
        <f t="shared" ref="AR381" si="10534">FLOOR(IF(OR(AR376=0,AR376=1),IF(AR380&gt;AR377,AR377,IF(AR374&gt;=AR380,AR380,AR374)+0.00000001),IF(AR378&gt;=AR377,AR377-AQ379,AR378-AQ379)+0.00000001),1)</f>
        <v>0</v>
      </c>
      <c r="AS381" s="69">
        <f t="shared" ref="AS381" si="10535">FLOOR(IF(OR(AS376=0,AS376=1),IF(AS380&gt;AS377,AS377,IF(AS374&gt;=AS380,AS380,AS374)+0.00000001),IF(AS378&gt;=AS377,AS377-AR379,AS378-AR379)+0.00000001),1)</f>
        <v>0</v>
      </c>
      <c r="AT381" s="69">
        <f t="shared" ref="AT381" si="10536">FLOOR(IF(OR(AT376=0,AT376=1),IF(AT380&gt;AT377,AT377,IF(AT374&gt;=AT380,AT380,AT374)+0.00000001),IF(AT378&gt;=AT377,AT377-AS379,AT378-AS379)+0.00000001),1)</f>
        <v>0</v>
      </c>
      <c r="AU381" s="69">
        <f t="shared" ref="AU381" si="10537">FLOOR(IF(OR(AU376=0,AU376=1),IF(AU380&gt;AU377,AU377,IF(AU374&gt;=AU380,AU380,AU374)+0.00000001),IF(AU378&gt;=AU377,AU377-AT379,AU378-AT379)+0.00000001),1)</f>
        <v>0</v>
      </c>
      <c r="AV381" s="69">
        <f t="shared" ref="AV381" si="10538">FLOOR(IF(OR(AV376=0,AV376=1),IF(AV380&gt;AV377,AV377,IF(AV374&gt;=AV380,AV380,AV374)+0.00000001),IF(AV378&gt;=AV377,AV377-AU379,AV378-AU379)+0.00000001),1)</f>
        <v>0</v>
      </c>
      <c r="AW381" s="69">
        <f t="shared" ref="AW381" si="10539">FLOOR(IF(OR(AW376=0,AW376=1),IF(AW380&gt;AW377,AW377,IF(AW374&gt;=AW380,AW380,AW374)+0.00000001),IF(AW378&gt;=AW377,AW377-AV379,AW378-AV379)+0.00000001),1)</f>
        <v>0</v>
      </c>
      <c r="AX381" s="69">
        <f t="shared" ref="AX381" si="10540">FLOOR(IF(OR(AX376=0,AX376=1),IF(AX380&gt;AX377,AX377,IF(AX374&gt;=AX380,AX380,AX374)+0.00000001),IF(AX378&gt;=AX377,AX377-AW379,AX378-AW379)+0.00000001),1)</f>
        <v>0</v>
      </c>
      <c r="AY381" s="69">
        <f t="shared" ref="AY381" si="10541">FLOOR(IF(OR(AY376=0,AY376=1),IF(AY380&gt;AY377,AY377,IF(AY374&gt;=AY380,AY380,AY374)+0.00000001),IF(AY378&gt;=AY377,AY377-AX379,AY378-AX379)+0.00000001),1)</f>
        <v>0</v>
      </c>
      <c r="AZ381" s="69">
        <f t="shared" ref="AZ381" si="10542">FLOOR(IF(OR(AZ376=0,AZ376=1),IF(AZ380&gt;AZ377,AZ377,IF(AZ374&gt;=AZ380,AZ380,AZ374)+0.00000001),IF(AZ378&gt;=AZ377,AZ377-AY379,AZ378-AY379)+0.00000001),1)</f>
        <v>0</v>
      </c>
      <c r="BA381" s="69">
        <f t="shared" ref="BA381" si="10543">FLOOR(IF(OR(BA376=0,BA376=1),IF(BA380&gt;BA377,BA377,IF(BA374&gt;=BA380,BA380,BA374)+0.00000001),IF(BA378&gt;=BA377,BA377-AZ379,BA378-AZ379)+0.00000001),1)</f>
        <v>0</v>
      </c>
      <c r="BB381" s="69">
        <f t="shared" ref="BB381" si="10544">FLOOR(IF(OR(BB376=0,BB376=1),IF(BB380&gt;BB377,BB377,IF(BB374&gt;=BB380,BB380,BB374)+0.00000001),IF(BB378&gt;=BB377,BB377-BA379,BB378-BA379)+0.00000001),1)</f>
        <v>0</v>
      </c>
      <c r="BC381" s="69">
        <f t="shared" ref="BC381" si="10545">FLOOR(IF(OR(BC376=0,BC376=1),IF(BC380&gt;BC377,BC377,IF(BC374&gt;=BC380,BC380,BC374)+0.00000001),IF(BC378&gt;=BC377,BC377-BB379,BC378-BB379)+0.00000001),1)</f>
        <v>0</v>
      </c>
      <c r="BD381" s="69">
        <f t="shared" ref="BD381" si="10546">FLOOR(IF(OR(BD376=0,BD376=1),IF(BD380&gt;BD377,BD377,IF(BD374&gt;=BD380,BD380,BD374)+0.00000001),IF(BD378&gt;=BD377,BD377-BC379,BD378-BC379)+0.00000001),1)</f>
        <v>0</v>
      </c>
      <c r="BE381" s="69">
        <f t="shared" ref="BE381" si="10547">FLOOR(IF(OR(BE376=0,BE376=1),IF(BE380&gt;BE377,BE377,IF(BE374&gt;=BE380,BE380,BE374)+0.00000001),IF(BE378&gt;=BE377,BE377-BD379,BE378-BD379)+0.00000001),1)</f>
        <v>0</v>
      </c>
      <c r="BF381" s="69">
        <f t="shared" ref="BF381" si="10548">FLOOR(IF(OR(BF376=0,BF376=1),IF(BF380&gt;BF377,BF377,IF(BF374&gt;=BF380,BF380,BF374)+0.00000001),IF(BF378&gt;=BF377,BF377-BE379,BF378-BE379)+0.00000001),1)</f>
        <v>0</v>
      </c>
      <c r="BG381" s="69">
        <f t="shared" ref="BG381" si="10549">FLOOR(IF(OR(BG376=0,BG376=1),IF(BG380&gt;BG377,BG377,IF(BG374&gt;=BG380,BG380,BG374)+0.00000001),IF(BG378&gt;=BG377,BG377-BF379,BG378-BF379)+0.00000001),1)</f>
        <v>0</v>
      </c>
      <c r="BH381" s="69">
        <f t="shared" ref="BH381" si="10550">FLOOR(IF(OR(BH376=0,BH376=1),IF(BH380&gt;BH377,BH377,IF(BH374&gt;=BH380,BH380,BH374)+0.00000001),IF(BH378&gt;=BH377,BH377-BG379,BH378-BG379)+0.00000001),1)</f>
        <v>0</v>
      </c>
      <c r="BI381" s="69">
        <f t="shared" ref="BI381" si="10551">FLOOR(IF(OR(BI376=0,BI376=1),IF(BI380&gt;BI377,BI377,IF(BI374&gt;=BI380,BI380,BI374)+0.00000001),IF(BI378&gt;=BI377,BI377-BH379,BI378-BH379)+0.00000001),1)</f>
        <v>0</v>
      </c>
      <c r="BJ381" s="69">
        <f t="shared" ref="BJ381" si="10552">FLOOR(IF(OR(BJ376=0,BJ376=1),IF(BJ380&gt;BJ377,BJ377,IF(BJ374&gt;=BJ380,BJ380,BJ374)+0.00000001),IF(BJ378&gt;=BJ377,BJ377-BI379,BJ378-BI379)+0.00000001),1)</f>
        <v>0</v>
      </c>
      <c r="BK381" s="69">
        <f t="shared" ref="BK381" si="10553">FLOOR(IF(OR(BK376=0,BK376=1),IF(BK380&gt;BK377,BK377,IF(BK374&gt;=BK380,BK380,BK374)+0.00000001),IF(BK378&gt;=BK377,BK377-BJ379,BK378-BJ379)+0.00000001),1)</f>
        <v>0</v>
      </c>
      <c r="BL381" s="69">
        <f t="shared" ref="BL381" si="10554">FLOOR(IF(OR(BL376=0,BL376=1),IF(BL380&gt;BL377,BL377,IF(BL374&gt;=BL380,BL380,BL374)+0.00000001),IF(BL378&gt;=BL377,BL377-BK379,BL378-BK379)+0.00000001),1)</f>
        <v>0</v>
      </c>
      <c r="BM381" s="69">
        <f t="shared" ref="BM381" si="10555">FLOOR(IF(OR(BM376=0,BM376=1),IF(BM380&gt;BM377,BM377,IF(BM374&gt;=BM380,BM380,BM374)+0.00000001),IF(BM378&gt;=BM377,BM377-BL379,BM378-BL379)+0.00000001),1)</f>
        <v>0</v>
      </c>
      <c r="BN381" s="69">
        <f t="shared" ref="BN381" si="10556">FLOOR(IF(OR(BN376=0,BN376=1),IF(BN380&gt;BN377,BN377,IF(BN374&gt;=BN380,BN380,BN374)+0.00000001),IF(BN378&gt;=BN377,BN377-BM379,BN378-BM379)+0.00000001),1)</f>
        <v>0</v>
      </c>
      <c r="BO381" s="69">
        <f t="shared" ref="BO381" si="10557">FLOOR(IF(OR(BO376=0,BO376=1),IF(BO380&gt;BO377,BO377,IF(BO374&gt;=BO380,BO380,BO374)+0.00000001),IF(BO378&gt;=BO377,BO377-BN379,BO378-BN379)+0.00000001),1)</f>
        <v>0</v>
      </c>
      <c r="BP381" s="69">
        <f t="shared" ref="BP381" si="10558">FLOOR(IF(OR(BP376=0,BP376=1),IF(BP380&gt;BP377,BP377,IF(BP374&gt;=BP380,BP380,BP374)+0.00000001),IF(BP378&gt;=BP377,BP377-BO379,BP378-BO379)+0.00000001),1)</f>
        <v>0</v>
      </c>
      <c r="BQ381" s="69">
        <f t="shared" ref="BQ381" si="10559">FLOOR(IF(OR(BQ376=0,BQ376=1),IF(BQ380&gt;BQ377,BQ377,IF(BQ374&gt;=BQ380,BQ380,BQ374)+0.00000001),IF(BQ378&gt;=BQ377,BQ377-BP379,BQ378-BP379)+0.00000001),1)</f>
        <v>0</v>
      </c>
      <c r="BR381" s="69">
        <f t="shared" ref="BR381" si="10560">FLOOR(IF(OR(BR376=0,BR376=1),IF(BR380&gt;BR377,BR377,IF(BR374&gt;=BR380,BR380,BR374)+0.00000001),IF(BR378&gt;=BR377,BR377-BQ379,BR378-BQ379)+0.00000001),1)</f>
        <v>0</v>
      </c>
      <c r="BS381" s="69">
        <f t="shared" ref="BS381" si="10561">FLOOR(IF(OR(BS376=0,BS376=1),IF(BS380&gt;BS377,BS377,IF(BS374&gt;=BS380,BS380,BS374)+0.00000001),IF(BS378&gt;=BS377,BS377-BR379,BS378-BR379)+0.00000001),1)</f>
        <v>0</v>
      </c>
      <c r="BT381" s="69">
        <f t="shared" ref="BT381" si="10562">FLOOR(IF(OR(BT376=0,BT376=1),IF(BT380&gt;BT377,BT377,IF(BT374&gt;=BT380,BT380,BT374)+0.00000001),IF(BT378&gt;=BT377,BT377-BS379,BT378-BS379)+0.00000001),1)</f>
        <v>0</v>
      </c>
      <c r="BU381" s="69">
        <f t="shared" ref="BU381" si="10563">FLOOR(IF(OR(BU376=0,BU376=1),IF(BU380&gt;BU377,BU377,IF(BU374&gt;=BU380,BU380,BU374)+0.00000001),IF(BU378&gt;=BU377,BU377-BT379,BU378-BT379)+0.00000001),1)</f>
        <v>0</v>
      </c>
      <c r="BV381" s="69">
        <f t="shared" ref="BV381" si="10564">FLOOR(IF(OR(BV376=0,BV376=1),IF(BV380&gt;BV377,BV377,IF(BV374&gt;=BV380,BV380,BV374)+0.00000001),IF(BV378&gt;=BV377,BV377-BU379,BV378-BU379)+0.00000001),1)</f>
        <v>0</v>
      </c>
      <c r="BW381" s="69">
        <f t="shared" ref="BW381" si="10565">FLOOR(IF(OR(BW376=0,BW376=1),IF(BW380&gt;BW377,BW377,IF(BW374&gt;=BW380,BW380,BW374)+0.00000001),IF(BW378&gt;=BW377,BW377-BV379,BW378-BV379)+0.00000001),1)</f>
        <v>0</v>
      </c>
      <c r="BX381" s="69">
        <f t="shared" ref="BX381" si="10566">FLOOR(IF(OR(BX376=0,BX376=1),IF(BX380&gt;BX377,BX377,IF(BX374&gt;=BX380,BX380,BX374)+0.00000001),IF(BX378&gt;=BX377,BX377-BW379,BX378-BW379)+0.00000001),1)</f>
        <v>0</v>
      </c>
      <c r="BY381" s="69">
        <f t="shared" ref="BY381" si="10567">FLOOR(IF(OR(BY376=0,BY376=1),IF(BY380&gt;BY377,BY377,IF(BY374&gt;=BY380,BY380,BY374)+0.00000001),IF(BY378&gt;=BY377,BY377-BX379,BY378-BX379)+0.00000001),1)</f>
        <v>0</v>
      </c>
      <c r="BZ381" s="69">
        <f t="shared" ref="BZ381" si="10568">FLOOR(IF(OR(BZ376=0,BZ376=1),IF(BZ380&gt;BZ377,BZ377,IF(BZ374&gt;=BZ380,BZ380,BZ374)+0.00000001),IF(BZ378&gt;=BZ377,BZ377-BY379,BZ378-BY379)+0.00000001),1)</f>
        <v>0</v>
      </c>
      <c r="CA381" s="69">
        <f t="shared" ref="CA381" si="10569">FLOOR(IF(OR(CA376=0,CA376=1),IF(CA380&gt;CA377,CA377,IF(CA374&gt;=CA380,CA380,CA374)+0.00000001),IF(CA378&gt;=CA377,CA377-BZ379,CA378-BZ379)+0.00000001),1)</f>
        <v>0</v>
      </c>
      <c r="CB381" s="69">
        <f t="shared" ref="CB381" si="10570">FLOOR(IF(OR(CB376=0,CB376=1),IF(CB380&gt;CB377,CB377,IF(CB374&gt;=CB380,CB380,CB374)+0.00000001),IF(CB378&gt;=CB377,CB377-CA379,CB378-CA379)+0.00000001),1)</f>
        <v>0</v>
      </c>
      <c r="CC381" s="69">
        <f t="shared" ref="CC381" si="10571">FLOOR(IF(OR(CC376=0,CC376=1),IF(CC380&gt;CC377,CC377,IF(CC374&gt;=CC380,CC380,CC374)+0.00000001),IF(CC378&gt;=CC377,CC377-CB379,CC378-CB379)+0.00000001),1)</f>
        <v>0</v>
      </c>
      <c r="CD381" s="69">
        <f t="shared" ref="CD381" si="10572">FLOOR(IF(OR(CD376=0,CD376=1),IF(CD380&gt;CD377,CD377,IF(CD374&gt;=CD380,CD380,CD374)+0.00000001),IF(CD378&gt;=CD377,CD377-CC379,CD378-CC379)+0.00000001),1)</f>
        <v>0</v>
      </c>
      <c r="CE381" s="69">
        <f t="shared" ref="CE381" si="10573">FLOOR(IF(OR(CE376=0,CE376=1),IF(CE380&gt;CE377,CE377,IF(CE374&gt;=CE380,CE380,CE374)+0.00000001),IF(CE378&gt;=CE377,CE377-CD379,CE378-CD379)+0.00000001),1)</f>
        <v>0</v>
      </c>
      <c r="CF381" s="69">
        <f t="shared" ref="CF381" si="10574">FLOOR(IF(OR(CF376=0,CF376=1),IF(CF380&gt;CF377,CF377,IF(CF374&gt;=CF380,CF380,CF374)+0.00000001),IF(CF378&gt;=CF377,CF377-CE379,CF378-CE379)+0.00000001),1)</f>
        <v>0</v>
      </c>
      <c r="CG381" s="69">
        <f t="shared" ref="CG381" si="10575">FLOOR(IF(OR(CG376=0,CG376=1),IF(CG380&gt;CG377,CG377,IF(CG374&gt;=CG380,CG380,CG374)+0.00000001),IF(CG378&gt;=CG377,CG377-CF379,CG378-CF379)+0.00000001),1)</f>
        <v>0</v>
      </c>
      <c r="CH381" s="69">
        <f t="shared" ref="CH381" si="10576">FLOOR(IF(OR(CH376=0,CH376=1),IF(CH380&gt;CH377,CH377,IF(CH374&gt;=CH380,CH380,CH374)+0.00000001),IF(CH378&gt;=CH377,CH377-CG379,CH378-CG379)+0.00000001),1)</f>
        <v>0</v>
      </c>
      <c r="CI381" s="69">
        <f t="shared" ref="CI381" si="10577">FLOOR(IF(OR(CI376=0,CI376=1),IF(CI380&gt;CI377,CI377,IF(CI374&gt;=CI380,CI380,CI374)+0.00000001),IF(CI378&gt;=CI377,CI377-CH379,CI378-CH379)+0.00000001),1)</f>
        <v>0</v>
      </c>
      <c r="CJ381" s="69">
        <f t="shared" ref="CJ381" si="10578">FLOOR(IF(OR(CJ376=0,CJ376=1),IF(CJ380&gt;CJ377,CJ377,IF(CJ374&gt;=CJ380,CJ380,CJ374)+0.00000001),IF(CJ378&gt;=CJ377,CJ377-CI379,CJ378-CI379)+0.00000001),1)</f>
        <v>0</v>
      </c>
      <c r="CK381" s="370"/>
      <c r="CL381" s="372"/>
      <c r="CM381" s="364"/>
      <c r="CN381" s="364"/>
      <c r="CO381" s="108"/>
      <c r="CP381" s="108"/>
      <c r="CQ381" s="108"/>
      <c r="CR381" s="108"/>
      <c r="CS381" s="108"/>
      <c r="CT381" s="108"/>
      <c r="CU381" s="108"/>
      <c r="CV381" s="108"/>
      <c r="CW381" s="108"/>
      <c r="CX381" s="108"/>
      <c r="CY381" s="108"/>
      <c r="CZ381" s="108"/>
      <c r="DA381" s="108"/>
      <c r="DB381" s="108"/>
      <c r="DC381" s="108"/>
      <c r="DD381" s="108"/>
    </row>
    <row r="382" spans="1:108" s="266" customFormat="1" ht="25.2" customHeight="1" thickBot="1" x14ac:dyDescent="0.35">
      <c r="A382" s="264"/>
      <c r="B382" s="131"/>
      <c r="C382" s="70"/>
      <c r="D382" s="70"/>
      <c r="E382" s="70"/>
      <c r="F382" s="70"/>
      <c r="G382" s="70"/>
      <c r="H382" s="70"/>
      <c r="I382" s="70"/>
      <c r="J382" s="70"/>
      <c r="K382" s="70"/>
      <c r="L382" s="71"/>
      <c r="M382" s="7"/>
      <c r="N382" s="203"/>
      <c r="O382" s="108"/>
      <c r="P382" s="229" t="s">
        <v>167</v>
      </c>
      <c r="Q382" s="73">
        <f>IF($I373="Ano",Q381*'Podpůrná data'!$B$5,Q381*'Podpůrná data'!$B$3)</f>
        <v>0</v>
      </c>
      <c r="R382" s="73">
        <f>IF($I373="Ano",R381*'Podpůrná data'!$B$5,R381*'Podpůrná data'!$B$3)</f>
        <v>0</v>
      </c>
      <c r="S382" s="73">
        <f>IF($I373="Ano",S381*'Podpůrná data'!$B$5,S381*'Podpůrná data'!$B$3)</f>
        <v>0</v>
      </c>
      <c r="T382" s="73">
        <f>IF($I373="Ano",T381*'Podpůrná data'!$B$5,T381*'Podpůrná data'!$B$3)</f>
        <v>0</v>
      </c>
      <c r="U382" s="73">
        <f>IF($I373="Ano",U381*'Podpůrná data'!$B$5,U381*'Podpůrná data'!$B$3)</f>
        <v>0</v>
      </c>
      <c r="V382" s="73">
        <f>IF($I373="Ano",V381*'Podpůrná data'!$B$5,V381*'Podpůrná data'!$B$3)</f>
        <v>0</v>
      </c>
      <c r="W382" s="73">
        <f>IF($I373="Ano",W381*'Podpůrná data'!$B$5,W381*'Podpůrná data'!$B$3)</f>
        <v>0</v>
      </c>
      <c r="X382" s="73">
        <f>IF($I373="Ano",X381*'Podpůrná data'!$B$5,X381*'Podpůrná data'!$B$3)</f>
        <v>0</v>
      </c>
      <c r="Y382" s="73">
        <f>IF($I373="Ano",Y381*'Podpůrná data'!$B$5,Y381*'Podpůrná data'!$B$3)</f>
        <v>0</v>
      </c>
      <c r="Z382" s="73">
        <f>IF($I373="Ano",Z381*'Podpůrná data'!$B$5,Z381*'Podpůrná data'!$B$3)</f>
        <v>0</v>
      </c>
      <c r="AA382" s="73">
        <f>IF($I373="Ano",AA381*'Podpůrná data'!$B$5,AA381*'Podpůrná data'!$B$3)</f>
        <v>0</v>
      </c>
      <c r="AB382" s="73">
        <f>IF($I373="Ano",AB381*'Podpůrná data'!$B$5,AB381*'Podpůrná data'!$B$3)</f>
        <v>0</v>
      </c>
      <c r="AC382" s="73">
        <f>IF($I373="Ano",AC381*'Podpůrná data'!$B$5,AC381*'Podpůrná data'!$B$3)</f>
        <v>0</v>
      </c>
      <c r="AD382" s="73">
        <f>IF($I373="Ano",AD381*'Podpůrná data'!$B$5,AD381*'Podpůrná data'!$B$3)</f>
        <v>0</v>
      </c>
      <c r="AE382" s="73">
        <f>IF($I373="Ano",AE381*'Podpůrná data'!$B$5,AE381*'Podpůrná data'!$B$3)</f>
        <v>0</v>
      </c>
      <c r="AF382" s="73">
        <f>IF($I373="Ano",AF381*'Podpůrná data'!$B$5,AF381*'Podpůrná data'!$B$3)</f>
        <v>0</v>
      </c>
      <c r="AG382" s="73">
        <f>IF($I373="Ano",AG381*'Podpůrná data'!$B$5,AG381*'Podpůrná data'!$B$3)</f>
        <v>0</v>
      </c>
      <c r="AH382" s="73">
        <f>IF($I373="Ano",AH381*'Podpůrná data'!$B$5,AH381*'Podpůrná data'!$B$3)</f>
        <v>0</v>
      </c>
      <c r="AI382" s="73">
        <f>IF($I373="Ano",AI381*'Podpůrná data'!$B$5,AI381*'Podpůrná data'!$B$3)</f>
        <v>0</v>
      </c>
      <c r="AJ382" s="73">
        <f>IF($I373="Ano",AJ381*'Podpůrná data'!$B$5,AJ381*'Podpůrná data'!$B$3)</f>
        <v>0</v>
      </c>
      <c r="AK382" s="73">
        <f>IF($I373="Ano",AK381*'Podpůrná data'!$B$5,AK381*'Podpůrná data'!$B$3)</f>
        <v>0</v>
      </c>
      <c r="AL382" s="73">
        <f>IF($I373="Ano",AL381*'Podpůrná data'!$B$5,AL381*'Podpůrná data'!$B$3)</f>
        <v>0</v>
      </c>
      <c r="AM382" s="73">
        <f>IF($I373="Ano",AM381*'Podpůrná data'!$B$5,AM381*'Podpůrná data'!$B$3)</f>
        <v>0</v>
      </c>
      <c r="AN382" s="73">
        <f>IF($I373="Ano",AN381*'Podpůrná data'!$B$5,AN381*'Podpůrná data'!$B$3)</f>
        <v>0</v>
      </c>
      <c r="AO382" s="73">
        <f>IF($I373="Ano",AO381*'Podpůrná data'!$B$5,AO381*'Podpůrná data'!$B$3)</f>
        <v>0</v>
      </c>
      <c r="AP382" s="73">
        <f>IF($I373="Ano",AP381*'Podpůrná data'!$B$5,AP381*'Podpůrná data'!$B$3)</f>
        <v>0</v>
      </c>
      <c r="AQ382" s="73">
        <f>IF($I373="Ano",AQ381*'Podpůrná data'!$B$5,AQ381*'Podpůrná data'!$B$3)</f>
        <v>0</v>
      </c>
      <c r="AR382" s="73">
        <f>IF($I373="Ano",AR381*'Podpůrná data'!$B$5,AR381*'Podpůrná data'!$B$3)</f>
        <v>0</v>
      </c>
      <c r="AS382" s="73">
        <f>IF($I373="Ano",AS381*'Podpůrná data'!$B$5,AS381*'Podpůrná data'!$B$3)</f>
        <v>0</v>
      </c>
      <c r="AT382" s="73">
        <f>IF($I373="Ano",AT381*'Podpůrná data'!$B$5,AT381*'Podpůrná data'!$B$3)</f>
        <v>0</v>
      </c>
      <c r="AU382" s="73">
        <f>IF($I373="Ano",AU381*'Podpůrná data'!$B$5,AU381*'Podpůrná data'!$B$3)</f>
        <v>0</v>
      </c>
      <c r="AV382" s="73">
        <f>IF($I373="Ano",AV381*'Podpůrná data'!$B$5,AV381*'Podpůrná data'!$B$3)</f>
        <v>0</v>
      </c>
      <c r="AW382" s="73">
        <f>IF($I373="Ano",AW381*'Podpůrná data'!$B$5,AW381*'Podpůrná data'!$B$3)</f>
        <v>0</v>
      </c>
      <c r="AX382" s="73">
        <f>IF($I373="Ano",AX381*'Podpůrná data'!$B$5,AX381*'Podpůrná data'!$B$3)</f>
        <v>0</v>
      </c>
      <c r="AY382" s="73">
        <f>IF($I373="Ano",AY381*'Podpůrná data'!$B$5,AY381*'Podpůrná data'!$B$3)</f>
        <v>0</v>
      </c>
      <c r="AZ382" s="73">
        <f>IF($I373="Ano",AZ381*'Podpůrná data'!$B$5,AZ381*'Podpůrná data'!$B$3)</f>
        <v>0</v>
      </c>
      <c r="BA382" s="73">
        <f>IF($I373="Ano",BA381*'Podpůrná data'!$B$5,BA381*'Podpůrná data'!$B$3)</f>
        <v>0</v>
      </c>
      <c r="BB382" s="73">
        <f>IF($I373="Ano",BB381*'Podpůrná data'!$B$5,BB381*'Podpůrná data'!$B$3)</f>
        <v>0</v>
      </c>
      <c r="BC382" s="73">
        <f>IF($I373="Ano",BC381*'Podpůrná data'!$B$5,BC381*'Podpůrná data'!$B$3)</f>
        <v>0</v>
      </c>
      <c r="BD382" s="73">
        <f>IF($I373="Ano",BD381*'Podpůrná data'!$B$5,BD381*'Podpůrná data'!$B$3)</f>
        <v>0</v>
      </c>
      <c r="BE382" s="73">
        <f>IF($I373="Ano",BE381*'Podpůrná data'!$B$5,BE381*'Podpůrná data'!$B$3)</f>
        <v>0</v>
      </c>
      <c r="BF382" s="73">
        <f>IF($I373="Ano",BF381*'Podpůrná data'!$B$5,BF381*'Podpůrná data'!$B$3)</f>
        <v>0</v>
      </c>
      <c r="BG382" s="73">
        <f>IF($I373="Ano",BG381*'Podpůrná data'!$B$5,BG381*'Podpůrná data'!$B$3)</f>
        <v>0</v>
      </c>
      <c r="BH382" s="73">
        <f>IF($I373="Ano",BH381*'Podpůrná data'!$B$5,BH381*'Podpůrná data'!$B$3)</f>
        <v>0</v>
      </c>
      <c r="BI382" s="73">
        <f>IF($I373="Ano",BI381*'Podpůrná data'!$B$5,BI381*'Podpůrná data'!$B$3)</f>
        <v>0</v>
      </c>
      <c r="BJ382" s="73">
        <f>IF($I373="Ano",BJ381*'Podpůrná data'!$B$5,BJ381*'Podpůrná data'!$B$3)</f>
        <v>0</v>
      </c>
      <c r="BK382" s="73">
        <f>IF($I373="Ano",BK381*'Podpůrná data'!$B$5,BK381*'Podpůrná data'!$B$3)</f>
        <v>0</v>
      </c>
      <c r="BL382" s="73">
        <f>IF($I373="Ano",BL381*'Podpůrná data'!$B$5,BL381*'Podpůrná data'!$B$3)</f>
        <v>0</v>
      </c>
      <c r="BM382" s="73">
        <f>IF($I373="Ano",BM381*'Podpůrná data'!$B$5,BM381*'Podpůrná data'!$B$3)</f>
        <v>0</v>
      </c>
      <c r="BN382" s="73">
        <f>IF($I373="Ano",BN381*'Podpůrná data'!$B$5,BN381*'Podpůrná data'!$B$3)</f>
        <v>0</v>
      </c>
      <c r="BO382" s="73">
        <f>IF($I373="Ano",BO381*'Podpůrná data'!$B$5,BO381*'Podpůrná data'!$B$3)</f>
        <v>0</v>
      </c>
      <c r="BP382" s="73">
        <f>IF($I373="Ano",BP381*'Podpůrná data'!$B$5,BP381*'Podpůrná data'!$B$3)</f>
        <v>0</v>
      </c>
      <c r="BQ382" s="73">
        <f>IF($I373="Ano",BQ381*'Podpůrná data'!$B$5,BQ381*'Podpůrná data'!$B$3)</f>
        <v>0</v>
      </c>
      <c r="BR382" s="73">
        <f>IF($I373="Ano",BR381*'Podpůrná data'!$B$5,BR381*'Podpůrná data'!$B$3)</f>
        <v>0</v>
      </c>
      <c r="BS382" s="73">
        <f>IF($I373="Ano",BS381*'Podpůrná data'!$B$5,BS381*'Podpůrná data'!$B$3)</f>
        <v>0</v>
      </c>
      <c r="BT382" s="73">
        <f>IF($I373="Ano",BT381*'Podpůrná data'!$B$5,BT381*'Podpůrná data'!$B$3)</f>
        <v>0</v>
      </c>
      <c r="BU382" s="73">
        <f>IF($I373="Ano",BU381*'Podpůrná data'!$B$5,BU381*'Podpůrná data'!$B$3)</f>
        <v>0</v>
      </c>
      <c r="BV382" s="73">
        <f>IF($I373="Ano",BV381*'Podpůrná data'!$B$5,BV381*'Podpůrná data'!$B$3)</f>
        <v>0</v>
      </c>
      <c r="BW382" s="73">
        <f>IF($I373="Ano",BW381*'Podpůrná data'!$B$5,BW381*'Podpůrná data'!$B$3)</f>
        <v>0</v>
      </c>
      <c r="BX382" s="73">
        <f>IF($I373="Ano",BX381*'Podpůrná data'!$B$5,BX381*'Podpůrná data'!$B$3)</f>
        <v>0</v>
      </c>
      <c r="BY382" s="73">
        <f>IF($I373="Ano",BY381*'Podpůrná data'!$B$5,BY381*'Podpůrná data'!$B$3)</f>
        <v>0</v>
      </c>
      <c r="BZ382" s="73">
        <f>IF($I373="Ano",BZ381*'Podpůrná data'!$B$5,BZ381*'Podpůrná data'!$B$3)</f>
        <v>0</v>
      </c>
      <c r="CA382" s="73">
        <f>IF($I373="Ano",CA381*'Podpůrná data'!$B$5,CA381*'Podpůrná data'!$B$3)</f>
        <v>0</v>
      </c>
      <c r="CB382" s="73">
        <f>IF($I373="Ano",CB381*'Podpůrná data'!$B$5,CB381*'Podpůrná data'!$B$3)</f>
        <v>0</v>
      </c>
      <c r="CC382" s="73">
        <f>IF($I373="Ano",CC381*'Podpůrná data'!$B$5,CC381*'Podpůrná data'!$B$3)</f>
        <v>0</v>
      </c>
      <c r="CD382" s="73">
        <f>IF($I373="Ano",CD381*'Podpůrná data'!$B$5,CD381*'Podpůrná data'!$B$3)</f>
        <v>0</v>
      </c>
      <c r="CE382" s="73">
        <f>IF($I373="Ano",CE381*'Podpůrná data'!$B$5,CE381*'Podpůrná data'!$B$3)</f>
        <v>0</v>
      </c>
      <c r="CF382" s="73">
        <f>IF($I373="Ano",CF381*'Podpůrná data'!$B$5,CF381*'Podpůrná data'!$B$3)</f>
        <v>0</v>
      </c>
      <c r="CG382" s="73">
        <f>IF($I373="Ano",CG381*'Podpůrná data'!$B$5,CG381*'Podpůrná data'!$B$3)</f>
        <v>0</v>
      </c>
      <c r="CH382" s="73">
        <f>IF($I373="Ano",CH381*'Podpůrná data'!$B$5,CH381*'Podpůrná data'!$B$3)</f>
        <v>0</v>
      </c>
      <c r="CI382" s="73">
        <f>IF($I373="Ano",CI381*'Podpůrná data'!$B$5,CI381*'Podpůrná data'!$B$3)</f>
        <v>0</v>
      </c>
      <c r="CJ382" s="73">
        <f>IF($I373="Ano",CJ381*'Podpůrná data'!$B$5,CJ381*'Podpůrná data'!$B$3)</f>
        <v>0</v>
      </c>
      <c r="CK382" s="371"/>
      <c r="CL382" s="373"/>
      <c r="CM382" s="365"/>
      <c r="CN382" s="365"/>
      <c r="CO382" s="108"/>
      <c r="CP382" s="182">
        <f>SUMIFS($Q382:$CJ382,$Q372:$CJ372,"1. ZoR")</f>
        <v>0</v>
      </c>
      <c r="CQ382" s="182">
        <f>SUMIFS($Q382:$CJ382,$Q372:$CJ372,"2. ZoR")</f>
        <v>0</v>
      </c>
      <c r="CR382" s="182">
        <f>SUMIFS($Q382:$CJ382,$Q372:$CJ372,"3. ZoR")</f>
        <v>0</v>
      </c>
      <c r="CS382" s="182">
        <f>SUMIFS($Q382:$CJ382,$Q372:$CJ372,"4. ZoR")</f>
        <v>0</v>
      </c>
      <c r="CT382" s="182">
        <f>SUMIFS($Q382:$CJ382,$Q372:$CJ372,"5. ZoR")</f>
        <v>0</v>
      </c>
      <c r="CU382" s="182">
        <f>SUMIFS($Q382:$CJ382,$Q372:$CJ372,"6. ZoR")</f>
        <v>0</v>
      </c>
      <c r="CV382" s="182">
        <f>SUMIFS($Q382:$CJ382,$Q372:$CJ372,"7. ZoR")</f>
        <v>0</v>
      </c>
      <c r="CW382" s="182">
        <f>SUMIFS($Q382:$CJ382,$Q372:$CJ372,"8. ZoR")</f>
        <v>0</v>
      </c>
      <c r="CX382" s="182">
        <f>SUMIFS($Q382:$CJ382,$Q372:$CJ372,"9. ZoR")</f>
        <v>0</v>
      </c>
      <c r="CY382" s="182">
        <f>SUMIFS($Q382:$CJ382,$Q372:$CJ372,"10. ZoR")</f>
        <v>0</v>
      </c>
      <c r="CZ382" s="182">
        <f>SUMIFS($Q382:$CJ382,$Q372:$CJ372,"11. ZoR")</f>
        <v>0</v>
      </c>
      <c r="DA382" s="182">
        <f>SUMIFS($Q382:$CJ382,$Q372:$CJ372,"12. ZoR")</f>
        <v>0</v>
      </c>
      <c r="DB382" s="182">
        <f>SUMIFS($Q382:$CJ382,$Q372:$CJ372,"13. ZoR")</f>
        <v>0</v>
      </c>
      <c r="DC382" s="182">
        <f>SUMIFS($Q382:$CJ382,$Q372:$CJ372,"14. ZoR")</f>
        <v>0</v>
      </c>
      <c r="DD382" s="182">
        <f>SUMIFS($Q382:$CJ382,$Q372:$CJ372,"15. ZoR")</f>
        <v>0</v>
      </c>
    </row>
    <row r="383" spans="1:108" ht="15" hidden="1" thickBot="1" x14ac:dyDescent="0.35">
      <c r="B383" s="107"/>
      <c r="C383" s="132"/>
      <c r="D383" s="132"/>
      <c r="E383" s="132"/>
      <c r="F383" s="132"/>
      <c r="G383" s="107"/>
      <c r="H383" s="107"/>
      <c r="I383" s="107"/>
      <c r="J383" s="107"/>
      <c r="K383" s="107"/>
      <c r="L383" s="107"/>
      <c r="M383" s="7"/>
      <c r="N383" s="107"/>
      <c r="O383" s="107"/>
      <c r="P383" s="107"/>
      <c r="Q383" s="107"/>
      <c r="R383" s="107"/>
      <c r="S383" s="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row>
    <row r="384" spans="1:108" s="266" customFormat="1" ht="69.599999999999994" customHeight="1" thickBot="1" x14ac:dyDescent="0.35">
      <c r="A384" s="271"/>
      <c r="B384" s="122"/>
      <c r="C384" s="353" t="s">
        <v>2</v>
      </c>
      <c r="D384" s="123"/>
      <c r="E384" s="133" t="s">
        <v>375</v>
      </c>
      <c r="F384" s="133" t="s">
        <v>377</v>
      </c>
      <c r="G384" s="124" t="s">
        <v>96</v>
      </c>
      <c r="H384" s="124" t="s">
        <v>97</v>
      </c>
      <c r="I384" s="124" t="s">
        <v>99</v>
      </c>
      <c r="J384" s="124" t="s">
        <v>389</v>
      </c>
      <c r="K384" s="124" t="s">
        <v>391</v>
      </c>
      <c r="L384" s="140" t="s">
        <v>1</v>
      </c>
      <c r="M384" s="7"/>
      <c r="N384" s="126">
        <v>208002</v>
      </c>
      <c r="O384" s="108"/>
      <c r="P384" s="204" t="s">
        <v>134</v>
      </c>
      <c r="Q384" s="84" t="s">
        <v>4</v>
      </c>
      <c r="R384" s="84" t="s">
        <v>5</v>
      </c>
      <c r="S384" s="84" t="s">
        <v>6</v>
      </c>
      <c r="T384" s="84" t="s">
        <v>7</v>
      </c>
      <c r="U384" s="84" t="s">
        <v>8</v>
      </c>
      <c r="V384" s="84" t="s">
        <v>9</v>
      </c>
      <c r="W384" s="84" t="s">
        <v>10</v>
      </c>
      <c r="X384" s="84" t="s">
        <v>11</v>
      </c>
      <c r="Y384" s="84" t="s">
        <v>12</v>
      </c>
      <c r="Z384" s="84" t="s">
        <v>13</v>
      </c>
      <c r="AA384" s="84" t="s">
        <v>14</v>
      </c>
      <c r="AB384" s="84" t="s">
        <v>15</v>
      </c>
      <c r="AC384" s="84" t="s">
        <v>16</v>
      </c>
      <c r="AD384" s="84" t="s">
        <v>17</v>
      </c>
      <c r="AE384" s="84" t="s">
        <v>18</v>
      </c>
      <c r="AF384" s="84" t="s">
        <v>19</v>
      </c>
      <c r="AG384" s="84" t="s">
        <v>20</v>
      </c>
      <c r="AH384" s="84" t="s">
        <v>21</v>
      </c>
      <c r="AI384" s="84" t="s">
        <v>22</v>
      </c>
      <c r="AJ384" s="84" t="s">
        <v>23</v>
      </c>
      <c r="AK384" s="84" t="s">
        <v>24</v>
      </c>
      <c r="AL384" s="84" t="s">
        <v>25</v>
      </c>
      <c r="AM384" s="84" t="s">
        <v>26</v>
      </c>
      <c r="AN384" s="84" t="s">
        <v>27</v>
      </c>
      <c r="AO384" s="84" t="s">
        <v>28</v>
      </c>
      <c r="AP384" s="84" t="s">
        <v>29</v>
      </c>
      <c r="AQ384" s="84" t="s">
        <v>30</v>
      </c>
      <c r="AR384" s="84" t="s">
        <v>31</v>
      </c>
      <c r="AS384" s="84" t="s">
        <v>32</v>
      </c>
      <c r="AT384" s="84" t="s">
        <v>33</v>
      </c>
      <c r="AU384" s="84" t="s">
        <v>34</v>
      </c>
      <c r="AV384" s="84" t="s">
        <v>35</v>
      </c>
      <c r="AW384" s="84" t="s">
        <v>36</v>
      </c>
      <c r="AX384" s="84" t="s">
        <v>37</v>
      </c>
      <c r="AY384" s="84" t="s">
        <v>38</v>
      </c>
      <c r="AZ384" s="84" t="s">
        <v>39</v>
      </c>
      <c r="BA384" s="84" t="s">
        <v>40</v>
      </c>
      <c r="BB384" s="84" t="s">
        <v>41</v>
      </c>
      <c r="BC384" s="84" t="s">
        <v>42</v>
      </c>
      <c r="BD384" s="84" t="s">
        <v>43</v>
      </c>
      <c r="BE384" s="84" t="s">
        <v>44</v>
      </c>
      <c r="BF384" s="84" t="s">
        <v>45</v>
      </c>
      <c r="BG384" s="84" t="s">
        <v>46</v>
      </c>
      <c r="BH384" s="84" t="s">
        <v>47</v>
      </c>
      <c r="BI384" s="84" t="s">
        <v>48</v>
      </c>
      <c r="BJ384" s="84" t="s">
        <v>49</v>
      </c>
      <c r="BK384" s="84" t="s">
        <v>50</v>
      </c>
      <c r="BL384" s="84" t="s">
        <v>51</v>
      </c>
      <c r="BM384" s="84" t="s">
        <v>52</v>
      </c>
      <c r="BN384" s="84" t="s">
        <v>53</v>
      </c>
      <c r="BO384" s="84" t="s">
        <v>135</v>
      </c>
      <c r="BP384" s="84" t="s">
        <v>136</v>
      </c>
      <c r="BQ384" s="84" t="s">
        <v>137</v>
      </c>
      <c r="BR384" s="84" t="s">
        <v>138</v>
      </c>
      <c r="BS384" s="84" t="s">
        <v>139</v>
      </c>
      <c r="BT384" s="84" t="s">
        <v>140</v>
      </c>
      <c r="BU384" s="84" t="s">
        <v>141</v>
      </c>
      <c r="BV384" s="84" t="s">
        <v>142</v>
      </c>
      <c r="BW384" s="84" t="s">
        <v>143</v>
      </c>
      <c r="BX384" s="84" t="s">
        <v>144</v>
      </c>
      <c r="BY384" s="84" t="s">
        <v>145</v>
      </c>
      <c r="BZ384" s="84" t="s">
        <v>146</v>
      </c>
      <c r="CA384" s="84" t="s">
        <v>147</v>
      </c>
      <c r="CB384" s="84" t="s">
        <v>148</v>
      </c>
      <c r="CC384" s="84" t="s">
        <v>149</v>
      </c>
      <c r="CD384" s="84" t="s">
        <v>150</v>
      </c>
      <c r="CE384" s="84" t="s">
        <v>362</v>
      </c>
      <c r="CF384" s="84" t="s">
        <v>363</v>
      </c>
      <c r="CG384" s="84" t="s">
        <v>364</v>
      </c>
      <c r="CH384" s="84" t="s">
        <v>365</v>
      </c>
      <c r="CI384" s="84" t="s">
        <v>366</v>
      </c>
      <c r="CJ384" s="84" t="s">
        <v>367</v>
      </c>
      <c r="CK384" s="136" t="s">
        <v>185</v>
      </c>
      <c r="CL384" s="137" t="s">
        <v>186</v>
      </c>
      <c r="CM384" s="137" t="s">
        <v>168</v>
      </c>
      <c r="CN384" s="137" t="s">
        <v>383</v>
      </c>
      <c r="CO384" s="108"/>
      <c r="CP384" s="366" t="s">
        <v>411</v>
      </c>
      <c r="CQ384" s="367"/>
      <c r="CR384" s="367"/>
      <c r="CS384" s="367"/>
      <c r="CT384" s="367"/>
      <c r="CU384" s="367"/>
      <c r="CV384" s="367"/>
      <c r="CW384" s="367"/>
      <c r="CX384" s="367"/>
      <c r="CY384" s="367"/>
      <c r="CZ384" s="367"/>
      <c r="DA384" s="367"/>
      <c r="DB384" s="367"/>
      <c r="DC384" s="367"/>
      <c r="DD384" s="367"/>
    </row>
    <row r="385" spans="1:108" s="266" customFormat="1" ht="21" hidden="1" customHeight="1" x14ac:dyDescent="0.3">
      <c r="A385" s="272"/>
      <c r="B385" s="115"/>
      <c r="C385" s="354"/>
      <c r="D385" s="127"/>
      <c r="E385" s="127"/>
      <c r="F385" s="127"/>
      <c r="G385" s="359" t="s">
        <v>374</v>
      </c>
      <c r="H385" s="359" t="s">
        <v>98</v>
      </c>
      <c r="I385" s="360" t="s">
        <v>100</v>
      </c>
      <c r="J385" s="360" t="s">
        <v>390</v>
      </c>
      <c r="K385" s="139"/>
      <c r="L385" s="361" t="s">
        <v>95</v>
      </c>
      <c r="M385" s="7"/>
      <c r="N385" s="356" t="s">
        <v>3</v>
      </c>
      <c r="O385" s="108"/>
      <c r="P385" s="85"/>
      <c r="Q385" s="75">
        <f>MONTH(Úvod!$F$10)</f>
        <v>1</v>
      </c>
      <c r="R385" s="76">
        <f t="shared" ref="R385" si="10579">IF(Q385=12,1,Q385+1)</f>
        <v>2</v>
      </c>
      <c r="S385" s="76">
        <f t="shared" ref="S385" si="10580">IF(R385=12,1,R385+1)</f>
        <v>3</v>
      </c>
      <c r="T385" s="77">
        <f t="shared" ref="T385" si="10581">IF(S385=12,1,S385+1)</f>
        <v>4</v>
      </c>
      <c r="U385" s="77">
        <f t="shared" ref="U385" si="10582">IF(T385=12,1,T385+1)</f>
        <v>5</v>
      </c>
      <c r="V385" s="77">
        <f t="shared" ref="V385" si="10583">IF(U385=12,1,U385+1)</f>
        <v>6</v>
      </c>
      <c r="W385" s="77">
        <f t="shared" ref="W385" si="10584">IF(V385=12,1,V385+1)</f>
        <v>7</v>
      </c>
      <c r="X385" s="77">
        <f t="shared" ref="X385" si="10585">IF(W385=12,1,W385+1)</f>
        <v>8</v>
      </c>
      <c r="Y385" s="77">
        <f t="shared" ref="Y385" si="10586">IF(X385=12,1,X385+1)</f>
        <v>9</v>
      </c>
      <c r="Z385" s="77">
        <f>IF(Y385=12,1,Y385+1)</f>
        <v>10</v>
      </c>
      <c r="AA385" s="77">
        <f t="shared" ref="AA385" si="10587">IF(Z385=12,1,Z385+1)</f>
        <v>11</v>
      </c>
      <c r="AB385" s="77">
        <f t="shared" ref="AB385" si="10588">IF(AA385=12,1,AA385+1)</f>
        <v>12</v>
      </c>
      <c r="AC385" s="77">
        <f t="shared" ref="AC385" si="10589">IF(AB385=12,1,AB385+1)</f>
        <v>1</v>
      </c>
      <c r="AD385" s="77">
        <f t="shared" ref="AD385" si="10590">IF(AC385=12,1,AC385+1)</f>
        <v>2</v>
      </c>
      <c r="AE385" s="77">
        <f t="shared" ref="AE385" si="10591">IF(AD385=12,1,AD385+1)</f>
        <v>3</v>
      </c>
      <c r="AF385" s="77">
        <f t="shared" ref="AF385" si="10592">IF(AE385=12,1,AE385+1)</f>
        <v>4</v>
      </c>
      <c r="AG385" s="77">
        <f t="shared" ref="AG385" si="10593">IF(AF385=12,1,AF385+1)</f>
        <v>5</v>
      </c>
      <c r="AH385" s="77">
        <f t="shared" ref="AH385" si="10594">IF(AG385=12,1,AG385+1)</f>
        <v>6</v>
      </c>
      <c r="AI385" s="77">
        <f>IF(AH385=12,1,AH385+1)</f>
        <v>7</v>
      </c>
      <c r="AJ385" s="77">
        <f t="shared" ref="AJ385" si="10595">IF(AI385=12,1,AI385+1)</f>
        <v>8</v>
      </c>
      <c r="AK385" s="77">
        <f t="shared" ref="AK385" si="10596">IF(AJ385=12,1,AJ385+1)</f>
        <v>9</v>
      </c>
      <c r="AL385" s="77">
        <f t="shared" ref="AL385" si="10597">IF(AK385=12,1,AK385+1)</f>
        <v>10</v>
      </c>
      <c r="AM385" s="77">
        <f t="shared" ref="AM385" si="10598">IF(AL385=12,1,AL385+1)</f>
        <v>11</v>
      </c>
      <c r="AN385" s="77">
        <f t="shared" ref="AN385" si="10599">IF(AM385=12,1,AM385+1)</f>
        <v>12</v>
      </c>
      <c r="AO385" s="77">
        <f t="shared" ref="AO385" si="10600">IF(AN385=12,1,AN385+1)</f>
        <v>1</v>
      </c>
      <c r="AP385" s="77">
        <f t="shared" ref="AP385" si="10601">IF(AO385=12,1,AO385+1)</f>
        <v>2</v>
      </c>
      <c r="AQ385" s="77">
        <f t="shared" ref="AQ385" si="10602">IF(AP385=12,1,AP385+1)</f>
        <v>3</v>
      </c>
      <c r="AR385" s="77">
        <f t="shared" ref="AR385" si="10603">IF(AQ385=12,1,AQ385+1)</f>
        <v>4</v>
      </c>
      <c r="AS385" s="77">
        <f t="shared" ref="AS385" si="10604">IF(AR385=12,1,AR385+1)</f>
        <v>5</v>
      </c>
      <c r="AT385" s="77">
        <f t="shared" ref="AT385" si="10605">IF(AS385=12,1,AS385+1)</f>
        <v>6</v>
      </c>
      <c r="AU385" s="77">
        <f t="shared" ref="AU385" si="10606">IF(AT385=12,1,AT385+1)</f>
        <v>7</v>
      </c>
      <c r="AV385" s="77">
        <f t="shared" ref="AV385" si="10607">IF(AU385=12,1,AU385+1)</f>
        <v>8</v>
      </c>
      <c r="AW385" s="77">
        <f t="shared" ref="AW385" si="10608">IF(AV385=12,1,AV385+1)</f>
        <v>9</v>
      </c>
      <c r="AX385" s="77">
        <f t="shared" ref="AX385" si="10609">IF(AW385=12,1,AW385+1)</f>
        <v>10</v>
      </c>
      <c r="AY385" s="77">
        <f t="shared" ref="AY385" si="10610">IF(AX385=12,1,AX385+1)</f>
        <v>11</v>
      </c>
      <c r="AZ385" s="77">
        <f t="shared" ref="AZ385" si="10611">IF(AY385=12,1,AY385+1)</f>
        <v>12</v>
      </c>
      <c r="BA385" s="77">
        <f t="shared" ref="BA385" si="10612">IF(AZ385=12,1,AZ385+1)</f>
        <v>1</v>
      </c>
      <c r="BB385" s="77">
        <f t="shared" ref="BB385" si="10613">IF(BA385=12,1,BA385+1)</f>
        <v>2</v>
      </c>
      <c r="BC385" s="77">
        <f t="shared" ref="BC385" si="10614">IF(BB385=12,1,BB385+1)</f>
        <v>3</v>
      </c>
      <c r="BD385" s="77">
        <f t="shared" ref="BD385" si="10615">IF(BC385=12,1,BC385+1)</f>
        <v>4</v>
      </c>
      <c r="BE385" s="77">
        <f t="shared" ref="BE385" si="10616">IF(BD385=12,1,BD385+1)</f>
        <v>5</v>
      </c>
      <c r="BF385" s="77">
        <f t="shared" ref="BF385" si="10617">IF(BE385=12,1,BE385+1)</f>
        <v>6</v>
      </c>
      <c r="BG385" s="77">
        <f t="shared" ref="BG385" si="10618">IF(BF385=12,1,BF385+1)</f>
        <v>7</v>
      </c>
      <c r="BH385" s="77">
        <f t="shared" ref="BH385" si="10619">IF(BG385=12,1,BG385+1)</f>
        <v>8</v>
      </c>
      <c r="BI385" s="77">
        <f t="shared" ref="BI385" si="10620">IF(BH385=12,1,BH385+1)</f>
        <v>9</v>
      </c>
      <c r="BJ385" s="77">
        <f t="shared" ref="BJ385" si="10621">IF(BI385=12,1,BI385+1)</f>
        <v>10</v>
      </c>
      <c r="BK385" s="77">
        <f t="shared" ref="BK385" si="10622">IF(BJ385=12,1,BJ385+1)</f>
        <v>11</v>
      </c>
      <c r="BL385" s="77">
        <f t="shared" ref="BL385" si="10623">IF(BK385=12,1,BK385+1)</f>
        <v>12</v>
      </c>
      <c r="BM385" s="77">
        <f t="shared" ref="BM385" si="10624">IF(BL385=12,1,BL385+1)</f>
        <v>1</v>
      </c>
      <c r="BN385" s="77">
        <f t="shared" ref="BN385" si="10625">IF(BM385=12,1,BM385+1)</f>
        <v>2</v>
      </c>
      <c r="BO385" s="77">
        <f t="shared" ref="BO385" si="10626">IF(BN385=12,1,BN385+1)</f>
        <v>3</v>
      </c>
      <c r="BP385" s="77">
        <f t="shared" ref="BP385" si="10627">IF(BO385=12,1,BO385+1)</f>
        <v>4</v>
      </c>
      <c r="BQ385" s="77">
        <f t="shared" ref="BQ385" si="10628">IF(BP385=12,1,BP385+1)</f>
        <v>5</v>
      </c>
      <c r="BR385" s="77">
        <f t="shared" ref="BR385" si="10629">IF(BQ385=12,1,BQ385+1)</f>
        <v>6</v>
      </c>
      <c r="BS385" s="77">
        <f t="shared" ref="BS385" si="10630">IF(BR385=12,1,BR385+1)</f>
        <v>7</v>
      </c>
      <c r="BT385" s="77">
        <f t="shared" ref="BT385" si="10631">IF(BS385=12,1,BS385+1)</f>
        <v>8</v>
      </c>
      <c r="BU385" s="77">
        <f t="shared" ref="BU385" si="10632">IF(BT385=12,1,BT385+1)</f>
        <v>9</v>
      </c>
      <c r="BV385" s="77">
        <f t="shared" ref="BV385" si="10633">IF(BU385=12,1,BU385+1)</f>
        <v>10</v>
      </c>
      <c r="BW385" s="77">
        <f t="shared" ref="BW385" si="10634">IF(BV385=12,1,BV385+1)</f>
        <v>11</v>
      </c>
      <c r="BX385" s="77">
        <f t="shared" ref="BX385" si="10635">IF(BW385=12,1,BW385+1)</f>
        <v>12</v>
      </c>
      <c r="BY385" s="77">
        <f t="shared" ref="BY385" si="10636">IF(BX385=12,1,BX385+1)</f>
        <v>1</v>
      </c>
      <c r="BZ385" s="77">
        <f t="shared" ref="BZ385" si="10637">IF(BY385=12,1,BY385+1)</f>
        <v>2</v>
      </c>
      <c r="CA385" s="77">
        <f t="shared" ref="CA385" si="10638">IF(BZ385=12,1,BZ385+1)</f>
        <v>3</v>
      </c>
      <c r="CB385" s="77">
        <f t="shared" ref="CB385" si="10639">IF(CA385=12,1,CA385+1)</f>
        <v>4</v>
      </c>
      <c r="CC385" s="77">
        <f t="shared" ref="CC385" si="10640">IF(CB385=12,1,CB385+1)</f>
        <v>5</v>
      </c>
      <c r="CD385" s="77">
        <f t="shared" ref="CD385" si="10641">IF(CC385=12,1,CC385+1)</f>
        <v>6</v>
      </c>
      <c r="CE385" s="77">
        <f t="shared" ref="CE385" si="10642">IF(CD385=12,1,CD385+1)</f>
        <v>7</v>
      </c>
      <c r="CF385" s="77">
        <f t="shared" ref="CF385" si="10643">IF(CE385=12,1,CE385+1)</f>
        <v>8</v>
      </c>
      <c r="CG385" s="77">
        <f t="shared" ref="CG385" si="10644">IF(CF385=12,1,CF385+1)</f>
        <v>9</v>
      </c>
      <c r="CH385" s="77">
        <f t="shared" ref="CH385" si="10645">IF(CG385=12,1,CG385+1)</f>
        <v>10</v>
      </c>
      <c r="CI385" s="77">
        <f t="shared" ref="CI385" si="10646">IF(CH385=12,1,CH385+1)</f>
        <v>11</v>
      </c>
      <c r="CJ385" s="77">
        <f t="shared" ref="CJ385" si="10647">IF(CI385=12,1,CI385+1)</f>
        <v>12</v>
      </c>
      <c r="CK385" s="82"/>
      <c r="CL385" s="79"/>
      <c r="CM385" s="79"/>
      <c r="CN385" s="79"/>
      <c r="CO385" s="108"/>
      <c r="CP385" s="108"/>
      <c r="CQ385" s="108"/>
      <c r="CR385" s="108"/>
      <c r="CS385" s="108"/>
      <c r="CT385" s="108"/>
      <c r="CU385" s="108"/>
      <c r="CV385" s="108"/>
      <c r="CW385" s="108"/>
      <c r="CX385" s="108"/>
      <c r="CY385" s="108"/>
      <c r="CZ385" s="108"/>
      <c r="DA385" s="108"/>
      <c r="DB385" s="108"/>
      <c r="DC385" s="108"/>
      <c r="DD385" s="108"/>
    </row>
    <row r="386" spans="1:108" s="266" customFormat="1" ht="18" hidden="1" customHeight="1" x14ac:dyDescent="0.3">
      <c r="A386" s="272"/>
      <c r="B386" s="115"/>
      <c r="C386" s="354"/>
      <c r="D386" s="127"/>
      <c r="E386" s="127"/>
      <c r="F386" s="127"/>
      <c r="G386" s="359"/>
      <c r="H386" s="359"/>
      <c r="I386" s="360"/>
      <c r="J386" s="360"/>
      <c r="K386" s="139"/>
      <c r="L386" s="361"/>
      <c r="M386" s="7"/>
      <c r="N386" s="357"/>
      <c r="O386" s="108"/>
      <c r="P386" s="78"/>
      <c r="Q386" s="60">
        <f t="shared" ref="Q386:CB386" si="10648">VALUE(_xlfn.CONCAT(Q385,".",Q388))</f>
        <v>1</v>
      </c>
      <c r="R386" s="74">
        <f t="shared" si="10648"/>
        <v>32</v>
      </c>
      <c r="S386" s="74">
        <f t="shared" si="10648"/>
        <v>61</v>
      </c>
      <c r="T386" s="74">
        <f t="shared" si="10648"/>
        <v>92</v>
      </c>
      <c r="U386" s="74">
        <f t="shared" si="10648"/>
        <v>122</v>
      </c>
      <c r="V386" s="74">
        <f t="shared" si="10648"/>
        <v>153</v>
      </c>
      <c r="W386" s="74">
        <f t="shared" si="10648"/>
        <v>183</v>
      </c>
      <c r="X386" s="74">
        <f t="shared" si="10648"/>
        <v>214</v>
      </c>
      <c r="Y386" s="74">
        <f t="shared" si="10648"/>
        <v>245</v>
      </c>
      <c r="Z386" s="74">
        <f t="shared" si="10648"/>
        <v>275</v>
      </c>
      <c r="AA386" s="74">
        <f t="shared" si="10648"/>
        <v>306</v>
      </c>
      <c r="AB386" s="74">
        <f t="shared" si="10648"/>
        <v>336</v>
      </c>
      <c r="AC386" s="74">
        <f t="shared" si="10648"/>
        <v>367</v>
      </c>
      <c r="AD386" s="74">
        <f t="shared" si="10648"/>
        <v>398</v>
      </c>
      <c r="AE386" s="74">
        <f t="shared" si="10648"/>
        <v>426</v>
      </c>
      <c r="AF386" s="74">
        <f t="shared" si="10648"/>
        <v>457</v>
      </c>
      <c r="AG386" s="74">
        <f t="shared" si="10648"/>
        <v>487</v>
      </c>
      <c r="AH386" s="74">
        <f t="shared" si="10648"/>
        <v>518</v>
      </c>
      <c r="AI386" s="74">
        <f t="shared" si="10648"/>
        <v>548</v>
      </c>
      <c r="AJ386" s="74">
        <f t="shared" si="10648"/>
        <v>579</v>
      </c>
      <c r="AK386" s="74">
        <f t="shared" si="10648"/>
        <v>610</v>
      </c>
      <c r="AL386" s="74">
        <f t="shared" si="10648"/>
        <v>640</v>
      </c>
      <c r="AM386" s="74">
        <f t="shared" si="10648"/>
        <v>671</v>
      </c>
      <c r="AN386" s="74">
        <f t="shared" si="10648"/>
        <v>701</v>
      </c>
      <c r="AO386" s="74">
        <f t="shared" si="10648"/>
        <v>732</v>
      </c>
      <c r="AP386" s="74">
        <f t="shared" si="10648"/>
        <v>763</v>
      </c>
      <c r="AQ386" s="74">
        <f t="shared" si="10648"/>
        <v>791</v>
      </c>
      <c r="AR386" s="74">
        <f t="shared" si="10648"/>
        <v>822</v>
      </c>
      <c r="AS386" s="74">
        <f t="shared" si="10648"/>
        <v>852</v>
      </c>
      <c r="AT386" s="74">
        <f t="shared" si="10648"/>
        <v>883</v>
      </c>
      <c r="AU386" s="74">
        <f t="shared" si="10648"/>
        <v>913</v>
      </c>
      <c r="AV386" s="74">
        <f t="shared" si="10648"/>
        <v>944</v>
      </c>
      <c r="AW386" s="74">
        <f t="shared" si="10648"/>
        <v>975</v>
      </c>
      <c r="AX386" s="74">
        <f t="shared" si="10648"/>
        <v>1005</v>
      </c>
      <c r="AY386" s="74">
        <f t="shared" si="10648"/>
        <v>1036</v>
      </c>
      <c r="AZ386" s="74">
        <f t="shared" si="10648"/>
        <v>1066</v>
      </c>
      <c r="BA386" s="74">
        <f t="shared" si="10648"/>
        <v>1097</v>
      </c>
      <c r="BB386" s="74">
        <f t="shared" si="10648"/>
        <v>1128</v>
      </c>
      <c r="BC386" s="74">
        <f t="shared" si="10648"/>
        <v>1156</v>
      </c>
      <c r="BD386" s="74">
        <f t="shared" si="10648"/>
        <v>1187</v>
      </c>
      <c r="BE386" s="74">
        <f t="shared" si="10648"/>
        <v>1217</v>
      </c>
      <c r="BF386" s="74">
        <f t="shared" si="10648"/>
        <v>1248</v>
      </c>
      <c r="BG386" s="74">
        <f t="shared" si="10648"/>
        <v>1278</v>
      </c>
      <c r="BH386" s="74">
        <f t="shared" si="10648"/>
        <v>1309</v>
      </c>
      <c r="BI386" s="74">
        <f t="shared" si="10648"/>
        <v>1340</v>
      </c>
      <c r="BJ386" s="74">
        <f t="shared" si="10648"/>
        <v>1370</v>
      </c>
      <c r="BK386" s="74">
        <f t="shared" si="10648"/>
        <v>1401</v>
      </c>
      <c r="BL386" s="74">
        <f t="shared" si="10648"/>
        <v>1431</v>
      </c>
      <c r="BM386" s="74">
        <f t="shared" si="10648"/>
        <v>1462</v>
      </c>
      <c r="BN386" s="74">
        <f t="shared" si="10648"/>
        <v>1493</v>
      </c>
      <c r="BO386" s="74">
        <f t="shared" si="10648"/>
        <v>1522</v>
      </c>
      <c r="BP386" s="74">
        <f t="shared" si="10648"/>
        <v>1553</v>
      </c>
      <c r="BQ386" s="74">
        <f t="shared" si="10648"/>
        <v>1583</v>
      </c>
      <c r="BR386" s="74">
        <f t="shared" si="10648"/>
        <v>1614</v>
      </c>
      <c r="BS386" s="74">
        <f t="shared" si="10648"/>
        <v>1644</v>
      </c>
      <c r="BT386" s="74">
        <f t="shared" si="10648"/>
        <v>1675</v>
      </c>
      <c r="BU386" s="74">
        <f t="shared" si="10648"/>
        <v>1706</v>
      </c>
      <c r="BV386" s="74">
        <f t="shared" si="10648"/>
        <v>1736</v>
      </c>
      <c r="BW386" s="74">
        <f t="shared" si="10648"/>
        <v>1767</v>
      </c>
      <c r="BX386" s="74">
        <f t="shared" si="10648"/>
        <v>1797</v>
      </c>
      <c r="BY386" s="74">
        <f t="shared" si="10648"/>
        <v>1828</v>
      </c>
      <c r="BZ386" s="74">
        <f t="shared" si="10648"/>
        <v>1859</v>
      </c>
      <c r="CA386" s="74">
        <f t="shared" si="10648"/>
        <v>1887</v>
      </c>
      <c r="CB386" s="74">
        <f t="shared" si="10648"/>
        <v>1918</v>
      </c>
      <c r="CC386" s="74">
        <f t="shared" ref="CC386:CJ386" si="10649">VALUE(_xlfn.CONCAT(CC385,".",CC388))</f>
        <v>1948</v>
      </c>
      <c r="CD386" s="74">
        <f t="shared" si="10649"/>
        <v>1979</v>
      </c>
      <c r="CE386" s="74">
        <f t="shared" si="10649"/>
        <v>2009</v>
      </c>
      <c r="CF386" s="74">
        <f t="shared" si="10649"/>
        <v>2040</v>
      </c>
      <c r="CG386" s="74">
        <f t="shared" si="10649"/>
        <v>2071</v>
      </c>
      <c r="CH386" s="74">
        <f t="shared" si="10649"/>
        <v>2101</v>
      </c>
      <c r="CI386" s="74">
        <f t="shared" si="10649"/>
        <v>2132</v>
      </c>
      <c r="CJ386" s="74">
        <f t="shared" si="10649"/>
        <v>2162</v>
      </c>
      <c r="CK386" s="83"/>
      <c r="CL386" s="80"/>
      <c r="CM386" s="80"/>
      <c r="CN386" s="80"/>
      <c r="CO386" s="108"/>
      <c r="CP386" s="108"/>
      <c r="CQ386" s="108"/>
      <c r="CR386" s="108"/>
      <c r="CS386" s="108"/>
      <c r="CT386" s="108"/>
      <c r="CU386" s="108"/>
      <c r="CV386" s="108"/>
      <c r="CW386" s="108"/>
      <c r="CX386" s="108"/>
      <c r="CY386" s="108"/>
      <c r="CZ386" s="108"/>
      <c r="DA386" s="108"/>
      <c r="DB386" s="108"/>
      <c r="DC386" s="108"/>
      <c r="DD386" s="108"/>
    </row>
    <row r="387" spans="1:108" s="266" customFormat="1" ht="18" customHeight="1" x14ac:dyDescent="0.3">
      <c r="A387" s="272"/>
      <c r="B387" s="115"/>
      <c r="C387" s="354"/>
      <c r="D387" s="127"/>
      <c r="E387" s="360" t="s">
        <v>376</v>
      </c>
      <c r="F387" s="360" t="s">
        <v>376</v>
      </c>
      <c r="G387" s="359"/>
      <c r="H387" s="359"/>
      <c r="I387" s="360"/>
      <c r="J387" s="360"/>
      <c r="K387" s="360" t="s">
        <v>392</v>
      </c>
      <c r="L387" s="361"/>
      <c r="M387" s="7"/>
      <c r="N387" s="357"/>
      <c r="O387" s="108"/>
      <c r="P387" s="78"/>
      <c r="Q387" s="61" t="str">
        <f>VLOOKUP(Q385,'Podpůrná data'!$J$186:$K$197,2)</f>
        <v>leden</v>
      </c>
      <c r="R387" s="61" t="str">
        <f>VLOOKUP(R385,'Podpůrná data'!$J$186:$K$197,2)</f>
        <v>únor</v>
      </c>
      <c r="S387" s="61" t="str">
        <f>VLOOKUP(S385,'Podpůrná data'!$J$186:$K$197,2)</f>
        <v>březen</v>
      </c>
      <c r="T387" s="61" t="str">
        <f>VLOOKUP(T385,'Podpůrná data'!$J$186:$K$197,2)</f>
        <v>duben</v>
      </c>
      <c r="U387" s="61" t="str">
        <f>VLOOKUP(U385,'Podpůrná data'!$J$186:$K$197,2)</f>
        <v>květen</v>
      </c>
      <c r="V387" s="61" t="str">
        <f>VLOOKUP(V385,'Podpůrná data'!$J$186:$K$197,2)</f>
        <v>červen</v>
      </c>
      <c r="W387" s="61" t="str">
        <f>VLOOKUP(W385,'Podpůrná data'!$J$186:$K$197,2)</f>
        <v>červenec</v>
      </c>
      <c r="X387" s="61" t="str">
        <f>VLOOKUP(X385,'Podpůrná data'!$J$186:$K$197,2)</f>
        <v>srpen</v>
      </c>
      <c r="Y387" s="61" t="str">
        <f>VLOOKUP(Y385,'Podpůrná data'!$J$186:$K$197,2)</f>
        <v>září</v>
      </c>
      <c r="Z387" s="61" t="str">
        <f>VLOOKUP(Z385,'Podpůrná data'!$J$186:$K$197,2)</f>
        <v>říjen</v>
      </c>
      <c r="AA387" s="61" t="str">
        <f>VLOOKUP(AA385,'Podpůrná data'!$J$186:$K$197,2)</f>
        <v>listopad</v>
      </c>
      <c r="AB387" s="61" t="str">
        <f>VLOOKUP(AB385,'Podpůrná data'!$J$186:$K$197,2)</f>
        <v>prosinec</v>
      </c>
      <c r="AC387" s="61" t="str">
        <f>VLOOKUP(AC385,'Podpůrná data'!$J$186:$K$197,2)</f>
        <v>leden</v>
      </c>
      <c r="AD387" s="61" t="str">
        <f>VLOOKUP(AD385,'Podpůrná data'!$J$186:$K$197,2)</f>
        <v>únor</v>
      </c>
      <c r="AE387" s="61" t="str">
        <f>VLOOKUP(AE385,'Podpůrná data'!$J$186:$K$197,2)</f>
        <v>březen</v>
      </c>
      <c r="AF387" s="61" t="str">
        <f>VLOOKUP(AF385,'Podpůrná data'!$J$186:$K$197,2)</f>
        <v>duben</v>
      </c>
      <c r="AG387" s="61" t="str">
        <f>VLOOKUP(AG385,'Podpůrná data'!$J$186:$K$197,2)</f>
        <v>květen</v>
      </c>
      <c r="AH387" s="61" t="str">
        <f>VLOOKUP(AH385,'Podpůrná data'!$J$186:$K$197,2)</f>
        <v>červen</v>
      </c>
      <c r="AI387" s="61" t="str">
        <f>VLOOKUP(AI385,'Podpůrná data'!$J$186:$K$197,2)</f>
        <v>červenec</v>
      </c>
      <c r="AJ387" s="61" t="str">
        <f>VLOOKUP(AJ385,'Podpůrná data'!$J$186:$K$197,2)</f>
        <v>srpen</v>
      </c>
      <c r="AK387" s="61" t="str">
        <f>VLOOKUP(AK385,'Podpůrná data'!$J$186:$K$197,2)</f>
        <v>září</v>
      </c>
      <c r="AL387" s="61" t="str">
        <f>VLOOKUP(AL385,'Podpůrná data'!$J$186:$K$197,2)</f>
        <v>říjen</v>
      </c>
      <c r="AM387" s="61" t="str">
        <f>VLOOKUP(AM385,'Podpůrná data'!$J$186:$K$197,2)</f>
        <v>listopad</v>
      </c>
      <c r="AN387" s="61" t="str">
        <f>VLOOKUP(AN385,'Podpůrná data'!$J$186:$K$197,2)</f>
        <v>prosinec</v>
      </c>
      <c r="AO387" s="61" t="str">
        <f>VLOOKUP(AO385,'Podpůrná data'!$J$186:$K$197,2)</f>
        <v>leden</v>
      </c>
      <c r="AP387" s="61" t="str">
        <f>VLOOKUP(AP385,'Podpůrná data'!$J$186:$K$197,2)</f>
        <v>únor</v>
      </c>
      <c r="AQ387" s="61" t="str">
        <f>VLOOKUP(AQ385,'Podpůrná data'!$J$186:$K$197,2)</f>
        <v>březen</v>
      </c>
      <c r="AR387" s="61" t="str">
        <f>VLOOKUP(AR385,'Podpůrná data'!$J$186:$K$197,2)</f>
        <v>duben</v>
      </c>
      <c r="AS387" s="61" t="str">
        <f>VLOOKUP(AS385,'Podpůrná data'!$J$186:$K$197,2)</f>
        <v>květen</v>
      </c>
      <c r="AT387" s="61" t="str">
        <f>VLOOKUP(AT385,'Podpůrná data'!$J$186:$K$197,2)</f>
        <v>červen</v>
      </c>
      <c r="AU387" s="61" t="str">
        <f>VLOOKUP(AU385,'Podpůrná data'!$J$186:$K$197,2)</f>
        <v>červenec</v>
      </c>
      <c r="AV387" s="61" t="str">
        <f>VLOOKUP(AV385,'Podpůrná data'!$J$186:$K$197,2)</f>
        <v>srpen</v>
      </c>
      <c r="AW387" s="61" t="str">
        <f>VLOOKUP(AW385,'Podpůrná data'!$J$186:$K$197,2)</f>
        <v>září</v>
      </c>
      <c r="AX387" s="61" t="str">
        <f>VLOOKUP(AX385,'Podpůrná data'!$J$186:$K$197,2)</f>
        <v>říjen</v>
      </c>
      <c r="AY387" s="61" t="str">
        <f>VLOOKUP(AY385,'Podpůrná data'!$J$186:$K$197,2)</f>
        <v>listopad</v>
      </c>
      <c r="AZ387" s="61" t="str">
        <f>VLOOKUP(AZ385,'Podpůrná data'!$J$186:$K$197,2)</f>
        <v>prosinec</v>
      </c>
      <c r="BA387" s="61" t="str">
        <f>VLOOKUP(BA385,'Podpůrná data'!$J$186:$K$197,2)</f>
        <v>leden</v>
      </c>
      <c r="BB387" s="61" t="str">
        <f>VLOOKUP(BB385,'Podpůrná data'!$J$186:$K$197,2)</f>
        <v>únor</v>
      </c>
      <c r="BC387" s="61" t="str">
        <f>VLOOKUP(BC385,'Podpůrná data'!$J$186:$K$197,2)</f>
        <v>březen</v>
      </c>
      <c r="BD387" s="61" t="str">
        <f>VLOOKUP(BD385,'Podpůrná data'!$J$186:$K$197,2)</f>
        <v>duben</v>
      </c>
      <c r="BE387" s="61" t="str">
        <f>VLOOKUP(BE385,'Podpůrná data'!$J$186:$K$197,2)</f>
        <v>květen</v>
      </c>
      <c r="BF387" s="61" t="str">
        <f>VLOOKUP(BF385,'Podpůrná data'!$J$186:$K$197,2)</f>
        <v>červen</v>
      </c>
      <c r="BG387" s="61" t="str">
        <f>VLOOKUP(BG385,'Podpůrná data'!$J$186:$K$197,2)</f>
        <v>červenec</v>
      </c>
      <c r="BH387" s="61" t="str">
        <f>VLOOKUP(BH385,'Podpůrná data'!$J$186:$K$197,2)</f>
        <v>srpen</v>
      </c>
      <c r="BI387" s="61" t="str">
        <f>VLOOKUP(BI385,'Podpůrná data'!$J$186:$K$197,2)</f>
        <v>září</v>
      </c>
      <c r="BJ387" s="61" t="str">
        <f>VLOOKUP(BJ385,'Podpůrná data'!$J$186:$K$197,2)</f>
        <v>říjen</v>
      </c>
      <c r="BK387" s="61" t="str">
        <f>VLOOKUP(BK385,'Podpůrná data'!$J$186:$K$197,2)</f>
        <v>listopad</v>
      </c>
      <c r="BL387" s="61" t="str">
        <f>VLOOKUP(BL385,'Podpůrná data'!$J$186:$K$197,2)</f>
        <v>prosinec</v>
      </c>
      <c r="BM387" s="61" t="str">
        <f>VLOOKUP(BM385,'Podpůrná data'!$J$186:$K$197,2)</f>
        <v>leden</v>
      </c>
      <c r="BN387" s="61" t="str">
        <f>VLOOKUP(BN385,'Podpůrná data'!$J$186:$K$197,2)</f>
        <v>únor</v>
      </c>
      <c r="BO387" s="61" t="str">
        <f>VLOOKUP(BO385,'Podpůrná data'!$J$186:$K$197,2)</f>
        <v>březen</v>
      </c>
      <c r="BP387" s="61" t="str">
        <f>VLOOKUP(BP385,'Podpůrná data'!$J$186:$K$197,2)</f>
        <v>duben</v>
      </c>
      <c r="BQ387" s="61" t="str">
        <f>VLOOKUP(BQ385,'Podpůrná data'!$J$186:$K$197,2)</f>
        <v>květen</v>
      </c>
      <c r="BR387" s="61" t="str">
        <f>VLOOKUP(BR385,'Podpůrná data'!$J$186:$K$197,2)</f>
        <v>červen</v>
      </c>
      <c r="BS387" s="61" t="str">
        <f>VLOOKUP(BS385,'Podpůrná data'!$J$186:$K$197,2)</f>
        <v>červenec</v>
      </c>
      <c r="BT387" s="61" t="str">
        <f>VLOOKUP(BT385,'Podpůrná data'!$J$186:$K$197,2)</f>
        <v>srpen</v>
      </c>
      <c r="BU387" s="61" t="str">
        <f>VLOOKUP(BU385,'Podpůrná data'!$J$186:$K$197,2)</f>
        <v>září</v>
      </c>
      <c r="BV387" s="61" t="str">
        <f>VLOOKUP(BV385,'Podpůrná data'!$J$186:$K$197,2)</f>
        <v>říjen</v>
      </c>
      <c r="BW387" s="61" t="str">
        <f>VLOOKUP(BW385,'Podpůrná data'!$J$186:$K$197,2)</f>
        <v>listopad</v>
      </c>
      <c r="BX387" s="61" t="str">
        <f>VLOOKUP(BX385,'Podpůrná data'!$J$186:$K$197,2)</f>
        <v>prosinec</v>
      </c>
      <c r="BY387" s="61" t="str">
        <f>VLOOKUP(BY385,'Podpůrná data'!$J$186:$K$197,2)</f>
        <v>leden</v>
      </c>
      <c r="BZ387" s="61" t="str">
        <f>VLOOKUP(BZ385,'Podpůrná data'!$J$186:$K$197,2)</f>
        <v>únor</v>
      </c>
      <c r="CA387" s="61" t="str">
        <f>VLOOKUP(CA385,'Podpůrná data'!$J$186:$K$197,2)</f>
        <v>březen</v>
      </c>
      <c r="CB387" s="61" t="str">
        <f>VLOOKUP(CB385,'Podpůrná data'!$J$186:$K$197,2)</f>
        <v>duben</v>
      </c>
      <c r="CC387" s="61" t="str">
        <f>VLOOKUP(CC385,'Podpůrná data'!$J$186:$K$197,2)</f>
        <v>květen</v>
      </c>
      <c r="CD387" s="61" t="str">
        <f>VLOOKUP(CD385,'Podpůrná data'!$J$186:$K$197,2)</f>
        <v>červen</v>
      </c>
      <c r="CE387" s="61" t="str">
        <f>VLOOKUP(CE385,'Podpůrná data'!$J$186:$K$197,2)</f>
        <v>červenec</v>
      </c>
      <c r="CF387" s="61" t="str">
        <f>VLOOKUP(CF385,'Podpůrná data'!$J$186:$K$197,2)</f>
        <v>srpen</v>
      </c>
      <c r="CG387" s="61" t="str">
        <f>VLOOKUP(CG385,'Podpůrná data'!$J$186:$K$197,2)</f>
        <v>září</v>
      </c>
      <c r="CH387" s="61" t="str">
        <f>VLOOKUP(CH385,'Podpůrná data'!$J$186:$K$197,2)</f>
        <v>říjen</v>
      </c>
      <c r="CI387" s="61" t="str">
        <f>VLOOKUP(CI385,'Podpůrná data'!$J$186:$K$197,2)</f>
        <v>listopad</v>
      </c>
      <c r="CJ387" s="61" t="str">
        <f>VLOOKUP(CJ385,'Podpůrná data'!$J$186:$K$197,2)</f>
        <v>prosinec</v>
      </c>
      <c r="CK387" s="175"/>
      <c r="CL387" s="179"/>
      <c r="CM387" s="207"/>
      <c r="CN387" s="207"/>
      <c r="CO387" s="108"/>
      <c r="CP387" s="183" t="s">
        <v>109</v>
      </c>
      <c r="CQ387" s="183" t="s">
        <v>110</v>
      </c>
      <c r="CR387" s="183" t="s">
        <v>111</v>
      </c>
      <c r="CS387" s="183" t="s">
        <v>112</v>
      </c>
      <c r="CT387" s="183" t="s">
        <v>113</v>
      </c>
      <c r="CU387" s="183" t="s">
        <v>114</v>
      </c>
      <c r="CV387" s="183" t="s">
        <v>115</v>
      </c>
      <c r="CW387" s="183" t="s">
        <v>116</v>
      </c>
      <c r="CX387" s="183" t="s">
        <v>117</v>
      </c>
      <c r="CY387" s="183" t="s">
        <v>177</v>
      </c>
      <c r="CZ387" s="183" t="s">
        <v>178</v>
      </c>
      <c r="DA387" s="183" t="s">
        <v>179</v>
      </c>
      <c r="DB387" s="183" t="s">
        <v>368</v>
      </c>
      <c r="DC387" s="183" t="s">
        <v>369</v>
      </c>
      <c r="DD387" s="183" t="s">
        <v>370</v>
      </c>
    </row>
    <row r="388" spans="1:108" s="266" customFormat="1" ht="16.2" customHeight="1" x14ac:dyDescent="0.3">
      <c r="A388" s="272"/>
      <c r="B388" s="115"/>
      <c r="C388" s="354"/>
      <c r="D388" s="127"/>
      <c r="E388" s="360"/>
      <c r="F388" s="360"/>
      <c r="G388" s="359"/>
      <c r="H388" s="359"/>
      <c r="I388" s="360"/>
      <c r="J388" s="360"/>
      <c r="K388" s="360"/>
      <c r="L388" s="361"/>
      <c r="M388" s="7"/>
      <c r="N388" s="357"/>
      <c r="O388" s="108"/>
      <c r="P388" s="78"/>
      <c r="Q388" s="61">
        <f>YEAR(Úvod!$F$10)</f>
        <v>1900</v>
      </c>
      <c r="R388" s="61">
        <f t="shared" ref="R388" si="10650">IF(R385=1,Q388+1,Q388)</f>
        <v>1900</v>
      </c>
      <c r="S388" s="61">
        <f t="shared" ref="S388" si="10651">IF(S385=1,R388+1,R388)</f>
        <v>1900</v>
      </c>
      <c r="T388" s="61">
        <f t="shared" ref="T388" si="10652">IF(T385=1,S388+1,S388)</f>
        <v>1900</v>
      </c>
      <c r="U388" s="61">
        <f t="shared" ref="U388" si="10653">IF(U385=1,T388+1,T388)</f>
        <v>1900</v>
      </c>
      <c r="V388" s="61">
        <f t="shared" ref="V388" si="10654">IF(V385=1,U388+1,U388)</f>
        <v>1900</v>
      </c>
      <c r="W388" s="61">
        <f t="shared" ref="W388" si="10655">IF(W385=1,V388+1,V388)</f>
        <v>1900</v>
      </c>
      <c r="X388" s="61">
        <f t="shared" ref="X388" si="10656">IF(X385=1,W388+1,W388)</f>
        <v>1900</v>
      </c>
      <c r="Y388" s="61">
        <f t="shared" ref="Y388" si="10657">IF(Y385=1,X388+1,X388)</f>
        <v>1900</v>
      </c>
      <c r="Z388" s="61">
        <f t="shared" ref="Z388" si="10658">IF(Z385=1,Y388+1,Y388)</f>
        <v>1900</v>
      </c>
      <c r="AA388" s="61">
        <f t="shared" ref="AA388" si="10659">IF(AA385=1,Z388+1,Z388)</f>
        <v>1900</v>
      </c>
      <c r="AB388" s="61">
        <f t="shared" ref="AB388" si="10660">IF(AB385=1,AA388+1,AA388)</f>
        <v>1900</v>
      </c>
      <c r="AC388" s="61">
        <f t="shared" ref="AC388" si="10661">IF(AC385=1,AB388+1,AB388)</f>
        <v>1901</v>
      </c>
      <c r="AD388" s="61">
        <f t="shared" ref="AD388" si="10662">IF(AD385=1,AC388+1,AC388)</f>
        <v>1901</v>
      </c>
      <c r="AE388" s="61">
        <f t="shared" ref="AE388" si="10663">IF(AE385=1,AD388+1,AD388)</f>
        <v>1901</v>
      </c>
      <c r="AF388" s="61">
        <f t="shared" ref="AF388" si="10664">IF(AF385=1,AE388+1,AE388)</f>
        <v>1901</v>
      </c>
      <c r="AG388" s="61">
        <f t="shared" ref="AG388" si="10665">IF(AG385=1,AF388+1,AF388)</f>
        <v>1901</v>
      </c>
      <c r="AH388" s="61">
        <f t="shared" ref="AH388" si="10666">IF(AH385=1,AG388+1,AG388)</f>
        <v>1901</v>
      </c>
      <c r="AI388" s="61">
        <f t="shared" ref="AI388" si="10667">IF(AI385=1,AH388+1,AH388)</f>
        <v>1901</v>
      </c>
      <c r="AJ388" s="61">
        <f t="shared" ref="AJ388" si="10668">IF(AJ385=1,AI388+1,AI388)</f>
        <v>1901</v>
      </c>
      <c r="AK388" s="61">
        <f t="shared" ref="AK388" si="10669">IF(AK385=1,AJ388+1,AJ388)</f>
        <v>1901</v>
      </c>
      <c r="AL388" s="61">
        <f t="shared" ref="AL388" si="10670">IF(AL385=1,AK388+1,AK388)</f>
        <v>1901</v>
      </c>
      <c r="AM388" s="61">
        <f t="shared" ref="AM388" si="10671">IF(AM385=1,AL388+1,AL388)</f>
        <v>1901</v>
      </c>
      <c r="AN388" s="61">
        <f t="shared" ref="AN388" si="10672">IF(AN385=1,AM388+1,AM388)</f>
        <v>1901</v>
      </c>
      <c r="AO388" s="61">
        <f t="shared" ref="AO388" si="10673">IF(AO385=1,AN388+1,AN388)</f>
        <v>1902</v>
      </c>
      <c r="AP388" s="61">
        <f t="shared" ref="AP388" si="10674">IF(AP385=1,AO388+1,AO388)</f>
        <v>1902</v>
      </c>
      <c r="AQ388" s="61">
        <f t="shared" ref="AQ388" si="10675">IF(AQ385=1,AP388+1,AP388)</f>
        <v>1902</v>
      </c>
      <c r="AR388" s="61">
        <f t="shared" ref="AR388" si="10676">IF(AR385=1,AQ388+1,AQ388)</f>
        <v>1902</v>
      </c>
      <c r="AS388" s="61">
        <f t="shared" ref="AS388" si="10677">IF(AS385=1,AR388+1,AR388)</f>
        <v>1902</v>
      </c>
      <c r="AT388" s="61">
        <f t="shared" ref="AT388" si="10678">IF(AT385=1,AS388+1,AS388)</f>
        <v>1902</v>
      </c>
      <c r="AU388" s="61">
        <f t="shared" ref="AU388" si="10679">IF(AU385=1,AT388+1,AT388)</f>
        <v>1902</v>
      </c>
      <c r="AV388" s="61">
        <f t="shared" ref="AV388" si="10680">IF(AV385=1,AU388+1,AU388)</f>
        <v>1902</v>
      </c>
      <c r="AW388" s="61">
        <f t="shared" ref="AW388" si="10681">IF(AW385=1,AV388+1,AV388)</f>
        <v>1902</v>
      </c>
      <c r="AX388" s="61">
        <f t="shared" ref="AX388" si="10682">IF(AX385=1,AW388+1,AW388)</f>
        <v>1902</v>
      </c>
      <c r="AY388" s="61">
        <f t="shared" ref="AY388" si="10683">IF(AY385=1,AX388+1,AX388)</f>
        <v>1902</v>
      </c>
      <c r="AZ388" s="61">
        <f t="shared" ref="AZ388" si="10684">IF(AZ385=1,AY388+1,AY388)</f>
        <v>1902</v>
      </c>
      <c r="BA388" s="61">
        <f t="shared" ref="BA388" si="10685">IF(BA385=1,AZ388+1,AZ388)</f>
        <v>1903</v>
      </c>
      <c r="BB388" s="61">
        <f t="shared" ref="BB388" si="10686">IF(BB385=1,BA388+1,BA388)</f>
        <v>1903</v>
      </c>
      <c r="BC388" s="61">
        <f t="shared" ref="BC388" si="10687">IF(BC385=1,BB388+1,BB388)</f>
        <v>1903</v>
      </c>
      <c r="BD388" s="61">
        <f t="shared" ref="BD388" si="10688">IF(BD385=1,BC388+1,BC388)</f>
        <v>1903</v>
      </c>
      <c r="BE388" s="61">
        <f t="shared" ref="BE388" si="10689">IF(BE385=1,BD388+1,BD388)</f>
        <v>1903</v>
      </c>
      <c r="BF388" s="61">
        <f t="shared" ref="BF388" si="10690">IF(BF385=1,BE388+1,BE388)</f>
        <v>1903</v>
      </c>
      <c r="BG388" s="61">
        <f t="shared" ref="BG388" si="10691">IF(BG385=1,BF388+1,BF388)</f>
        <v>1903</v>
      </c>
      <c r="BH388" s="61">
        <f t="shared" ref="BH388" si="10692">IF(BH385=1,BG388+1,BG388)</f>
        <v>1903</v>
      </c>
      <c r="BI388" s="61">
        <f t="shared" ref="BI388" si="10693">IF(BI385=1,BH388+1,BH388)</f>
        <v>1903</v>
      </c>
      <c r="BJ388" s="61">
        <f t="shared" ref="BJ388" si="10694">IF(BJ385=1,BI388+1,BI388)</f>
        <v>1903</v>
      </c>
      <c r="BK388" s="61">
        <f t="shared" ref="BK388" si="10695">IF(BK385=1,BJ388+1,BJ388)</f>
        <v>1903</v>
      </c>
      <c r="BL388" s="61">
        <f t="shared" ref="BL388" si="10696">IF(BL385=1,BK388+1,BK388)</f>
        <v>1903</v>
      </c>
      <c r="BM388" s="61">
        <f t="shared" ref="BM388" si="10697">IF(BM385=1,BL388+1,BL388)</f>
        <v>1904</v>
      </c>
      <c r="BN388" s="61">
        <f t="shared" ref="BN388" si="10698">IF(BN385=1,BM388+1,BM388)</f>
        <v>1904</v>
      </c>
      <c r="BO388" s="61">
        <f t="shared" ref="BO388" si="10699">IF(BO385=1,BN388+1,BN388)</f>
        <v>1904</v>
      </c>
      <c r="BP388" s="61">
        <f t="shared" ref="BP388" si="10700">IF(BP385=1,BO388+1,BO388)</f>
        <v>1904</v>
      </c>
      <c r="BQ388" s="61">
        <f t="shared" ref="BQ388" si="10701">IF(BQ385=1,BP388+1,BP388)</f>
        <v>1904</v>
      </c>
      <c r="BR388" s="61">
        <f t="shared" ref="BR388" si="10702">IF(BR385=1,BQ388+1,BQ388)</f>
        <v>1904</v>
      </c>
      <c r="BS388" s="61">
        <f t="shared" ref="BS388" si="10703">IF(BS385=1,BR388+1,BR388)</f>
        <v>1904</v>
      </c>
      <c r="BT388" s="61">
        <f t="shared" ref="BT388" si="10704">IF(BT385=1,BS388+1,BS388)</f>
        <v>1904</v>
      </c>
      <c r="BU388" s="61">
        <f t="shared" ref="BU388" si="10705">IF(BU385=1,BT388+1,BT388)</f>
        <v>1904</v>
      </c>
      <c r="BV388" s="61">
        <f t="shared" ref="BV388" si="10706">IF(BV385=1,BU388+1,BU388)</f>
        <v>1904</v>
      </c>
      <c r="BW388" s="61">
        <f t="shared" ref="BW388" si="10707">IF(BW385=1,BV388+1,BV388)</f>
        <v>1904</v>
      </c>
      <c r="BX388" s="61">
        <f t="shared" ref="BX388" si="10708">IF(BX385=1,BW388+1,BW388)</f>
        <v>1904</v>
      </c>
      <c r="BY388" s="61">
        <f t="shared" ref="BY388" si="10709">IF(BY385=1,BX388+1,BX388)</f>
        <v>1905</v>
      </c>
      <c r="BZ388" s="61">
        <f t="shared" ref="BZ388" si="10710">IF(BZ385=1,BY388+1,BY388)</f>
        <v>1905</v>
      </c>
      <c r="CA388" s="61">
        <f t="shared" ref="CA388" si="10711">IF(CA385=1,BZ388+1,BZ388)</f>
        <v>1905</v>
      </c>
      <c r="CB388" s="61">
        <f t="shared" ref="CB388" si="10712">IF(CB385=1,CA388+1,CA388)</f>
        <v>1905</v>
      </c>
      <c r="CC388" s="61">
        <f t="shared" ref="CC388" si="10713">IF(CC385=1,CB388+1,CB388)</f>
        <v>1905</v>
      </c>
      <c r="CD388" s="61">
        <f t="shared" ref="CD388" si="10714">IF(CD385=1,CC388+1,CC388)</f>
        <v>1905</v>
      </c>
      <c r="CE388" s="61">
        <f t="shared" ref="CE388" si="10715">IF(CE385=1,CD388+1,CD388)</f>
        <v>1905</v>
      </c>
      <c r="CF388" s="61">
        <f t="shared" ref="CF388" si="10716">IF(CF385=1,CE388+1,CE388)</f>
        <v>1905</v>
      </c>
      <c r="CG388" s="61">
        <f t="shared" ref="CG388" si="10717">IF(CG385=1,CF388+1,CF388)</f>
        <v>1905</v>
      </c>
      <c r="CH388" s="61">
        <f t="shared" ref="CH388" si="10718">IF(CH385=1,CG388+1,CG388)</f>
        <v>1905</v>
      </c>
      <c r="CI388" s="61">
        <f t="shared" ref="CI388" si="10719">IF(CI385=1,CH388+1,CH388)</f>
        <v>1905</v>
      </c>
      <c r="CJ388" s="61">
        <f t="shared" ref="CJ388" si="10720">IF(CJ385=1,CI388+1,CI388)</f>
        <v>1905</v>
      </c>
      <c r="CK388" s="205"/>
      <c r="CL388" s="206"/>
      <c r="CM388" s="207"/>
      <c r="CN388" s="207"/>
      <c r="CO388" s="108"/>
      <c r="CP388" s="108"/>
      <c r="CQ388" s="108"/>
      <c r="CR388" s="108"/>
      <c r="CS388" s="108"/>
      <c r="CT388" s="108"/>
      <c r="CU388" s="108"/>
      <c r="CV388" s="108"/>
      <c r="CW388" s="108"/>
      <c r="CX388" s="108"/>
      <c r="CY388" s="108"/>
      <c r="CZ388" s="108"/>
      <c r="DA388" s="108"/>
      <c r="DB388" s="108"/>
      <c r="DC388" s="108"/>
      <c r="DD388" s="108"/>
    </row>
    <row r="389" spans="1:108" s="266" customFormat="1" ht="16.2" customHeight="1" x14ac:dyDescent="0.3">
      <c r="A389" s="272"/>
      <c r="B389" s="115"/>
      <c r="C389" s="127"/>
      <c r="D389" s="127"/>
      <c r="E389" s="360"/>
      <c r="F389" s="360"/>
      <c r="G389" s="359"/>
      <c r="H389" s="359"/>
      <c r="I389" s="360"/>
      <c r="J389" s="363"/>
      <c r="K389" s="360"/>
      <c r="L389" s="362"/>
      <c r="M389" s="7"/>
      <c r="N389" s="358"/>
      <c r="O389" s="108"/>
      <c r="P389" s="64" t="s">
        <v>181</v>
      </c>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c r="BG389" s="273"/>
      <c r="BH389" s="273"/>
      <c r="BI389" s="273"/>
      <c r="BJ389" s="273"/>
      <c r="BK389" s="273"/>
      <c r="BL389" s="273"/>
      <c r="BM389" s="273"/>
      <c r="BN389" s="273"/>
      <c r="BO389" s="273"/>
      <c r="BP389" s="273"/>
      <c r="BQ389" s="273"/>
      <c r="BR389" s="273"/>
      <c r="BS389" s="273"/>
      <c r="BT389" s="273"/>
      <c r="BU389" s="273"/>
      <c r="BV389" s="273"/>
      <c r="BW389" s="273"/>
      <c r="BX389" s="273"/>
      <c r="BY389" s="273"/>
      <c r="BZ389" s="273"/>
      <c r="CA389" s="273"/>
      <c r="CB389" s="273"/>
      <c r="CC389" s="273"/>
      <c r="CD389" s="273"/>
      <c r="CE389" s="273"/>
      <c r="CF389" s="273"/>
      <c r="CG389" s="273"/>
      <c r="CH389" s="273"/>
      <c r="CI389" s="273"/>
      <c r="CJ389" s="273"/>
      <c r="CK389" s="205"/>
      <c r="CL389" s="206"/>
      <c r="CM389" s="207"/>
      <c r="CN389" s="207"/>
      <c r="CO389" s="108"/>
      <c r="CP389" s="108"/>
      <c r="CQ389" s="108"/>
      <c r="CR389" s="108"/>
      <c r="CS389" s="108"/>
      <c r="CT389" s="108"/>
      <c r="CU389" s="108"/>
      <c r="CV389" s="108"/>
      <c r="CW389" s="108"/>
      <c r="CX389" s="108"/>
      <c r="CY389" s="108"/>
      <c r="CZ389" s="108"/>
      <c r="DA389" s="108"/>
      <c r="DB389" s="108"/>
      <c r="DC389" s="108"/>
      <c r="DD389" s="108"/>
    </row>
    <row r="390" spans="1:108" s="266" customFormat="1" ht="23.4" customHeight="1" x14ac:dyDescent="0.3">
      <c r="A390" s="264"/>
      <c r="B390" s="128" t="s">
        <v>26</v>
      </c>
      <c r="C390" s="355"/>
      <c r="D390" s="355"/>
      <c r="E390" s="274"/>
      <c r="F390" s="257"/>
      <c r="G390" s="275"/>
      <c r="H390" s="276"/>
      <c r="I390" s="275"/>
      <c r="J390" s="215">
        <f>IF(I390="",0,IF(I390="ANO",'Podpůrná data'!$B$5,'Podpůrná data'!$B$3))</f>
        <v>0</v>
      </c>
      <c r="K390" s="213">
        <f>IFERROR(INT(ROUND(H390,2)*(VLOOKUP(INT(G390),'Podpůrná data'!$L$16:$M$60,2,FALSE))*(G390/(INT(G390)))),0)</f>
        <v>0</v>
      </c>
      <c r="L390" s="62">
        <f>J390*K390</f>
        <v>0</v>
      </c>
      <c r="M390" s="63">
        <f>IF(L390&gt;0,IF(ISTEXT(C390)=TRUE,0,1),0)</f>
        <v>0</v>
      </c>
      <c r="N390" s="170">
        <f>IF(L390&gt;0,1,0)</f>
        <v>0</v>
      </c>
      <c r="O390" s="129"/>
      <c r="P390" s="64" t="s">
        <v>97</v>
      </c>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c r="AZ390" s="277"/>
      <c r="BA390" s="277"/>
      <c r="BB390" s="277"/>
      <c r="BC390" s="277"/>
      <c r="BD390" s="277"/>
      <c r="BE390" s="277"/>
      <c r="BF390" s="277"/>
      <c r="BG390" s="277"/>
      <c r="BH390" s="277"/>
      <c r="BI390" s="277"/>
      <c r="BJ390" s="277"/>
      <c r="BK390" s="277"/>
      <c r="BL390" s="277"/>
      <c r="BM390" s="277"/>
      <c r="BN390" s="277"/>
      <c r="BO390" s="277"/>
      <c r="BP390" s="277"/>
      <c r="BQ390" s="277"/>
      <c r="BR390" s="277"/>
      <c r="BS390" s="277"/>
      <c r="BT390" s="277"/>
      <c r="BU390" s="277"/>
      <c r="BV390" s="277"/>
      <c r="BW390" s="277"/>
      <c r="BX390" s="277"/>
      <c r="BY390" s="277"/>
      <c r="BZ390" s="277"/>
      <c r="CA390" s="277"/>
      <c r="CB390" s="277"/>
      <c r="CC390" s="277"/>
      <c r="CD390" s="277"/>
      <c r="CE390" s="277"/>
      <c r="CF390" s="277"/>
      <c r="CG390" s="277"/>
      <c r="CH390" s="277"/>
      <c r="CI390" s="277"/>
      <c r="CJ390" s="277"/>
      <c r="CK390" s="370">
        <f>SUM(Q398:CJ398)</f>
        <v>0</v>
      </c>
      <c r="CL390" s="372">
        <f>SUM(Q399:CJ399)</f>
        <v>0</v>
      </c>
      <c r="CM390" s="364">
        <f>IF($N390=0,0,IF($CK390&gt;=143*$H390,1,0))</f>
        <v>0</v>
      </c>
      <c r="CN390" s="364">
        <f>IF($CK390&gt;=143*$H390,0,(CEILING(143*$H390,1)-$CK390))</f>
        <v>0</v>
      </c>
      <c r="CO390" s="108"/>
      <c r="CP390" s="108"/>
      <c r="CQ390" s="108"/>
      <c r="CR390" s="108"/>
      <c r="CS390" s="108"/>
      <c r="CT390" s="108"/>
      <c r="CU390" s="108"/>
      <c r="CV390" s="108"/>
      <c r="CW390" s="108"/>
      <c r="CX390" s="108"/>
      <c r="CY390" s="108"/>
      <c r="CZ390" s="108"/>
      <c r="DA390" s="108"/>
      <c r="DB390" s="108"/>
      <c r="DC390" s="108"/>
      <c r="DD390" s="108"/>
    </row>
    <row r="391" spans="1:108" s="266" customFormat="1" ht="28.8" x14ac:dyDescent="0.3">
      <c r="A391" s="264"/>
      <c r="B391" s="130"/>
      <c r="C391" s="81"/>
      <c r="D391" s="81"/>
      <c r="E391" s="81"/>
      <c r="F391" s="81"/>
      <c r="G391" s="81"/>
      <c r="H391" s="81"/>
      <c r="I391" s="81"/>
      <c r="J391" s="81"/>
      <c r="K391" s="81"/>
      <c r="L391" s="65"/>
      <c r="M391" s="7"/>
      <c r="N391" s="202"/>
      <c r="O391" s="108"/>
      <c r="P391" s="64" t="s">
        <v>151</v>
      </c>
      <c r="Q391" s="278"/>
      <c r="R391" s="278"/>
      <c r="S391" s="278"/>
      <c r="T391" s="278"/>
      <c r="U391" s="278"/>
      <c r="V391" s="278"/>
      <c r="W391" s="278"/>
      <c r="X391" s="278"/>
      <c r="Y391" s="278"/>
      <c r="Z391" s="278"/>
      <c r="AA391" s="278"/>
      <c r="AB391" s="278"/>
      <c r="AC391" s="278"/>
      <c r="AD391" s="278"/>
      <c r="AE391" s="278"/>
      <c r="AF391" s="278"/>
      <c r="AG391" s="278"/>
      <c r="AH391" s="278"/>
      <c r="AI391" s="278"/>
      <c r="AJ391" s="278"/>
      <c r="AK391" s="278"/>
      <c r="AL391" s="278"/>
      <c r="AM391" s="278"/>
      <c r="AN391" s="278"/>
      <c r="AO391" s="278"/>
      <c r="AP391" s="278"/>
      <c r="AQ391" s="278"/>
      <c r="AR391" s="278"/>
      <c r="AS391" s="278"/>
      <c r="AT391" s="278"/>
      <c r="AU391" s="278"/>
      <c r="AV391" s="278"/>
      <c r="AW391" s="278"/>
      <c r="AX391" s="278"/>
      <c r="AY391" s="278"/>
      <c r="AZ391" s="278"/>
      <c r="BA391" s="278"/>
      <c r="BB391" s="278"/>
      <c r="BC391" s="278"/>
      <c r="BD391" s="278"/>
      <c r="BE391" s="278"/>
      <c r="BF391" s="278"/>
      <c r="BG391" s="278"/>
      <c r="BH391" s="278"/>
      <c r="BI391" s="278"/>
      <c r="BJ391" s="278"/>
      <c r="BK391" s="278"/>
      <c r="BL391" s="278"/>
      <c r="BM391" s="278"/>
      <c r="BN391" s="278"/>
      <c r="BO391" s="278"/>
      <c r="BP391" s="278"/>
      <c r="BQ391" s="278"/>
      <c r="BR391" s="278"/>
      <c r="BS391" s="278"/>
      <c r="BT391" s="278"/>
      <c r="BU391" s="278"/>
      <c r="BV391" s="278"/>
      <c r="BW391" s="278"/>
      <c r="BX391" s="278"/>
      <c r="BY391" s="278"/>
      <c r="BZ391" s="278"/>
      <c r="CA391" s="278"/>
      <c r="CB391" s="278"/>
      <c r="CC391" s="278"/>
      <c r="CD391" s="278"/>
      <c r="CE391" s="278"/>
      <c r="CF391" s="278"/>
      <c r="CG391" s="278"/>
      <c r="CH391" s="278"/>
      <c r="CI391" s="278"/>
      <c r="CJ391" s="278"/>
      <c r="CK391" s="370"/>
      <c r="CL391" s="372"/>
      <c r="CM391" s="364"/>
      <c r="CN391" s="364"/>
      <c r="CO391" s="108"/>
      <c r="CP391" s="108"/>
      <c r="CQ391" s="108"/>
      <c r="CR391" s="108"/>
      <c r="CS391" s="108"/>
      <c r="CT391" s="108"/>
      <c r="CU391" s="108"/>
      <c r="CV391" s="108"/>
      <c r="CW391" s="108"/>
      <c r="CX391" s="108"/>
      <c r="CY391" s="108"/>
      <c r="CZ391" s="108"/>
      <c r="DA391" s="108"/>
      <c r="DB391" s="108"/>
      <c r="DC391" s="108"/>
      <c r="DD391" s="108"/>
    </row>
    <row r="392" spans="1:108" s="266" customFormat="1" ht="14.4" hidden="1" customHeight="1" x14ac:dyDescent="0.3">
      <c r="A392" s="264"/>
      <c r="B392" s="130"/>
      <c r="C392" s="81"/>
      <c r="D392" s="81"/>
      <c r="E392" s="81"/>
      <c r="F392" s="81"/>
      <c r="G392" s="81"/>
      <c r="H392" s="81"/>
      <c r="I392" s="81"/>
      <c r="J392" s="81"/>
      <c r="K392" s="81"/>
      <c r="L392" s="65"/>
      <c r="M392" s="7"/>
      <c r="N392" s="202"/>
      <c r="O392" s="108"/>
      <c r="P392" s="66" t="s">
        <v>152</v>
      </c>
      <c r="Q392" s="67">
        <f>IF(Q390&lt;&gt;0,1,0)</f>
        <v>0</v>
      </c>
      <c r="R392" s="67">
        <f t="shared" ref="R392" si="10721">IF(Q392&gt;0,Q392+1,IF(R390&lt;&gt;0,1,0))</f>
        <v>0</v>
      </c>
      <c r="S392" s="67">
        <f t="shared" ref="S392" si="10722">IF(R392&gt;0,R392+1,IF(S390&lt;&gt;0,1,0))</f>
        <v>0</v>
      </c>
      <c r="T392" s="67">
        <f t="shared" ref="T392" si="10723">IF(S392&gt;0,S392+1,IF(T390&lt;&gt;0,1,0))</f>
        <v>0</v>
      </c>
      <c r="U392" s="67">
        <f t="shared" ref="U392" si="10724">IF(T392&gt;0,T392+1,IF(U390&lt;&gt;0,1,0))</f>
        <v>0</v>
      </c>
      <c r="V392" s="67">
        <f t="shared" ref="V392" si="10725">IF(U392&gt;0,U392+1,IF(V390&lt;&gt;0,1,0))</f>
        <v>0</v>
      </c>
      <c r="W392" s="67">
        <f t="shared" ref="W392" si="10726">IF(V392&gt;0,V392+1,IF(W390&lt;&gt;0,1,0))</f>
        <v>0</v>
      </c>
      <c r="X392" s="67">
        <f t="shared" ref="X392" si="10727">IF(W392&gt;0,W392+1,IF(X390&lt;&gt;0,1,0))</f>
        <v>0</v>
      </c>
      <c r="Y392" s="67">
        <f t="shared" ref="Y392" si="10728">IF(X392&gt;0,X392+1,IF(Y390&lt;&gt;0,1,0))</f>
        <v>0</v>
      </c>
      <c r="Z392" s="67">
        <f t="shared" ref="Z392" si="10729">IF(Y392&gt;0,Y392+1,IF(Z390&lt;&gt;0,1,0))</f>
        <v>0</v>
      </c>
      <c r="AA392" s="67">
        <f t="shared" ref="AA392" si="10730">IF(Z392&gt;0,Z392+1,IF(AA390&lt;&gt;0,1,0))</f>
        <v>0</v>
      </c>
      <c r="AB392" s="67">
        <f t="shared" ref="AB392" si="10731">IF(AA392&gt;0,AA392+1,IF(AB390&lt;&gt;0,1,0))</f>
        <v>0</v>
      </c>
      <c r="AC392" s="67">
        <f t="shared" ref="AC392" si="10732">IF(AB392&gt;0,AB392+1,IF(AC390&lt;&gt;0,1,0))</f>
        <v>0</v>
      </c>
      <c r="AD392" s="67">
        <f t="shared" ref="AD392" si="10733">IF(AC392&gt;0,AC392+1,IF(AD390&lt;&gt;0,1,0))</f>
        <v>0</v>
      </c>
      <c r="AE392" s="67">
        <f t="shared" ref="AE392" si="10734">IF(AD392&gt;0,AD392+1,IF(AE390&lt;&gt;0,1,0))</f>
        <v>0</v>
      </c>
      <c r="AF392" s="67">
        <f t="shared" ref="AF392" si="10735">IF(AE392&gt;0,AE392+1,IF(AF390&lt;&gt;0,1,0))</f>
        <v>0</v>
      </c>
      <c r="AG392" s="67">
        <f t="shared" ref="AG392" si="10736">IF(AF392&gt;0,AF392+1,IF(AG390&lt;&gt;0,1,0))</f>
        <v>0</v>
      </c>
      <c r="AH392" s="67">
        <f t="shared" ref="AH392" si="10737">IF(AG392&gt;0,AG392+1,IF(AH390&lt;&gt;0,1,0))</f>
        <v>0</v>
      </c>
      <c r="AI392" s="67">
        <f t="shared" ref="AI392" si="10738">IF(AH392&gt;0,AH392+1,IF(AI390&lt;&gt;0,1,0))</f>
        <v>0</v>
      </c>
      <c r="AJ392" s="67">
        <f t="shared" ref="AJ392" si="10739">IF(AI392&gt;0,AI392+1,IF(AJ390&lt;&gt;0,1,0))</f>
        <v>0</v>
      </c>
      <c r="AK392" s="67">
        <f t="shared" ref="AK392" si="10740">IF(AJ392&gt;0,AJ392+1,IF(AK390&lt;&gt;0,1,0))</f>
        <v>0</v>
      </c>
      <c r="AL392" s="67">
        <f t="shared" ref="AL392" si="10741">IF(AK392&gt;0,AK392+1,IF(AL390&lt;&gt;0,1,0))</f>
        <v>0</v>
      </c>
      <c r="AM392" s="67">
        <f t="shared" ref="AM392" si="10742">IF(AL392&gt;0,AL392+1,IF(AM390&lt;&gt;0,1,0))</f>
        <v>0</v>
      </c>
      <c r="AN392" s="67">
        <f t="shared" ref="AN392" si="10743">IF(AM392&gt;0,AM392+1,IF(AN390&lt;&gt;0,1,0))</f>
        <v>0</v>
      </c>
      <c r="AO392" s="67">
        <f t="shared" ref="AO392" si="10744">IF(AN392&gt;0,AN392+1,IF(AO390&lt;&gt;0,1,0))</f>
        <v>0</v>
      </c>
      <c r="AP392" s="67">
        <f t="shared" ref="AP392" si="10745">IF(AO392&gt;0,AO392+1,IF(AP390&lt;&gt;0,1,0))</f>
        <v>0</v>
      </c>
      <c r="AQ392" s="67">
        <f t="shared" ref="AQ392" si="10746">IF(AP392&gt;0,AP392+1,IF(AQ390&lt;&gt;0,1,0))</f>
        <v>0</v>
      </c>
      <c r="AR392" s="67">
        <f t="shared" ref="AR392" si="10747">IF(AQ392&gt;0,AQ392+1,IF(AR390&lt;&gt;0,1,0))</f>
        <v>0</v>
      </c>
      <c r="AS392" s="67">
        <f t="shared" ref="AS392" si="10748">IF(AR392&gt;0,AR392+1,IF(AS390&lt;&gt;0,1,0))</f>
        <v>0</v>
      </c>
      <c r="AT392" s="67">
        <f t="shared" ref="AT392" si="10749">IF(AS392&gt;0,AS392+1,IF(AT390&lt;&gt;0,1,0))</f>
        <v>0</v>
      </c>
      <c r="AU392" s="67">
        <f t="shared" ref="AU392" si="10750">IF(AT392&gt;0,AT392+1,IF(AU390&lt;&gt;0,1,0))</f>
        <v>0</v>
      </c>
      <c r="AV392" s="67">
        <f t="shared" ref="AV392" si="10751">IF(AU392&gt;0,AU392+1,IF(AV390&lt;&gt;0,1,0))</f>
        <v>0</v>
      </c>
      <c r="AW392" s="67">
        <f t="shared" ref="AW392" si="10752">IF(AV392&gt;0,AV392+1,IF(AW390&lt;&gt;0,1,0))</f>
        <v>0</v>
      </c>
      <c r="AX392" s="67">
        <f t="shared" ref="AX392" si="10753">IF(AW392&gt;0,AW392+1,IF(AX390&lt;&gt;0,1,0))</f>
        <v>0</v>
      </c>
      <c r="AY392" s="67">
        <f t="shared" ref="AY392" si="10754">IF(AX392&gt;0,AX392+1,IF(AY390&lt;&gt;0,1,0))</f>
        <v>0</v>
      </c>
      <c r="AZ392" s="67">
        <f t="shared" ref="AZ392" si="10755">IF(AY392&gt;0,AY392+1,IF(AZ390&lt;&gt;0,1,0))</f>
        <v>0</v>
      </c>
      <c r="BA392" s="67">
        <f t="shared" ref="BA392" si="10756">IF(AZ392&gt;0,AZ392+1,IF(BA390&lt;&gt;0,1,0))</f>
        <v>0</v>
      </c>
      <c r="BB392" s="67">
        <f t="shared" ref="BB392" si="10757">IF(BA392&gt;0,BA392+1,IF(BB390&lt;&gt;0,1,0))</f>
        <v>0</v>
      </c>
      <c r="BC392" s="67">
        <f t="shared" ref="BC392" si="10758">IF(BB392&gt;0,BB392+1,IF(BC390&lt;&gt;0,1,0))</f>
        <v>0</v>
      </c>
      <c r="BD392" s="67">
        <f t="shared" ref="BD392" si="10759">IF(BC392&gt;0,BC392+1,IF(BD390&lt;&gt;0,1,0))</f>
        <v>0</v>
      </c>
      <c r="BE392" s="67">
        <f t="shared" ref="BE392" si="10760">IF(BD392&gt;0,BD392+1,IF(BE390&lt;&gt;0,1,0))</f>
        <v>0</v>
      </c>
      <c r="BF392" s="67">
        <f t="shared" ref="BF392" si="10761">IF(BE392&gt;0,BE392+1,IF(BF390&lt;&gt;0,1,0))</f>
        <v>0</v>
      </c>
      <c r="BG392" s="67">
        <f t="shared" ref="BG392" si="10762">IF(BF392&gt;0,BF392+1,IF(BG390&lt;&gt;0,1,0))</f>
        <v>0</v>
      </c>
      <c r="BH392" s="67">
        <f t="shared" ref="BH392" si="10763">IF(BG392&gt;0,BG392+1,IF(BH390&lt;&gt;0,1,0))</f>
        <v>0</v>
      </c>
      <c r="BI392" s="67">
        <f t="shared" ref="BI392" si="10764">IF(BH392&gt;0,BH392+1,IF(BI390&lt;&gt;0,1,0))</f>
        <v>0</v>
      </c>
      <c r="BJ392" s="67">
        <f t="shared" ref="BJ392" si="10765">IF(BI392&gt;0,BI392+1,IF(BJ390&lt;&gt;0,1,0))</f>
        <v>0</v>
      </c>
      <c r="BK392" s="67">
        <f t="shared" ref="BK392" si="10766">IF(BJ392&gt;0,BJ392+1,IF(BK390&lt;&gt;0,1,0))</f>
        <v>0</v>
      </c>
      <c r="BL392" s="67">
        <f t="shared" ref="BL392" si="10767">IF(BK392&gt;0,BK392+1,IF(BL390&lt;&gt;0,1,0))</f>
        <v>0</v>
      </c>
      <c r="BM392" s="67">
        <f t="shared" ref="BM392" si="10768">IF(BL392&gt;0,BL392+1,IF(BM390&lt;&gt;0,1,0))</f>
        <v>0</v>
      </c>
      <c r="BN392" s="67">
        <f t="shared" ref="BN392" si="10769">IF(BM392&gt;0,BM392+1,IF(BN390&lt;&gt;0,1,0))</f>
        <v>0</v>
      </c>
      <c r="BO392" s="67">
        <f t="shared" ref="BO392" si="10770">IF(BN392&gt;0,BN392+1,IF(BO390&lt;&gt;0,1,0))</f>
        <v>0</v>
      </c>
      <c r="BP392" s="67">
        <f t="shared" ref="BP392" si="10771">IF(BO392&gt;0,BO392+1,IF(BP390&lt;&gt;0,1,0))</f>
        <v>0</v>
      </c>
      <c r="BQ392" s="67">
        <f t="shared" ref="BQ392" si="10772">IF(BP392&gt;0,BP392+1,IF(BQ390&lt;&gt;0,1,0))</f>
        <v>0</v>
      </c>
      <c r="BR392" s="67">
        <f t="shared" ref="BR392" si="10773">IF(BQ392&gt;0,BQ392+1,IF(BR390&lt;&gt;0,1,0))</f>
        <v>0</v>
      </c>
      <c r="BS392" s="67">
        <f t="shared" ref="BS392" si="10774">IF(BR392&gt;0,BR392+1,IF(BS390&lt;&gt;0,1,0))</f>
        <v>0</v>
      </c>
      <c r="BT392" s="67">
        <f t="shared" ref="BT392" si="10775">IF(BS392&gt;0,BS392+1,IF(BT390&lt;&gt;0,1,0))</f>
        <v>0</v>
      </c>
      <c r="BU392" s="67">
        <f t="shared" ref="BU392" si="10776">IF(BT392&gt;0,BT392+1,IF(BU390&lt;&gt;0,1,0))</f>
        <v>0</v>
      </c>
      <c r="BV392" s="67">
        <f t="shared" ref="BV392" si="10777">IF(BU392&gt;0,BU392+1,IF(BV390&lt;&gt;0,1,0))</f>
        <v>0</v>
      </c>
      <c r="BW392" s="67">
        <f t="shared" ref="BW392" si="10778">IF(BV392&gt;0,BV392+1,IF(BW390&lt;&gt;0,1,0))</f>
        <v>0</v>
      </c>
      <c r="BX392" s="67">
        <f t="shared" ref="BX392" si="10779">IF(BW392&gt;0,BW392+1,IF(BX390&lt;&gt;0,1,0))</f>
        <v>0</v>
      </c>
      <c r="BY392" s="67">
        <f t="shared" ref="BY392" si="10780">IF(BX392&gt;0,BX392+1,IF(BY390&lt;&gt;0,1,0))</f>
        <v>0</v>
      </c>
      <c r="BZ392" s="67">
        <f t="shared" ref="BZ392" si="10781">IF(BY392&gt;0,BY392+1,IF(BZ390&lt;&gt;0,1,0))</f>
        <v>0</v>
      </c>
      <c r="CA392" s="67">
        <f t="shared" ref="CA392" si="10782">IF(BZ392&gt;0,BZ392+1,IF(CA390&lt;&gt;0,1,0))</f>
        <v>0</v>
      </c>
      <c r="CB392" s="67">
        <f t="shared" ref="CB392" si="10783">IF(CA392&gt;0,CA392+1,IF(CB390&lt;&gt;0,1,0))</f>
        <v>0</v>
      </c>
      <c r="CC392" s="67">
        <f t="shared" ref="CC392" si="10784">IF(CB392&gt;0,CB392+1,IF(CC390&lt;&gt;0,1,0))</f>
        <v>0</v>
      </c>
      <c r="CD392" s="67">
        <f t="shared" ref="CD392" si="10785">IF(CC392&gt;0,CC392+1,IF(CD390&lt;&gt;0,1,0))</f>
        <v>0</v>
      </c>
      <c r="CE392" s="67">
        <f t="shared" ref="CE392" si="10786">IF(CD392&gt;0,CD392+1,IF(CE390&lt;&gt;0,1,0))</f>
        <v>0</v>
      </c>
      <c r="CF392" s="67">
        <f t="shared" ref="CF392" si="10787">IF(CE392&gt;0,CE392+1,IF(CF390&lt;&gt;0,1,0))</f>
        <v>0</v>
      </c>
      <c r="CG392" s="67">
        <f t="shared" ref="CG392" si="10788">IF(CF392&gt;0,CF392+1,IF(CG390&lt;&gt;0,1,0))</f>
        <v>0</v>
      </c>
      <c r="CH392" s="67">
        <f t="shared" ref="CH392" si="10789">IF(CG392&gt;0,CG392+1,IF(CH390&lt;&gt;0,1,0))</f>
        <v>0</v>
      </c>
      <c r="CI392" s="67">
        <f t="shared" ref="CI392" si="10790">IF(CH392&gt;0,CH392+1,IF(CI390&lt;&gt;0,1,0))</f>
        <v>0</v>
      </c>
      <c r="CJ392" s="67">
        <f t="shared" ref="CJ392" si="10791">IF(CI392&gt;0,CI392+1,IF(CJ390&lt;&gt;0,1,0))</f>
        <v>0</v>
      </c>
      <c r="CK392" s="370"/>
      <c r="CL392" s="372"/>
      <c r="CM392" s="364"/>
      <c r="CN392" s="364"/>
      <c r="CO392" s="108"/>
      <c r="CP392" s="108"/>
      <c r="CQ392" s="108"/>
      <c r="CR392" s="108"/>
      <c r="CS392" s="108"/>
      <c r="CT392" s="108"/>
      <c r="CU392" s="108"/>
      <c r="CV392" s="108"/>
      <c r="CW392" s="108"/>
      <c r="CX392" s="108"/>
      <c r="CY392" s="108"/>
      <c r="CZ392" s="108"/>
      <c r="DA392" s="108"/>
      <c r="DB392" s="108"/>
      <c r="DC392" s="108"/>
      <c r="DD392" s="108"/>
    </row>
    <row r="393" spans="1:108" s="266" customFormat="1" ht="14.4" hidden="1" customHeight="1" x14ac:dyDescent="0.3">
      <c r="A393" s="264"/>
      <c r="B393" s="130"/>
      <c r="C393" s="81"/>
      <c r="D393" s="81"/>
      <c r="E393" s="81"/>
      <c r="F393" s="81"/>
      <c r="G393" s="81"/>
      <c r="H393" s="81"/>
      <c r="I393" s="81"/>
      <c r="J393" s="81"/>
      <c r="K393" s="81"/>
      <c r="L393" s="65"/>
      <c r="M393" s="7"/>
      <c r="N393" s="202"/>
      <c r="O393" s="108"/>
      <c r="P393" s="66" t="s">
        <v>153</v>
      </c>
      <c r="Q393" s="67">
        <f>Q392</f>
        <v>0</v>
      </c>
      <c r="R393" s="67">
        <f>IF(R392=0,0,IF(OR(Q393=0,Q393=12),1,Q393+1))</f>
        <v>0</v>
      </c>
      <c r="S393" s="67">
        <f t="shared" ref="S393" si="10792">IF(S392=0,0,IF(OR(R393=0,R393=12),1,R393+1))</f>
        <v>0</v>
      </c>
      <c r="T393" s="67">
        <f t="shared" ref="T393" si="10793">IF(T392=0,0,IF(OR(S393=0,S393=12),1,S393+1))</f>
        <v>0</v>
      </c>
      <c r="U393" s="67">
        <f t="shared" ref="U393" si="10794">IF(U392=0,0,IF(OR(T393=0,T393=12),1,T393+1))</f>
        <v>0</v>
      </c>
      <c r="V393" s="67">
        <f t="shared" ref="V393" si="10795">IF(V392=0,0,IF(OR(U393=0,U393=12),1,U393+1))</f>
        <v>0</v>
      </c>
      <c r="W393" s="67">
        <f t="shared" ref="W393" si="10796">IF(W392=0,0,IF(OR(V393=0,V393=12),1,V393+1))</f>
        <v>0</v>
      </c>
      <c r="X393" s="67">
        <f t="shared" ref="X393" si="10797">IF(X392=0,0,IF(OR(W393=0,W393=12),1,W393+1))</f>
        <v>0</v>
      </c>
      <c r="Y393" s="67">
        <f t="shared" ref="Y393" si="10798">IF(Y392=0,0,IF(OR(X393=0,X393=12),1,X393+1))</f>
        <v>0</v>
      </c>
      <c r="Z393" s="67">
        <f t="shared" ref="Z393" si="10799">IF(Z392=0,0,IF(OR(Y393=0,Y393=12),1,Y393+1))</f>
        <v>0</v>
      </c>
      <c r="AA393" s="67">
        <f t="shared" ref="AA393" si="10800">IF(AA392=0,0,IF(OR(Z393=0,Z393=12),1,Z393+1))</f>
        <v>0</v>
      </c>
      <c r="AB393" s="67">
        <f t="shared" ref="AB393" si="10801">IF(AB392=0,0,IF(OR(AA393=0,AA393=12),1,AA393+1))</f>
        <v>0</v>
      </c>
      <c r="AC393" s="67">
        <f t="shared" ref="AC393" si="10802">IF(AC392=0,0,IF(OR(AB393=0,AB393=12),1,AB393+1))</f>
        <v>0</v>
      </c>
      <c r="AD393" s="67">
        <f t="shared" ref="AD393" si="10803">IF(AD392=0,0,IF(OR(AC393=0,AC393=12),1,AC393+1))</f>
        <v>0</v>
      </c>
      <c r="AE393" s="67">
        <f t="shared" ref="AE393" si="10804">IF(AE392=0,0,IF(OR(AD393=0,AD393=12),1,AD393+1))</f>
        <v>0</v>
      </c>
      <c r="AF393" s="67">
        <f t="shared" ref="AF393" si="10805">IF(AF392=0,0,IF(OR(AE393=0,AE393=12),1,AE393+1))</f>
        <v>0</v>
      </c>
      <c r="AG393" s="67">
        <f t="shared" ref="AG393" si="10806">IF(AG392=0,0,IF(OR(AF393=0,AF393=12),1,AF393+1))</f>
        <v>0</v>
      </c>
      <c r="AH393" s="67">
        <f t="shared" ref="AH393" si="10807">IF(AH392=0,0,IF(OR(AG393=0,AG393=12),1,AG393+1))</f>
        <v>0</v>
      </c>
      <c r="AI393" s="67">
        <f t="shared" ref="AI393" si="10808">IF(AI392=0,0,IF(OR(AH393=0,AH393=12),1,AH393+1))</f>
        <v>0</v>
      </c>
      <c r="AJ393" s="67">
        <f t="shared" ref="AJ393" si="10809">IF(AJ392=0,0,IF(OR(AI393=0,AI393=12),1,AI393+1))</f>
        <v>0</v>
      </c>
      <c r="AK393" s="67">
        <f t="shared" ref="AK393" si="10810">IF(AK392=0,0,IF(OR(AJ393=0,AJ393=12),1,AJ393+1))</f>
        <v>0</v>
      </c>
      <c r="AL393" s="67">
        <f t="shared" ref="AL393" si="10811">IF(AL392=0,0,IF(OR(AK393=0,AK393=12),1,AK393+1))</f>
        <v>0</v>
      </c>
      <c r="AM393" s="67">
        <f t="shared" ref="AM393" si="10812">IF(AM392=0,0,IF(OR(AL393=0,AL393=12),1,AL393+1))</f>
        <v>0</v>
      </c>
      <c r="AN393" s="67">
        <f t="shared" ref="AN393" si="10813">IF(AN392=0,0,IF(OR(AM393=0,AM393=12),1,AM393+1))</f>
        <v>0</v>
      </c>
      <c r="AO393" s="67">
        <f t="shared" ref="AO393" si="10814">IF(AO392=0,0,IF(OR(AN393=0,AN393=12),1,AN393+1))</f>
        <v>0</v>
      </c>
      <c r="AP393" s="67">
        <f t="shared" ref="AP393" si="10815">IF(AP392=0,0,IF(OR(AO393=0,AO393=12),1,AO393+1))</f>
        <v>0</v>
      </c>
      <c r="AQ393" s="67">
        <f t="shared" ref="AQ393" si="10816">IF(AQ392=0,0,IF(OR(AP393=0,AP393=12),1,AP393+1))</f>
        <v>0</v>
      </c>
      <c r="AR393" s="67">
        <f t="shared" ref="AR393" si="10817">IF(AR392=0,0,IF(OR(AQ393=0,AQ393=12),1,AQ393+1))</f>
        <v>0</v>
      </c>
      <c r="AS393" s="67">
        <f t="shared" ref="AS393" si="10818">IF(AS392=0,0,IF(OR(AR393=0,AR393=12),1,AR393+1))</f>
        <v>0</v>
      </c>
      <c r="AT393" s="67">
        <f t="shared" ref="AT393" si="10819">IF(AT392=0,0,IF(OR(AS393=0,AS393=12),1,AS393+1))</f>
        <v>0</v>
      </c>
      <c r="AU393" s="67">
        <f t="shared" ref="AU393" si="10820">IF(AU392=0,0,IF(OR(AT393=0,AT393=12),1,AT393+1))</f>
        <v>0</v>
      </c>
      <c r="AV393" s="67">
        <f t="shared" ref="AV393" si="10821">IF(AV392=0,0,IF(OR(AU393=0,AU393=12),1,AU393+1))</f>
        <v>0</v>
      </c>
      <c r="AW393" s="67">
        <f t="shared" ref="AW393" si="10822">IF(AW392=0,0,IF(OR(AV393=0,AV393=12),1,AV393+1))</f>
        <v>0</v>
      </c>
      <c r="AX393" s="67">
        <f t="shared" ref="AX393" si="10823">IF(AX392=0,0,IF(OR(AW393=0,AW393=12),1,AW393+1))</f>
        <v>0</v>
      </c>
      <c r="AY393" s="67">
        <f t="shared" ref="AY393" si="10824">IF(AY392=0,0,IF(OR(AX393=0,AX393=12),1,AX393+1))</f>
        <v>0</v>
      </c>
      <c r="AZ393" s="67">
        <f t="shared" ref="AZ393" si="10825">IF(AZ392=0,0,IF(OR(AY393=0,AY393=12),1,AY393+1))</f>
        <v>0</v>
      </c>
      <c r="BA393" s="67">
        <f t="shared" ref="BA393" si="10826">IF(BA392=0,0,IF(OR(AZ393=0,AZ393=12),1,AZ393+1))</f>
        <v>0</v>
      </c>
      <c r="BB393" s="67">
        <f t="shared" ref="BB393" si="10827">IF(BB392=0,0,IF(OR(BA393=0,BA393=12),1,BA393+1))</f>
        <v>0</v>
      </c>
      <c r="BC393" s="67">
        <f t="shared" ref="BC393" si="10828">IF(BC392=0,0,IF(OR(BB393=0,BB393=12),1,BB393+1))</f>
        <v>0</v>
      </c>
      <c r="BD393" s="67">
        <f t="shared" ref="BD393" si="10829">IF(BD392=0,0,IF(OR(BC393=0,BC393=12),1,BC393+1))</f>
        <v>0</v>
      </c>
      <c r="BE393" s="67">
        <f t="shared" ref="BE393" si="10830">IF(BE392=0,0,IF(OR(BD393=0,BD393=12),1,BD393+1))</f>
        <v>0</v>
      </c>
      <c r="BF393" s="67">
        <f t="shared" ref="BF393" si="10831">IF(BF392=0,0,IF(OR(BE393=0,BE393=12),1,BE393+1))</f>
        <v>0</v>
      </c>
      <c r="BG393" s="67">
        <f t="shared" ref="BG393" si="10832">IF(BG392=0,0,IF(OR(BF393=0,BF393=12),1,BF393+1))</f>
        <v>0</v>
      </c>
      <c r="BH393" s="67">
        <f t="shared" ref="BH393" si="10833">IF(BH392=0,0,IF(OR(BG393=0,BG393=12),1,BG393+1))</f>
        <v>0</v>
      </c>
      <c r="BI393" s="67">
        <f t="shared" ref="BI393" si="10834">IF(BI392=0,0,IF(OR(BH393=0,BH393=12),1,BH393+1))</f>
        <v>0</v>
      </c>
      <c r="BJ393" s="67">
        <f t="shared" ref="BJ393" si="10835">IF(BJ392=0,0,IF(OR(BI393=0,BI393=12),1,BI393+1))</f>
        <v>0</v>
      </c>
      <c r="BK393" s="67">
        <f t="shared" ref="BK393" si="10836">IF(BK392=0,0,IF(OR(BJ393=0,BJ393=12),1,BJ393+1))</f>
        <v>0</v>
      </c>
      <c r="BL393" s="67">
        <f t="shared" ref="BL393" si="10837">IF(BL392=0,0,IF(OR(BK393=0,BK393=12),1,BK393+1))</f>
        <v>0</v>
      </c>
      <c r="BM393" s="67">
        <f t="shared" ref="BM393" si="10838">IF(BM392=0,0,IF(OR(BL393=0,BL393=12),1,BL393+1))</f>
        <v>0</v>
      </c>
      <c r="BN393" s="67">
        <f t="shared" ref="BN393" si="10839">IF(BN392=0,0,IF(OR(BM393=0,BM393=12),1,BM393+1))</f>
        <v>0</v>
      </c>
      <c r="BO393" s="67">
        <f t="shared" ref="BO393" si="10840">IF(BO392=0,0,IF(OR(BN393=0,BN393=12),1,BN393+1))</f>
        <v>0</v>
      </c>
      <c r="BP393" s="67">
        <f t="shared" ref="BP393" si="10841">IF(BP392=0,0,IF(OR(BO393=0,BO393=12),1,BO393+1))</f>
        <v>0</v>
      </c>
      <c r="BQ393" s="67">
        <f t="shared" ref="BQ393" si="10842">IF(BQ392=0,0,IF(OR(BP393=0,BP393=12),1,BP393+1))</f>
        <v>0</v>
      </c>
      <c r="BR393" s="67">
        <f t="shared" ref="BR393" si="10843">IF(BR392=0,0,IF(OR(BQ393=0,BQ393=12),1,BQ393+1))</f>
        <v>0</v>
      </c>
      <c r="BS393" s="67">
        <f t="shared" ref="BS393" si="10844">IF(BS392=0,0,IF(OR(BR393=0,BR393=12),1,BR393+1))</f>
        <v>0</v>
      </c>
      <c r="BT393" s="67">
        <f t="shared" ref="BT393" si="10845">IF(BT392=0,0,IF(OR(BS393=0,BS393=12),1,BS393+1))</f>
        <v>0</v>
      </c>
      <c r="BU393" s="67">
        <f t="shared" ref="BU393" si="10846">IF(BU392=0,0,IF(OR(BT393=0,BT393=12),1,BT393+1))</f>
        <v>0</v>
      </c>
      <c r="BV393" s="67">
        <f t="shared" ref="BV393" si="10847">IF(BV392=0,0,IF(OR(BU393=0,BU393=12),1,BU393+1))</f>
        <v>0</v>
      </c>
      <c r="BW393" s="67">
        <f t="shared" ref="BW393" si="10848">IF(BW392=0,0,IF(OR(BV393=0,BV393=12),1,BV393+1))</f>
        <v>0</v>
      </c>
      <c r="BX393" s="67">
        <f t="shared" ref="BX393" si="10849">IF(BX392=0,0,IF(OR(BW393=0,BW393=12),1,BW393+1))</f>
        <v>0</v>
      </c>
      <c r="BY393" s="67">
        <f t="shared" ref="BY393" si="10850">IF(BY392=0,0,IF(OR(BX393=0,BX393=12),1,BX393+1))</f>
        <v>0</v>
      </c>
      <c r="BZ393" s="67">
        <f t="shared" ref="BZ393" si="10851">IF(BZ392=0,0,IF(OR(BY393=0,BY393=12),1,BY393+1))</f>
        <v>0</v>
      </c>
      <c r="CA393" s="67">
        <f t="shared" ref="CA393" si="10852">IF(CA392=0,0,IF(OR(BZ393=0,BZ393=12),1,BZ393+1))</f>
        <v>0</v>
      </c>
      <c r="CB393" s="67">
        <f t="shared" ref="CB393" si="10853">IF(CB392=0,0,IF(OR(CA393=0,CA393=12),1,CA393+1))</f>
        <v>0</v>
      </c>
      <c r="CC393" s="67">
        <f t="shared" ref="CC393" si="10854">IF(CC392=0,0,IF(OR(CB393=0,CB393=12),1,CB393+1))</f>
        <v>0</v>
      </c>
      <c r="CD393" s="67">
        <f t="shared" ref="CD393" si="10855">IF(CD392=0,0,IF(OR(CC393=0,CC393=12),1,CC393+1))</f>
        <v>0</v>
      </c>
      <c r="CE393" s="67">
        <f t="shared" ref="CE393" si="10856">IF(CE392=0,0,IF(OR(CD393=0,CD393=12),1,CD393+1))</f>
        <v>0</v>
      </c>
      <c r="CF393" s="67">
        <f t="shared" ref="CF393" si="10857">IF(CF392=0,0,IF(OR(CE393=0,CE393=12),1,CE393+1))</f>
        <v>0</v>
      </c>
      <c r="CG393" s="67">
        <f t="shared" ref="CG393" si="10858">IF(CG392=0,0,IF(OR(CF393=0,CF393=12),1,CF393+1))</f>
        <v>0</v>
      </c>
      <c r="CH393" s="67">
        <f t="shared" ref="CH393" si="10859">IF(CH392=0,0,IF(OR(CG393=0,CG393=12),1,CG393+1))</f>
        <v>0</v>
      </c>
      <c r="CI393" s="67">
        <f t="shared" ref="CI393" si="10860">IF(CI392=0,0,IF(OR(CH393=0,CH393=12),1,CH393+1))</f>
        <v>0</v>
      </c>
      <c r="CJ393" s="67">
        <f t="shared" ref="CJ393" si="10861">IF(CJ392=0,0,IF(OR(CI393=0,CI393=12),1,CI393+1))</f>
        <v>0</v>
      </c>
      <c r="CK393" s="370"/>
      <c r="CL393" s="372"/>
      <c r="CM393" s="364"/>
      <c r="CN393" s="364"/>
      <c r="CO393" s="108"/>
      <c r="CP393" s="108"/>
      <c r="CQ393" s="108"/>
      <c r="CR393" s="108"/>
      <c r="CS393" s="108"/>
      <c r="CT393" s="108"/>
      <c r="CU393" s="108"/>
      <c r="CV393" s="108"/>
      <c r="CW393" s="108"/>
      <c r="CX393" s="108"/>
      <c r="CY393" s="108"/>
      <c r="CZ393" s="108"/>
      <c r="DA393" s="108"/>
      <c r="DB393" s="108"/>
      <c r="DC393" s="108"/>
      <c r="DD393" s="108"/>
    </row>
    <row r="394" spans="1:108" s="266" customFormat="1" ht="43.2" x14ac:dyDescent="0.3">
      <c r="A394" s="264"/>
      <c r="B394" s="130"/>
      <c r="C394" s="81"/>
      <c r="D394" s="81"/>
      <c r="E394" s="81"/>
      <c r="F394" s="81"/>
      <c r="G394" s="81"/>
      <c r="H394" s="81"/>
      <c r="I394" s="81"/>
      <c r="J394" s="81"/>
      <c r="K394" s="81"/>
      <c r="L394" s="65"/>
      <c r="M394" s="7"/>
      <c r="N394" s="202"/>
      <c r="O394" s="108"/>
      <c r="P394" s="64" t="s">
        <v>410</v>
      </c>
      <c r="Q394" s="69">
        <f>IF(Q393&gt;0,IF(Q397&gt;$K390,$K390,Q397),0)</f>
        <v>0</v>
      </c>
      <c r="R394" s="69">
        <f>IF(R393&gt;0,IF((SUMIFS($Q396:Q396,$Q393:Q393,12)+IF(Q393=12,0,Q394)+R397)&gt;=$K390,$K390-FLOOR(SUMIFS($Q396:Q396,$Q393:Q393,12),1),IF(R393=1,R397,R397+Q394)),0)</f>
        <v>0</v>
      </c>
      <c r="S394" s="69">
        <f>IF(S393&gt;0,IF((SUMIFS($Q396:R396,$Q393:R393,12)+IF(R393=12,0,R394)+S397)&gt;=$K390,$K390-FLOOR(SUMIFS($Q396:R396,$Q393:R393,12),1),IF(S393=1,S397,S397+R394)),0)</f>
        <v>0</v>
      </c>
      <c r="T394" s="69">
        <f>IF(T393&gt;0,IF((SUMIFS($Q396:S396,$Q393:S393,12)+IF(S393=12,0,S394)+T397)&gt;=$K390,$K390-FLOOR(SUMIFS($Q396:S396,$Q393:S393,12),1),IF(T393=1,T397,T397+S394)),0)</f>
        <v>0</v>
      </c>
      <c r="U394" s="69">
        <f>IF(U393&gt;0,IF((SUMIFS($Q396:T396,$Q393:T393,12)+IF(T393=12,0,T394)+U397)&gt;=$K390,$K390-FLOOR(SUMIFS($Q396:T396,$Q393:T393,12),1),IF(U393=1,U397,U397+T394)),0)</f>
        <v>0</v>
      </c>
      <c r="V394" s="69">
        <f>IF(V393&gt;0,IF((SUMIFS($Q396:U396,$Q393:U393,12)+IF(U393=12,0,U394)+V397)&gt;=$K390,$K390-FLOOR(SUMIFS($Q396:U396,$Q393:U393,12),1),IF(V393=1,V397,V397+U394)),0)</f>
        <v>0</v>
      </c>
      <c r="W394" s="69">
        <f>IF(W393&gt;0,IF((SUMIFS($Q396:V396,$Q393:V393,12)+IF(V393=12,0,V394)+W397)&gt;=$K390,$K390-FLOOR(SUMIFS($Q396:V396,$Q393:V393,12),1),IF(W393=1,W397,W397+V394)),0)</f>
        <v>0</v>
      </c>
      <c r="X394" s="69">
        <f>IF(X393&gt;0,IF((SUMIFS($Q396:W396,$Q393:W393,12)+IF(W393=12,0,W394)+X397)&gt;=$K390,$K390-FLOOR(SUMIFS($Q396:W396,$Q393:W393,12),1),IF(X393=1,X397,X397+W394)),0)</f>
        <v>0</v>
      </c>
      <c r="Y394" s="69">
        <f>IF(Y393&gt;0,IF((SUMIFS($Q396:X396,$Q393:X393,12)+IF(X393=12,0,X394)+Y397)&gt;=$K390,$K390-FLOOR(SUMIFS($Q396:X396,$Q393:X393,12),1),IF(Y393=1,Y397,Y397+X394)),0)</f>
        <v>0</v>
      </c>
      <c r="Z394" s="69">
        <f>IF(Z393&gt;0,IF((SUMIFS($Q396:Y396,$Q393:Y393,12)+IF(Y393=12,0,Y394)+Z397)&gt;=$K390,$K390-FLOOR(SUMIFS($Q396:Y396,$Q393:Y393,12),1),IF(Z393=1,Z397,Z397+Y394)),0)</f>
        <v>0</v>
      </c>
      <c r="AA394" s="69">
        <f>IF(AA393&gt;0,IF((SUMIFS($Q396:Z396,$Q393:Z393,12)+IF(Z393=12,0,Z394)+AA397)&gt;=$K390,$K390-FLOOR(SUMIFS($Q396:Z396,$Q393:Z393,12),1),IF(AA393=1,AA397,AA397+Z394)),0)</f>
        <v>0</v>
      </c>
      <c r="AB394" s="69">
        <f>IF(AB393&gt;0,IF((SUMIFS($Q396:AA396,$Q393:AA393,12)+IF(AA393=12,0,AA394)+AB397)&gt;=$K390,$K390-FLOOR(SUMIFS($Q396:AA396,$Q393:AA393,12),1),IF(AB393=1,AB397,AB397+AA394)),0)</f>
        <v>0</v>
      </c>
      <c r="AC394" s="69">
        <f>IF(AC393&gt;0,IF((SUMIFS($Q396:AB396,$Q393:AB393,12)+IF(AB393=12,0,AB394)+AC397)&gt;=$K390,$K390-FLOOR(SUMIFS($Q396:AB396,$Q393:AB393,12),1),IF(AC393=1,AC397,AC397+AB394)),0)</f>
        <v>0</v>
      </c>
      <c r="AD394" s="69">
        <f>IF(AD393&gt;0,IF((SUMIFS($Q396:AC396,$Q393:AC393,12)+IF(AC393=12,0,AC394)+AD397)&gt;=$K390,$K390-FLOOR(SUMIFS($Q396:AC396,$Q393:AC393,12),1),IF(AD393=1,AD397,AD397+AC394)),0)</f>
        <v>0</v>
      </c>
      <c r="AE394" s="69">
        <f>IF(AE393&gt;0,IF((SUMIFS($Q396:AD396,$Q393:AD393,12)+IF(AD393=12,0,AD394)+AE397)&gt;=$K390,$K390-FLOOR(SUMIFS($Q396:AD396,$Q393:AD393,12),1),IF(AE393=1,AE397,AE397+AD394)),0)</f>
        <v>0</v>
      </c>
      <c r="AF394" s="69">
        <f>IF(AF393&gt;0,IF((SUMIFS($Q396:AE396,$Q393:AE393,12)+IF(AE393=12,0,AE394)+AF397)&gt;=$K390,$K390-FLOOR(SUMIFS($Q396:AE396,$Q393:AE393,12),1),IF(AF393=1,AF397,AF397+AE394)),0)</f>
        <v>0</v>
      </c>
      <c r="AG394" s="69">
        <f>IF(AG393&gt;0,IF((SUMIFS($Q396:AF396,$Q393:AF393,12)+IF(AF393=12,0,AF394)+AG397)&gt;=$K390,$K390-FLOOR(SUMIFS($Q396:AF396,$Q393:AF393,12),1),IF(AG393=1,AG397,AG397+AF394)),0)</f>
        <v>0</v>
      </c>
      <c r="AH394" s="69">
        <f>IF(AH393&gt;0,IF((SUMIFS($Q396:AG396,$Q393:AG393,12)+IF(AG393=12,0,AG394)+AH397)&gt;=$K390,$K390-FLOOR(SUMIFS($Q396:AG396,$Q393:AG393,12),1),IF(AH393=1,AH397,AH397+AG394)),0)</f>
        <v>0</v>
      </c>
      <c r="AI394" s="69">
        <f>IF(AI393&gt;0,IF((SUMIFS($Q396:AH396,$Q393:AH393,12)+IF(AH393=12,0,AH394)+AI397)&gt;=$K390,$K390-FLOOR(SUMIFS($Q396:AH396,$Q393:AH393,12),1),IF(AI393=1,AI397,AI397+AH394)),0)</f>
        <v>0</v>
      </c>
      <c r="AJ394" s="69">
        <f>IF(AJ393&gt;0,IF((SUMIFS($Q396:AI396,$Q393:AI393,12)+IF(AI393=12,0,AI394)+AJ397)&gt;=$K390,$K390-FLOOR(SUMIFS($Q396:AI396,$Q393:AI393,12),1),IF(AJ393=1,AJ397,AJ397+AI394)),0)</f>
        <v>0</v>
      </c>
      <c r="AK394" s="69">
        <f>IF(AK393&gt;0,IF((SUMIFS($Q396:AJ396,$Q393:AJ393,12)+IF(AJ393=12,0,AJ394)+AK397)&gt;=$K390,$K390-FLOOR(SUMIFS($Q396:AJ396,$Q393:AJ393,12),1),IF(AK393=1,AK397,AK397+AJ394)),0)</f>
        <v>0</v>
      </c>
      <c r="AL394" s="69">
        <f>IF(AL393&gt;0,IF((SUMIFS($Q396:AK396,$Q393:AK393,12)+IF(AK393=12,0,AK394)+AL397)&gt;=$K390,$K390-FLOOR(SUMIFS($Q396:AK396,$Q393:AK393,12),1),IF(AL393=1,AL397,AL397+AK394)),0)</f>
        <v>0</v>
      </c>
      <c r="AM394" s="69">
        <f>IF(AM393&gt;0,IF((SUMIFS($Q396:AL396,$Q393:AL393,12)+IF(AL393=12,0,AL394)+AM397)&gt;=$K390,$K390-FLOOR(SUMIFS($Q396:AL396,$Q393:AL393,12),1),IF(AM393=1,AM397,AM397+AL394)),0)</f>
        <v>0</v>
      </c>
      <c r="AN394" s="69">
        <f>IF(AN393&gt;0,IF((SUMIFS($Q396:AM396,$Q393:AM393,12)+IF(AM393=12,0,AM394)+AN397)&gt;=$K390,$K390-FLOOR(SUMIFS($Q396:AM396,$Q393:AM393,12),1),IF(AN393=1,AN397,AN397+AM394)),0)</f>
        <v>0</v>
      </c>
      <c r="AO394" s="69">
        <f>IF(AO393&gt;0,IF((SUMIFS($Q396:AN396,$Q393:AN393,12)+IF(AN393=12,0,AN394)+AO397)&gt;=$K390,$K390-FLOOR(SUMIFS($Q396:AN396,$Q393:AN393,12),1),IF(AO393=1,AO397,AO397+AN394)),0)</f>
        <v>0</v>
      </c>
      <c r="AP394" s="69">
        <f>IF(AP393&gt;0,IF((SUMIFS($Q396:AO396,$Q393:AO393,12)+IF(AO393=12,0,AO394)+AP397)&gt;=$K390,$K390-FLOOR(SUMIFS($Q396:AO396,$Q393:AO393,12),1),IF(AP393=1,AP397,AP397+AO394)),0)</f>
        <v>0</v>
      </c>
      <c r="AQ394" s="69">
        <f>IF(AQ393&gt;0,IF((SUMIFS($Q396:AP396,$Q393:AP393,12)+IF(AP393=12,0,AP394)+AQ397)&gt;=$K390,$K390-FLOOR(SUMIFS($Q396:AP396,$Q393:AP393,12),1),IF(AQ393=1,AQ397,AQ397+AP394)),0)</f>
        <v>0</v>
      </c>
      <c r="AR394" s="69">
        <f>IF(AR393&gt;0,IF((SUMIFS($Q396:AQ396,$Q393:AQ393,12)+IF(AQ393=12,0,AQ394)+AR397)&gt;=$K390,$K390-FLOOR(SUMIFS($Q396:AQ396,$Q393:AQ393,12),1),IF(AR393=1,AR397,AR397+AQ394)),0)</f>
        <v>0</v>
      </c>
      <c r="AS394" s="69">
        <f>IF(AS393&gt;0,IF((SUMIFS($Q396:AR396,$Q393:AR393,12)+IF(AR393=12,0,AR394)+AS397)&gt;=$K390,$K390-FLOOR(SUMIFS($Q396:AR396,$Q393:AR393,12),1),IF(AS393=1,AS397,AS397+AR394)),0)</f>
        <v>0</v>
      </c>
      <c r="AT394" s="69">
        <f>IF(AT393&gt;0,IF((SUMIFS($Q396:AS396,$Q393:AS393,12)+IF(AS393=12,0,AS394)+AT397)&gt;=$K390,$K390-FLOOR(SUMIFS($Q396:AS396,$Q393:AS393,12),1),IF(AT393=1,AT397,AT397+AS394)),0)</f>
        <v>0</v>
      </c>
      <c r="AU394" s="69">
        <f>IF(AU393&gt;0,IF((SUMIFS($Q396:AT396,$Q393:AT393,12)+IF(AT393=12,0,AT394)+AU397)&gt;=$K390,$K390-FLOOR(SUMIFS($Q396:AT396,$Q393:AT393,12),1),IF(AU393=1,AU397,AU397+AT394)),0)</f>
        <v>0</v>
      </c>
      <c r="AV394" s="69">
        <f>IF(AV393&gt;0,IF((SUMIFS($Q396:AU396,$Q393:AU393,12)+IF(AU393=12,0,AU394)+AV397)&gt;=$K390,$K390-FLOOR(SUMIFS($Q396:AU396,$Q393:AU393,12),1),IF(AV393=1,AV397,AV397+AU394)),0)</f>
        <v>0</v>
      </c>
      <c r="AW394" s="69">
        <f>IF(AW393&gt;0,IF((SUMIFS($Q396:AV396,$Q393:AV393,12)+IF(AV393=12,0,AV394)+AW397)&gt;=$K390,$K390-FLOOR(SUMIFS($Q396:AV396,$Q393:AV393,12),1),IF(AW393=1,AW397,AW397+AV394)),0)</f>
        <v>0</v>
      </c>
      <c r="AX394" s="69">
        <f>IF(AX393&gt;0,IF((SUMIFS($Q396:AW396,$Q393:AW393,12)+IF(AW393=12,0,AW394)+AX397)&gt;=$K390,$K390-FLOOR(SUMIFS($Q396:AW396,$Q393:AW393,12),1),IF(AX393=1,AX397,AX397+AW394)),0)</f>
        <v>0</v>
      </c>
      <c r="AY394" s="69">
        <f>IF(AY393&gt;0,IF((SUMIFS($Q396:AX396,$Q393:AX393,12)+IF(AX393=12,0,AX394)+AY397)&gt;=$K390,$K390-FLOOR(SUMIFS($Q396:AX396,$Q393:AX393,12),1),IF(AY393=1,AY397,AY397+AX394)),0)</f>
        <v>0</v>
      </c>
      <c r="AZ394" s="69">
        <f>IF(AZ393&gt;0,IF((SUMIFS($Q396:AY396,$Q393:AY393,12)+IF(AY393=12,0,AY394)+AZ397)&gt;=$K390,$K390-FLOOR(SUMIFS($Q396:AY396,$Q393:AY393,12),1),IF(AZ393=1,AZ397,AZ397+AY394)),0)</f>
        <v>0</v>
      </c>
      <c r="BA394" s="69">
        <f>IF(BA393&gt;0,IF((SUMIFS($Q396:AZ396,$Q393:AZ393,12)+IF(AZ393=12,0,AZ394)+BA397)&gt;=$K390,$K390-FLOOR(SUMIFS($Q396:AZ396,$Q393:AZ393,12),1),IF(BA393=1,BA397,BA397+AZ394)),0)</f>
        <v>0</v>
      </c>
      <c r="BB394" s="69">
        <f>IF(BB393&gt;0,IF((SUMIFS($Q396:BA396,$Q393:BA393,12)+IF(BA393=12,0,BA394)+BB397)&gt;=$K390,$K390-FLOOR(SUMIFS($Q396:BA396,$Q393:BA393,12),1),IF(BB393=1,BB397,BB397+BA394)),0)</f>
        <v>0</v>
      </c>
      <c r="BC394" s="69">
        <f>IF(BC393&gt;0,IF((SUMIFS($Q396:BB396,$Q393:BB393,12)+IF(BB393=12,0,BB394)+BC397)&gt;=$K390,$K390-FLOOR(SUMIFS($Q396:BB396,$Q393:BB393,12),1),IF(BC393=1,BC397,BC397+BB394)),0)</f>
        <v>0</v>
      </c>
      <c r="BD394" s="69">
        <f>IF(BD393&gt;0,IF((SUMIFS($Q396:BC396,$Q393:BC393,12)+IF(BC393=12,0,BC394)+BD397)&gt;=$K390,$K390-FLOOR(SUMIFS($Q396:BC396,$Q393:BC393,12),1),IF(BD393=1,BD397,BD397+BC394)),0)</f>
        <v>0</v>
      </c>
      <c r="BE394" s="69">
        <f>IF(BE393&gt;0,IF((SUMIFS($Q396:BD396,$Q393:BD393,12)+IF(BD393=12,0,BD394)+BE397)&gt;=$K390,$K390-FLOOR(SUMIFS($Q396:BD396,$Q393:BD393,12),1),IF(BE393=1,BE397,BE397+BD394)),0)</f>
        <v>0</v>
      </c>
      <c r="BF394" s="69">
        <f>IF(BF393&gt;0,IF((SUMIFS($Q396:BE396,$Q393:BE393,12)+IF(BE393=12,0,BE394)+BF397)&gt;=$K390,$K390-FLOOR(SUMIFS($Q396:BE396,$Q393:BE393,12),1),IF(BF393=1,BF397,BF397+BE394)),0)</f>
        <v>0</v>
      </c>
      <c r="BG394" s="69">
        <f>IF(BG393&gt;0,IF((SUMIFS($Q396:BF396,$Q393:BF393,12)+IF(BF393=12,0,BF394)+BG397)&gt;=$K390,$K390-FLOOR(SUMIFS($Q396:BF396,$Q393:BF393,12),1),IF(BG393=1,BG397,BG397+BF394)),0)</f>
        <v>0</v>
      </c>
      <c r="BH394" s="69">
        <f>IF(BH393&gt;0,IF((SUMIFS($Q396:BG396,$Q393:BG393,12)+IF(BG393=12,0,BG394)+BH397)&gt;=$K390,$K390-FLOOR(SUMIFS($Q396:BG396,$Q393:BG393,12),1),IF(BH393=1,BH397,BH397+BG394)),0)</f>
        <v>0</v>
      </c>
      <c r="BI394" s="69">
        <f>IF(BI393&gt;0,IF((SUMIFS($Q396:BH396,$Q393:BH393,12)+IF(BH393=12,0,BH394)+BI397)&gt;=$K390,$K390-FLOOR(SUMIFS($Q396:BH396,$Q393:BH393,12),1),IF(BI393=1,BI397,BI397+BH394)),0)</f>
        <v>0</v>
      </c>
      <c r="BJ394" s="69">
        <f>IF(BJ393&gt;0,IF((SUMIFS($Q396:BI396,$Q393:BI393,12)+IF(BI393=12,0,BI394)+BJ397)&gt;=$K390,$K390-FLOOR(SUMIFS($Q396:BI396,$Q393:BI393,12),1),IF(BJ393=1,BJ397,BJ397+BI394)),0)</f>
        <v>0</v>
      </c>
      <c r="BK394" s="69">
        <f>IF(BK393&gt;0,IF((SUMIFS($Q396:BJ396,$Q393:BJ393,12)+IF(BJ393=12,0,BJ394)+BK397)&gt;=$K390,$K390-FLOOR(SUMIFS($Q396:BJ396,$Q393:BJ393,12),1),IF(BK393=1,BK397,BK397+BJ394)),0)</f>
        <v>0</v>
      </c>
      <c r="BL394" s="69">
        <f>IF(BL393&gt;0,IF((SUMIFS($Q396:BK396,$Q393:BK393,12)+IF(BK393=12,0,BK394)+BL397)&gt;=$K390,$K390-FLOOR(SUMIFS($Q396:BK396,$Q393:BK393,12),1),IF(BL393=1,BL397,BL397+BK394)),0)</f>
        <v>0</v>
      </c>
      <c r="BM394" s="69">
        <f>IF(BM393&gt;0,IF((SUMIFS($Q396:BL396,$Q393:BL393,12)+IF(BL393=12,0,BL394)+BM397)&gt;=$K390,$K390-FLOOR(SUMIFS($Q396:BL396,$Q393:BL393,12),1),IF(BM393=1,BM397,BM397+BL394)),0)</f>
        <v>0</v>
      </c>
      <c r="BN394" s="69">
        <f>IF(BN393&gt;0,IF((SUMIFS($Q396:BM396,$Q393:BM393,12)+IF(BM393=12,0,BM394)+BN397)&gt;=$K390,$K390-FLOOR(SUMIFS($Q396:BM396,$Q393:BM393,12),1),IF(BN393=1,BN397,BN397+BM394)),0)</f>
        <v>0</v>
      </c>
      <c r="BO394" s="69">
        <f>IF(BO393&gt;0,IF((SUMIFS($Q396:BN396,$Q393:BN393,12)+IF(BN393=12,0,BN394)+BO397)&gt;=$K390,$K390-FLOOR(SUMIFS($Q396:BN396,$Q393:BN393,12),1),IF(BO393=1,BO397,BO397+BN394)),0)</f>
        <v>0</v>
      </c>
      <c r="BP394" s="69">
        <f>IF(BP393&gt;0,IF((SUMIFS($Q396:BO396,$Q393:BO393,12)+IF(BO393=12,0,BO394)+BP397)&gt;=$K390,$K390-FLOOR(SUMIFS($Q396:BO396,$Q393:BO393,12),1),IF(BP393=1,BP397,BP397+BO394)),0)</f>
        <v>0</v>
      </c>
      <c r="BQ394" s="69">
        <f>IF(BQ393&gt;0,IF((SUMIFS($Q396:BP396,$Q393:BP393,12)+IF(BP393=12,0,BP394)+BQ397)&gt;=$K390,$K390-FLOOR(SUMIFS($Q396:BP396,$Q393:BP393,12),1),IF(BQ393=1,BQ397,BQ397+BP394)),0)</f>
        <v>0</v>
      </c>
      <c r="BR394" s="69">
        <f>IF(BR393&gt;0,IF((SUMIFS($Q396:BQ396,$Q393:BQ393,12)+IF(BQ393=12,0,BQ394)+BR397)&gt;=$K390,$K390-FLOOR(SUMIFS($Q396:BQ396,$Q393:BQ393,12),1),IF(BR393=1,BR397,BR397+BQ394)),0)</f>
        <v>0</v>
      </c>
      <c r="BS394" s="69">
        <f>IF(BS393&gt;0,IF((SUMIFS($Q396:BR396,$Q393:BR393,12)+IF(BR393=12,0,BR394)+BS397)&gt;=$K390,$K390-FLOOR(SUMIFS($Q396:BR396,$Q393:BR393,12),1),IF(BS393=1,BS397,BS397+BR394)),0)</f>
        <v>0</v>
      </c>
      <c r="BT394" s="69">
        <f>IF(BT393&gt;0,IF((SUMIFS($Q396:BS396,$Q393:BS393,12)+IF(BS393=12,0,BS394)+BT397)&gt;=$K390,$K390-FLOOR(SUMIFS($Q396:BS396,$Q393:BS393,12),1),IF(BT393=1,BT397,BT397+BS394)),0)</f>
        <v>0</v>
      </c>
      <c r="BU394" s="69">
        <f>IF(BU393&gt;0,IF((SUMIFS($Q396:BT396,$Q393:BT393,12)+IF(BT393=12,0,BT394)+BU397)&gt;=$K390,$K390-FLOOR(SUMIFS($Q396:BT396,$Q393:BT393,12),1),IF(BU393=1,BU397,BU397+BT394)),0)</f>
        <v>0</v>
      </c>
      <c r="BV394" s="69">
        <f>IF(BV393&gt;0,IF((SUMIFS($Q396:BU396,$Q393:BU393,12)+IF(BU393=12,0,BU394)+BV397)&gt;=$K390,$K390-FLOOR(SUMIFS($Q396:BU396,$Q393:BU393,12),1),IF(BV393=1,BV397,BV397+BU394)),0)</f>
        <v>0</v>
      </c>
      <c r="BW394" s="69">
        <f>IF(BW393&gt;0,IF((SUMIFS($Q396:BV396,$Q393:BV393,12)+IF(BV393=12,0,BV394)+BW397)&gt;=$K390,$K390-FLOOR(SUMIFS($Q396:BV396,$Q393:BV393,12),1),IF(BW393=1,BW397,BW397+BV394)),0)</f>
        <v>0</v>
      </c>
      <c r="BX394" s="69">
        <f>IF(BX393&gt;0,IF((SUMIFS($Q396:BW396,$Q393:BW393,12)+IF(BW393=12,0,BW394)+BX397)&gt;=$K390,$K390-FLOOR(SUMIFS($Q396:BW396,$Q393:BW393,12),1),IF(BX393=1,BX397,BX397+BW394)),0)</f>
        <v>0</v>
      </c>
      <c r="BY394" s="69">
        <f>IF(BY393&gt;0,IF((SUMIFS($Q396:BX396,$Q393:BX393,12)+IF(BX393=12,0,BX394)+BY397)&gt;=$K390,$K390-FLOOR(SUMIFS($Q396:BX396,$Q393:BX393,12),1),IF(BY393=1,BY397,BY397+BX394)),0)</f>
        <v>0</v>
      </c>
      <c r="BZ394" s="69">
        <f>IF(BZ393&gt;0,IF((SUMIFS($Q396:BY396,$Q393:BY393,12)+IF(BY393=12,0,BY394)+BZ397)&gt;=$K390,$K390-FLOOR(SUMIFS($Q396:BY396,$Q393:BY393,12),1),IF(BZ393=1,BZ397,BZ397+BY394)),0)</f>
        <v>0</v>
      </c>
      <c r="CA394" s="69">
        <f>IF(CA393&gt;0,IF((SUMIFS($Q396:BZ396,$Q393:BZ393,12)+IF(BZ393=12,0,BZ394)+CA397)&gt;=$K390,$K390-FLOOR(SUMIFS($Q396:BZ396,$Q393:BZ393,12),1),IF(CA393=1,CA397,CA397+BZ394)),0)</f>
        <v>0</v>
      </c>
      <c r="CB394" s="69">
        <f>IF(CB393&gt;0,IF((SUMIFS($Q396:CA396,$Q393:CA393,12)+IF(CA393=12,0,CA394)+CB397)&gt;=$K390,$K390-FLOOR(SUMIFS($Q396:CA396,$Q393:CA393,12),1),IF(CB393=1,CB397,CB397+CA394)),0)</f>
        <v>0</v>
      </c>
      <c r="CC394" s="69">
        <f>IF(CC393&gt;0,IF((SUMIFS($Q396:CB396,$Q393:CB393,12)+IF(CB393=12,0,CB394)+CC397)&gt;=$K390,$K390-FLOOR(SUMIFS($Q396:CB396,$Q393:CB393,12),1),IF(CC393=1,CC397,CC397+CB394)),0)</f>
        <v>0</v>
      </c>
      <c r="CD394" s="69">
        <f>IF(CD393&gt;0,IF((SUMIFS($Q396:CC396,$Q393:CC393,12)+IF(CC393=12,0,CC394)+CD397)&gt;=$K390,$K390-FLOOR(SUMIFS($Q396:CC396,$Q393:CC393,12),1),IF(CD393=1,CD397,CD397+CC394)),0)</f>
        <v>0</v>
      </c>
      <c r="CE394" s="69">
        <f>IF(CE393&gt;0,IF((SUMIFS($Q396:CD396,$Q393:CD393,12)+IF(CD393=12,0,CD394)+CE397)&gt;=$K390,$K390-FLOOR(SUMIFS($Q396:CD396,$Q393:CD393,12),1),IF(CE393=1,CE397,CE397+CD394)),0)</f>
        <v>0</v>
      </c>
      <c r="CF394" s="69">
        <f>IF(CF393&gt;0,IF((SUMIFS($Q396:CE396,$Q393:CE393,12)+IF(CE393=12,0,CE394)+CF397)&gt;=$K390,$K390-FLOOR(SUMIFS($Q396:CE396,$Q393:CE393,12),1),IF(CF393=1,CF397,CF397+CE394)),0)</f>
        <v>0</v>
      </c>
      <c r="CG394" s="69">
        <f>IF(CG393&gt;0,IF((SUMIFS($Q396:CF396,$Q393:CF393,12)+IF(CF393=12,0,CF394)+CG397)&gt;=$K390,$K390-FLOOR(SUMIFS($Q396:CF396,$Q393:CF393,12),1),IF(CG393=1,CG397,CG397+CF394)),0)</f>
        <v>0</v>
      </c>
      <c r="CH394" s="69">
        <f>IF(CH393&gt;0,IF((SUMIFS($Q396:CG396,$Q393:CG393,12)+IF(CG393=12,0,CG394)+CH397)&gt;=$K390,$K390-FLOOR(SUMIFS($Q396:CG396,$Q393:CG393,12),1),IF(CH393=1,CH397,CH397+CG394)),0)</f>
        <v>0</v>
      </c>
      <c r="CI394" s="69">
        <f>IF(CI393&gt;0,IF((SUMIFS($Q396:CH396,$Q393:CH393,12)+IF(CH393=12,0,CH394)+CI397)&gt;=$K390,$K390-FLOOR(SUMIFS($Q396:CH396,$Q393:CH393,12),1),IF(CI393=1,CI397,CI397+CH394)),0)</f>
        <v>0</v>
      </c>
      <c r="CJ394" s="69">
        <f>IF(CJ393&gt;0,IF((SUMIFS($Q396:CI396,$Q393:CI393,12)+IF(CI393=12,0,CI394)+CJ397)&gt;=$K390,$K390-FLOOR(SUMIFS($Q396:CI396,$Q393:CI393,12),1),IF(CJ393=1,CJ397,CJ397+CI394)),0)</f>
        <v>0</v>
      </c>
      <c r="CK394" s="370"/>
      <c r="CL394" s="372"/>
      <c r="CM394" s="364"/>
      <c r="CN394" s="364"/>
      <c r="CO394" s="108"/>
      <c r="CP394" s="108"/>
      <c r="CQ394" s="108"/>
      <c r="CR394" s="108"/>
      <c r="CS394" s="108"/>
      <c r="CT394" s="108"/>
      <c r="CU394" s="108"/>
      <c r="CV394" s="108"/>
      <c r="CW394" s="108"/>
      <c r="CX394" s="108"/>
      <c r="CY394" s="108"/>
      <c r="CZ394" s="108"/>
      <c r="DA394" s="108"/>
      <c r="DB394" s="108"/>
      <c r="DC394" s="108"/>
      <c r="DD394" s="108"/>
    </row>
    <row r="395" spans="1:108" s="266" customFormat="1" ht="41.4" hidden="1" customHeight="1" x14ac:dyDescent="0.3">
      <c r="A395" s="264"/>
      <c r="B395" s="130"/>
      <c r="C395" s="81"/>
      <c r="D395" s="81"/>
      <c r="E395" s="81"/>
      <c r="F395" s="81"/>
      <c r="G395" s="81"/>
      <c r="H395" s="81"/>
      <c r="I395" s="81"/>
      <c r="J395" s="81"/>
      <c r="K395" s="81"/>
      <c r="L395" s="65"/>
      <c r="M395" s="7"/>
      <c r="N395" s="202"/>
      <c r="O395" s="108"/>
      <c r="P395" s="66" t="s">
        <v>183</v>
      </c>
      <c r="Q395" s="68">
        <f>IF(Q390&gt;0,Q391,0)</f>
        <v>0</v>
      </c>
      <c r="R395" s="68">
        <f t="shared" ref="R395" si="10862">IF(R390&gt;0,IF(R393=1,R391,R391+Q395),Q395)</f>
        <v>0</v>
      </c>
      <c r="S395" s="68">
        <f t="shared" ref="S395" si="10863">IF(S390&gt;0,IF(S393=1,S391,S391+R395),R395)</f>
        <v>0</v>
      </c>
      <c r="T395" s="68">
        <f t="shared" ref="T395" si="10864">IF(T390&gt;0,IF(T393=1,T391,T391+S395),S395)</f>
        <v>0</v>
      </c>
      <c r="U395" s="68">
        <f t="shared" ref="U395" si="10865">IF(U390&gt;0,IF(U393=1,U391,U391+T395),T395)</f>
        <v>0</v>
      </c>
      <c r="V395" s="68">
        <f t="shared" ref="V395" si="10866">IF(V390&gt;0,IF(V393=1,V391,V391+U395),U395)</f>
        <v>0</v>
      </c>
      <c r="W395" s="68">
        <f t="shared" ref="W395" si="10867">IF(W390&gt;0,IF(W393=1,W391,W391+V395),V395)</f>
        <v>0</v>
      </c>
      <c r="X395" s="68">
        <f t="shared" ref="X395" si="10868">IF(X390&gt;0,IF(X393=1,X391,X391+W395),W395)</f>
        <v>0</v>
      </c>
      <c r="Y395" s="68">
        <f t="shared" ref="Y395" si="10869">IF(Y390&gt;0,IF(Y393=1,Y391,Y391+X395),X395)</f>
        <v>0</v>
      </c>
      <c r="Z395" s="68">
        <f t="shared" ref="Z395" si="10870">IF(Z390&gt;0,IF(Z393=1,Z391,Z391+Y395),Y395)</f>
        <v>0</v>
      </c>
      <c r="AA395" s="68">
        <f t="shared" ref="AA395" si="10871">IF(AA390&gt;0,IF(AA393=1,AA391,AA391+Z395),Z395)</f>
        <v>0</v>
      </c>
      <c r="AB395" s="68">
        <f t="shared" ref="AB395" si="10872">IF(AB390&gt;0,IF(AB393=1,AB391,AB391+AA395),AA395)</f>
        <v>0</v>
      </c>
      <c r="AC395" s="68">
        <f t="shared" ref="AC395" si="10873">IF(AC390&gt;0,IF(AC393=1,AC391,AC391+AB395),AB395)</f>
        <v>0</v>
      </c>
      <c r="AD395" s="68">
        <f t="shared" ref="AD395" si="10874">IF(AD390&gt;0,IF(AD393=1,AD391,AD391+AC395),AC395)</f>
        <v>0</v>
      </c>
      <c r="AE395" s="68">
        <f t="shared" ref="AE395" si="10875">IF(AE390&gt;0,IF(AE393=1,AE391,AE391+AD395),AD395)</f>
        <v>0</v>
      </c>
      <c r="AF395" s="68">
        <f t="shared" ref="AF395" si="10876">IF(AF390&gt;0,IF(AF393=1,AF391,AF391+AE395),AE395)</f>
        <v>0</v>
      </c>
      <c r="AG395" s="68">
        <f t="shared" ref="AG395" si="10877">IF(AG390&gt;0,IF(AG393=1,AG391,AG391+AF395),AF395)</f>
        <v>0</v>
      </c>
      <c r="AH395" s="68">
        <f t="shared" ref="AH395" si="10878">IF(AH390&gt;0,IF(AH393=1,AH391,AH391+AG395),AG395)</f>
        <v>0</v>
      </c>
      <c r="AI395" s="68">
        <f t="shared" ref="AI395" si="10879">IF(AI390&gt;0,IF(AI393=1,AI391,AI391+AH395),AH395)</f>
        <v>0</v>
      </c>
      <c r="AJ395" s="68">
        <f t="shared" ref="AJ395" si="10880">IF(AJ390&gt;0,IF(AJ393=1,AJ391,AJ391+AI395),AI395)</f>
        <v>0</v>
      </c>
      <c r="AK395" s="68">
        <f t="shared" ref="AK395" si="10881">IF(AK390&gt;0,IF(AK393=1,AK391,AK391+AJ395),AJ395)</f>
        <v>0</v>
      </c>
      <c r="AL395" s="68">
        <f t="shared" ref="AL395" si="10882">IF(AL390&gt;0,IF(AL393=1,AL391,AL391+AK395),AK395)</f>
        <v>0</v>
      </c>
      <c r="AM395" s="68">
        <f t="shared" ref="AM395" si="10883">IF(AM390&gt;0,IF(AM393=1,AM391,AM391+AL395),AL395)</f>
        <v>0</v>
      </c>
      <c r="AN395" s="68">
        <f t="shared" ref="AN395" si="10884">IF(AN390&gt;0,IF(AN393=1,AN391,AN391+AM395),AM395)</f>
        <v>0</v>
      </c>
      <c r="AO395" s="68">
        <f t="shared" ref="AO395" si="10885">IF(AO390&gt;0,IF(AO393=1,AO391,AO391+AN395),AN395)</f>
        <v>0</v>
      </c>
      <c r="AP395" s="68">
        <f t="shared" ref="AP395" si="10886">IF(AP390&gt;0,IF(AP393=1,AP391,AP391+AO395),AO395)</f>
        <v>0</v>
      </c>
      <c r="AQ395" s="68">
        <f t="shared" ref="AQ395" si="10887">IF(AQ390&gt;0,IF(AQ393=1,AQ391,AQ391+AP395),AP395)</f>
        <v>0</v>
      </c>
      <c r="AR395" s="68">
        <f t="shared" ref="AR395" si="10888">IF(AR390&gt;0,IF(AR393=1,AR391,AR391+AQ395),AQ395)</f>
        <v>0</v>
      </c>
      <c r="AS395" s="68">
        <f t="shared" ref="AS395" si="10889">IF(AS390&gt;0,IF(AS393=1,AS391,AS391+AR395),AR395)</f>
        <v>0</v>
      </c>
      <c r="AT395" s="68">
        <f t="shared" ref="AT395" si="10890">IF(AT390&gt;0,IF(AT393=1,AT391,AT391+AS395),AS395)</f>
        <v>0</v>
      </c>
      <c r="AU395" s="68">
        <f t="shared" ref="AU395" si="10891">IF(AU390&gt;0,IF(AU393=1,AU391,AU391+AT395),AT395)</f>
        <v>0</v>
      </c>
      <c r="AV395" s="68">
        <f t="shared" ref="AV395" si="10892">IF(AV390&gt;0,IF(AV393=1,AV391,AV391+AU395),AU395)</f>
        <v>0</v>
      </c>
      <c r="AW395" s="68">
        <f t="shared" ref="AW395" si="10893">IF(AW390&gt;0,IF(AW393=1,AW391,AW391+AV395),AV395)</f>
        <v>0</v>
      </c>
      <c r="AX395" s="68">
        <f t="shared" ref="AX395" si="10894">IF(AX390&gt;0,IF(AX393=1,AX391,AX391+AW395),AW395)</f>
        <v>0</v>
      </c>
      <c r="AY395" s="68">
        <f t="shared" ref="AY395" si="10895">IF(AY390&gt;0,IF(AY393=1,AY391,AY391+AX395),AX395)</f>
        <v>0</v>
      </c>
      <c r="AZ395" s="68">
        <f t="shared" ref="AZ395" si="10896">IF(AZ390&gt;0,IF(AZ393=1,AZ391,AZ391+AY395),AY395)</f>
        <v>0</v>
      </c>
      <c r="BA395" s="68">
        <f t="shared" ref="BA395" si="10897">IF(BA390&gt;0,IF(BA393=1,BA391,BA391+AZ395),AZ395)</f>
        <v>0</v>
      </c>
      <c r="BB395" s="68">
        <f t="shared" ref="BB395" si="10898">IF(BB390&gt;0,IF(BB393=1,BB391,BB391+BA395),BA395)</f>
        <v>0</v>
      </c>
      <c r="BC395" s="68">
        <f t="shared" ref="BC395" si="10899">IF(BC390&gt;0,IF(BC393=1,BC391,BC391+BB395),BB395)</f>
        <v>0</v>
      </c>
      <c r="BD395" s="68">
        <f t="shared" ref="BD395" si="10900">IF(BD390&gt;0,IF(BD393=1,BD391,BD391+BC395),BC395)</f>
        <v>0</v>
      </c>
      <c r="BE395" s="68">
        <f t="shared" ref="BE395" si="10901">IF(BE390&gt;0,IF(BE393=1,BE391,BE391+BD395),BD395)</f>
        <v>0</v>
      </c>
      <c r="BF395" s="68">
        <f t="shared" ref="BF395" si="10902">IF(BF390&gt;0,IF(BF393=1,BF391,BF391+BE395),BE395)</f>
        <v>0</v>
      </c>
      <c r="BG395" s="68">
        <f t="shared" ref="BG395" si="10903">IF(BG390&gt;0,IF(BG393=1,BG391,BG391+BF395),BF395)</f>
        <v>0</v>
      </c>
      <c r="BH395" s="68">
        <f t="shared" ref="BH395" si="10904">IF(BH390&gt;0,IF(BH393=1,BH391,BH391+BG395),BG395)</f>
        <v>0</v>
      </c>
      <c r="BI395" s="68">
        <f t="shared" ref="BI395" si="10905">IF(BI390&gt;0,IF(BI393=1,BI391,BI391+BH395),BH395)</f>
        <v>0</v>
      </c>
      <c r="BJ395" s="68">
        <f t="shared" ref="BJ395" si="10906">IF(BJ390&gt;0,IF(BJ393=1,BJ391,BJ391+BI395),BI395)</f>
        <v>0</v>
      </c>
      <c r="BK395" s="68">
        <f t="shared" ref="BK395" si="10907">IF(BK390&gt;0,IF(BK393=1,BK391,BK391+BJ395),BJ395)</f>
        <v>0</v>
      </c>
      <c r="BL395" s="68">
        <f t="shared" ref="BL395" si="10908">IF(BL390&gt;0,IF(BL393=1,BL391,BL391+BK395),BK395)</f>
        <v>0</v>
      </c>
      <c r="BM395" s="68">
        <f t="shared" ref="BM395" si="10909">IF(BM390&gt;0,IF(BM393=1,BM391,BM391+BL395),BL395)</f>
        <v>0</v>
      </c>
      <c r="BN395" s="68">
        <f t="shared" ref="BN395" si="10910">IF(BN390&gt;0,IF(BN393=1,BN391,BN391+BM395),BM395)</f>
        <v>0</v>
      </c>
      <c r="BO395" s="68">
        <f t="shared" ref="BO395" si="10911">IF(BO390&gt;0,IF(BO393=1,BO391,BO391+BN395),BN395)</f>
        <v>0</v>
      </c>
      <c r="BP395" s="68">
        <f t="shared" ref="BP395" si="10912">IF(BP390&gt;0,IF(BP393=1,BP391,BP391+BO395),BO395)</f>
        <v>0</v>
      </c>
      <c r="BQ395" s="68">
        <f t="shared" ref="BQ395" si="10913">IF(BQ390&gt;0,IF(BQ393=1,BQ391,BQ391+BP395),BP395)</f>
        <v>0</v>
      </c>
      <c r="BR395" s="68">
        <f t="shared" ref="BR395" si="10914">IF(BR390&gt;0,IF(BR393=1,BR391,BR391+BQ395),BQ395)</f>
        <v>0</v>
      </c>
      <c r="BS395" s="68">
        <f t="shared" ref="BS395" si="10915">IF(BS390&gt;0,IF(BS393=1,BS391,BS391+BR395),BR395)</f>
        <v>0</v>
      </c>
      <c r="BT395" s="68">
        <f t="shared" ref="BT395" si="10916">IF(BT390&gt;0,IF(BT393=1,BT391,BT391+BS395),BS395)</f>
        <v>0</v>
      </c>
      <c r="BU395" s="68">
        <f t="shared" ref="BU395" si="10917">IF(BU390&gt;0,IF(BU393=1,BU391,BU391+BT395),BT395)</f>
        <v>0</v>
      </c>
      <c r="BV395" s="68">
        <f t="shared" ref="BV395" si="10918">IF(BV390&gt;0,IF(BV393=1,BV391,BV391+BU395),BU395)</f>
        <v>0</v>
      </c>
      <c r="BW395" s="68">
        <f t="shared" ref="BW395" si="10919">IF(BW390&gt;0,IF(BW393=1,BW391,BW391+BV395),BV395)</f>
        <v>0</v>
      </c>
      <c r="BX395" s="68">
        <f t="shared" ref="BX395" si="10920">IF(BX390&gt;0,IF(BX393=1,BX391,BX391+BW395),BW395)</f>
        <v>0</v>
      </c>
      <c r="BY395" s="68">
        <f t="shared" ref="BY395" si="10921">IF(BY390&gt;0,IF(BY393=1,BY391,BY391+BX395),BX395)</f>
        <v>0</v>
      </c>
      <c r="BZ395" s="68">
        <f t="shared" ref="BZ395" si="10922">IF(BZ390&gt;0,IF(BZ393=1,BZ391,BZ391+BY395),BY395)</f>
        <v>0</v>
      </c>
      <c r="CA395" s="68">
        <f t="shared" ref="CA395" si="10923">IF(CA390&gt;0,IF(CA393=1,CA391,CA391+BZ395),BZ395)</f>
        <v>0</v>
      </c>
      <c r="CB395" s="68">
        <f t="shared" ref="CB395" si="10924">IF(CB390&gt;0,IF(CB393=1,CB391,CB391+CA395),CA395)</f>
        <v>0</v>
      </c>
      <c r="CC395" s="68">
        <f t="shared" ref="CC395" si="10925">IF(CC390&gt;0,IF(CC393=1,CC391,CC391+CB395),CB395)</f>
        <v>0</v>
      </c>
      <c r="CD395" s="68">
        <f t="shared" ref="CD395" si="10926">IF(CD390&gt;0,IF(CD393=1,CD391,CD391+CC395),CC395)</f>
        <v>0</v>
      </c>
      <c r="CE395" s="68">
        <f t="shared" ref="CE395" si="10927">IF(CE390&gt;0,IF(CE393=1,CE391,CE391+CD395),CD395)</f>
        <v>0</v>
      </c>
      <c r="CF395" s="68">
        <f t="shared" ref="CF395" si="10928">IF(CF390&gt;0,IF(CF393=1,CF391,CF391+CE395),CE395)</f>
        <v>0</v>
      </c>
      <c r="CG395" s="68">
        <f t="shared" ref="CG395" si="10929">IF(CG390&gt;0,IF(CG393=1,CG391,CG391+CF395),CF395)</f>
        <v>0</v>
      </c>
      <c r="CH395" s="68">
        <f t="shared" ref="CH395" si="10930">IF(CH390&gt;0,IF(CH393=1,CH391,CH391+CG395),CG395)</f>
        <v>0</v>
      </c>
      <c r="CI395" s="68">
        <f t="shared" ref="CI395" si="10931">IF(CI390&gt;0,IF(CI393=1,CI391,CI391+CH395),CH395)</f>
        <v>0</v>
      </c>
      <c r="CJ395" s="68">
        <f t="shared" ref="CJ395" si="10932">IF(CJ390&gt;0,IF(CJ393=1,CJ391,CJ391+CI395),CI395)</f>
        <v>0</v>
      </c>
      <c r="CK395" s="370"/>
      <c r="CL395" s="372"/>
      <c r="CM395" s="364"/>
      <c r="CN395" s="364"/>
      <c r="CO395" s="108"/>
      <c r="CP395" s="108"/>
      <c r="CQ395" s="108"/>
      <c r="CR395" s="108"/>
      <c r="CS395" s="108"/>
      <c r="CT395" s="108"/>
      <c r="CU395" s="108"/>
      <c r="CV395" s="108"/>
      <c r="CW395" s="108"/>
      <c r="CX395" s="108"/>
      <c r="CY395" s="108"/>
      <c r="CZ395" s="108"/>
      <c r="DA395" s="108"/>
      <c r="DB395" s="108"/>
      <c r="DC395" s="108"/>
      <c r="DD395" s="108"/>
    </row>
    <row r="396" spans="1:108" s="266" customFormat="1" ht="41.4" hidden="1" customHeight="1" x14ac:dyDescent="0.3">
      <c r="A396" s="264"/>
      <c r="B396" s="130"/>
      <c r="C396" s="81"/>
      <c r="D396" s="81"/>
      <c r="E396" s="81"/>
      <c r="F396" s="81"/>
      <c r="G396" s="81"/>
      <c r="H396" s="81"/>
      <c r="I396" s="81"/>
      <c r="J396" s="81"/>
      <c r="K396" s="81"/>
      <c r="L396" s="65"/>
      <c r="M396" s="7"/>
      <c r="N396" s="202"/>
      <c r="O396" s="108"/>
      <c r="P396" s="66" t="s">
        <v>184</v>
      </c>
      <c r="Q396" s="68">
        <f>Q398</f>
        <v>0</v>
      </c>
      <c r="R396" s="68">
        <f t="shared" ref="R396" si="10933">IF(R393=1,R398,R398+Q396)</f>
        <v>0</v>
      </c>
      <c r="S396" s="68">
        <f t="shared" ref="S396" si="10934">IF(S393=1,S398,S398+R396)</f>
        <v>0</v>
      </c>
      <c r="T396" s="68">
        <f t="shared" ref="T396" si="10935">IF(T393=1,T398,T398+S396)</f>
        <v>0</v>
      </c>
      <c r="U396" s="68">
        <f t="shared" ref="U396" si="10936">IF(U393=1,U398,U398+T396)</f>
        <v>0</v>
      </c>
      <c r="V396" s="68">
        <f t="shared" ref="V396" si="10937">IF(V393=1,V398,V398+U396)</f>
        <v>0</v>
      </c>
      <c r="W396" s="68">
        <f t="shared" ref="W396" si="10938">IF(W393=1,W398,W398+V396)</f>
        <v>0</v>
      </c>
      <c r="X396" s="68">
        <f t="shared" ref="X396" si="10939">IF(X393=1,X398,X398+W396)</f>
        <v>0</v>
      </c>
      <c r="Y396" s="68">
        <f t="shared" ref="Y396" si="10940">IF(Y393=1,Y398,Y398+X396)</f>
        <v>0</v>
      </c>
      <c r="Z396" s="68">
        <f t="shared" ref="Z396" si="10941">IF(Z393=1,Z398,Z398+Y396)</f>
        <v>0</v>
      </c>
      <c r="AA396" s="68">
        <f t="shared" ref="AA396" si="10942">IF(AA393=1,AA398,AA398+Z396)</f>
        <v>0</v>
      </c>
      <c r="AB396" s="68">
        <f t="shared" ref="AB396" si="10943">IF(AB393=1,AB398,AB398+AA396)</f>
        <v>0</v>
      </c>
      <c r="AC396" s="68">
        <f t="shared" ref="AC396" si="10944">IF(AC393=1,AC398,AC398+AB396)</f>
        <v>0</v>
      </c>
      <c r="AD396" s="68">
        <f t="shared" ref="AD396" si="10945">IF(AD393=1,AD398,AD398+AC396)</f>
        <v>0</v>
      </c>
      <c r="AE396" s="68">
        <f t="shared" ref="AE396" si="10946">IF(AE393=1,AE398,AE398+AD396)</f>
        <v>0</v>
      </c>
      <c r="AF396" s="68">
        <f t="shared" ref="AF396" si="10947">IF(AF393=1,AF398,AF398+AE396)</f>
        <v>0</v>
      </c>
      <c r="AG396" s="68">
        <f t="shared" ref="AG396" si="10948">IF(AG393=1,AG398,AG398+AF396)</f>
        <v>0</v>
      </c>
      <c r="AH396" s="68">
        <f t="shared" ref="AH396" si="10949">IF(AH393=1,AH398,AH398+AG396)</f>
        <v>0</v>
      </c>
      <c r="AI396" s="68">
        <f t="shared" ref="AI396" si="10950">IF(AI393=1,AI398,AI398+AH396)</f>
        <v>0</v>
      </c>
      <c r="AJ396" s="68">
        <f t="shared" ref="AJ396" si="10951">IF(AJ393=1,AJ398,AJ398+AI396)</f>
        <v>0</v>
      </c>
      <c r="AK396" s="68">
        <f t="shared" ref="AK396" si="10952">IF(AK393=1,AK398,AK398+AJ396)</f>
        <v>0</v>
      </c>
      <c r="AL396" s="68">
        <f t="shared" ref="AL396" si="10953">IF(AL393=1,AL398,AL398+AK396)</f>
        <v>0</v>
      </c>
      <c r="AM396" s="68">
        <f t="shared" ref="AM396" si="10954">IF(AM393=1,AM398,AM398+AL396)</f>
        <v>0</v>
      </c>
      <c r="AN396" s="68">
        <f t="shared" ref="AN396" si="10955">IF(AN393=1,AN398,AN398+AM396)</f>
        <v>0</v>
      </c>
      <c r="AO396" s="68">
        <f t="shared" ref="AO396" si="10956">IF(AO393=1,AO398,AO398+AN396)</f>
        <v>0</v>
      </c>
      <c r="AP396" s="68">
        <f t="shared" ref="AP396" si="10957">IF(AP393=1,AP398,AP398+AO396)</f>
        <v>0</v>
      </c>
      <c r="AQ396" s="68">
        <f t="shared" ref="AQ396" si="10958">IF(AQ393=1,AQ398,AQ398+AP396)</f>
        <v>0</v>
      </c>
      <c r="AR396" s="68">
        <f t="shared" ref="AR396" si="10959">IF(AR393=1,AR398,AR398+AQ396)</f>
        <v>0</v>
      </c>
      <c r="AS396" s="68">
        <f t="shared" ref="AS396" si="10960">IF(AS393=1,AS398,AS398+AR396)</f>
        <v>0</v>
      </c>
      <c r="AT396" s="68">
        <f t="shared" ref="AT396" si="10961">IF(AT393=1,AT398,AT398+AS396)</f>
        <v>0</v>
      </c>
      <c r="AU396" s="68">
        <f t="shared" ref="AU396" si="10962">IF(AU393=1,AU398,AU398+AT396)</f>
        <v>0</v>
      </c>
      <c r="AV396" s="68">
        <f t="shared" ref="AV396" si="10963">IF(AV393=1,AV398,AV398+AU396)</f>
        <v>0</v>
      </c>
      <c r="AW396" s="68">
        <f t="shared" ref="AW396" si="10964">IF(AW393=1,AW398,AW398+AV396)</f>
        <v>0</v>
      </c>
      <c r="AX396" s="68">
        <f t="shared" ref="AX396" si="10965">IF(AX393=1,AX398,AX398+AW396)</f>
        <v>0</v>
      </c>
      <c r="AY396" s="68">
        <f t="shared" ref="AY396" si="10966">IF(AY393=1,AY398,AY398+AX396)</f>
        <v>0</v>
      </c>
      <c r="AZ396" s="68">
        <f t="shared" ref="AZ396" si="10967">IF(AZ393=1,AZ398,AZ398+AY396)</f>
        <v>0</v>
      </c>
      <c r="BA396" s="68">
        <f t="shared" ref="BA396" si="10968">IF(BA393=1,BA398,BA398+AZ396)</f>
        <v>0</v>
      </c>
      <c r="BB396" s="68">
        <f t="shared" ref="BB396" si="10969">IF(BB393=1,BB398,BB398+BA396)</f>
        <v>0</v>
      </c>
      <c r="BC396" s="68">
        <f t="shared" ref="BC396" si="10970">IF(BC393=1,BC398,BC398+BB396)</f>
        <v>0</v>
      </c>
      <c r="BD396" s="68">
        <f t="shared" ref="BD396" si="10971">IF(BD393=1,BD398,BD398+BC396)</f>
        <v>0</v>
      </c>
      <c r="BE396" s="68">
        <f t="shared" ref="BE396" si="10972">IF(BE393=1,BE398,BE398+BD396)</f>
        <v>0</v>
      </c>
      <c r="BF396" s="68">
        <f t="shared" ref="BF396" si="10973">IF(BF393=1,BF398,BF398+BE396)</f>
        <v>0</v>
      </c>
      <c r="BG396" s="68">
        <f t="shared" ref="BG396" si="10974">IF(BG393=1,BG398,BG398+BF396)</f>
        <v>0</v>
      </c>
      <c r="BH396" s="68">
        <f t="shared" ref="BH396" si="10975">IF(BH393=1,BH398,BH398+BG396)</f>
        <v>0</v>
      </c>
      <c r="BI396" s="68">
        <f t="shared" ref="BI396" si="10976">IF(BI393=1,BI398,BI398+BH396)</f>
        <v>0</v>
      </c>
      <c r="BJ396" s="68">
        <f t="shared" ref="BJ396" si="10977">IF(BJ393=1,BJ398,BJ398+BI396)</f>
        <v>0</v>
      </c>
      <c r="BK396" s="68">
        <f t="shared" ref="BK396" si="10978">IF(BK393=1,BK398,BK398+BJ396)</f>
        <v>0</v>
      </c>
      <c r="BL396" s="68">
        <f t="shared" ref="BL396" si="10979">IF(BL393=1,BL398,BL398+BK396)</f>
        <v>0</v>
      </c>
      <c r="BM396" s="68">
        <f t="shared" ref="BM396" si="10980">IF(BM393=1,BM398,BM398+BL396)</f>
        <v>0</v>
      </c>
      <c r="BN396" s="68">
        <f t="shared" ref="BN396" si="10981">IF(BN393=1,BN398,BN398+BM396)</f>
        <v>0</v>
      </c>
      <c r="BO396" s="68">
        <f t="shared" ref="BO396" si="10982">IF(BO393=1,BO398,BO398+BN396)</f>
        <v>0</v>
      </c>
      <c r="BP396" s="68">
        <f t="shared" ref="BP396" si="10983">IF(BP393=1,BP398,BP398+BO396)</f>
        <v>0</v>
      </c>
      <c r="BQ396" s="68">
        <f t="shared" ref="BQ396" si="10984">IF(BQ393=1,BQ398,BQ398+BP396)</f>
        <v>0</v>
      </c>
      <c r="BR396" s="68">
        <f t="shared" ref="BR396" si="10985">IF(BR393=1,BR398,BR398+BQ396)</f>
        <v>0</v>
      </c>
      <c r="BS396" s="68">
        <f t="shared" ref="BS396" si="10986">IF(BS393=1,BS398,BS398+BR396)</f>
        <v>0</v>
      </c>
      <c r="BT396" s="68">
        <f t="shared" ref="BT396" si="10987">IF(BT393=1,BT398,BT398+BS396)</f>
        <v>0</v>
      </c>
      <c r="BU396" s="68">
        <f t="shared" ref="BU396" si="10988">IF(BU393=1,BU398,BU398+BT396)</f>
        <v>0</v>
      </c>
      <c r="BV396" s="68">
        <f t="shared" ref="BV396" si="10989">IF(BV393=1,BV398,BV398+BU396)</f>
        <v>0</v>
      </c>
      <c r="BW396" s="68">
        <f t="shared" ref="BW396" si="10990">IF(BW393=1,BW398,BW398+BV396)</f>
        <v>0</v>
      </c>
      <c r="BX396" s="68">
        <f t="shared" ref="BX396" si="10991">IF(BX393=1,BX398,BX398+BW396)</f>
        <v>0</v>
      </c>
      <c r="BY396" s="68">
        <f t="shared" ref="BY396" si="10992">IF(BY393=1,BY398,BY398+BX396)</f>
        <v>0</v>
      </c>
      <c r="BZ396" s="68">
        <f t="shared" ref="BZ396" si="10993">IF(BZ393=1,BZ398,BZ398+BY396)</f>
        <v>0</v>
      </c>
      <c r="CA396" s="68">
        <f t="shared" ref="CA396" si="10994">IF(CA393=1,CA398,CA398+BZ396)</f>
        <v>0</v>
      </c>
      <c r="CB396" s="68">
        <f t="shared" ref="CB396" si="10995">IF(CB393=1,CB398,CB398+CA396)</f>
        <v>0</v>
      </c>
      <c r="CC396" s="68">
        <f t="shared" ref="CC396" si="10996">IF(CC393=1,CC398,CC398+CB396)</f>
        <v>0</v>
      </c>
      <c r="CD396" s="68">
        <f t="shared" ref="CD396" si="10997">IF(CD393=1,CD398,CD398+CC396)</f>
        <v>0</v>
      </c>
      <c r="CE396" s="68">
        <f t="shared" ref="CE396" si="10998">IF(CE393=1,CE398,CE398+CD396)</f>
        <v>0</v>
      </c>
      <c r="CF396" s="68">
        <f t="shared" ref="CF396" si="10999">IF(CF393=1,CF398,CF398+CE396)</f>
        <v>0</v>
      </c>
      <c r="CG396" s="68">
        <f t="shared" ref="CG396" si="11000">IF(CG393=1,CG398,CG398+CF396)</f>
        <v>0</v>
      </c>
      <c r="CH396" s="68">
        <f t="shared" ref="CH396" si="11001">IF(CH393=1,CH398,CH398+CG396)</f>
        <v>0</v>
      </c>
      <c r="CI396" s="68">
        <f t="shared" ref="CI396" si="11002">IF(CI393=1,CI398,CI398+CH396)</f>
        <v>0</v>
      </c>
      <c r="CJ396" s="68">
        <f t="shared" ref="CJ396" si="11003">IF(CJ393=1,CJ398,CJ398+CI396)</f>
        <v>0</v>
      </c>
      <c r="CK396" s="370"/>
      <c r="CL396" s="372"/>
      <c r="CM396" s="364"/>
      <c r="CN396" s="364"/>
      <c r="CO396" s="108"/>
      <c r="CP396" s="108"/>
      <c r="CQ396" s="108"/>
      <c r="CR396" s="108"/>
      <c r="CS396" s="108"/>
      <c r="CT396" s="108"/>
      <c r="CU396" s="108"/>
      <c r="CV396" s="108"/>
      <c r="CW396" s="108"/>
      <c r="CX396" s="108"/>
      <c r="CY396" s="108"/>
      <c r="CZ396" s="108"/>
      <c r="DA396" s="108"/>
      <c r="DB396" s="108"/>
      <c r="DC396" s="108"/>
      <c r="DD396" s="108"/>
    </row>
    <row r="397" spans="1:108" s="266" customFormat="1" ht="28.8" x14ac:dyDescent="0.3">
      <c r="A397" s="264"/>
      <c r="B397" s="130"/>
      <c r="C397" s="81"/>
      <c r="D397" s="81"/>
      <c r="E397" s="81"/>
      <c r="F397" s="81"/>
      <c r="G397" s="81"/>
      <c r="H397" s="81"/>
      <c r="I397" s="81"/>
      <c r="J397" s="81"/>
      <c r="K397" s="81"/>
      <c r="L397" s="65"/>
      <c r="M397" s="7"/>
      <c r="N397" s="202"/>
      <c r="O397" s="108"/>
      <c r="P397" s="64" t="s">
        <v>182</v>
      </c>
      <c r="Q397" s="69">
        <f t="shared" ref="Q397:CB397" si="11004">1720/12*Q390</f>
        <v>0</v>
      </c>
      <c r="R397" s="69">
        <f t="shared" si="11004"/>
        <v>0</v>
      </c>
      <c r="S397" s="69">
        <f t="shared" si="11004"/>
        <v>0</v>
      </c>
      <c r="T397" s="69">
        <f t="shared" si="11004"/>
        <v>0</v>
      </c>
      <c r="U397" s="69">
        <f t="shared" si="11004"/>
        <v>0</v>
      </c>
      <c r="V397" s="69">
        <f t="shared" si="11004"/>
        <v>0</v>
      </c>
      <c r="W397" s="69">
        <f t="shared" si="11004"/>
        <v>0</v>
      </c>
      <c r="X397" s="69">
        <f t="shared" si="11004"/>
        <v>0</v>
      </c>
      <c r="Y397" s="69">
        <f t="shared" si="11004"/>
        <v>0</v>
      </c>
      <c r="Z397" s="69">
        <f t="shared" si="11004"/>
        <v>0</v>
      </c>
      <c r="AA397" s="69">
        <f t="shared" si="11004"/>
        <v>0</v>
      </c>
      <c r="AB397" s="69">
        <f t="shared" si="11004"/>
        <v>0</v>
      </c>
      <c r="AC397" s="69">
        <f t="shared" si="11004"/>
        <v>0</v>
      </c>
      <c r="AD397" s="69">
        <f t="shared" si="11004"/>
        <v>0</v>
      </c>
      <c r="AE397" s="69">
        <f t="shared" si="11004"/>
        <v>0</v>
      </c>
      <c r="AF397" s="69">
        <f t="shared" si="11004"/>
        <v>0</v>
      </c>
      <c r="AG397" s="69">
        <f t="shared" si="11004"/>
        <v>0</v>
      </c>
      <c r="AH397" s="69">
        <f t="shared" si="11004"/>
        <v>0</v>
      </c>
      <c r="AI397" s="69">
        <f t="shared" si="11004"/>
        <v>0</v>
      </c>
      <c r="AJ397" s="69">
        <f t="shared" si="11004"/>
        <v>0</v>
      </c>
      <c r="AK397" s="69">
        <f t="shared" si="11004"/>
        <v>0</v>
      </c>
      <c r="AL397" s="69">
        <f t="shared" si="11004"/>
        <v>0</v>
      </c>
      <c r="AM397" s="69">
        <f t="shared" si="11004"/>
        <v>0</v>
      </c>
      <c r="AN397" s="69">
        <f t="shared" si="11004"/>
        <v>0</v>
      </c>
      <c r="AO397" s="69">
        <f t="shared" si="11004"/>
        <v>0</v>
      </c>
      <c r="AP397" s="69">
        <f t="shared" si="11004"/>
        <v>0</v>
      </c>
      <c r="AQ397" s="69">
        <f t="shared" si="11004"/>
        <v>0</v>
      </c>
      <c r="AR397" s="69">
        <f t="shared" si="11004"/>
        <v>0</v>
      </c>
      <c r="AS397" s="69">
        <f t="shared" si="11004"/>
        <v>0</v>
      </c>
      <c r="AT397" s="69">
        <f t="shared" si="11004"/>
        <v>0</v>
      </c>
      <c r="AU397" s="69">
        <f t="shared" si="11004"/>
        <v>0</v>
      </c>
      <c r="AV397" s="69">
        <f t="shared" si="11004"/>
        <v>0</v>
      </c>
      <c r="AW397" s="69">
        <f t="shared" si="11004"/>
        <v>0</v>
      </c>
      <c r="AX397" s="69">
        <f t="shared" si="11004"/>
        <v>0</v>
      </c>
      <c r="AY397" s="69">
        <f t="shared" si="11004"/>
        <v>0</v>
      </c>
      <c r="AZ397" s="69">
        <f t="shared" si="11004"/>
        <v>0</v>
      </c>
      <c r="BA397" s="69">
        <f t="shared" si="11004"/>
        <v>0</v>
      </c>
      <c r="BB397" s="69">
        <f t="shared" si="11004"/>
        <v>0</v>
      </c>
      <c r="BC397" s="69">
        <f t="shared" si="11004"/>
        <v>0</v>
      </c>
      <c r="BD397" s="69">
        <f t="shared" si="11004"/>
        <v>0</v>
      </c>
      <c r="BE397" s="69">
        <f t="shared" si="11004"/>
        <v>0</v>
      </c>
      <c r="BF397" s="69">
        <f t="shared" si="11004"/>
        <v>0</v>
      </c>
      <c r="BG397" s="69">
        <f t="shared" si="11004"/>
        <v>0</v>
      </c>
      <c r="BH397" s="69">
        <f t="shared" si="11004"/>
        <v>0</v>
      </c>
      <c r="BI397" s="69">
        <f t="shared" si="11004"/>
        <v>0</v>
      </c>
      <c r="BJ397" s="69">
        <f t="shared" si="11004"/>
        <v>0</v>
      </c>
      <c r="BK397" s="69">
        <f t="shared" si="11004"/>
        <v>0</v>
      </c>
      <c r="BL397" s="69">
        <f t="shared" si="11004"/>
        <v>0</v>
      </c>
      <c r="BM397" s="69">
        <f t="shared" si="11004"/>
        <v>0</v>
      </c>
      <c r="BN397" s="69">
        <f t="shared" si="11004"/>
        <v>0</v>
      </c>
      <c r="BO397" s="69">
        <f t="shared" si="11004"/>
        <v>0</v>
      </c>
      <c r="BP397" s="69">
        <f t="shared" si="11004"/>
        <v>0</v>
      </c>
      <c r="BQ397" s="69">
        <f t="shared" si="11004"/>
        <v>0</v>
      </c>
      <c r="BR397" s="69">
        <f t="shared" si="11004"/>
        <v>0</v>
      </c>
      <c r="BS397" s="69">
        <f t="shared" si="11004"/>
        <v>0</v>
      </c>
      <c r="BT397" s="69">
        <f t="shared" si="11004"/>
        <v>0</v>
      </c>
      <c r="BU397" s="69">
        <f t="shared" si="11004"/>
        <v>0</v>
      </c>
      <c r="BV397" s="69">
        <f t="shared" si="11004"/>
        <v>0</v>
      </c>
      <c r="BW397" s="69">
        <f t="shared" si="11004"/>
        <v>0</v>
      </c>
      <c r="BX397" s="69">
        <f t="shared" si="11004"/>
        <v>0</v>
      </c>
      <c r="BY397" s="69">
        <f t="shared" si="11004"/>
        <v>0</v>
      </c>
      <c r="BZ397" s="69">
        <f t="shared" si="11004"/>
        <v>0</v>
      </c>
      <c r="CA397" s="69">
        <f t="shared" si="11004"/>
        <v>0</v>
      </c>
      <c r="CB397" s="69">
        <f t="shared" si="11004"/>
        <v>0</v>
      </c>
      <c r="CC397" s="69">
        <f t="shared" ref="CC397:CJ397" si="11005">1720/12*CC390</f>
        <v>0</v>
      </c>
      <c r="CD397" s="69">
        <f t="shared" si="11005"/>
        <v>0</v>
      </c>
      <c r="CE397" s="69">
        <f t="shared" si="11005"/>
        <v>0</v>
      </c>
      <c r="CF397" s="69">
        <f t="shared" si="11005"/>
        <v>0</v>
      </c>
      <c r="CG397" s="69">
        <f t="shared" si="11005"/>
        <v>0</v>
      </c>
      <c r="CH397" s="69">
        <f t="shared" si="11005"/>
        <v>0</v>
      </c>
      <c r="CI397" s="69">
        <f t="shared" si="11005"/>
        <v>0</v>
      </c>
      <c r="CJ397" s="69">
        <f t="shared" si="11005"/>
        <v>0</v>
      </c>
      <c r="CK397" s="370"/>
      <c r="CL397" s="372"/>
      <c r="CM397" s="364"/>
      <c r="CN397" s="364"/>
      <c r="CO397" s="108"/>
      <c r="CP397" s="108"/>
      <c r="CQ397" s="108"/>
      <c r="CR397" s="108"/>
      <c r="CS397" s="108"/>
      <c r="CT397" s="108"/>
      <c r="CU397" s="108"/>
      <c r="CV397" s="108"/>
      <c r="CW397" s="108"/>
      <c r="CX397" s="108"/>
      <c r="CY397" s="108"/>
      <c r="CZ397" s="108"/>
      <c r="DA397" s="108"/>
      <c r="DB397" s="108"/>
      <c r="DC397" s="108"/>
      <c r="DD397" s="108"/>
    </row>
    <row r="398" spans="1:108" s="266" customFormat="1" ht="28.8" x14ac:dyDescent="0.3">
      <c r="A398" s="264"/>
      <c r="B398" s="130"/>
      <c r="C398" s="81"/>
      <c r="D398" s="81"/>
      <c r="E398" s="81"/>
      <c r="F398" s="81"/>
      <c r="G398" s="81"/>
      <c r="H398" s="81"/>
      <c r="I398" s="81"/>
      <c r="J398" s="81"/>
      <c r="K398" s="81"/>
      <c r="L398" s="65"/>
      <c r="M398" s="7"/>
      <c r="N398" s="202"/>
      <c r="O398" s="108"/>
      <c r="P398" s="64" t="s">
        <v>166</v>
      </c>
      <c r="Q398" s="69">
        <f>FLOOR(IF(OR(Q393=0,Q393=1),IF(Q391&gt;=Q397,Q397,Q391)+0.00000001,IF(Q395&gt;=Q394,Q394,Q395))+0.00000001,1)</f>
        <v>0</v>
      </c>
      <c r="R398" s="69">
        <f t="shared" ref="R398" si="11006">FLOOR(IF(OR(R393=0,R393=1),IF(R397&gt;R394,R394,IF(R391&gt;=R397,R397,R391)+0.00000001),IF(R395&gt;=R394,R394-Q396,R395-Q396)+0.00000001),1)</f>
        <v>0</v>
      </c>
      <c r="S398" s="69">
        <f t="shared" ref="S398" si="11007">FLOOR(IF(OR(S393=0,S393=1),IF(S397&gt;S394,S394,IF(S391&gt;=S397,S397,S391)+0.00000001),IF(S395&gt;=S394,S394-R396,S395-R396)+0.00000001),1)</f>
        <v>0</v>
      </c>
      <c r="T398" s="69">
        <f t="shared" ref="T398" si="11008">FLOOR(IF(OR(T393=0,T393=1),IF(T397&gt;T394,T394,IF(T391&gt;=T397,T397,T391)+0.00000001),IF(T395&gt;=T394,T394-S396,T395-S396)+0.00000001),1)</f>
        <v>0</v>
      </c>
      <c r="U398" s="69">
        <f t="shared" ref="U398" si="11009">FLOOR(IF(OR(U393=0,U393=1),IF(U397&gt;U394,U394,IF(U391&gt;=U397,U397,U391)+0.00000001),IF(U395&gt;=U394,U394-T396,U395-T396)+0.00000001),1)</f>
        <v>0</v>
      </c>
      <c r="V398" s="69">
        <f t="shared" ref="V398" si="11010">FLOOR(IF(OR(V393=0,V393=1),IF(V397&gt;V394,V394,IF(V391&gt;=V397,V397,V391)+0.00000001),IF(V395&gt;=V394,V394-U396,V395-U396)+0.00000001),1)</f>
        <v>0</v>
      </c>
      <c r="W398" s="69">
        <f t="shared" ref="W398" si="11011">FLOOR(IF(OR(W393=0,W393=1),IF(W397&gt;W394,W394,IF(W391&gt;=W397,W397,W391)+0.00000001),IF(W395&gt;=W394,W394-V396,W395-V396)+0.00000001),1)</f>
        <v>0</v>
      </c>
      <c r="X398" s="69">
        <f t="shared" ref="X398" si="11012">FLOOR(IF(OR(X393=0,X393=1),IF(X397&gt;X394,X394,IF(X391&gt;=X397,X397,X391)+0.00000001),IF(X395&gt;=X394,X394-W396,X395-W396)+0.00000001),1)</f>
        <v>0</v>
      </c>
      <c r="Y398" s="69">
        <f t="shared" ref="Y398" si="11013">FLOOR(IF(OR(Y393=0,Y393=1),IF(Y397&gt;Y394,Y394,IF(Y391&gt;=Y397,Y397,Y391)+0.00000001),IF(Y395&gt;=Y394,Y394-X396,Y395-X396)+0.00000001),1)</f>
        <v>0</v>
      </c>
      <c r="Z398" s="69">
        <f t="shared" ref="Z398" si="11014">FLOOR(IF(OR(Z393=0,Z393=1),IF(Z397&gt;Z394,Z394,IF(Z391&gt;=Z397,Z397,Z391)+0.00000001),IF(Z395&gt;=Z394,Z394-Y396,Z395-Y396)+0.00000001),1)</f>
        <v>0</v>
      </c>
      <c r="AA398" s="69">
        <f t="shared" ref="AA398" si="11015">FLOOR(IF(OR(AA393=0,AA393=1),IF(AA397&gt;AA394,AA394,IF(AA391&gt;=AA397,AA397,AA391)+0.00000001),IF(AA395&gt;=AA394,AA394-Z396,AA395-Z396)+0.00000001),1)</f>
        <v>0</v>
      </c>
      <c r="AB398" s="69">
        <f t="shared" ref="AB398" si="11016">FLOOR(IF(OR(AB393=0,AB393=1),IF(AB397&gt;AB394,AB394,IF(AB391&gt;=AB397,AB397,AB391)+0.00000001),IF(AB395&gt;=AB394,AB394-AA396,AB395-AA396)+0.00000001),1)</f>
        <v>0</v>
      </c>
      <c r="AC398" s="69">
        <f t="shared" ref="AC398" si="11017">FLOOR(IF(OR(AC393=0,AC393=1),IF(AC397&gt;AC394,AC394,IF(AC391&gt;=AC397,AC397,AC391)+0.00000001),IF(AC395&gt;=AC394,AC394-AB396,AC395-AB396)+0.00000001),1)</f>
        <v>0</v>
      </c>
      <c r="AD398" s="69">
        <f t="shared" ref="AD398" si="11018">FLOOR(IF(OR(AD393=0,AD393=1),IF(AD397&gt;AD394,AD394,IF(AD391&gt;=AD397,AD397,AD391)+0.00000001),IF(AD395&gt;=AD394,AD394-AC396,AD395-AC396)+0.00000001),1)</f>
        <v>0</v>
      </c>
      <c r="AE398" s="69">
        <f t="shared" ref="AE398" si="11019">FLOOR(IF(OR(AE393=0,AE393=1),IF(AE397&gt;AE394,AE394,IF(AE391&gt;=AE397,AE397,AE391)+0.00000001),IF(AE395&gt;=AE394,AE394-AD396,AE395-AD396)+0.00000001),1)</f>
        <v>0</v>
      </c>
      <c r="AF398" s="69">
        <f t="shared" ref="AF398" si="11020">FLOOR(IF(OR(AF393=0,AF393=1),IF(AF397&gt;AF394,AF394,IF(AF391&gt;=AF397,AF397,AF391)+0.00000001),IF(AF395&gt;=AF394,AF394-AE396,AF395-AE396)+0.00000001),1)</f>
        <v>0</v>
      </c>
      <c r="AG398" s="69">
        <f t="shared" ref="AG398" si="11021">FLOOR(IF(OR(AG393=0,AG393=1),IF(AG397&gt;AG394,AG394,IF(AG391&gt;=AG397,AG397,AG391)+0.00000001),IF(AG395&gt;=AG394,AG394-AF396,AG395-AF396)+0.00000001),1)</f>
        <v>0</v>
      </c>
      <c r="AH398" s="69">
        <f t="shared" ref="AH398" si="11022">FLOOR(IF(OR(AH393=0,AH393=1),IF(AH397&gt;AH394,AH394,IF(AH391&gt;=AH397,AH397,AH391)+0.00000001),IF(AH395&gt;=AH394,AH394-AG396,AH395-AG396)+0.00000001),1)</f>
        <v>0</v>
      </c>
      <c r="AI398" s="69">
        <f t="shared" ref="AI398" si="11023">FLOOR(IF(OR(AI393=0,AI393=1),IF(AI397&gt;AI394,AI394,IF(AI391&gt;=AI397,AI397,AI391)+0.00000001),IF(AI395&gt;=AI394,AI394-AH396,AI395-AH396)+0.00000001),1)</f>
        <v>0</v>
      </c>
      <c r="AJ398" s="69">
        <f t="shared" ref="AJ398" si="11024">FLOOR(IF(OR(AJ393=0,AJ393=1),IF(AJ397&gt;AJ394,AJ394,IF(AJ391&gt;=AJ397,AJ397,AJ391)+0.00000001),IF(AJ395&gt;=AJ394,AJ394-AI396,AJ395-AI396)+0.00000001),1)</f>
        <v>0</v>
      </c>
      <c r="AK398" s="69">
        <f t="shared" ref="AK398" si="11025">FLOOR(IF(OR(AK393=0,AK393=1),IF(AK397&gt;AK394,AK394,IF(AK391&gt;=AK397,AK397,AK391)+0.00000001),IF(AK395&gt;=AK394,AK394-AJ396,AK395-AJ396)+0.00000001),1)</f>
        <v>0</v>
      </c>
      <c r="AL398" s="69">
        <f t="shared" ref="AL398" si="11026">FLOOR(IF(OR(AL393=0,AL393=1),IF(AL397&gt;AL394,AL394,IF(AL391&gt;=AL397,AL397,AL391)+0.00000001),IF(AL395&gt;=AL394,AL394-AK396,AL395-AK396)+0.00000001),1)</f>
        <v>0</v>
      </c>
      <c r="AM398" s="69">
        <f t="shared" ref="AM398" si="11027">FLOOR(IF(OR(AM393=0,AM393=1),IF(AM397&gt;AM394,AM394,IF(AM391&gt;=AM397,AM397,AM391)+0.00000001),IF(AM395&gt;=AM394,AM394-AL396,AM395-AL396)+0.00000001),1)</f>
        <v>0</v>
      </c>
      <c r="AN398" s="69">
        <f t="shared" ref="AN398" si="11028">FLOOR(IF(OR(AN393=0,AN393=1),IF(AN397&gt;AN394,AN394,IF(AN391&gt;=AN397,AN397,AN391)+0.00000001),IF(AN395&gt;=AN394,AN394-AM396,AN395-AM396)+0.00000001),1)</f>
        <v>0</v>
      </c>
      <c r="AO398" s="69">
        <f t="shared" ref="AO398" si="11029">FLOOR(IF(OR(AO393=0,AO393=1),IF(AO397&gt;AO394,AO394,IF(AO391&gt;=AO397,AO397,AO391)+0.00000001),IF(AO395&gt;=AO394,AO394-AN396,AO395-AN396)+0.00000001),1)</f>
        <v>0</v>
      </c>
      <c r="AP398" s="69">
        <f t="shared" ref="AP398" si="11030">FLOOR(IF(OR(AP393=0,AP393=1),IF(AP397&gt;AP394,AP394,IF(AP391&gt;=AP397,AP397,AP391)+0.00000001),IF(AP395&gt;=AP394,AP394-AO396,AP395-AO396)+0.00000001),1)</f>
        <v>0</v>
      </c>
      <c r="AQ398" s="69">
        <f t="shared" ref="AQ398" si="11031">FLOOR(IF(OR(AQ393=0,AQ393=1),IF(AQ397&gt;AQ394,AQ394,IF(AQ391&gt;=AQ397,AQ397,AQ391)+0.00000001),IF(AQ395&gt;=AQ394,AQ394-AP396,AQ395-AP396)+0.00000001),1)</f>
        <v>0</v>
      </c>
      <c r="AR398" s="69">
        <f t="shared" ref="AR398" si="11032">FLOOR(IF(OR(AR393=0,AR393=1),IF(AR397&gt;AR394,AR394,IF(AR391&gt;=AR397,AR397,AR391)+0.00000001),IF(AR395&gt;=AR394,AR394-AQ396,AR395-AQ396)+0.00000001),1)</f>
        <v>0</v>
      </c>
      <c r="AS398" s="69">
        <f t="shared" ref="AS398" si="11033">FLOOR(IF(OR(AS393=0,AS393=1),IF(AS397&gt;AS394,AS394,IF(AS391&gt;=AS397,AS397,AS391)+0.00000001),IF(AS395&gt;=AS394,AS394-AR396,AS395-AR396)+0.00000001),1)</f>
        <v>0</v>
      </c>
      <c r="AT398" s="69">
        <f t="shared" ref="AT398" si="11034">FLOOR(IF(OR(AT393=0,AT393=1),IF(AT397&gt;AT394,AT394,IF(AT391&gt;=AT397,AT397,AT391)+0.00000001),IF(AT395&gt;=AT394,AT394-AS396,AT395-AS396)+0.00000001),1)</f>
        <v>0</v>
      </c>
      <c r="AU398" s="69">
        <f t="shared" ref="AU398" si="11035">FLOOR(IF(OR(AU393=0,AU393=1),IF(AU397&gt;AU394,AU394,IF(AU391&gt;=AU397,AU397,AU391)+0.00000001),IF(AU395&gt;=AU394,AU394-AT396,AU395-AT396)+0.00000001),1)</f>
        <v>0</v>
      </c>
      <c r="AV398" s="69">
        <f t="shared" ref="AV398" si="11036">FLOOR(IF(OR(AV393=0,AV393=1),IF(AV397&gt;AV394,AV394,IF(AV391&gt;=AV397,AV397,AV391)+0.00000001),IF(AV395&gt;=AV394,AV394-AU396,AV395-AU396)+0.00000001),1)</f>
        <v>0</v>
      </c>
      <c r="AW398" s="69">
        <f t="shared" ref="AW398" si="11037">FLOOR(IF(OR(AW393=0,AW393=1),IF(AW397&gt;AW394,AW394,IF(AW391&gt;=AW397,AW397,AW391)+0.00000001),IF(AW395&gt;=AW394,AW394-AV396,AW395-AV396)+0.00000001),1)</f>
        <v>0</v>
      </c>
      <c r="AX398" s="69">
        <f t="shared" ref="AX398" si="11038">FLOOR(IF(OR(AX393=0,AX393=1),IF(AX397&gt;AX394,AX394,IF(AX391&gt;=AX397,AX397,AX391)+0.00000001),IF(AX395&gt;=AX394,AX394-AW396,AX395-AW396)+0.00000001),1)</f>
        <v>0</v>
      </c>
      <c r="AY398" s="69">
        <f t="shared" ref="AY398" si="11039">FLOOR(IF(OR(AY393=0,AY393=1),IF(AY397&gt;AY394,AY394,IF(AY391&gt;=AY397,AY397,AY391)+0.00000001),IF(AY395&gt;=AY394,AY394-AX396,AY395-AX396)+0.00000001),1)</f>
        <v>0</v>
      </c>
      <c r="AZ398" s="69">
        <f t="shared" ref="AZ398" si="11040">FLOOR(IF(OR(AZ393=0,AZ393=1),IF(AZ397&gt;AZ394,AZ394,IF(AZ391&gt;=AZ397,AZ397,AZ391)+0.00000001),IF(AZ395&gt;=AZ394,AZ394-AY396,AZ395-AY396)+0.00000001),1)</f>
        <v>0</v>
      </c>
      <c r="BA398" s="69">
        <f t="shared" ref="BA398" si="11041">FLOOR(IF(OR(BA393=0,BA393=1),IF(BA397&gt;BA394,BA394,IF(BA391&gt;=BA397,BA397,BA391)+0.00000001),IF(BA395&gt;=BA394,BA394-AZ396,BA395-AZ396)+0.00000001),1)</f>
        <v>0</v>
      </c>
      <c r="BB398" s="69">
        <f t="shared" ref="BB398" si="11042">FLOOR(IF(OR(BB393=0,BB393=1),IF(BB397&gt;BB394,BB394,IF(BB391&gt;=BB397,BB397,BB391)+0.00000001),IF(BB395&gt;=BB394,BB394-BA396,BB395-BA396)+0.00000001),1)</f>
        <v>0</v>
      </c>
      <c r="BC398" s="69">
        <f t="shared" ref="BC398" si="11043">FLOOR(IF(OR(BC393=0,BC393=1),IF(BC397&gt;BC394,BC394,IF(BC391&gt;=BC397,BC397,BC391)+0.00000001),IF(BC395&gt;=BC394,BC394-BB396,BC395-BB396)+0.00000001),1)</f>
        <v>0</v>
      </c>
      <c r="BD398" s="69">
        <f t="shared" ref="BD398" si="11044">FLOOR(IF(OR(BD393=0,BD393=1),IF(BD397&gt;BD394,BD394,IF(BD391&gt;=BD397,BD397,BD391)+0.00000001),IF(BD395&gt;=BD394,BD394-BC396,BD395-BC396)+0.00000001),1)</f>
        <v>0</v>
      </c>
      <c r="BE398" s="69">
        <f t="shared" ref="BE398" si="11045">FLOOR(IF(OR(BE393=0,BE393=1),IF(BE397&gt;BE394,BE394,IF(BE391&gt;=BE397,BE397,BE391)+0.00000001),IF(BE395&gt;=BE394,BE394-BD396,BE395-BD396)+0.00000001),1)</f>
        <v>0</v>
      </c>
      <c r="BF398" s="69">
        <f t="shared" ref="BF398" si="11046">FLOOR(IF(OR(BF393=0,BF393=1),IF(BF397&gt;BF394,BF394,IF(BF391&gt;=BF397,BF397,BF391)+0.00000001),IF(BF395&gt;=BF394,BF394-BE396,BF395-BE396)+0.00000001),1)</f>
        <v>0</v>
      </c>
      <c r="BG398" s="69">
        <f t="shared" ref="BG398" si="11047">FLOOR(IF(OR(BG393=0,BG393=1),IF(BG397&gt;BG394,BG394,IF(BG391&gt;=BG397,BG397,BG391)+0.00000001),IF(BG395&gt;=BG394,BG394-BF396,BG395-BF396)+0.00000001),1)</f>
        <v>0</v>
      </c>
      <c r="BH398" s="69">
        <f t="shared" ref="BH398" si="11048">FLOOR(IF(OR(BH393=0,BH393=1),IF(BH397&gt;BH394,BH394,IF(BH391&gt;=BH397,BH397,BH391)+0.00000001),IF(BH395&gt;=BH394,BH394-BG396,BH395-BG396)+0.00000001),1)</f>
        <v>0</v>
      </c>
      <c r="BI398" s="69">
        <f t="shared" ref="BI398" si="11049">FLOOR(IF(OR(BI393=0,BI393=1),IF(BI397&gt;BI394,BI394,IF(BI391&gt;=BI397,BI397,BI391)+0.00000001),IF(BI395&gt;=BI394,BI394-BH396,BI395-BH396)+0.00000001),1)</f>
        <v>0</v>
      </c>
      <c r="BJ398" s="69">
        <f t="shared" ref="BJ398" si="11050">FLOOR(IF(OR(BJ393=0,BJ393=1),IF(BJ397&gt;BJ394,BJ394,IF(BJ391&gt;=BJ397,BJ397,BJ391)+0.00000001),IF(BJ395&gt;=BJ394,BJ394-BI396,BJ395-BI396)+0.00000001),1)</f>
        <v>0</v>
      </c>
      <c r="BK398" s="69">
        <f t="shared" ref="BK398" si="11051">FLOOR(IF(OR(BK393=0,BK393=1),IF(BK397&gt;BK394,BK394,IF(BK391&gt;=BK397,BK397,BK391)+0.00000001),IF(BK395&gt;=BK394,BK394-BJ396,BK395-BJ396)+0.00000001),1)</f>
        <v>0</v>
      </c>
      <c r="BL398" s="69">
        <f t="shared" ref="BL398" si="11052">FLOOR(IF(OR(BL393=0,BL393=1),IF(BL397&gt;BL394,BL394,IF(BL391&gt;=BL397,BL397,BL391)+0.00000001),IF(BL395&gt;=BL394,BL394-BK396,BL395-BK396)+0.00000001),1)</f>
        <v>0</v>
      </c>
      <c r="BM398" s="69">
        <f t="shared" ref="BM398" si="11053">FLOOR(IF(OR(BM393=0,BM393=1),IF(BM397&gt;BM394,BM394,IF(BM391&gt;=BM397,BM397,BM391)+0.00000001),IF(BM395&gt;=BM394,BM394-BL396,BM395-BL396)+0.00000001),1)</f>
        <v>0</v>
      </c>
      <c r="BN398" s="69">
        <f t="shared" ref="BN398" si="11054">FLOOR(IF(OR(BN393=0,BN393=1),IF(BN397&gt;BN394,BN394,IF(BN391&gt;=BN397,BN397,BN391)+0.00000001),IF(BN395&gt;=BN394,BN394-BM396,BN395-BM396)+0.00000001),1)</f>
        <v>0</v>
      </c>
      <c r="BO398" s="69">
        <f t="shared" ref="BO398" si="11055">FLOOR(IF(OR(BO393=0,BO393=1),IF(BO397&gt;BO394,BO394,IF(BO391&gt;=BO397,BO397,BO391)+0.00000001),IF(BO395&gt;=BO394,BO394-BN396,BO395-BN396)+0.00000001),1)</f>
        <v>0</v>
      </c>
      <c r="BP398" s="69">
        <f t="shared" ref="BP398" si="11056">FLOOR(IF(OR(BP393=0,BP393=1),IF(BP397&gt;BP394,BP394,IF(BP391&gt;=BP397,BP397,BP391)+0.00000001),IF(BP395&gt;=BP394,BP394-BO396,BP395-BO396)+0.00000001),1)</f>
        <v>0</v>
      </c>
      <c r="BQ398" s="69">
        <f t="shared" ref="BQ398" si="11057">FLOOR(IF(OR(BQ393=0,BQ393=1),IF(BQ397&gt;BQ394,BQ394,IF(BQ391&gt;=BQ397,BQ397,BQ391)+0.00000001),IF(BQ395&gt;=BQ394,BQ394-BP396,BQ395-BP396)+0.00000001),1)</f>
        <v>0</v>
      </c>
      <c r="BR398" s="69">
        <f t="shared" ref="BR398" si="11058">FLOOR(IF(OR(BR393=0,BR393=1),IF(BR397&gt;BR394,BR394,IF(BR391&gt;=BR397,BR397,BR391)+0.00000001),IF(BR395&gt;=BR394,BR394-BQ396,BR395-BQ396)+0.00000001),1)</f>
        <v>0</v>
      </c>
      <c r="BS398" s="69">
        <f t="shared" ref="BS398" si="11059">FLOOR(IF(OR(BS393=0,BS393=1),IF(BS397&gt;BS394,BS394,IF(BS391&gt;=BS397,BS397,BS391)+0.00000001),IF(BS395&gt;=BS394,BS394-BR396,BS395-BR396)+0.00000001),1)</f>
        <v>0</v>
      </c>
      <c r="BT398" s="69">
        <f t="shared" ref="BT398" si="11060">FLOOR(IF(OR(BT393=0,BT393=1),IF(BT397&gt;BT394,BT394,IF(BT391&gt;=BT397,BT397,BT391)+0.00000001),IF(BT395&gt;=BT394,BT394-BS396,BT395-BS396)+0.00000001),1)</f>
        <v>0</v>
      </c>
      <c r="BU398" s="69">
        <f t="shared" ref="BU398" si="11061">FLOOR(IF(OR(BU393=0,BU393=1),IF(BU397&gt;BU394,BU394,IF(BU391&gt;=BU397,BU397,BU391)+0.00000001),IF(BU395&gt;=BU394,BU394-BT396,BU395-BT396)+0.00000001),1)</f>
        <v>0</v>
      </c>
      <c r="BV398" s="69">
        <f t="shared" ref="BV398" si="11062">FLOOR(IF(OR(BV393=0,BV393=1),IF(BV397&gt;BV394,BV394,IF(BV391&gt;=BV397,BV397,BV391)+0.00000001),IF(BV395&gt;=BV394,BV394-BU396,BV395-BU396)+0.00000001),1)</f>
        <v>0</v>
      </c>
      <c r="BW398" s="69">
        <f t="shared" ref="BW398" si="11063">FLOOR(IF(OR(BW393=0,BW393=1),IF(BW397&gt;BW394,BW394,IF(BW391&gt;=BW397,BW397,BW391)+0.00000001),IF(BW395&gt;=BW394,BW394-BV396,BW395-BV396)+0.00000001),1)</f>
        <v>0</v>
      </c>
      <c r="BX398" s="69">
        <f t="shared" ref="BX398" si="11064">FLOOR(IF(OR(BX393=0,BX393=1),IF(BX397&gt;BX394,BX394,IF(BX391&gt;=BX397,BX397,BX391)+0.00000001),IF(BX395&gt;=BX394,BX394-BW396,BX395-BW396)+0.00000001),1)</f>
        <v>0</v>
      </c>
      <c r="BY398" s="69">
        <f t="shared" ref="BY398" si="11065">FLOOR(IF(OR(BY393=0,BY393=1),IF(BY397&gt;BY394,BY394,IF(BY391&gt;=BY397,BY397,BY391)+0.00000001),IF(BY395&gt;=BY394,BY394-BX396,BY395-BX396)+0.00000001),1)</f>
        <v>0</v>
      </c>
      <c r="BZ398" s="69">
        <f t="shared" ref="BZ398" si="11066">FLOOR(IF(OR(BZ393=0,BZ393=1),IF(BZ397&gt;BZ394,BZ394,IF(BZ391&gt;=BZ397,BZ397,BZ391)+0.00000001),IF(BZ395&gt;=BZ394,BZ394-BY396,BZ395-BY396)+0.00000001),1)</f>
        <v>0</v>
      </c>
      <c r="CA398" s="69">
        <f t="shared" ref="CA398" si="11067">FLOOR(IF(OR(CA393=0,CA393=1),IF(CA397&gt;CA394,CA394,IF(CA391&gt;=CA397,CA397,CA391)+0.00000001),IF(CA395&gt;=CA394,CA394-BZ396,CA395-BZ396)+0.00000001),1)</f>
        <v>0</v>
      </c>
      <c r="CB398" s="69">
        <f t="shared" ref="CB398" si="11068">FLOOR(IF(OR(CB393=0,CB393=1),IF(CB397&gt;CB394,CB394,IF(CB391&gt;=CB397,CB397,CB391)+0.00000001),IF(CB395&gt;=CB394,CB394-CA396,CB395-CA396)+0.00000001),1)</f>
        <v>0</v>
      </c>
      <c r="CC398" s="69">
        <f t="shared" ref="CC398" si="11069">FLOOR(IF(OR(CC393=0,CC393=1),IF(CC397&gt;CC394,CC394,IF(CC391&gt;=CC397,CC397,CC391)+0.00000001),IF(CC395&gt;=CC394,CC394-CB396,CC395-CB396)+0.00000001),1)</f>
        <v>0</v>
      </c>
      <c r="CD398" s="69">
        <f t="shared" ref="CD398" si="11070">FLOOR(IF(OR(CD393=0,CD393=1),IF(CD397&gt;CD394,CD394,IF(CD391&gt;=CD397,CD397,CD391)+0.00000001),IF(CD395&gt;=CD394,CD394-CC396,CD395-CC396)+0.00000001),1)</f>
        <v>0</v>
      </c>
      <c r="CE398" s="69">
        <f t="shared" ref="CE398" si="11071">FLOOR(IF(OR(CE393=0,CE393=1),IF(CE397&gt;CE394,CE394,IF(CE391&gt;=CE397,CE397,CE391)+0.00000001),IF(CE395&gt;=CE394,CE394-CD396,CE395-CD396)+0.00000001),1)</f>
        <v>0</v>
      </c>
      <c r="CF398" s="69">
        <f t="shared" ref="CF398" si="11072">FLOOR(IF(OR(CF393=0,CF393=1),IF(CF397&gt;CF394,CF394,IF(CF391&gt;=CF397,CF397,CF391)+0.00000001),IF(CF395&gt;=CF394,CF394-CE396,CF395-CE396)+0.00000001),1)</f>
        <v>0</v>
      </c>
      <c r="CG398" s="69">
        <f t="shared" ref="CG398" si="11073">FLOOR(IF(OR(CG393=0,CG393=1),IF(CG397&gt;CG394,CG394,IF(CG391&gt;=CG397,CG397,CG391)+0.00000001),IF(CG395&gt;=CG394,CG394-CF396,CG395-CF396)+0.00000001),1)</f>
        <v>0</v>
      </c>
      <c r="CH398" s="69">
        <f t="shared" ref="CH398" si="11074">FLOOR(IF(OR(CH393=0,CH393=1),IF(CH397&gt;CH394,CH394,IF(CH391&gt;=CH397,CH397,CH391)+0.00000001),IF(CH395&gt;=CH394,CH394-CG396,CH395-CG396)+0.00000001),1)</f>
        <v>0</v>
      </c>
      <c r="CI398" s="69">
        <f t="shared" ref="CI398" si="11075">FLOOR(IF(OR(CI393=0,CI393=1),IF(CI397&gt;CI394,CI394,IF(CI391&gt;=CI397,CI397,CI391)+0.00000001),IF(CI395&gt;=CI394,CI394-CH396,CI395-CH396)+0.00000001),1)</f>
        <v>0</v>
      </c>
      <c r="CJ398" s="69">
        <f t="shared" ref="CJ398" si="11076">FLOOR(IF(OR(CJ393=0,CJ393=1),IF(CJ397&gt;CJ394,CJ394,IF(CJ391&gt;=CJ397,CJ397,CJ391)+0.00000001),IF(CJ395&gt;=CJ394,CJ394-CI396,CJ395-CI396)+0.00000001),1)</f>
        <v>0</v>
      </c>
      <c r="CK398" s="370"/>
      <c r="CL398" s="372"/>
      <c r="CM398" s="364"/>
      <c r="CN398" s="364"/>
      <c r="CO398" s="108"/>
      <c r="CP398" s="108"/>
      <c r="CQ398" s="108"/>
      <c r="CR398" s="108"/>
      <c r="CS398" s="108"/>
      <c r="CT398" s="108"/>
      <c r="CU398" s="108"/>
      <c r="CV398" s="108"/>
      <c r="CW398" s="108"/>
      <c r="CX398" s="108"/>
      <c r="CY398" s="108"/>
      <c r="CZ398" s="108"/>
      <c r="DA398" s="108"/>
      <c r="DB398" s="108"/>
      <c r="DC398" s="108"/>
      <c r="DD398" s="108"/>
    </row>
    <row r="399" spans="1:108" s="266" customFormat="1" ht="25.2" customHeight="1" thickBot="1" x14ac:dyDescent="0.35">
      <c r="A399" s="264"/>
      <c r="B399" s="131"/>
      <c r="C399" s="70"/>
      <c r="D399" s="70"/>
      <c r="E399" s="70"/>
      <c r="F399" s="70"/>
      <c r="G399" s="70"/>
      <c r="H399" s="70"/>
      <c r="I399" s="70"/>
      <c r="J399" s="70"/>
      <c r="K399" s="70"/>
      <c r="L399" s="71"/>
      <c r="M399" s="7"/>
      <c r="N399" s="203"/>
      <c r="O399" s="108"/>
      <c r="P399" s="229" t="s">
        <v>167</v>
      </c>
      <c r="Q399" s="73">
        <f>IF($I390="Ano",Q398*'Podpůrná data'!$B$5,Q398*'Podpůrná data'!$B$3)</f>
        <v>0</v>
      </c>
      <c r="R399" s="73">
        <f>IF($I390="Ano",R398*'Podpůrná data'!$B$5,R398*'Podpůrná data'!$B$3)</f>
        <v>0</v>
      </c>
      <c r="S399" s="73">
        <f>IF($I390="Ano",S398*'Podpůrná data'!$B$5,S398*'Podpůrná data'!$B$3)</f>
        <v>0</v>
      </c>
      <c r="T399" s="73">
        <f>IF($I390="Ano",T398*'Podpůrná data'!$B$5,T398*'Podpůrná data'!$B$3)</f>
        <v>0</v>
      </c>
      <c r="U399" s="73">
        <f>IF($I390="Ano",U398*'Podpůrná data'!$B$5,U398*'Podpůrná data'!$B$3)</f>
        <v>0</v>
      </c>
      <c r="V399" s="73">
        <f>IF($I390="Ano",V398*'Podpůrná data'!$B$5,V398*'Podpůrná data'!$B$3)</f>
        <v>0</v>
      </c>
      <c r="W399" s="73">
        <f>IF($I390="Ano",W398*'Podpůrná data'!$B$5,W398*'Podpůrná data'!$B$3)</f>
        <v>0</v>
      </c>
      <c r="X399" s="73">
        <f>IF($I390="Ano",X398*'Podpůrná data'!$B$5,X398*'Podpůrná data'!$B$3)</f>
        <v>0</v>
      </c>
      <c r="Y399" s="73">
        <f>IF($I390="Ano",Y398*'Podpůrná data'!$B$5,Y398*'Podpůrná data'!$B$3)</f>
        <v>0</v>
      </c>
      <c r="Z399" s="73">
        <f>IF($I390="Ano",Z398*'Podpůrná data'!$B$5,Z398*'Podpůrná data'!$B$3)</f>
        <v>0</v>
      </c>
      <c r="AA399" s="73">
        <f>IF($I390="Ano",AA398*'Podpůrná data'!$B$5,AA398*'Podpůrná data'!$B$3)</f>
        <v>0</v>
      </c>
      <c r="AB399" s="73">
        <f>IF($I390="Ano",AB398*'Podpůrná data'!$B$5,AB398*'Podpůrná data'!$B$3)</f>
        <v>0</v>
      </c>
      <c r="AC399" s="73">
        <f>IF($I390="Ano",AC398*'Podpůrná data'!$B$5,AC398*'Podpůrná data'!$B$3)</f>
        <v>0</v>
      </c>
      <c r="AD399" s="73">
        <f>IF($I390="Ano",AD398*'Podpůrná data'!$B$5,AD398*'Podpůrná data'!$B$3)</f>
        <v>0</v>
      </c>
      <c r="AE399" s="73">
        <f>IF($I390="Ano",AE398*'Podpůrná data'!$B$5,AE398*'Podpůrná data'!$B$3)</f>
        <v>0</v>
      </c>
      <c r="AF399" s="73">
        <f>IF($I390="Ano",AF398*'Podpůrná data'!$B$5,AF398*'Podpůrná data'!$B$3)</f>
        <v>0</v>
      </c>
      <c r="AG399" s="73">
        <f>IF($I390="Ano",AG398*'Podpůrná data'!$B$5,AG398*'Podpůrná data'!$B$3)</f>
        <v>0</v>
      </c>
      <c r="AH399" s="73">
        <f>IF($I390="Ano",AH398*'Podpůrná data'!$B$5,AH398*'Podpůrná data'!$B$3)</f>
        <v>0</v>
      </c>
      <c r="AI399" s="73">
        <f>IF($I390="Ano",AI398*'Podpůrná data'!$B$5,AI398*'Podpůrná data'!$B$3)</f>
        <v>0</v>
      </c>
      <c r="AJ399" s="73">
        <f>IF($I390="Ano",AJ398*'Podpůrná data'!$B$5,AJ398*'Podpůrná data'!$B$3)</f>
        <v>0</v>
      </c>
      <c r="AK399" s="73">
        <f>IF($I390="Ano",AK398*'Podpůrná data'!$B$5,AK398*'Podpůrná data'!$B$3)</f>
        <v>0</v>
      </c>
      <c r="AL399" s="73">
        <f>IF($I390="Ano",AL398*'Podpůrná data'!$B$5,AL398*'Podpůrná data'!$B$3)</f>
        <v>0</v>
      </c>
      <c r="AM399" s="73">
        <f>IF($I390="Ano",AM398*'Podpůrná data'!$B$5,AM398*'Podpůrná data'!$B$3)</f>
        <v>0</v>
      </c>
      <c r="AN399" s="73">
        <f>IF($I390="Ano",AN398*'Podpůrná data'!$B$5,AN398*'Podpůrná data'!$B$3)</f>
        <v>0</v>
      </c>
      <c r="AO399" s="73">
        <f>IF($I390="Ano",AO398*'Podpůrná data'!$B$5,AO398*'Podpůrná data'!$B$3)</f>
        <v>0</v>
      </c>
      <c r="AP399" s="73">
        <f>IF($I390="Ano",AP398*'Podpůrná data'!$B$5,AP398*'Podpůrná data'!$B$3)</f>
        <v>0</v>
      </c>
      <c r="AQ399" s="73">
        <f>IF($I390="Ano",AQ398*'Podpůrná data'!$B$5,AQ398*'Podpůrná data'!$B$3)</f>
        <v>0</v>
      </c>
      <c r="AR399" s="73">
        <f>IF($I390="Ano",AR398*'Podpůrná data'!$B$5,AR398*'Podpůrná data'!$B$3)</f>
        <v>0</v>
      </c>
      <c r="AS399" s="73">
        <f>IF($I390="Ano",AS398*'Podpůrná data'!$B$5,AS398*'Podpůrná data'!$B$3)</f>
        <v>0</v>
      </c>
      <c r="AT399" s="73">
        <f>IF($I390="Ano",AT398*'Podpůrná data'!$B$5,AT398*'Podpůrná data'!$B$3)</f>
        <v>0</v>
      </c>
      <c r="AU399" s="73">
        <f>IF($I390="Ano",AU398*'Podpůrná data'!$B$5,AU398*'Podpůrná data'!$B$3)</f>
        <v>0</v>
      </c>
      <c r="AV399" s="73">
        <f>IF($I390="Ano",AV398*'Podpůrná data'!$B$5,AV398*'Podpůrná data'!$B$3)</f>
        <v>0</v>
      </c>
      <c r="AW399" s="73">
        <f>IF($I390="Ano",AW398*'Podpůrná data'!$B$5,AW398*'Podpůrná data'!$B$3)</f>
        <v>0</v>
      </c>
      <c r="AX399" s="73">
        <f>IF($I390="Ano",AX398*'Podpůrná data'!$B$5,AX398*'Podpůrná data'!$B$3)</f>
        <v>0</v>
      </c>
      <c r="AY399" s="73">
        <f>IF($I390="Ano",AY398*'Podpůrná data'!$B$5,AY398*'Podpůrná data'!$B$3)</f>
        <v>0</v>
      </c>
      <c r="AZ399" s="73">
        <f>IF($I390="Ano",AZ398*'Podpůrná data'!$B$5,AZ398*'Podpůrná data'!$B$3)</f>
        <v>0</v>
      </c>
      <c r="BA399" s="73">
        <f>IF($I390="Ano",BA398*'Podpůrná data'!$B$5,BA398*'Podpůrná data'!$B$3)</f>
        <v>0</v>
      </c>
      <c r="BB399" s="73">
        <f>IF($I390="Ano",BB398*'Podpůrná data'!$B$5,BB398*'Podpůrná data'!$B$3)</f>
        <v>0</v>
      </c>
      <c r="BC399" s="73">
        <f>IF($I390="Ano",BC398*'Podpůrná data'!$B$5,BC398*'Podpůrná data'!$B$3)</f>
        <v>0</v>
      </c>
      <c r="BD399" s="73">
        <f>IF($I390="Ano",BD398*'Podpůrná data'!$B$5,BD398*'Podpůrná data'!$B$3)</f>
        <v>0</v>
      </c>
      <c r="BE399" s="73">
        <f>IF($I390="Ano",BE398*'Podpůrná data'!$B$5,BE398*'Podpůrná data'!$B$3)</f>
        <v>0</v>
      </c>
      <c r="BF399" s="73">
        <f>IF($I390="Ano",BF398*'Podpůrná data'!$B$5,BF398*'Podpůrná data'!$B$3)</f>
        <v>0</v>
      </c>
      <c r="BG399" s="73">
        <f>IF($I390="Ano",BG398*'Podpůrná data'!$B$5,BG398*'Podpůrná data'!$B$3)</f>
        <v>0</v>
      </c>
      <c r="BH399" s="73">
        <f>IF($I390="Ano",BH398*'Podpůrná data'!$B$5,BH398*'Podpůrná data'!$B$3)</f>
        <v>0</v>
      </c>
      <c r="BI399" s="73">
        <f>IF($I390="Ano",BI398*'Podpůrná data'!$B$5,BI398*'Podpůrná data'!$B$3)</f>
        <v>0</v>
      </c>
      <c r="BJ399" s="73">
        <f>IF($I390="Ano",BJ398*'Podpůrná data'!$B$5,BJ398*'Podpůrná data'!$B$3)</f>
        <v>0</v>
      </c>
      <c r="BK399" s="73">
        <f>IF($I390="Ano",BK398*'Podpůrná data'!$B$5,BK398*'Podpůrná data'!$B$3)</f>
        <v>0</v>
      </c>
      <c r="BL399" s="73">
        <f>IF($I390="Ano",BL398*'Podpůrná data'!$B$5,BL398*'Podpůrná data'!$B$3)</f>
        <v>0</v>
      </c>
      <c r="BM399" s="73">
        <f>IF($I390="Ano",BM398*'Podpůrná data'!$B$5,BM398*'Podpůrná data'!$B$3)</f>
        <v>0</v>
      </c>
      <c r="BN399" s="73">
        <f>IF($I390="Ano",BN398*'Podpůrná data'!$B$5,BN398*'Podpůrná data'!$B$3)</f>
        <v>0</v>
      </c>
      <c r="BO399" s="73">
        <f>IF($I390="Ano",BO398*'Podpůrná data'!$B$5,BO398*'Podpůrná data'!$B$3)</f>
        <v>0</v>
      </c>
      <c r="BP399" s="73">
        <f>IF($I390="Ano",BP398*'Podpůrná data'!$B$5,BP398*'Podpůrná data'!$B$3)</f>
        <v>0</v>
      </c>
      <c r="BQ399" s="73">
        <f>IF($I390="Ano",BQ398*'Podpůrná data'!$B$5,BQ398*'Podpůrná data'!$B$3)</f>
        <v>0</v>
      </c>
      <c r="BR399" s="73">
        <f>IF($I390="Ano",BR398*'Podpůrná data'!$B$5,BR398*'Podpůrná data'!$B$3)</f>
        <v>0</v>
      </c>
      <c r="BS399" s="73">
        <f>IF($I390="Ano",BS398*'Podpůrná data'!$B$5,BS398*'Podpůrná data'!$B$3)</f>
        <v>0</v>
      </c>
      <c r="BT399" s="73">
        <f>IF($I390="Ano",BT398*'Podpůrná data'!$B$5,BT398*'Podpůrná data'!$B$3)</f>
        <v>0</v>
      </c>
      <c r="BU399" s="73">
        <f>IF($I390="Ano",BU398*'Podpůrná data'!$B$5,BU398*'Podpůrná data'!$B$3)</f>
        <v>0</v>
      </c>
      <c r="BV399" s="73">
        <f>IF($I390="Ano",BV398*'Podpůrná data'!$B$5,BV398*'Podpůrná data'!$B$3)</f>
        <v>0</v>
      </c>
      <c r="BW399" s="73">
        <f>IF($I390="Ano",BW398*'Podpůrná data'!$B$5,BW398*'Podpůrná data'!$B$3)</f>
        <v>0</v>
      </c>
      <c r="BX399" s="73">
        <f>IF($I390="Ano",BX398*'Podpůrná data'!$B$5,BX398*'Podpůrná data'!$B$3)</f>
        <v>0</v>
      </c>
      <c r="BY399" s="73">
        <f>IF($I390="Ano",BY398*'Podpůrná data'!$B$5,BY398*'Podpůrná data'!$B$3)</f>
        <v>0</v>
      </c>
      <c r="BZ399" s="73">
        <f>IF($I390="Ano",BZ398*'Podpůrná data'!$B$5,BZ398*'Podpůrná data'!$B$3)</f>
        <v>0</v>
      </c>
      <c r="CA399" s="73">
        <f>IF($I390="Ano",CA398*'Podpůrná data'!$B$5,CA398*'Podpůrná data'!$B$3)</f>
        <v>0</v>
      </c>
      <c r="CB399" s="73">
        <f>IF($I390="Ano",CB398*'Podpůrná data'!$B$5,CB398*'Podpůrná data'!$B$3)</f>
        <v>0</v>
      </c>
      <c r="CC399" s="73">
        <f>IF($I390="Ano",CC398*'Podpůrná data'!$B$5,CC398*'Podpůrná data'!$B$3)</f>
        <v>0</v>
      </c>
      <c r="CD399" s="73">
        <f>IF($I390="Ano",CD398*'Podpůrná data'!$B$5,CD398*'Podpůrná data'!$B$3)</f>
        <v>0</v>
      </c>
      <c r="CE399" s="73">
        <f>IF($I390="Ano",CE398*'Podpůrná data'!$B$5,CE398*'Podpůrná data'!$B$3)</f>
        <v>0</v>
      </c>
      <c r="CF399" s="73">
        <f>IF($I390="Ano",CF398*'Podpůrná data'!$B$5,CF398*'Podpůrná data'!$B$3)</f>
        <v>0</v>
      </c>
      <c r="CG399" s="73">
        <f>IF($I390="Ano",CG398*'Podpůrná data'!$B$5,CG398*'Podpůrná data'!$B$3)</f>
        <v>0</v>
      </c>
      <c r="CH399" s="73">
        <f>IF($I390="Ano",CH398*'Podpůrná data'!$B$5,CH398*'Podpůrná data'!$B$3)</f>
        <v>0</v>
      </c>
      <c r="CI399" s="73">
        <f>IF($I390="Ano",CI398*'Podpůrná data'!$B$5,CI398*'Podpůrná data'!$B$3)</f>
        <v>0</v>
      </c>
      <c r="CJ399" s="73">
        <f>IF($I390="Ano",CJ398*'Podpůrná data'!$B$5,CJ398*'Podpůrná data'!$B$3)</f>
        <v>0</v>
      </c>
      <c r="CK399" s="371"/>
      <c r="CL399" s="373"/>
      <c r="CM399" s="365"/>
      <c r="CN399" s="365"/>
      <c r="CO399" s="108"/>
      <c r="CP399" s="182">
        <f>SUMIFS($Q399:$CJ399,$Q389:$CJ389,"1. ZoR")</f>
        <v>0</v>
      </c>
      <c r="CQ399" s="182">
        <f>SUMIFS($Q399:$CJ399,$Q389:$CJ389,"2. ZoR")</f>
        <v>0</v>
      </c>
      <c r="CR399" s="182">
        <f>SUMIFS($Q399:$CJ399,$Q389:$CJ389,"3. ZoR")</f>
        <v>0</v>
      </c>
      <c r="CS399" s="182">
        <f>SUMIFS($Q399:$CJ399,$Q389:$CJ389,"4. ZoR")</f>
        <v>0</v>
      </c>
      <c r="CT399" s="182">
        <f>SUMIFS($Q399:$CJ399,$Q389:$CJ389,"5. ZoR")</f>
        <v>0</v>
      </c>
      <c r="CU399" s="182">
        <f>SUMIFS($Q399:$CJ399,$Q389:$CJ389,"6. ZoR")</f>
        <v>0</v>
      </c>
      <c r="CV399" s="182">
        <f>SUMIFS($Q399:$CJ399,$Q389:$CJ389,"7. ZoR")</f>
        <v>0</v>
      </c>
      <c r="CW399" s="182">
        <f>SUMIFS($Q399:$CJ399,$Q389:$CJ389,"8. ZoR")</f>
        <v>0</v>
      </c>
      <c r="CX399" s="182">
        <f>SUMIFS($Q399:$CJ399,$Q389:$CJ389,"9. ZoR")</f>
        <v>0</v>
      </c>
      <c r="CY399" s="182">
        <f>SUMIFS($Q399:$CJ399,$Q389:$CJ389,"10. ZoR")</f>
        <v>0</v>
      </c>
      <c r="CZ399" s="182">
        <f>SUMIFS($Q399:$CJ399,$Q389:$CJ389,"11. ZoR")</f>
        <v>0</v>
      </c>
      <c r="DA399" s="182">
        <f>SUMIFS($Q399:$CJ399,$Q389:$CJ389,"12. ZoR")</f>
        <v>0</v>
      </c>
      <c r="DB399" s="182">
        <f>SUMIFS($Q399:$CJ399,$Q389:$CJ389,"13. ZoR")</f>
        <v>0</v>
      </c>
      <c r="DC399" s="182">
        <f>SUMIFS($Q399:$CJ399,$Q389:$CJ389,"14. ZoR")</f>
        <v>0</v>
      </c>
      <c r="DD399" s="182">
        <f>SUMIFS($Q399:$CJ399,$Q389:$CJ389,"15. ZoR")</f>
        <v>0</v>
      </c>
    </row>
    <row r="400" spans="1:108" ht="15" hidden="1" thickBot="1" x14ac:dyDescent="0.35">
      <c r="B400" s="107"/>
      <c r="C400" s="132"/>
      <c r="D400" s="132"/>
      <c r="E400" s="132"/>
      <c r="F400" s="132"/>
      <c r="G400" s="107"/>
      <c r="H400" s="107"/>
      <c r="I400" s="107"/>
      <c r="J400" s="107"/>
      <c r="K400" s="107"/>
      <c r="L400" s="107"/>
      <c r="M400" s="7"/>
      <c r="N400" s="107"/>
      <c r="O400" s="107"/>
      <c r="P400" s="107"/>
      <c r="Q400" s="107"/>
      <c r="R400" s="107"/>
      <c r="S400" s="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row>
    <row r="401" spans="1:108" s="266" customFormat="1" ht="69.599999999999994" customHeight="1" thickBot="1" x14ac:dyDescent="0.35">
      <c r="A401" s="271"/>
      <c r="B401" s="122"/>
      <c r="C401" s="353" t="s">
        <v>2</v>
      </c>
      <c r="D401" s="123"/>
      <c r="E401" s="133" t="s">
        <v>375</v>
      </c>
      <c r="F401" s="133" t="s">
        <v>377</v>
      </c>
      <c r="G401" s="124" t="s">
        <v>96</v>
      </c>
      <c r="H401" s="124" t="s">
        <v>97</v>
      </c>
      <c r="I401" s="124" t="s">
        <v>99</v>
      </c>
      <c r="J401" s="124" t="s">
        <v>389</v>
      </c>
      <c r="K401" s="124" t="s">
        <v>391</v>
      </c>
      <c r="L401" s="140" t="s">
        <v>1</v>
      </c>
      <c r="M401" s="7"/>
      <c r="N401" s="126">
        <v>208002</v>
      </c>
      <c r="O401" s="108"/>
      <c r="P401" s="204" t="s">
        <v>134</v>
      </c>
      <c r="Q401" s="84" t="s">
        <v>4</v>
      </c>
      <c r="R401" s="84" t="s">
        <v>5</v>
      </c>
      <c r="S401" s="84" t="s">
        <v>6</v>
      </c>
      <c r="T401" s="84" t="s">
        <v>7</v>
      </c>
      <c r="U401" s="84" t="s">
        <v>8</v>
      </c>
      <c r="V401" s="84" t="s">
        <v>9</v>
      </c>
      <c r="W401" s="84" t="s">
        <v>10</v>
      </c>
      <c r="X401" s="84" t="s">
        <v>11</v>
      </c>
      <c r="Y401" s="84" t="s">
        <v>12</v>
      </c>
      <c r="Z401" s="84" t="s">
        <v>13</v>
      </c>
      <c r="AA401" s="84" t="s">
        <v>14</v>
      </c>
      <c r="AB401" s="84" t="s">
        <v>15</v>
      </c>
      <c r="AC401" s="84" t="s">
        <v>16</v>
      </c>
      <c r="AD401" s="84" t="s">
        <v>17</v>
      </c>
      <c r="AE401" s="84" t="s">
        <v>18</v>
      </c>
      <c r="AF401" s="84" t="s">
        <v>19</v>
      </c>
      <c r="AG401" s="84" t="s">
        <v>20</v>
      </c>
      <c r="AH401" s="84" t="s">
        <v>21</v>
      </c>
      <c r="AI401" s="84" t="s">
        <v>22</v>
      </c>
      <c r="AJ401" s="84" t="s">
        <v>23</v>
      </c>
      <c r="AK401" s="84" t="s">
        <v>24</v>
      </c>
      <c r="AL401" s="84" t="s">
        <v>25</v>
      </c>
      <c r="AM401" s="84" t="s">
        <v>26</v>
      </c>
      <c r="AN401" s="84" t="s">
        <v>27</v>
      </c>
      <c r="AO401" s="84" t="s">
        <v>28</v>
      </c>
      <c r="AP401" s="84" t="s">
        <v>29</v>
      </c>
      <c r="AQ401" s="84" t="s">
        <v>30</v>
      </c>
      <c r="AR401" s="84" t="s">
        <v>31</v>
      </c>
      <c r="AS401" s="84" t="s">
        <v>32</v>
      </c>
      <c r="AT401" s="84" t="s">
        <v>33</v>
      </c>
      <c r="AU401" s="84" t="s">
        <v>34</v>
      </c>
      <c r="AV401" s="84" t="s">
        <v>35</v>
      </c>
      <c r="AW401" s="84" t="s">
        <v>36</v>
      </c>
      <c r="AX401" s="84" t="s">
        <v>37</v>
      </c>
      <c r="AY401" s="84" t="s">
        <v>38</v>
      </c>
      <c r="AZ401" s="84" t="s">
        <v>39</v>
      </c>
      <c r="BA401" s="84" t="s">
        <v>40</v>
      </c>
      <c r="BB401" s="84" t="s">
        <v>41</v>
      </c>
      <c r="BC401" s="84" t="s">
        <v>42</v>
      </c>
      <c r="BD401" s="84" t="s">
        <v>43</v>
      </c>
      <c r="BE401" s="84" t="s">
        <v>44</v>
      </c>
      <c r="BF401" s="84" t="s">
        <v>45</v>
      </c>
      <c r="BG401" s="84" t="s">
        <v>46</v>
      </c>
      <c r="BH401" s="84" t="s">
        <v>47</v>
      </c>
      <c r="BI401" s="84" t="s">
        <v>48</v>
      </c>
      <c r="BJ401" s="84" t="s">
        <v>49</v>
      </c>
      <c r="BK401" s="84" t="s">
        <v>50</v>
      </c>
      <c r="BL401" s="84" t="s">
        <v>51</v>
      </c>
      <c r="BM401" s="84" t="s">
        <v>52</v>
      </c>
      <c r="BN401" s="84" t="s">
        <v>53</v>
      </c>
      <c r="BO401" s="84" t="s">
        <v>135</v>
      </c>
      <c r="BP401" s="84" t="s">
        <v>136</v>
      </c>
      <c r="BQ401" s="84" t="s">
        <v>137</v>
      </c>
      <c r="BR401" s="84" t="s">
        <v>138</v>
      </c>
      <c r="BS401" s="84" t="s">
        <v>139</v>
      </c>
      <c r="BT401" s="84" t="s">
        <v>140</v>
      </c>
      <c r="BU401" s="84" t="s">
        <v>141</v>
      </c>
      <c r="BV401" s="84" t="s">
        <v>142</v>
      </c>
      <c r="BW401" s="84" t="s">
        <v>143</v>
      </c>
      <c r="BX401" s="84" t="s">
        <v>144</v>
      </c>
      <c r="BY401" s="84" t="s">
        <v>145</v>
      </c>
      <c r="BZ401" s="84" t="s">
        <v>146</v>
      </c>
      <c r="CA401" s="84" t="s">
        <v>147</v>
      </c>
      <c r="CB401" s="84" t="s">
        <v>148</v>
      </c>
      <c r="CC401" s="84" t="s">
        <v>149</v>
      </c>
      <c r="CD401" s="84" t="s">
        <v>150</v>
      </c>
      <c r="CE401" s="84" t="s">
        <v>362</v>
      </c>
      <c r="CF401" s="84" t="s">
        <v>363</v>
      </c>
      <c r="CG401" s="84" t="s">
        <v>364</v>
      </c>
      <c r="CH401" s="84" t="s">
        <v>365</v>
      </c>
      <c r="CI401" s="84" t="s">
        <v>366</v>
      </c>
      <c r="CJ401" s="84" t="s">
        <v>367</v>
      </c>
      <c r="CK401" s="136" t="s">
        <v>185</v>
      </c>
      <c r="CL401" s="137" t="s">
        <v>186</v>
      </c>
      <c r="CM401" s="137" t="s">
        <v>168</v>
      </c>
      <c r="CN401" s="137" t="s">
        <v>383</v>
      </c>
      <c r="CO401" s="108"/>
      <c r="CP401" s="366" t="s">
        <v>411</v>
      </c>
      <c r="CQ401" s="367"/>
      <c r="CR401" s="367"/>
      <c r="CS401" s="367"/>
      <c r="CT401" s="367"/>
      <c r="CU401" s="367"/>
      <c r="CV401" s="367"/>
      <c r="CW401" s="367"/>
      <c r="CX401" s="367"/>
      <c r="CY401" s="367"/>
      <c r="CZ401" s="367"/>
      <c r="DA401" s="367"/>
      <c r="DB401" s="367"/>
      <c r="DC401" s="367"/>
      <c r="DD401" s="367"/>
    </row>
    <row r="402" spans="1:108" s="266" customFormat="1" ht="21" hidden="1" customHeight="1" x14ac:dyDescent="0.3">
      <c r="A402" s="272"/>
      <c r="B402" s="115"/>
      <c r="C402" s="354"/>
      <c r="D402" s="127"/>
      <c r="E402" s="127"/>
      <c r="F402" s="127"/>
      <c r="G402" s="359" t="s">
        <v>374</v>
      </c>
      <c r="H402" s="359" t="s">
        <v>98</v>
      </c>
      <c r="I402" s="360" t="s">
        <v>100</v>
      </c>
      <c r="J402" s="360" t="s">
        <v>390</v>
      </c>
      <c r="K402" s="139"/>
      <c r="L402" s="361" t="s">
        <v>95</v>
      </c>
      <c r="M402" s="7"/>
      <c r="N402" s="356" t="s">
        <v>3</v>
      </c>
      <c r="O402" s="108"/>
      <c r="P402" s="85"/>
      <c r="Q402" s="75">
        <f>MONTH(Úvod!$F$10)</f>
        <v>1</v>
      </c>
      <c r="R402" s="76">
        <f t="shared" ref="R402" si="11077">IF(Q402=12,1,Q402+1)</f>
        <v>2</v>
      </c>
      <c r="S402" s="76">
        <f t="shared" ref="S402" si="11078">IF(R402=12,1,R402+1)</f>
        <v>3</v>
      </c>
      <c r="T402" s="77">
        <f t="shared" ref="T402" si="11079">IF(S402=12,1,S402+1)</f>
        <v>4</v>
      </c>
      <c r="U402" s="77">
        <f t="shared" ref="U402" si="11080">IF(T402=12,1,T402+1)</f>
        <v>5</v>
      </c>
      <c r="V402" s="77">
        <f t="shared" ref="V402" si="11081">IF(U402=12,1,U402+1)</f>
        <v>6</v>
      </c>
      <c r="W402" s="77">
        <f t="shared" ref="W402" si="11082">IF(V402=12,1,V402+1)</f>
        <v>7</v>
      </c>
      <c r="X402" s="77">
        <f t="shared" ref="X402" si="11083">IF(W402=12,1,W402+1)</f>
        <v>8</v>
      </c>
      <c r="Y402" s="77">
        <f t="shared" ref="Y402" si="11084">IF(X402=12,1,X402+1)</f>
        <v>9</v>
      </c>
      <c r="Z402" s="77">
        <f>IF(Y402=12,1,Y402+1)</f>
        <v>10</v>
      </c>
      <c r="AA402" s="77">
        <f t="shared" ref="AA402" si="11085">IF(Z402=12,1,Z402+1)</f>
        <v>11</v>
      </c>
      <c r="AB402" s="77">
        <f t="shared" ref="AB402" si="11086">IF(AA402=12,1,AA402+1)</f>
        <v>12</v>
      </c>
      <c r="AC402" s="77">
        <f t="shared" ref="AC402" si="11087">IF(AB402=12,1,AB402+1)</f>
        <v>1</v>
      </c>
      <c r="AD402" s="77">
        <f t="shared" ref="AD402" si="11088">IF(AC402=12,1,AC402+1)</f>
        <v>2</v>
      </c>
      <c r="AE402" s="77">
        <f t="shared" ref="AE402" si="11089">IF(AD402=12,1,AD402+1)</f>
        <v>3</v>
      </c>
      <c r="AF402" s="77">
        <f t="shared" ref="AF402" si="11090">IF(AE402=12,1,AE402+1)</f>
        <v>4</v>
      </c>
      <c r="AG402" s="77">
        <f t="shared" ref="AG402" si="11091">IF(AF402=12,1,AF402+1)</f>
        <v>5</v>
      </c>
      <c r="AH402" s="77">
        <f t="shared" ref="AH402" si="11092">IF(AG402=12,1,AG402+1)</f>
        <v>6</v>
      </c>
      <c r="AI402" s="77">
        <f>IF(AH402=12,1,AH402+1)</f>
        <v>7</v>
      </c>
      <c r="AJ402" s="77">
        <f t="shared" ref="AJ402" si="11093">IF(AI402=12,1,AI402+1)</f>
        <v>8</v>
      </c>
      <c r="AK402" s="77">
        <f t="shared" ref="AK402" si="11094">IF(AJ402=12,1,AJ402+1)</f>
        <v>9</v>
      </c>
      <c r="AL402" s="77">
        <f t="shared" ref="AL402" si="11095">IF(AK402=12,1,AK402+1)</f>
        <v>10</v>
      </c>
      <c r="AM402" s="77">
        <f t="shared" ref="AM402" si="11096">IF(AL402=12,1,AL402+1)</f>
        <v>11</v>
      </c>
      <c r="AN402" s="77">
        <f t="shared" ref="AN402" si="11097">IF(AM402=12,1,AM402+1)</f>
        <v>12</v>
      </c>
      <c r="AO402" s="77">
        <f t="shared" ref="AO402" si="11098">IF(AN402=12,1,AN402+1)</f>
        <v>1</v>
      </c>
      <c r="AP402" s="77">
        <f t="shared" ref="AP402" si="11099">IF(AO402=12,1,AO402+1)</f>
        <v>2</v>
      </c>
      <c r="AQ402" s="77">
        <f t="shared" ref="AQ402" si="11100">IF(AP402=12,1,AP402+1)</f>
        <v>3</v>
      </c>
      <c r="AR402" s="77">
        <f t="shared" ref="AR402" si="11101">IF(AQ402=12,1,AQ402+1)</f>
        <v>4</v>
      </c>
      <c r="AS402" s="77">
        <f t="shared" ref="AS402" si="11102">IF(AR402=12,1,AR402+1)</f>
        <v>5</v>
      </c>
      <c r="AT402" s="77">
        <f t="shared" ref="AT402" si="11103">IF(AS402=12,1,AS402+1)</f>
        <v>6</v>
      </c>
      <c r="AU402" s="77">
        <f t="shared" ref="AU402" si="11104">IF(AT402=12,1,AT402+1)</f>
        <v>7</v>
      </c>
      <c r="AV402" s="77">
        <f t="shared" ref="AV402" si="11105">IF(AU402=12,1,AU402+1)</f>
        <v>8</v>
      </c>
      <c r="AW402" s="77">
        <f t="shared" ref="AW402" si="11106">IF(AV402=12,1,AV402+1)</f>
        <v>9</v>
      </c>
      <c r="AX402" s="77">
        <f t="shared" ref="AX402" si="11107">IF(AW402=12,1,AW402+1)</f>
        <v>10</v>
      </c>
      <c r="AY402" s="77">
        <f t="shared" ref="AY402" si="11108">IF(AX402=12,1,AX402+1)</f>
        <v>11</v>
      </c>
      <c r="AZ402" s="77">
        <f t="shared" ref="AZ402" si="11109">IF(AY402=12,1,AY402+1)</f>
        <v>12</v>
      </c>
      <c r="BA402" s="77">
        <f t="shared" ref="BA402" si="11110">IF(AZ402=12,1,AZ402+1)</f>
        <v>1</v>
      </c>
      <c r="BB402" s="77">
        <f t="shared" ref="BB402" si="11111">IF(BA402=12,1,BA402+1)</f>
        <v>2</v>
      </c>
      <c r="BC402" s="77">
        <f t="shared" ref="BC402" si="11112">IF(BB402=12,1,BB402+1)</f>
        <v>3</v>
      </c>
      <c r="BD402" s="77">
        <f t="shared" ref="BD402" si="11113">IF(BC402=12,1,BC402+1)</f>
        <v>4</v>
      </c>
      <c r="BE402" s="77">
        <f t="shared" ref="BE402" si="11114">IF(BD402=12,1,BD402+1)</f>
        <v>5</v>
      </c>
      <c r="BF402" s="77">
        <f t="shared" ref="BF402" si="11115">IF(BE402=12,1,BE402+1)</f>
        <v>6</v>
      </c>
      <c r="BG402" s="77">
        <f t="shared" ref="BG402" si="11116">IF(BF402=12,1,BF402+1)</f>
        <v>7</v>
      </c>
      <c r="BH402" s="77">
        <f t="shared" ref="BH402" si="11117">IF(BG402=12,1,BG402+1)</f>
        <v>8</v>
      </c>
      <c r="BI402" s="77">
        <f t="shared" ref="BI402" si="11118">IF(BH402=12,1,BH402+1)</f>
        <v>9</v>
      </c>
      <c r="BJ402" s="77">
        <f t="shared" ref="BJ402" si="11119">IF(BI402=12,1,BI402+1)</f>
        <v>10</v>
      </c>
      <c r="BK402" s="77">
        <f t="shared" ref="BK402" si="11120">IF(BJ402=12,1,BJ402+1)</f>
        <v>11</v>
      </c>
      <c r="BL402" s="77">
        <f t="shared" ref="BL402" si="11121">IF(BK402=12,1,BK402+1)</f>
        <v>12</v>
      </c>
      <c r="BM402" s="77">
        <f t="shared" ref="BM402" si="11122">IF(BL402=12,1,BL402+1)</f>
        <v>1</v>
      </c>
      <c r="BN402" s="77">
        <f t="shared" ref="BN402" si="11123">IF(BM402=12,1,BM402+1)</f>
        <v>2</v>
      </c>
      <c r="BO402" s="77">
        <f t="shared" ref="BO402" si="11124">IF(BN402=12,1,BN402+1)</f>
        <v>3</v>
      </c>
      <c r="BP402" s="77">
        <f t="shared" ref="BP402" si="11125">IF(BO402=12,1,BO402+1)</f>
        <v>4</v>
      </c>
      <c r="BQ402" s="77">
        <f t="shared" ref="BQ402" si="11126">IF(BP402=12,1,BP402+1)</f>
        <v>5</v>
      </c>
      <c r="BR402" s="77">
        <f t="shared" ref="BR402" si="11127">IF(BQ402=12,1,BQ402+1)</f>
        <v>6</v>
      </c>
      <c r="BS402" s="77">
        <f t="shared" ref="BS402" si="11128">IF(BR402=12,1,BR402+1)</f>
        <v>7</v>
      </c>
      <c r="BT402" s="77">
        <f t="shared" ref="BT402" si="11129">IF(BS402=12,1,BS402+1)</f>
        <v>8</v>
      </c>
      <c r="BU402" s="77">
        <f t="shared" ref="BU402" si="11130">IF(BT402=12,1,BT402+1)</f>
        <v>9</v>
      </c>
      <c r="BV402" s="77">
        <f t="shared" ref="BV402" si="11131">IF(BU402=12,1,BU402+1)</f>
        <v>10</v>
      </c>
      <c r="BW402" s="77">
        <f t="shared" ref="BW402" si="11132">IF(BV402=12,1,BV402+1)</f>
        <v>11</v>
      </c>
      <c r="BX402" s="77">
        <f t="shared" ref="BX402" si="11133">IF(BW402=12,1,BW402+1)</f>
        <v>12</v>
      </c>
      <c r="BY402" s="77">
        <f t="shared" ref="BY402" si="11134">IF(BX402=12,1,BX402+1)</f>
        <v>1</v>
      </c>
      <c r="BZ402" s="77">
        <f t="shared" ref="BZ402" si="11135">IF(BY402=12,1,BY402+1)</f>
        <v>2</v>
      </c>
      <c r="CA402" s="77">
        <f t="shared" ref="CA402" si="11136">IF(BZ402=12,1,BZ402+1)</f>
        <v>3</v>
      </c>
      <c r="CB402" s="77">
        <f t="shared" ref="CB402" si="11137">IF(CA402=12,1,CA402+1)</f>
        <v>4</v>
      </c>
      <c r="CC402" s="77">
        <f t="shared" ref="CC402" si="11138">IF(CB402=12,1,CB402+1)</f>
        <v>5</v>
      </c>
      <c r="CD402" s="77">
        <f t="shared" ref="CD402" si="11139">IF(CC402=12,1,CC402+1)</f>
        <v>6</v>
      </c>
      <c r="CE402" s="77">
        <f t="shared" ref="CE402" si="11140">IF(CD402=12,1,CD402+1)</f>
        <v>7</v>
      </c>
      <c r="CF402" s="77">
        <f t="shared" ref="CF402" si="11141">IF(CE402=12,1,CE402+1)</f>
        <v>8</v>
      </c>
      <c r="CG402" s="77">
        <f t="shared" ref="CG402" si="11142">IF(CF402=12,1,CF402+1)</f>
        <v>9</v>
      </c>
      <c r="CH402" s="77">
        <f t="shared" ref="CH402" si="11143">IF(CG402=12,1,CG402+1)</f>
        <v>10</v>
      </c>
      <c r="CI402" s="77">
        <f t="shared" ref="CI402" si="11144">IF(CH402=12,1,CH402+1)</f>
        <v>11</v>
      </c>
      <c r="CJ402" s="77">
        <f t="shared" ref="CJ402" si="11145">IF(CI402=12,1,CI402+1)</f>
        <v>12</v>
      </c>
      <c r="CK402" s="82"/>
      <c r="CL402" s="79"/>
      <c r="CM402" s="79"/>
      <c r="CN402" s="79"/>
      <c r="CO402" s="108"/>
      <c r="CP402" s="108"/>
      <c r="CQ402" s="108"/>
      <c r="CR402" s="108"/>
      <c r="CS402" s="108"/>
      <c r="CT402" s="108"/>
      <c r="CU402" s="108"/>
      <c r="CV402" s="108"/>
      <c r="CW402" s="108"/>
      <c r="CX402" s="108"/>
      <c r="CY402" s="108"/>
      <c r="CZ402" s="108"/>
      <c r="DA402" s="108"/>
      <c r="DB402" s="108"/>
      <c r="DC402" s="108"/>
      <c r="DD402" s="108"/>
    </row>
    <row r="403" spans="1:108" s="266" customFormat="1" ht="18" hidden="1" customHeight="1" x14ac:dyDescent="0.3">
      <c r="A403" s="272"/>
      <c r="B403" s="115"/>
      <c r="C403" s="354"/>
      <c r="D403" s="127"/>
      <c r="E403" s="127"/>
      <c r="F403" s="127"/>
      <c r="G403" s="359"/>
      <c r="H403" s="359"/>
      <c r="I403" s="360"/>
      <c r="J403" s="360"/>
      <c r="K403" s="139"/>
      <c r="L403" s="361"/>
      <c r="M403" s="7"/>
      <c r="N403" s="357"/>
      <c r="O403" s="108"/>
      <c r="P403" s="78"/>
      <c r="Q403" s="60">
        <f t="shared" ref="Q403:CB403" si="11146">VALUE(_xlfn.CONCAT(Q402,".",Q405))</f>
        <v>1</v>
      </c>
      <c r="R403" s="74">
        <f t="shared" si="11146"/>
        <v>32</v>
      </c>
      <c r="S403" s="74">
        <f t="shared" si="11146"/>
        <v>61</v>
      </c>
      <c r="T403" s="74">
        <f t="shared" si="11146"/>
        <v>92</v>
      </c>
      <c r="U403" s="74">
        <f t="shared" si="11146"/>
        <v>122</v>
      </c>
      <c r="V403" s="74">
        <f t="shared" si="11146"/>
        <v>153</v>
      </c>
      <c r="W403" s="74">
        <f t="shared" si="11146"/>
        <v>183</v>
      </c>
      <c r="X403" s="74">
        <f t="shared" si="11146"/>
        <v>214</v>
      </c>
      <c r="Y403" s="74">
        <f t="shared" si="11146"/>
        <v>245</v>
      </c>
      <c r="Z403" s="74">
        <f t="shared" si="11146"/>
        <v>275</v>
      </c>
      <c r="AA403" s="74">
        <f t="shared" si="11146"/>
        <v>306</v>
      </c>
      <c r="AB403" s="74">
        <f t="shared" si="11146"/>
        <v>336</v>
      </c>
      <c r="AC403" s="74">
        <f t="shared" si="11146"/>
        <v>367</v>
      </c>
      <c r="AD403" s="74">
        <f t="shared" si="11146"/>
        <v>398</v>
      </c>
      <c r="AE403" s="74">
        <f t="shared" si="11146"/>
        <v>426</v>
      </c>
      <c r="AF403" s="74">
        <f t="shared" si="11146"/>
        <v>457</v>
      </c>
      <c r="AG403" s="74">
        <f t="shared" si="11146"/>
        <v>487</v>
      </c>
      <c r="AH403" s="74">
        <f t="shared" si="11146"/>
        <v>518</v>
      </c>
      <c r="AI403" s="74">
        <f t="shared" si="11146"/>
        <v>548</v>
      </c>
      <c r="AJ403" s="74">
        <f t="shared" si="11146"/>
        <v>579</v>
      </c>
      <c r="AK403" s="74">
        <f t="shared" si="11146"/>
        <v>610</v>
      </c>
      <c r="AL403" s="74">
        <f t="shared" si="11146"/>
        <v>640</v>
      </c>
      <c r="AM403" s="74">
        <f t="shared" si="11146"/>
        <v>671</v>
      </c>
      <c r="AN403" s="74">
        <f t="shared" si="11146"/>
        <v>701</v>
      </c>
      <c r="AO403" s="74">
        <f t="shared" si="11146"/>
        <v>732</v>
      </c>
      <c r="AP403" s="74">
        <f t="shared" si="11146"/>
        <v>763</v>
      </c>
      <c r="AQ403" s="74">
        <f t="shared" si="11146"/>
        <v>791</v>
      </c>
      <c r="AR403" s="74">
        <f t="shared" si="11146"/>
        <v>822</v>
      </c>
      <c r="AS403" s="74">
        <f t="shared" si="11146"/>
        <v>852</v>
      </c>
      <c r="AT403" s="74">
        <f t="shared" si="11146"/>
        <v>883</v>
      </c>
      <c r="AU403" s="74">
        <f t="shared" si="11146"/>
        <v>913</v>
      </c>
      <c r="AV403" s="74">
        <f t="shared" si="11146"/>
        <v>944</v>
      </c>
      <c r="AW403" s="74">
        <f t="shared" si="11146"/>
        <v>975</v>
      </c>
      <c r="AX403" s="74">
        <f t="shared" si="11146"/>
        <v>1005</v>
      </c>
      <c r="AY403" s="74">
        <f t="shared" si="11146"/>
        <v>1036</v>
      </c>
      <c r="AZ403" s="74">
        <f t="shared" si="11146"/>
        <v>1066</v>
      </c>
      <c r="BA403" s="74">
        <f t="shared" si="11146"/>
        <v>1097</v>
      </c>
      <c r="BB403" s="74">
        <f t="shared" si="11146"/>
        <v>1128</v>
      </c>
      <c r="BC403" s="74">
        <f t="shared" si="11146"/>
        <v>1156</v>
      </c>
      <c r="BD403" s="74">
        <f t="shared" si="11146"/>
        <v>1187</v>
      </c>
      <c r="BE403" s="74">
        <f t="shared" si="11146"/>
        <v>1217</v>
      </c>
      <c r="BF403" s="74">
        <f t="shared" si="11146"/>
        <v>1248</v>
      </c>
      <c r="BG403" s="74">
        <f t="shared" si="11146"/>
        <v>1278</v>
      </c>
      <c r="BH403" s="74">
        <f t="shared" si="11146"/>
        <v>1309</v>
      </c>
      <c r="BI403" s="74">
        <f t="shared" si="11146"/>
        <v>1340</v>
      </c>
      <c r="BJ403" s="74">
        <f t="shared" si="11146"/>
        <v>1370</v>
      </c>
      <c r="BK403" s="74">
        <f t="shared" si="11146"/>
        <v>1401</v>
      </c>
      <c r="BL403" s="74">
        <f t="shared" si="11146"/>
        <v>1431</v>
      </c>
      <c r="BM403" s="74">
        <f t="shared" si="11146"/>
        <v>1462</v>
      </c>
      <c r="BN403" s="74">
        <f t="shared" si="11146"/>
        <v>1493</v>
      </c>
      <c r="BO403" s="74">
        <f t="shared" si="11146"/>
        <v>1522</v>
      </c>
      <c r="BP403" s="74">
        <f t="shared" si="11146"/>
        <v>1553</v>
      </c>
      <c r="BQ403" s="74">
        <f t="shared" si="11146"/>
        <v>1583</v>
      </c>
      <c r="BR403" s="74">
        <f t="shared" si="11146"/>
        <v>1614</v>
      </c>
      <c r="BS403" s="74">
        <f t="shared" si="11146"/>
        <v>1644</v>
      </c>
      <c r="BT403" s="74">
        <f t="shared" si="11146"/>
        <v>1675</v>
      </c>
      <c r="BU403" s="74">
        <f t="shared" si="11146"/>
        <v>1706</v>
      </c>
      <c r="BV403" s="74">
        <f t="shared" si="11146"/>
        <v>1736</v>
      </c>
      <c r="BW403" s="74">
        <f t="shared" si="11146"/>
        <v>1767</v>
      </c>
      <c r="BX403" s="74">
        <f t="shared" si="11146"/>
        <v>1797</v>
      </c>
      <c r="BY403" s="74">
        <f t="shared" si="11146"/>
        <v>1828</v>
      </c>
      <c r="BZ403" s="74">
        <f t="shared" si="11146"/>
        <v>1859</v>
      </c>
      <c r="CA403" s="74">
        <f t="shared" si="11146"/>
        <v>1887</v>
      </c>
      <c r="CB403" s="74">
        <f t="shared" si="11146"/>
        <v>1918</v>
      </c>
      <c r="CC403" s="74">
        <f t="shared" ref="CC403:CJ403" si="11147">VALUE(_xlfn.CONCAT(CC402,".",CC405))</f>
        <v>1948</v>
      </c>
      <c r="CD403" s="74">
        <f t="shared" si="11147"/>
        <v>1979</v>
      </c>
      <c r="CE403" s="74">
        <f t="shared" si="11147"/>
        <v>2009</v>
      </c>
      <c r="CF403" s="74">
        <f t="shared" si="11147"/>
        <v>2040</v>
      </c>
      <c r="CG403" s="74">
        <f t="shared" si="11147"/>
        <v>2071</v>
      </c>
      <c r="CH403" s="74">
        <f t="shared" si="11147"/>
        <v>2101</v>
      </c>
      <c r="CI403" s="74">
        <f t="shared" si="11147"/>
        <v>2132</v>
      </c>
      <c r="CJ403" s="74">
        <f t="shared" si="11147"/>
        <v>2162</v>
      </c>
      <c r="CK403" s="83"/>
      <c r="CL403" s="80"/>
      <c r="CM403" s="80"/>
      <c r="CN403" s="80"/>
      <c r="CO403" s="108"/>
      <c r="CP403" s="108"/>
      <c r="CQ403" s="108"/>
      <c r="CR403" s="108"/>
      <c r="CS403" s="108"/>
      <c r="CT403" s="108"/>
      <c r="CU403" s="108"/>
      <c r="CV403" s="108"/>
      <c r="CW403" s="108"/>
      <c r="CX403" s="108"/>
      <c r="CY403" s="108"/>
      <c r="CZ403" s="108"/>
      <c r="DA403" s="108"/>
      <c r="DB403" s="108"/>
      <c r="DC403" s="108"/>
      <c r="DD403" s="108"/>
    </row>
    <row r="404" spans="1:108" s="266" customFormat="1" ht="18" customHeight="1" x14ac:dyDescent="0.3">
      <c r="A404" s="272"/>
      <c r="B404" s="115"/>
      <c r="C404" s="354"/>
      <c r="D404" s="127"/>
      <c r="E404" s="360" t="s">
        <v>376</v>
      </c>
      <c r="F404" s="360" t="s">
        <v>376</v>
      </c>
      <c r="G404" s="359"/>
      <c r="H404" s="359"/>
      <c r="I404" s="360"/>
      <c r="J404" s="360"/>
      <c r="K404" s="360" t="s">
        <v>392</v>
      </c>
      <c r="L404" s="361"/>
      <c r="M404" s="7"/>
      <c r="N404" s="357"/>
      <c r="O404" s="108"/>
      <c r="P404" s="78"/>
      <c r="Q404" s="61" t="str">
        <f>VLOOKUP(Q402,'Podpůrná data'!$J$186:$K$197,2)</f>
        <v>leden</v>
      </c>
      <c r="R404" s="61" t="str">
        <f>VLOOKUP(R402,'Podpůrná data'!$J$186:$K$197,2)</f>
        <v>únor</v>
      </c>
      <c r="S404" s="61" t="str">
        <f>VLOOKUP(S402,'Podpůrná data'!$J$186:$K$197,2)</f>
        <v>březen</v>
      </c>
      <c r="T404" s="61" t="str">
        <f>VLOOKUP(T402,'Podpůrná data'!$J$186:$K$197,2)</f>
        <v>duben</v>
      </c>
      <c r="U404" s="61" t="str">
        <f>VLOOKUP(U402,'Podpůrná data'!$J$186:$K$197,2)</f>
        <v>květen</v>
      </c>
      <c r="V404" s="61" t="str">
        <f>VLOOKUP(V402,'Podpůrná data'!$J$186:$K$197,2)</f>
        <v>červen</v>
      </c>
      <c r="W404" s="61" t="str">
        <f>VLOOKUP(W402,'Podpůrná data'!$J$186:$K$197,2)</f>
        <v>červenec</v>
      </c>
      <c r="X404" s="61" t="str">
        <f>VLOOKUP(X402,'Podpůrná data'!$J$186:$K$197,2)</f>
        <v>srpen</v>
      </c>
      <c r="Y404" s="61" t="str">
        <f>VLOOKUP(Y402,'Podpůrná data'!$J$186:$K$197,2)</f>
        <v>září</v>
      </c>
      <c r="Z404" s="61" t="str">
        <f>VLOOKUP(Z402,'Podpůrná data'!$J$186:$K$197,2)</f>
        <v>říjen</v>
      </c>
      <c r="AA404" s="61" t="str">
        <f>VLOOKUP(AA402,'Podpůrná data'!$J$186:$K$197,2)</f>
        <v>listopad</v>
      </c>
      <c r="AB404" s="61" t="str">
        <f>VLOOKUP(AB402,'Podpůrná data'!$J$186:$K$197,2)</f>
        <v>prosinec</v>
      </c>
      <c r="AC404" s="61" t="str">
        <f>VLOOKUP(AC402,'Podpůrná data'!$J$186:$K$197,2)</f>
        <v>leden</v>
      </c>
      <c r="AD404" s="61" t="str">
        <f>VLOOKUP(AD402,'Podpůrná data'!$J$186:$K$197,2)</f>
        <v>únor</v>
      </c>
      <c r="AE404" s="61" t="str">
        <f>VLOOKUP(AE402,'Podpůrná data'!$J$186:$K$197,2)</f>
        <v>březen</v>
      </c>
      <c r="AF404" s="61" t="str">
        <f>VLOOKUP(AF402,'Podpůrná data'!$J$186:$K$197,2)</f>
        <v>duben</v>
      </c>
      <c r="AG404" s="61" t="str">
        <f>VLOOKUP(AG402,'Podpůrná data'!$J$186:$K$197,2)</f>
        <v>květen</v>
      </c>
      <c r="AH404" s="61" t="str">
        <f>VLOOKUP(AH402,'Podpůrná data'!$J$186:$K$197,2)</f>
        <v>červen</v>
      </c>
      <c r="AI404" s="61" t="str">
        <f>VLOOKUP(AI402,'Podpůrná data'!$J$186:$K$197,2)</f>
        <v>červenec</v>
      </c>
      <c r="AJ404" s="61" t="str">
        <f>VLOOKUP(AJ402,'Podpůrná data'!$J$186:$K$197,2)</f>
        <v>srpen</v>
      </c>
      <c r="AK404" s="61" t="str">
        <f>VLOOKUP(AK402,'Podpůrná data'!$J$186:$K$197,2)</f>
        <v>září</v>
      </c>
      <c r="AL404" s="61" t="str">
        <f>VLOOKUP(AL402,'Podpůrná data'!$J$186:$K$197,2)</f>
        <v>říjen</v>
      </c>
      <c r="AM404" s="61" t="str">
        <f>VLOOKUP(AM402,'Podpůrná data'!$J$186:$K$197,2)</f>
        <v>listopad</v>
      </c>
      <c r="AN404" s="61" t="str">
        <f>VLOOKUP(AN402,'Podpůrná data'!$J$186:$K$197,2)</f>
        <v>prosinec</v>
      </c>
      <c r="AO404" s="61" t="str">
        <f>VLOOKUP(AO402,'Podpůrná data'!$J$186:$K$197,2)</f>
        <v>leden</v>
      </c>
      <c r="AP404" s="61" t="str">
        <f>VLOOKUP(AP402,'Podpůrná data'!$J$186:$K$197,2)</f>
        <v>únor</v>
      </c>
      <c r="AQ404" s="61" t="str">
        <f>VLOOKUP(AQ402,'Podpůrná data'!$J$186:$K$197,2)</f>
        <v>březen</v>
      </c>
      <c r="AR404" s="61" t="str">
        <f>VLOOKUP(AR402,'Podpůrná data'!$J$186:$K$197,2)</f>
        <v>duben</v>
      </c>
      <c r="AS404" s="61" t="str">
        <f>VLOOKUP(AS402,'Podpůrná data'!$J$186:$K$197,2)</f>
        <v>květen</v>
      </c>
      <c r="AT404" s="61" t="str">
        <f>VLOOKUP(AT402,'Podpůrná data'!$J$186:$K$197,2)</f>
        <v>červen</v>
      </c>
      <c r="AU404" s="61" t="str">
        <f>VLOOKUP(AU402,'Podpůrná data'!$J$186:$K$197,2)</f>
        <v>červenec</v>
      </c>
      <c r="AV404" s="61" t="str">
        <f>VLOOKUP(AV402,'Podpůrná data'!$J$186:$K$197,2)</f>
        <v>srpen</v>
      </c>
      <c r="AW404" s="61" t="str">
        <f>VLOOKUP(AW402,'Podpůrná data'!$J$186:$K$197,2)</f>
        <v>září</v>
      </c>
      <c r="AX404" s="61" t="str">
        <f>VLOOKUP(AX402,'Podpůrná data'!$J$186:$K$197,2)</f>
        <v>říjen</v>
      </c>
      <c r="AY404" s="61" t="str">
        <f>VLOOKUP(AY402,'Podpůrná data'!$J$186:$K$197,2)</f>
        <v>listopad</v>
      </c>
      <c r="AZ404" s="61" t="str">
        <f>VLOOKUP(AZ402,'Podpůrná data'!$J$186:$K$197,2)</f>
        <v>prosinec</v>
      </c>
      <c r="BA404" s="61" t="str">
        <f>VLOOKUP(BA402,'Podpůrná data'!$J$186:$K$197,2)</f>
        <v>leden</v>
      </c>
      <c r="BB404" s="61" t="str">
        <f>VLOOKUP(BB402,'Podpůrná data'!$J$186:$K$197,2)</f>
        <v>únor</v>
      </c>
      <c r="BC404" s="61" t="str">
        <f>VLOOKUP(BC402,'Podpůrná data'!$J$186:$K$197,2)</f>
        <v>březen</v>
      </c>
      <c r="BD404" s="61" t="str">
        <f>VLOOKUP(BD402,'Podpůrná data'!$J$186:$K$197,2)</f>
        <v>duben</v>
      </c>
      <c r="BE404" s="61" t="str">
        <f>VLOOKUP(BE402,'Podpůrná data'!$J$186:$K$197,2)</f>
        <v>květen</v>
      </c>
      <c r="BF404" s="61" t="str">
        <f>VLOOKUP(BF402,'Podpůrná data'!$J$186:$K$197,2)</f>
        <v>červen</v>
      </c>
      <c r="BG404" s="61" t="str">
        <f>VLOOKUP(BG402,'Podpůrná data'!$J$186:$K$197,2)</f>
        <v>červenec</v>
      </c>
      <c r="BH404" s="61" t="str">
        <f>VLOOKUP(BH402,'Podpůrná data'!$J$186:$K$197,2)</f>
        <v>srpen</v>
      </c>
      <c r="BI404" s="61" t="str">
        <f>VLOOKUP(BI402,'Podpůrná data'!$J$186:$K$197,2)</f>
        <v>září</v>
      </c>
      <c r="BJ404" s="61" t="str">
        <f>VLOOKUP(BJ402,'Podpůrná data'!$J$186:$K$197,2)</f>
        <v>říjen</v>
      </c>
      <c r="BK404" s="61" t="str">
        <f>VLOOKUP(BK402,'Podpůrná data'!$J$186:$K$197,2)</f>
        <v>listopad</v>
      </c>
      <c r="BL404" s="61" t="str">
        <f>VLOOKUP(BL402,'Podpůrná data'!$J$186:$K$197,2)</f>
        <v>prosinec</v>
      </c>
      <c r="BM404" s="61" t="str">
        <f>VLOOKUP(BM402,'Podpůrná data'!$J$186:$K$197,2)</f>
        <v>leden</v>
      </c>
      <c r="BN404" s="61" t="str">
        <f>VLOOKUP(BN402,'Podpůrná data'!$J$186:$K$197,2)</f>
        <v>únor</v>
      </c>
      <c r="BO404" s="61" t="str">
        <f>VLOOKUP(BO402,'Podpůrná data'!$J$186:$K$197,2)</f>
        <v>březen</v>
      </c>
      <c r="BP404" s="61" t="str">
        <f>VLOOKUP(BP402,'Podpůrná data'!$J$186:$K$197,2)</f>
        <v>duben</v>
      </c>
      <c r="BQ404" s="61" t="str">
        <f>VLOOKUP(BQ402,'Podpůrná data'!$J$186:$K$197,2)</f>
        <v>květen</v>
      </c>
      <c r="BR404" s="61" t="str">
        <f>VLOOKUP(BR402,'Podpůrná data'!$J$186:$K$197,2)</f>
        <v>červen</v>
      </c>
      <c r="BS404" s="61" t="str">
        <f>VLOOKUP(BS402,'Podpůrná data'!$J$186:$K$197,2)</f>
        <v>červenec</v>
      </c>
      <c r="BT404" s="61" t="str">
        <f>VLOOKUP(BT402,'Podpůrná data'!$J$186:$K$197,2)</f>
        <v>srpen</v>
      </c>
      <c r="BU404" s="61" t="str">
        <f>VLOOKUP(BU402,'Podpůrná data'!$J$186:$K$197,2)</f>
        <v>září</v>
      </c>
      <c r="BV404" s="61" t="str">
        <f>VLOOKUP(BV402,'Podpůrná data'!$J$186:$K$197,2)</f>
        <v>říjen</v>
      </c>
      <c r="BW404" s="61" t="str">
        <f>VLOOKUP(BW402,'Podpůrná data'!$J$186:$K$197,2)</f>
        <v>listopad</v>
      </c>
      <c r="BX404" s="61" t="str">
        <f>VLOOKUP(BX402,'Podpůrná data'!$J$186:$K$197,2)</f>
        <v>prosinec</v>
      </c>
      <c r="BY404" s="61" t="str">
        <f>VLOOKUP(BY402,'Podpůrná data'!$J$186:$K$197,2)</f>
        <v>leden</v>
      </c>
      <c r="BZ404" s="61" t="str">
        <f>VLOOKUP(BZ402,'Podpůrná data'!$J$186:$K$197,2)</f>
        <v>únor</v>
      </c>
      <c r="CA404" s="61" t="str">
        <f>VLOOKUP(CA402,'Podpůrná data'!$J$186:$K$197,2)</f>
        <v>březen</v>
      </c>
      <c r="CB404" s="61" t="str">
        <f>VLOOKUP(CB402,'Podpůrná data'!$J$186:$K$197,2)</f>
        <v>duben</v>
      </c>
      <c r="CC404" s="61" t="str">
        <f>VLOOKUP(CC402,'Podpůrná data'!$J$186:$K$197,2)</f>
        <v>květen</v>
      </c>
      <c r="CD404" s="61" t="str">
        <f>VLOOKUP(CD402,'Podpůrná data'!$J$186:$K$197,2)</f>
        <v>červen</v>
      </c>
      <c r="CE404" s="61" t="str">
        <f>VLOOKUP(CE402,'Podpůrná data'!$J$186:$K$197,2)</f>
        <v>červenec</v>
      </c>
      <c r="CF404" s="61" t="str">
        <f>VLOOKUP(CF402,'Podpůrná data'!$J$186:$K$197,2)</f>
        <v>srpen</v>
      </c>
      <c r="CG404" s="61" t="str">
        <f>VLOOKUP(CG402,'Podpůrná data'!$J$186:$K$197,2)</f>
        <v>září</v>
      </c>
      <c r="CH404" s="61" t="str">
        <f>VLOOKUP(CH402,'Podpůrná data'!$J$186:$K$197,2)</f>
        <v>říjen</v>
      </c>
      <c r="CI404" s="61" t="str">
        <f>VLOOKUP(CI402,'Podpůrná data'!$J$186:$K$197,2)</f>
        <v>listopad</v>
      </c>
      <c r="CJ404" s="61" t="str">
        <f>VLOOKUP(CJ402,'Podpůrná data'!$J$186:$K$197,2)</f>
        <v>prosinec</v>
      </c>
      <c r="CK404" s="175"/>
      <c r="CL404" s="179"/>
      <c r="CM404" s="207"/>
      <c r="CN404" s="207"/>
      <c r="CO404" s="108"/>
      <c r="CP404" s="183" t="s">
        <v>109</v>
      </c>
      <c r="CQ404" s="183" t="s">
        <v>110</v>
      </c>
      <c r="CR404" s="183" t="s">
        <v>111</v>
      </c>
      <c r="CS404" s="183" t="s">
        <v>112</v>
      </c>
      <c r="CT404" s="183" t="s">
        <v>113</v>
      </c>
      <c r="CU404" s="183" t="s">
        <v>114</v>
      </c>
      <c r="CV404" s="183" t="s">
        <v>115</v>
      </c>
      <c r="CW404" s="183" t="s">
        <v>116</v>
      </c>
      <c r="CX404" s="183" t="s">
        <v>117</v>
      </c>
      <c r="CY404" s="183" t="s">
        <v>177</v>
      </c>
      <c r="CZ404" s="183" t="s">
        <v>178</v>
      </c>
      <c r="DA404" s="183" t="s">
        <v>179</v>
      </c>
      <c r="DB404" s="183" t="s">
        <v>368</v>
      </c>
      <c r="DC404" s="183" t="s">
        <v>369</v>
      </c>
      <c r="DD404" s="183" t="s">
        <v>370</v>
      </c>
    </row>
    <row r="405" spans="1:108" s="266" customFormat="1" ht="16.2" customHeight="1" x14ac:dyDescent="0.3">
      <c r="A405" s="272"/>
      <c r="B405" s="115"/>
      <c r="C405" s="354"/>
      <c r="D405" s="127"/>
      <c r="E405" s="360"/>
      <c r="F405" s="360"/>
      <c r="G405" s="359"/>
      <c r="H405" s="359"/>
      <c r="I405" s="360"/>
      <c r="J405" s="360"/>
      <c r="K405" s="360"/>
      <c r="L405" s="361"/>
      <c r="M405" s="7"/>
      <c r="N405" s="357"/>
      <c r="O405" s="108"/>
      <c r="P405" s="78"/>
      <c r="Q405" s="61">
        <f>YEAR(Úvod!$F$10)</f>
        <v>1900</v>
      </c>
      <c r="R405" s="61">
        <f t="shared" ref="R405" si="11148">IF(R402=1,Q405+1,Q405)</f>
        <v>1900</v>
      </c>
      <c r="S405" s="61">
        <f t="shared" ref="S405" si="11149">IF(S402=1,R405+1,R405)</f>
        <v>1900</v>
      </c>
      <c r="T405" s="61">
        <f t="shared" ref="T405" si="11150">IF(T402=1,S405+1,S405)</f>
        <v>1900</v>
      </c>
      <c r="U405" s="61">
        <f t="shared" ref="U405" si="11151">IF(U402=1,T405+1,T405)</f>
        <v>1900</v>
      </c>
      <c r="V405" s="61">
        <f t="shared" ref="V405" si="11152">IF(V402=1,U405+1,U405)</f>
        <v>1900</v>
      </c>
      <c r="W405" s="61">
        <f t="shared" ref="W405" si="11153">IF(W402=1,V405+1,V405)</f>
        <v>1900</v>
      </c>
      <c r="X405" s="61">
        <f t="shared" ref="X405" si="11154">IF(X402=1,W405+1,W405)</f>
        <v>1900</v>
      </c>
      <c r="Y405" s="61">
        <f t="shared" ref="Y405" si="11155">IF(Y402=1,X405+1,X405)</f>
        <v>1900</v>
      </c>
      <c r="Z405" s="61">
        <f t="shared" ref="Z405" si="11156">IF(Z402=1,Y405+1,Y405)</f>
        <v>1900</v>
      </c>
      <c r="AA405" s="61">
        <f t="shared" ref="AA405" si="11157">IF(AA402=1,Z405+1,Z405)</f>
        <v>1900</v>
      </c>
      <c r="AB405" s="61">
        <f t="shared" ref="AB405" si="11158">IF(AB402=1,AA405+1,AA405)</f>
        <v>1900</v>
      </c>
      <c r="AC405" s="61">
        <f t="shared" ref="AC405" si="11159">IF(AC402=1,AB405+1,AB405)</f>
        <v>1901</v>
      </c>
      <c r="AD405" s="61">
        <f t="shared" ref="AD405" si="11160">IF(AD402=1,AC405+1,AC405)</f>
        <v>1901</v>
      </c>
      <c r="AE405" s="61">
        <f t="shared" ref="AE405" si="11161">IF(AE402=1,AD405+1,AD405)</f>
        <v>1901</v>
      </c>
      <c r="AF405" s="61">
        <f t="shared" ref="AF405" si="11162">IF(AF402=1,AE405+1,AE405)</f>
        <v>1901</v>
      </c>
      <c r="AG405" s="61">
        <f t="shared" ref="AG405" si="11163">IF(AG402=1,AF405+1,AF405)</f>
        <v>1901</v>
      </c>
      <c r="AH405" s="61">
        <f t="shared" ref="AH405" si="11164">IF(AH402=1,AG405+1,AG405)</f>
        <v>1901</v>
      </c>
      <c r="AI405" s="61">
        <f t="shared" ref="AI405" si="11165">IF(AI402=1,AH405+1,AH405)</f>
        <v>1901</v>
      </c>
      <c r="AJ405" s="61">
        <f t="shared" ref="AJ405" si="11166">IF(AJ402=1,AI405+1,AI405)</f>
        <v>1901</v>
      </c>
      <c r="AK405" s="61">
        <f t="shared" ref="AK405" si="11167">IF(AK402=1,AJ405+1,AJ405)</f>
        <v>1901</v>
      </c>
      <c r="AL405" s="61">
        <f t="shared" ref="AL405" si="11168">IF(AL402=1,AK405+1,AK405)</f>
        <v>1901</v>
      </c>
      <c r="AM405" s="61">
        <f t="shared" ref="AM405" si="11169">IF(AM402=1,AL405+1,AL405)</f>
        <v>1901</v>
      </c>
      <c r="AN405" s="61">
        <f t="shared" ref="AN405" si="11170">IF(AN402=1,AM405+1,AM405)</f>
        <v>1901</v>
      </c>
      <c r="AO405" s="61">
        <f t="shared" ref="AO405" si="11171">IF(AO402=1,AN405+1,AN405)</f>
        <v>1902</v>
      </c>
      <c r="AP405" s="61">
        <f t="shared" ref="AP405" si="11172">IF(AP402=1,AO405+1,AO405)</f>
        <v>1902</v>
      </c>
      <c r="AQ405" s="61">
        <f t="shared" ref="AQ405" si="11173">IF(AQ402=1,AP405+1,AP405)</f>
        <v>1902</v>
      </c>
      <c r="AR405" s="61">
        <f t="shared" ref="AR405" si="11174">IF(AR402=1,AQ405+1,AQ405)</f>
        <v>1902</v>
      </c>
      <c r="AS405" s="61">
        <f t="shared" ref="AS405" si="11175">IF(AS402=1,AR405+1,AR405)</f>
        <v>1902</v>
      </c>
      <c r="AT405" s="61">
        <f t="shared" ref="AT405" si="11176">IF(AT402=1,AS405+1,AS405)</f>
        <v>1902</v>
      </c>
      <c r="AU405" s="61">
        <f t="shared" ref="AU405" si="11177">IF(AU402=1,AT405+1,AT405)</f>
        <v>1902</v>
      </c>
      <c r="AV405" s="61">
        <f t="shared" ref="AV405" si="11178">IF(AV402=1,AU405+1,AU405)</f>
        <v>1902</v>
      </c>
      <c r="AW405" s="61">
        <f t="shared" ref="AW405" si="11179">IF(AW402=1,AV405+1,AV405)</f>
        <v>1902</v>
      </c>
      <c r="AX405" s="61">
        <f t="shared" ref="AX405" si="11180">IF(AX402=1,AW405+1,AW405)</f>
        <v>1902</v>
      </c>
      <c r="AY405" s="61">
        <f t="shared" ref="AY405" si="11181">IF(AY402=1,AX405+1,AX405)</f>
        <v>1902</v>
      </c>
      <c r="AZ405" s="61">
        <f t="shared" ref="AZ405" si="11182">IF(AZ402=1,AY405+1,AY405)</f>
        <v>1902</v>
      </c>
      <c r="BA405" s="61">
        <f t="shared" ref="BA405" si="11183">IF(BA402=1,AZ405+1,AZ405)</f>
        <v>1903</v>
      </c>
      <c r="BB405" s="61">
        <f t="shared" ref="BB405" si="11184">IF(BB402=1,BA405+1,BA405)</f>
        <v>1903</v>
      </c>
      <c r="BC405" s="61">
        <f t="shared" ref="BC405" si="11185">IF(BC402=1,BB405+1,BB405)</f>
        <v>1903</v>
      </c>
      <c r="BD405" s="61">
        <f t="shared" ref="BD405" si="11186">IF(BD402=1,BC405+1,BC405)</f>
        <v>1903</v>
      </c>
      <c r="BE405" s="61">
        <f t="shared" ref="BE405" si="11187">IF(BE402=1,BD405+1,BD405)</f>
        <v>1903</v>
      </c>
      <c r="BF405" s="61">
        <f t="shared" ref="BF405" si="11188">IF(BF402=1,BE405+1,BE405)</f>
        <v>1903</v>
      </c>
      <c r="BG405" s="61">
        <f t="shared" ref="BG405" si="11189">IF(BG402=1,BF405+1,BF405)</f>
        <v>1903</v>
      </c>
      <c r="BH405" s="61">
        <f t="shared" ref="BH405" si="11190">IF(BH402=1,BG405+1,BG405)</f>
        <v>1903</v>
      </c>
      <c r="BI405" s="61">
        <f t="shared" ref="BI405" si="11191">IF(BI402=1,BH405+1,BH405)</f>
        <v>1903</v>
      </c>
      <c r="BJ405" s="61">
        <f t="shared" ref="BJ405" si="11192">IF(BJ402=1,BI405+1,BI405)</f>
        <v>1903</v>
      </c>
      <c r="BK405" s="61">
        <f t="shared" ref="BK405" si="11193">IF(BK402=1,BJ405+1,BJ405)</f>
        <v>1903</v>
      </c>
      <c r="BL405" s="61">
        <f t="shared" ref="BL405" si="11194">IF(BL402=1,BK405+1,BK405)</f>
        <v>1903</v>
      </c>
      <c r="BM405" s="61">
        <f t="shared" ref="BM405" si="11195">IF(BM402=1,BL405+1,BL405)</f>
        <v>1904</v>
      </c>
      <c r="BN405" s="61">
        <f t="shared" ref="BN405" si="11196">IF(BN402=1,BM405+1,BM405)</f>
        <v>1904</v>
      </c>
      <c r="BO405" s="61">
        <f t="shared" ref="BO405" si="11197">IF(BO402=1,BN405+1,BN405)</f>
        <v>1904</v>
      </c>
      <c r="BP405" s="61">
        <f t="shared" ref="BP405" si="11198">IF(BP402=1,BO405+1,BO405)</f>
        <v>1904</v>
      </c>
      <c r="BQ405" s="61">
        <f t="shared" ref="BQ405" si="11199">IF(BQ402=1,BP405+1,BP405)</f>
        <v>1904</v>
      </c>
      <c r="BR405" s="61">
        <f t="shared" ref="BR405" si="11200">IF(BR402=1,BQ405+1,BQ405)</f>
        <v>1904</v>
      </c>
      <c r="BS405" s="61">
        <f t="shared" ref="BS405" si="11201">IF(BS402=1,BR405+1,BR405)</f>
        <v>1904</v>
      </c>
      <c r="BT405" s="61">
        <f t="shared" ref="BT405" si="11202">IF(BT402=1,BS405+1,BS405)</f>
        <v>1904</v>
      </c>
      <c r="BU405" s="61">
        <f t="shared" ref="BU405" si="11203">IF(BU402=1,BT405+1,BT405)</f>
        <v>1904</v>
      </c>
      <c r="BV405" s="61">
        <f t="shared" ref="BV405" si="11204">IF(BV402=1,BU405+1,BU405)</f>
        <v>1904</v>
      </c>
      <c r="BW405" s="61">
        <f t="shared" ref="BW405" si="11205">IF(BW402=1,BV405+1,BV405)</f>
        <v>1904</v>
      </c>
      <c r="BX405" s="61">
        <f t="shared" ref="BX405" si="11206">IF(BX402=1,BW405+1,BW405)</f>
        <v>1904</v>
      </c>
      <c r="BY405" s="61">
        <f t="shared" ref="BY405" si="11207">IF(BY402=1,BX405+1,BX405)</f>
        <v>1905</v>
      </c>
      <c r="BZ405" s="61">
        <f t="shared" ref="BZ405" si="11208">IF(BZ402=1,BY405+1,BY405)</f>
        <v>1905</v>
      </c>
      <c r="CA405" s="61">
        <f t="shared" ref="CA405" si="11209">IF(CA402=1,BZ405+1,BZ405)</f>
        <v>1905</v>
      </c>
      <c r="CB405" s="61">
        <f t="shared" ref="CB405" si="11210">IF(CB402=1,CA405+1,CA405)</f>
        <v>1905</v>
      </c>
      <c r="CC405" s="61">
        <f t="shared" ref="CC405" si="11211">IF(CC402=1,CB405+1,CB405)</f>
        <v>1905</v>
      </c>
      <c r="CD405" s="61">
        <f t="shared" ref="CD405" si="11212">IF(CD402=1,CC405+1,CC405)</f>
        <v>1905</v>
      </c>
      <c r="CE405" s="61">
        <f t="shared" ref="CE405" si="11213">IF(CE402=1,CD405+1,CD405)</f>
        <v>1905</v>
      </c>
      <c r="CF405" s="61">
        <f t="shared" ref="CF405" si="11214">IF(CF402=1,CE405+1,CE405)</f>
        <v>1905</v>
      </c>
      <c r="CG405" s="61">
        <f t="shared" ref="CG405" si="11215">IF(CG402=1,CF405+1,CF405)</f>
        <v>1905</v>
      </c>
      <c r="CH405" s="61">
        <f t="shared" ref="CH405" si="11216">IF(CH402=1,CG405+1,CG405)</f>
        <v>1905</v>
      </c>
      <c r="CI405" s="61">
        <f t="shared" ref="CI405" si="11217">IF(CI402=1,CH405+1,CH405)</f>
        <v>1905</v>
      </c>
      <c r="CJ405" s="61">
        <f t="shared" ref="CJ405" si="11218">IF(CJ402=1,CI405+1,CI405)</f>
        <v>1905</v>
      </c>
      <c r="CK405" s="205"/>
      <c r="CL405" s="206"/>
      <c r="CM405" s="207"/>
      <c r="CN405" s="207"/>
      <c r="CO405" s="108"/>
      <c r="CP405" s="108"/>
      <c r="CQ405" s="108"/>
      <c r="CR405" s="108"/>
      <c r="CS405" s="108"/>
      <c r="CT405" s="108"/>
      <c r="CU405" s="108"/>
      <c r="CV405" s="108"/>
      <c r="CW405" s="108"/>
      <c r="CX405" s="108"/>
      <c r="CY405" s="108"/>
      <c r="CZ405" s="108"/>
      <c r="DA405" s="108"/>
      <c r="DB405" s="108"/>
      <c r="DC405" s="108"/>
      <c r="DD405" s="108"/>
    </row>
    <row r="406" spans="1:108" s="266" customFormat="1" ht="16.2" customHeight="1" x14ac:dyDescent="0.3">
      <c r="A406" s="272"/>
      <c r="B406" s="115"/>
      <c r="C406" s="127"/>
      <c r="D406" s="127"/>
      <c r="E406" s="360"/>
      <c r="F406" s="360"/>
      <c r="G406" s="359"/>
      <c r="H406" s="359"/>
      <c r="I406" s="360"/>
      <c r="J406" s="363"/>
      <c r="K406" s="360"/>
      <c r="L406" s="362"/>
      <c r="M406" s="7"/>
      <c r="N406" s="358"/>
      <c r="O406" s="108"/>
      <c r="P406" s="64" t="s">
        <v>181</v>
      </c>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c r="AL406" s="273"/>
      <c r="AM406" s="273"/>
      <c r="AN406" s="273"/>
      <c r="AO406" s="273"/>
      <c r="AP406" s="273"/>
      <c r="AQ406" s="273"/>
      <c r="AR406" s="273"/>
      <c r="AS406" s="273"/>
      <c r="AT406" s="273"/>
      <c r="AU406" s="273"/>
      <c r="AV406" s="273"/>
      <c r="AW406" s="273"/>
      <c r="AX406" s="273"/>
      <c r="AY406" s="273"/>
      <c r="AZ406" s="273"/>
      <c r="BA406" s="273"/>
      <c r="BB406" s="273"/>
      <c r="BC406" s="273"/>
      <c r="BD406" s="273"/>
      <c r="BE406" s="273"/>
      <c r="BF406" s="273"/>
      <c r="BG406" s="273"/>
      <c r="BH406" s="273"/>
      <c r="BI406" s="273"/>
      <c r="BJ406" s="273"/>
      <c r="BK406" s="273"/>
      <c r="BL406" s="273"/>
      <c r="BM406" s="273"/>
      <c r="BN406" s="273"/>
      <c r="BO406" s="273"/>
      <c r="BP406" s="273"/>
      <c r="BQ406" s="273"/>
      <c r="BR406" s="273"/>
      <c r="BS406" s="273"/>
      <c r="BT406" s="273"/>
      <c r="BU406" s="273"/>
      <c r="BV406" s="273"/>
      <c r="BW406" s="273"/>
      <c r="BX406" s="273"/>
      <c r="BY406" s="273"/>
      <c r="BZ406" s="273"/>
      <c r="CA406" s="273"/>
      <c r="CB406" s="273"/>
      <c r="CC406" s="273"/>
      <c r="CD406" s="273"/>
      <c r="CE406" s="273"/>
      <c r="CF406" s="273"/>
      <c r="CG406" s="273"/>
      <c r="CH406" s="273"/>
      <c r="CI406" s="273"/>
      <c r="CJ406" s="273"/>
      <c r="CK406" s="205"/>
      <c r="CL406" s="206"/>
      <c r="CM406" s="207"/>
      <c r="CN406" s="207"/>
      <c r="CO406" s="108"/>
      <c r="CP406" s="108"/>
      <c r="CQ406" s="108"/>
      <c r="CR406" s="108"/>
      <c r="CS406" s="108"/>
      <c r="CT406" s="108"/>
      <c r="CU406" s="108"/>
      <c r="CV406" s="108"/>
      <c r="CW406" s="108"/>
      <c r="CX406" s="108"/>
      <c r="CY406" s="108"/>
      <c r="CZ406" s="108"/>
      <c r="DA406" s="108"/>
      <c r="DB406" s="108"/>
      <c r="DC406" s="108"/>
      <c r="DD406" s="108"/>
    </row>
    <row r="407" spans="1:108" s="266" customFormat="1" ht="23.4" customHeight="1" x14ac:dyDescent="0.3">
      <c r="A407" s="264"/>
      <c r="B407" s="128" t="s">
        <v>27</v>
      </c>
      <c r="C407" s="355"/>
      <c r="D407" s="355"/>
      <c r="E407" s="274"/>
      <c r="F407" s="257"/>
      <c r="G407" s="275"/>
      <c r="H407" s="276"/>
      <c r="I407" s="275"/>
      <c r="J407" s="215">
        <f>IF(I407="",0,IF(I407="ANO",'Podpůrná data'!$B$5,'Podpůrná data'!$B$3))</f>
        <v>0</v>
      </c>
      <c r="K407" s="213">
        <f>IFERROR(INT(ROUND(H407,2)*(VLOOKUP(INT(G407),'Podpůrná data'!$L$16:$M$60,2,FALSE))*(G407/(INT(G407)))),0)</f>
        <v>0</v>
      </c>
      <c r="L407" s="62">
        <f>J407*K407</f>
        <v>0</v>
      </c>
      <c r="M407" s="63">
        <f>IF(L407&gt;0,IF(ISTEXT(C407)=TRUE,0,1),0)</f>
        <v>0</v>
      </c>
      <c r="N407" s="170">
        <f>IF(L407&gt;0,1,0)</f>
        <v>0</v>
      </c>
      <c r="O407" s="129"/>
      <c r="P407" s="64" t="s">
        <v>97</v>
      </c>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c r="AZ407" s="277"/>
      <c r="BA407" s="277"/>
      <c r="BB407" s="277"/>
      <c r="BC407" s="277"/>
      <c r="BD407" s="277"/>
      <c r="BE407" s="277"/>
      <c r="BF407" s="277"/>
      <c r="BG407" s="277"/>
      <c r="BH407" s="277"/>
      <c r="BI407" s="277"/>
      <c r="BJ407" s="277"/>
      <c r="BK407" s="277"/>
      <c r="BL407" s="277"/>
      <c r="BM407" s="277"/>
      <c r="BN407" s="277"/>
      <c r="BO407" s="277"/>
      <c r="BP407" s="277"/>
      <c r="BQ407" s="277"/>
      <c r="BR407" s="277"/>
      <c r="BS407" s="277"/>
      <c r="BT407" s="277"/>
      <c r="BU407" s="277"/>
      <c r="BV407" s="277"/>
      <c r="BW407" s="277"/>
      <c r="BX407" s="277"/>
      <c r="BY407" s="277"/>
      <c r="BZ407" s="277"/>
      <c r="CA407" s="277"/>
      <c r="CB407" s="277"/>
      <c r="CC407" s="277"/>
      <c r="CD407" s="277"/>
      <c r="CE407" s="277"/>
      <c r="CF407" s="277"/>
      <c r="CG407" s="277"/>
      <c r="CH407" s="277"/>
      <c r="CI407" s="277"/>
      <c r="CJ407" s="277"/>
      <c r="CK407" s="370">
        <f>SUM(Q415:CJ415)</f>
        <v>0</v>
      </c>
      <c r="CL407" s="372">
        <f>SUM(Q416:CJ416)</f>
        <v>0</v>
      </c>
      <c r="CM407" s="364">
        <f>IF($N407=0,0,IF($CK407&gt;=143*$H407,1,0))</f>
        <v>0</v>
      </c>
      <c r="CN407" s="364">
        <f>IF($CK407&gt;=143*$H407,0,(CEILING(143*$H407,1)-$CK407))</f>
        <v>0</v>
      </c>
      <c r="CO407" s="108"/>
      <c r="CP407" s="108"/>
      <c r="CQ407" s="108"/>
      <c r="CR407" s="108"/>
      <c r="CS407" s="108"/>
      <c r="CT407" s="108"/>
      <c r="CU407" s="108"/>
      <c r="CV407" s="108"/>
      <c r="CW407" s="108"/>
      <c r="CX407" s="108"/>
      <c r="CY407" s="108"/>
      <c r="CZ407" s="108"/>
      <c r="DA407" s="108"/>
      <c r="DB407" s="108"/>
      <c r="DC407" s="108"/>
      <c r="DD407" s="108"/>
    </row>
    <row r="408" spans="1:108" s="266" customFormat="1" ht="28.8" x14ac:dyDescent="0.3">
      <c r="A408" s="264"/>
      <c r="B408" s="130"/>
      <c r="C408" s="81"/>
      <c r="D408" s="81"/>
      <c r="E408" s="81"/>
      <c r="F408" s="81"/>
      <c r="G408" s="81"/>
      <c r="H408" s="81"/>
      <c r="I408" s="81"/>
      <c r="J408" s="81"/>
      <c r="K408" s="81"/>
      <c r="L408" s="65"/>
      <c r="M408" s="7"/>
      <c r="N408" s="202"/>
      <c r="O408" s="108"/>
      <c r="P408" s="64" t="s">
        <v>151</v>
      </c>
      <c r="Q408" s="278"/>
      <c r="R408" s="278"/>
      <c r="S408" s="278"/>
      <c r="T408" s="278"/>
      <c r="U408" s="278"/>
      <c r="V408" s="278"/>
      <c r="W408" s="278"/>
      <c r="X408" s="278"/>
      <c r="Y408" s="278"/>
      <c r="Z408" s="278"/>
      <c r="AA408" s="278"/>
      <c r="AB408" s="278"/>
      <c r="AC408" s="278"/>
      <c r="AD408" s="278"/>
      <c r="AE408" s="278"/>
      <c r="AF408" s="278"/>
      <c r="AG408" s="278"/>
      <c r="AH408" s="278"/>
      <c r="AI408" s="278"/>
      <c r="AJ408" s="278"/>
      <c r="AK408" s="278"/>
      <c r="AL408" s="278"/>
      <c r="AM408" s="278"/>
      <c r="AN408" s="278"/>
      <c r="AO408" s="278"/>
      <c r="AP408" s="278"/>
      <c r="AQ408" s="278"/>
      <c r="AR408" s="278"/>
      <c r="AS408" s="278"/>
      <c r="AT408" s="278"/>
      <c r="AU408" s="278"/>
      <c r="AV408" s="278"/>
      <c r="AW408" s="278"/>
      <c r="AX408" s="278"/>
      <c r="AY408" s="278"/>
      <c r="AZ408" s="278"/>
      <c r="BA408" s="278"/>
      <c r="BB408" s="278"/>
      <c r="BC408" s="278"/>
      <c r="BD408" s="278"/>
      <c r="BE408" s="278"/>
      <c r="BF408" s="278"/>
      <c r="BG408" s="278"/>
      <c r="BH408" s="278"/>
      <c r="BI408" s="278"/>
      <c r="BJ408" s="278"/>
      <c r="BK408" s="278"/>
      <c r="BL408" s="278"/>
      <c r="BM408" s="278"/>
      <c r="BN408" s="278"/>
      <c r="BO408" s="278"/>
      <c r="BP408" s="278"/>
      <c r="BQ408" s="278"/>
      <c r="BR408" s="278"/>
      <c r="BS408" s="278"/>
      <c r="BT408" s="278"/>
      <c r="BU408" s="278"/>
      <c r="BV408" s="278"/>
      <c r="BW408" s="278"/>
      <c r="BX408" s="278"/>
      <c r="BY408" s="278"/>
      <c r="BZ408" s="278"/>
      <c r="CA408" s="278"/>
      <c r="CB408" s="278"/>
      <c r="CC408" s="278"/>
      <c r="CD408" s="278"/>
      <c r="CE408" s="278"/>
      <c r="CF408" s="278"/>
      <c r="CG408" s="278"/>
      <c r="CH408" s="278"/>
      <c r="CI408" s="278"/>
      <c r="CJ408" s="278"/>
      <c r="CK408" s="370"/>
      <c r="CL408" s="372"/>
      <c r="CM408" s="364"/>
      <c r="CN408" s="364"/>
      <c r="CO408" s="108"/>
      <c r="CP408" s="108"/>
      <c r="CQ408" s="108"/>
      <c r="CR408" s="108"/>
      <c r="CS408" s="108"/>
      <c r="CT408" s="108"/>
      <c r="CU408" s="108"/>
      <c r="CV408" s="108"/>
      <c r="CW408" s="108"/>
      <c r="CX408" s="108"/>
      <c r="CY408" s="108"/>
      <c r="CZ408" s="108"/>
      <c r="DA408" s="108"/>
      <c r="DB408" s="108"/>
      <c r="DC408" s="108"/>
      <c r="DD408" s="108"/>
    </row>
    <row r="409" spans="1:108" s="266" customFormat="1" ht="14.4" hidden="1" customHeight="1" x14ac:dyDescent="0.3">
      <c r="A409" s="264"/>
      <c r="B409" s="130"/>
      <c r="C409" s="81"/>
      <c r="D409" s="81"/>
      <c r="E409" s="81"/>
      <c r="F409" s="81"/>
      <c r="G409" s="81"/>
      <c r="H409" s="81"/>
      <c r="I409" s="81"/>
      <c r="J409" s="81"/>
      <c r="K409" s="81"/>
      <c r="L409" s="65"/>
      <c r="M409" s="7"/>
      <c r="N409" s="202"/>
      <c r="O409" s="108"/>
      <c r="P409" s="66" t="s">
        <v>152</v>
      </c>
      <c r="Q409" s="67">
        <f>IF(Q407&lt;&gt;0,1,0)</f>
        <v>0</v>
      </c>
      <c r="R409" s="67">
        <f t="shared" ref="R409" si="11219">IF(Q409&gt;0,Q409+1,IF(R407&lt;&gt;0,1,0))</f>
        <v>0</v>
      </c>
      <c r="S409" s="67">
        <f t="shared" ref="S409" si="11220">IF(R409&gt;0,R409+1,IF(S407&lt;&gt;0,1,0))</f>
        <v>0</v>
      </c>
      <c r="T409" s="67">
        <f t="shared" ref="T409" si="11221">IF(S409&gt;0,S409+1,IF(T407&lt;&gt;0,1,0))</f>
        <v>0</v>
      </c>
      <c r="U409" s="67">
        <f t="shared" ref="U409" si="11222">IF(T409&gt;0,T409+1,IF(U407&lt;&gt;0,1,0))</f>
        <v>0</v>
      </c>
      <c r="V409" s="67">
        <f t="shared" ref="V409" si="11223">IF(U409&gt;0,U409+1,IF(V407&lt;&gt;0,1,0))</f>
        <v>0</v>
      </c>
      <c r="W409" s="67">
        <f t="shared" ref="W409" si="11224">IF(V409&gt;0,V409+1,IF(W407&lt;&gt;0,1,0))</f>
        <v>0</v>
      </c>
      <c r="X409" s="67">
        <f t="shared" ref="X409" si="11225">IF(W409&gt;0,W409+1,IF(X407&lt;&gt;0,1,0))</f>
        <v>0</v>
      </c>
      <c r="Y409" s="67">
        <f t="shared" ref="Y409" si="11226">IF(X409&gt;0,X409+1,IF(Y407&lt;&gt;0,1,0))</f>
        <v>0</v>
      </c>
      <c r="Z409" s="67">
        <f t="shared" ref="Z409" si="11227">IF(Y409&gt;0,Y409+1,IF(Z407&lt;&gt;0,1,0))</f>
        <v>0</v>
      </c>
      <c r="AA409" s="67">
        <f t="shared" ref="AA409" si="11228">IF(Z409&gt;0,Z409+1,IF(AA407&lt;&gt;0,1,0))</f>
        <v>0</v>
      </c>
      <c r="AB409" s="67">
        <f t="shared" ref="AB409" si="11229">IF(AA409&gt;0,AA409+1,IF(AB407&lt;&gt;0,1,0))</f>
        <v>0</v>
      </c>
      <c r="AC409" s="67">
        <f t="shared" ref="AC409" si="11230">IF(AB409&gt;0,AB409+1,IF(AC407&lt;&gt;0,1,0))</f>
        <v>0</v>
      </c>
      <c r="AD409" s="67">
        <f t="shared" ref="AD409" si="11231">IF(AC409&gt;0,AC409+1,IF(AD407&lt;&gt;0,1,0))</f>
        <v>0</v>
      </c>
      <c r="AE409" s="67">
        <f t="shared" ref="AE409" si="11232">IF(AD409&gt;0,AD409+1,IF(AE407&lt;&gt;0,1,0))</f>
        <v>0</v>
      </c>
      <c r="AF409" s="67">
        <f t="shared" ref="AF409" si="11233">IF(AE409&gt;0,AE409+1,IF(AF407&lt;&gt;0,1,0))</f>
        <v>0</v>
      </c>
      <c r="AG409" s="67">
        <f t="shared" ref="AG409" si="11234">IF(AF409&gt;0,AF409+1,IF(AG407&lt;&gt;0,1,0))</f>
        <v>0</v>
      </c>
      <c r="AH409" s="67">
        <f t="shared" ref="AH409" si="11235">IF(AG409&gt;0,AG409+1,IF(AH407&lt;&gt;0,1,0))</f>
        <v>0</v>
      </c>
      <c r="AI409" s="67">
        <f t="shared" ref="AI409" si="11236">IF(AH409&gt;0,AH409+1,IF(AI407&lt;&gt;0,1,0))</f>
        <v>0</v>
      </c>
      <c r="AJ409" s="67">
        <f t="shared" ref="AJ409" si="11237">IF(AI409&gt;0,AI409+1,IF(AJ407&lt;&gt;0,1,0))</f>
        <v>0</v>
      </c>
      <c r="AK409" s="67">
        <f t="shared" ref="AK409" si="11238">IF(AJ409&gt;0,AJ409+1,IF(AK407&lt;&gt;0,1,0))</f>
        <v>0</v>
      </c>
      <c r="AL409" s="67">
        <f t="shared" ref="AL409" si="11239">IF(AK409&gt;0,AK409+1,IF(AL407&lt;&gt;0,1,0))</f>
        <v>0</v>
      </c>
      <c r="AM409" s="67">
        <f t="shared" ref="AM409" si="11240">IF(AL409&gt;0,AL409+1,IF(AM407&lt;&gt;0,1,0))</f>
        <v>0</v>
      </c>
      <c r="AN409" s="67">
        <f t="shared" ref="AN409" si="11241">IF(AM409&gt;0,AM409+1,IF(AN407&lt;&gt;0,1,0))</f>
        <v>0</v>
      </c>
      <c r="AO409" s="67">
        <f t="shared" ref="AO409" si="11242">IF(AN409&gt;0,AN409+1,IF(AO407&lt;&gt;0,1,0))</f>
        <v>0</v>
      </c>
      <c r="AP409" s="67">
        <f t="shared" ref="AP409" si="11243">IF(AO409&gt;0,AO409+1,IF(AP407&lt;&gt;0,1,0))</f>
        <v>0</v>
      </c>
      <c r="AQ409" s="67">
        <f t="shared" ref="AQ409" si="11244">IF(AP409&gt;0,AP409+1,IF(AQ407&lt;&gt;0,1,0))</f>
        <v>0</v>
      </c>
      <c r="AR409" s="67">
        <f t="shared" ref="AR409" si="11245">IF(AQ409&gt;0,AQ409+1,IF(AR407&lt;&gt;0,1,0))</f>
        <v>0</v>
      </c>
      <c r="AS409" s="67">
        <f t="shared" ref="AS409" si="11246">IF(AR409&gt;0,AR409+1,IF(AS407&lt;&gt;0,1,0))</f>
        <v>0</v>
      </c>
      <c r="AT409" s="67">
        <f t="shared" ref="AT409" si="11247">IF(AS409&gt;0,AS409+1,IF(AT407&lt;&gt;0,1,0))</f>
        <v>0</v>
      </c>
      <c r="AU409" s="67">
        <f t="shared" ref="AU409" si="11248">IF(AT409&gt;0,AT409+1,IF(AU407&lt;&gt;0,1,0))</f>
        <v>0</v>
      </c>
      <c r="AV409" s="67">
        <f t="shared" ref="AV409" si="11249">IF(AU409&gt;0,AU409+1,IF(AV407&lt;&gt;0,1,0))</f>
        <v>0</v>
      </c>
      <c r="AW409" s="67">
        <f t="shared" ref="AW409" si="11250">IF(AV409&gt;0,AV409+1,IF(AW407&lt;&gt;0,1,0))</f>
        <v>0</v>
      </c>
      <c r="AX409" s="67">
        <f t="shared" ref="AX409" si="11251">IF(AW409&gt;0,AW409+1,IF(AX407&lt;&gt;0,1,0))</f>
        <v>0</v>
      </c>
      <c r="AY409" s="67">
        <f t="shared" ref="AY409" si="11252">IF(AX409&gt;0,AX409+1,IF(AY407&lt;&gt;0,1,0))</f>
        <v>0</v>
      </c>
      <c r="AZ409" s="67">
        <f t="shared" ref="AZ409" si="11253">IF(AY409&gt;0,AY409+1,IF(AZ407&lt;&gt;0,1,0))</f>
        <v>0</v>
      </c>
      <c r="BA409" s="67">
        <f t="shared" ref="BA409" si="11254">IF(AZ409&gt;0,AZ409+1,IF(BA407&lt;&gt;0,1,0))</f>
        <v>0</v>
      </c>
      <c r="BB409" s="67">
        <f t="shared" ref="BB409" si="11255">IF(BA409&gt;0,BA409+1,IF(BB407&lt;&gt;0,1,0))</f>
        <v>0</v>
      </c>
      <c r="BC409" s="67">
        <f t="shared" ref="BC409" si="11256">IF(BB409&gt;0,BB409+1,IF(BC407&lt;&gt;0,1,0))</f>
        <v>0</v>
      </c>
      <c r="BD409" s="67">
        <f t="shared" ref="BD409" si="11257">IF(BC409&gt;0,BC409+1,IF(BD407&lt;&gt;0,1,0))</f>
        <v>0</v>
      </c>
      <c r="BE409" s="67">
        <f t="shared" ref="BE409" si="11258">IF(BD409&gt;0,BD409+1,IF(BE407&lt;&gt;0,1,0))</f>
        <v>0</v>
      </c>
      <c r="BF409" s="67">
        <f t="shared" ref="BF409" si="11259">IF(BE409&gt;0,BE409+1,IF(BF407&lt;&gt;0,1,0))</f>
        <v>0</v>
      </c>
      <c r="BG409" s="67">
        <f t="shared" ref="BG409" si="11260">IF(BF409&gt;0,BF409+1,IF(BG407&lt;&gt;0,1,0))</f>
        <v>0</v>
      </c>
      <c r="BH409" s="67">
        <f t="shared" ref="BH409" si="11261">IF(BG409&gt;0,BG409+1,IF(BH407&lt;&gt;0,1,0))</f>
        <v>0</v>
      </c>
      <c r="BI409" s="67">
        <f t="shared" ref="BI409" si="11262">IF(BH409&gt;0,BH409+1,IF(BI407&lt;&gt;0,1,0))</f>
        <v>0</v>
      </c>
      <c r="BJ409" s="67">
        <f t="shared" ref="BJ409" si="11263">IF(BI409&gt;0,BI409+1,IF(BJ407&lt;&gt;0,1,0))</f>
        <v>0</v>
      </c>
      <c r="BK409" s="67">
        <f t="shared" ref="BK409" si="11264">IF(BJ409&gt;0,BJ409+1,IF(BK407&lt;&gt;0,1,0))</f>
        <v>0</v>
      </c>
      <c r="BL409" s="67">
        <f t="shared" ref="BL409" si="11265">IF(BK409&gt;0,BK409+1,IF(BL407&lt;&gt;0,1,0))</f>
        <v>0</v>
      </c>
      <c r="BM409" s="67">
        <f t="shared" ref="BM409" si="11266">IF(BL409&gt;0,BL409+1,IF(BM407&lt;&gt;0,1,0))</f>
        <v>0</v>
      </c>
      <c r="BN409" s="67">
        <f t="shared" ref="BN409" si="11267">IF(BM409&gt;0,BM409+1,IF(BN407&lt;&gt;0,1,0))</f>
        <v>0</v>
      </c>
      <c r="BO409" s="67">
        <f t="shared" ref="BO409" si="11268">IF(BN409&gt;0,BN409+1,IF(BO407&lt;&gt;0,1,0))</f>
        <v>0</v>
      </c>
      <c r="BP409" s="67">
        <f t="shared" ref="BP409" si="11269">IF(BO409&gt;0,BO409+1,IF(BP407&lt;&gt;0,1,0))</f>
        <v>0</v>
      </c>
      <c r="BQ409" s="67">
        <f t="shared" ref="BQ409" si="11270">IF(BP409&gt;0,BP409+1,IF(BQ407&lt;&gt;0,1,0))</f>
        <v>0</v>
      </c>
      <c r="BR409" s="67">
        <f t="shared" ref="BR409" si="11271">IF(BQ409&gt;0,BQ409+1,IF(BR407&lt;&gt;0,1,0))</f>
        <v>0</v>
      </c>
      <c r="BS409" s="67">
        <f t="shared" ref="BS409" si="11272">IF(BR409&gt;0,BR409+1,IF(BS407&lt;&gt;0,1,0))</f>
        <v>0</v>
      </c>
      <c r="BT409" s="67">
        <f t="shared" ref="BT409" si="11273">IF(BS409&gt;0,BS409+1,IF(BT407&lt;&gt;0,1,0))</f>
        <v>0</v>
      </c>
      <c r="BU409" s="67">
        <f t="shared" ref="BU409" si="11274">IF(BT409&gt;0,BT409+1,IF(BU407&lt;&gt;0,1,0))</f>
        <v>0</v>
      </c>
      <c r="BV409" s="67">
        <f t="shared" ref="BV409" si="11275">IF(BU409&gt;0,BU409+1,IF(BV407&lt;&gt;0,1,0))</f>
        <v>0</v>
      </c>
      <c r="BW409" s="67">
        <f t="shared" ref="BW409" si="11276">IF(BV409&gt;0,BV409+1,IF(BW407&lt;&gt;0,1,0))</f>
        <v>0</v>
      </c>
      <c r="BX409" s="67">
        <f t="shared" ref="BX409" si="11277">IF(BW409&gt;0,BW409+1,IF(BX407&lt;&gt;0,1,0))</f>
        <v>0</v>
      </c>
      <c r="BY409" s="67">
        <f t="shared" ref="BY409" si="11278">IF(BX409&gt;0,BX409+1,IF(BY407&lt;&gt;0,1,0))</f>
        <v>0</v>
      </c>
      <c r="BZ409" s="67">
        <f t="shared" ref="BZ409" si="11279">IF(BY409&gt;0,BY409+1,IF(BZ407&lt;&gt;0,1,0))</f>
        <v>0</v>
      </c>
      <c r="CA409" s="67">
        <f t="shared" ref="CA409" si="11280">IF(BZ409&gt;0,BZ409+1,IF(CA407&lt;&gt;0,1,0))</f>
        <v>0</v>
      </c>
      <c r="CB409" s="67">
        <f t="shared" ref="CB409" si="11281">IF(CA409&gt;0,CA409+1,IF(CB407&lt;&gt;0,1,0))</f>
        <v>0</v>
      </c>
      <c r="CC409" s="67">
        <f t="shared" ref="CC409" si="11282">IF(CB409&gt;0,CB409+1,IF(CC407&lt;&gt;0,1,0))</f>
        <v>0</v>
      </c>
      <c r="CD409" s="67">
        <f t="shared" ref="CD409" si="11283">IF(CC409&gt;0,CC409+1,IF(CD407&lt;&gt;0,1,0))</f>
        <v>0</v>
      </c>
      <c r="CE409" s="67">
        <f t="shared" ref="CE409" si="11284">IF(CD409&gt;0,CD409+1,IF(CE407&lt;&gt;0,1,0))</f>
        <v>0</v>
      </c>
      <c r="CF409" s="67">
        <f t="shared" ref="CF409" si="11285">IF(CE409&gt;0,CE409+1,IF(CF407&lt;&gt;0,1,0))</f>
        <v>0</v>
      </c>
      <c r="CG409" s="67">
        <f t="shared" ref="CG409" si="11286">IF(CF409&gt;0,CF409+1,IF(CG407&lt;&gt;0,1,0))</f>
        <v>0</v>
      </c>
      <c r="CH409" s="67">
        <f t="shared" ref="CH409" si="11287">IF(CG409&gt;0,CG409+1,IF(CH407&lt;&gt;0,1,0))</f>
        <v>0</v>
      </c>
      <c r="CI409" s="67">
        <f t="shared" ref="CI409" si="11288">IF(CH409&gt;0,CH409+1,IF(CI407&lt;&gt;0,1,0))</f>
        <v>0</v>
      </c>
      <c r="CJ409" s="67">
        <f t="shared" ref="CJ409" si="11289">IF(CI409&gt;0,CI409+1,IF(CJ407&lt;&gt;0,1,0))</f>
        <v>0</v>
      </c>
      <c r="CK409" s="370"/>
      <c r="CL409" s="372"/>
      <c r="CM409" s="364"/>
      <c r="CN409" s="364"/>
      <c r="CO409" s="108"/>
      <c r="CP409" s="108"/>
      <c r="CQ409" s="108"/>
      <c r="CR409" s="108"/>
      <c r="CS409" s="108"/>
      <c r="CT409" s="108"/>
      <c r="CU409" s="108"/>
      <c r="CV409" s="108"/>
      <c r="CW409" s="108"/>
      <c r="CX409" s="108"/>
      <c r="CY409" s="108"/>
      <c r="CZ409" s="108"/>
      <c r="DA409" s="108"/>
      <c r="DB409" s="108"/>
      <c r="DC409" s="108"/>
      <c r="DD409" s="108"/>
    </row>
    <row r="410" spans="1:108" s="266" customFormat="1" ht="14.4" hidden="1" customHeight="1" x14ac:dyDescent="0.3">
      <c r="A410" s="264"/>
      <c r="B410" s="130"/>
      <c r="C410" s="81"/>
      <c r="D410" s="81"/>
      <c r="E410" s="81"/>
      <c r="F410" s="81"/>
      <c r="G410" s="81"/>
      <c r="H410" s="81"/>
      <c r="I410" s="81"/>
      <c r="J410" s="81"/>
      <c r="K410" s="81"/>
      <c r="L410" s="65"/>
      <c r="M410" s="7"/>
      <c r="N410" s="202"/>
      <c r="O410" s="108"/>
      <c r="P410" s="66" t="s">
        <v>153</v>
      </c>
      <c r="Q410" s="67">
        <f>Q409</f>
        <v>0</v>
      </c>
      <c r="R410" s="67">
        <f>IF(R409=0,0,IF(OR(Q410=0,Q410=12),1,Q410+1))</f>
        <v>0</v>
      </c>
      <c r="S410" s="67">
        <f t="shared" ref="S410" si="11290">IF(S409=0,0,IF(OR(R410=0,R410=12),1,R410+1))</f>
        <v>0</v>
      </c>
      <c r="T410" s="67">
        <f t="shared" ref="T410" si="11291">IF(T409=0,0,IF(OR(S410=0,S410=12),1,S410+1))</f>
        <v>0</v>
      </c>
      <c r="U410" s="67">
        <f t="shared" ref="U410" si="11292">IF(U409=0,0,IF(OR(T410=0,T410=12),1,T410+1))</f>
        <v>0</v>
      </c>
      <c r="V410" s="67">
        <f t="shared" ref="V410" si="11293">IF(V409=0,0,IF(OR(U410=0,U410=12),1,U410+1))</f>
        <v>0</v>
      </c>
      <c r="W410" s="67">
        <f t="shared" ref="W410" si="11294">IF(W409=0,0,IF(OR(V410=0,V410=12),1,V410+1))</f>
        <v>0</v>
      </c>
      <c r="X410" s="67">
        <f t="shared" ref="X410" si="11295">IF(X409=0,0,IF(OR(W410=0,W410=12),1,W410+1))</f>
        <v>0</v>
      </c>
      <c r="Y410" s="67">
        <f t="shared" ref="Y410" si="11296">IF(Y409=0,0,IF(OR(X410=0,X410=12),1,X410+1))</f>
        <v>0</v>
      </c>
      <c r="Z410" s="67">
        <f t="shared" ref="Z410" si="11297">IF(Z409=0,0,IF(OR(Y410=0,Y410=12),1,Y410+1))</f>
        <v>0</v>
      </c>
      <c r="AA410" s="67">
        <f t="shared" ref="AA410" si="11298">IF(AA409=0,0,IF(OR(Z410=0,Z410=12),1,Z410+1))</f>
        <v>0</v>
      </c>
      <c r="AB410" s="67">
        <f t="shared" ref="AB410" si="11299">IF(AB409=0,0,IF(OR(AA410=0,AA410=12),1,AA410+1))</f>
        <v>0</v>
      </c>
      <c r="AC410" s="67">
        <f t="shared" ref="AC410" si="11300">IF(AC409=0,0,IF(OR(AB410=0,AB410=12),1,AB410+1))</f>
        <v>0</v>
      </c>
      <c r="AD410" s="67">
        <f t="shared" ref="AD410" si="11301">IF(AD409=0,0,IF(OR(AC410=0,AC410=12),1,AC410+1))</f>
        <v>0</v>
      </c>
      <c r="AE410" s="67">
        <f t="shared" ref="AE410" si="11302">IF(AE409=0,0,IF(OR(AD410=0,AD410=12),1,AD410+1))</f>
        <v>0</v>
      </c>
      <c r="AF410" s="67">
        <f t="shared" ref="AF410" si="11303">IF(AF409=0,0,IF(OR(AE410=0,AE410=12),1,AE410+1))</f>
        <v>0</v>
      </c>
      <c r="AG410" s="67">
        <f t="shared" ref="AG410" si="11304">IF(AG409=0,0,IF(OR(AF410=0,AF410=12),1,AF410+1))</f>
        <v>0</v>
      </c>
      <c r="AH410" s="67">
        <f t="shared" ref="AH410" si="11305">IF(AH409=0,0,IF(OR(AG410=0,AG410=12),1,AG410+1))</f>
        <v>0</v>
      </c>
      <c r="AI410" s="67">
        <f t="shared" ref="AI410" si="11306">IF(AI409=0,0,IF(OR(AH410=0,AH410=12),1,AH410+1))</f>
        <v>0</v>
      </c>
      <c r="AJ410" s="67">
        <f t="shared" ref="AJ410" si="11307">IF(AJ409=0,0,IF(OR(AI410=0,AI410=12),1,AI410+1))</f>
        <v>0</v>
      </c>
      <c r="AK410" s="67">
        <f t="shared" ref="AK410" si="11308">IF(AK409=0,0,IF(OR(AJ410=0,AJ410=12),1,AJ410+1))</f>
        <v>0</v>
      </c>
      <c r="AL410" s="67">
        <f t="shared" ref="AL410" si="11309">IF(AL409=0,0,IF(OR(AK410=0,AK410=12),1,AK410+1))</f>
        <v>0</v>
      </c>
      <c r="AM410" s="67">
        <f t="shared" ref="AM410" si="11310">IF(AM409=0,0,IF(OR(AL410=0,AL410=12),1,AL410+1))</f>
        <v>0</v>
      </c>
      <c r="AN410" s="67">
        <f t="shared" ref="AN410" si="11311">IF(AN409=0,0,IF(OR(AM410=0,AM410=12),1,AM410+1))</f>
        <v>0</v>
      </c>
      <c r="AO410" s="67">
        <f t="shared" ref="AO410" si="11312">IF(AO409=0,0,IF(OR(AN410=0,AN410=12),1,AN410+1))</f>
        <v>0</v>
      </c>
      <c r="AP410" s="67">
        <f t="shared" ref="AP410" si="11313">IF(AP409=0,0,IF(OR(AO410=0,AO410=12),1,AO410+1))</f>
        <v>0</v>
      </c>
      <c r="AQ410" s="67">
        <f t="shared" ref="AQ410" si="11314">IF(AQ409=0,0,IF(OR(AP410=0,AP410=12),1,AP410+1))</f>
        <v>0</v>
      </c>
      <c r="AR410" s="67">
        <f t="shared" ref="AR410" si="11315">IF(AR409=0,0,IF(OR(AQ410=0,AQ410=12),1,AQ410+1))</f>
        <v>0</v>
      </c>
      <c r="AS410" s="67">
        <f t="shared" ref="AS410" si="11316">IF(AS409=0,0,IF(OR(AR410=0,AR410=12),1,AR410+1))</f>
        <v>0</v>
      </c>
      <c r="AT410" s="67">
        <f t="shared" ref="AT410" si="11317">IF(AT409=0,0,IF(OR(AS410=0,AS410=12),1,AS410+1))</f>
        <v>0</v>
      </c>
      <c r="AU410" s="67">
        <f t="shared" ref="AU410" si="11318">IF(AU409=0,0,IF(OR(AT410=0,AT410=12),1,AT410+1))</f>
        <v>0</v>
      </c>
      <c r="AV410" s="67">
        <f t="shared" ref="AV410" si="11319">IF(AV409=0,0,IF(OR(AU410=0,AU410=12),1,AU410+1))</f>
        <v>0</v>
      </c>
      <c r="AW410" s="67">
        <f t="shared" ref="AW410" si="11320">IF(AW409=0,0,IF(OR(AV410=0,AV410=12),1,AV410+1))</f>
        <v>0</v>
      </c>
      <c r="AX410" s="67">
        <f t="shared" ref="AX410" si="11321">IF(AX409=0,0,IF(OR(AW410=0,AW410=12),1,AW410+1))</f>
        <v>0</v>
      </c>
      <c r="AY410" s="67">
        <f t="shared" ref="AY410" si="11322">IF(AY409=0,0,IF(OR(AX410=0,AX410=12),1,AX410+1))</f>
        <v>0</v>
      </c>
      <c r="AZ410" s="67">
        <f t="shared" ref="AZ410" si="11323">IF(AZ409=0,0,IF(OR(AY410=0,AY410=12),1,AY410+1))</f>
        <v>0</v>
      </c>
      <c r="BA410" s="67">
        <f t="shared" ref="BA410" si="11324">IF(BA409=0,0,IF(OR(AZ410=0,AZ410=12),1,AZ410+1))</f>
        <v>0</v>
      </c>
      <c r="BB410" s="67">
        <f t="shared" ref="BB410" si="11325">IF(BB409=0,0,IF(OR(BA410=0,BA410=12),1,BA410+1))</f>
        <v>0</v>
      </c>
      <c r="BC410" s="67">
        <f t="shared" ref="BC410" si="11326">IF(BC409=0,0,IF(OR(BB410=0,BB410=12),1,BB410+1))</f>
        <v>0</v>
      </c>
      <c r="BD410" s="67">
        <f t="shared" ref="BD410" si="11327">IF(BD409=0,0,IF(OR(BC410=0,BC410=12),1,BC410+1))</f>
        <v>0</v>
      </c>
      <c r="BE410" s="67">
        <f t="shared" ref="BE410" si="11328">IF(BE409=0,0,IF(OR(BD410=0,BD410=12),1,BD410+1))</f>
        <v>0</v>
      </c>
      <c r="BF410" s="67">
        <f t="shared" ref="BF410" si="11329">IF(BF409=0,0,IF(OR(BE410=0,BE410=12),1,BE410+1))</f>
        <v>0</v>
      </c>
      <c r="BG410" s="67">
        <f t="shared" ref="BG410" si="11330">IF(BG409=0,0,IF(OR(BF410=0,BF410=12),1,BF410+1))</f>
        <v>0</v>
      </c>
      <c r="BH410" s="67">
        <f t="shared" ref="BH410" si="11331">IF(BH409=0,0,IF(OR(BG410=0,BG410=12),1,BG410+1))</f>
        <v>0</v>
      </c>
      <c r="BI410" s="67">
        <f t="shared" ref="BI410" si="11332">IF(BI409=0,0,IF(OR(BH410=0,BH410=12),1,BH410+1))</f>
        <v>0</v>
      </c>
      <c r="BJ410" s="67">
        <f t="shared" ref="BJ410" si="11333">IF(BJ409=0,0,IF(OR(BI410=0,BI410=12),1,BI410+1))</f>
        <v>0</v>
      </c>
      <c r="BK410" s="67">
        <f t="shared" ref="BK410" si="11334">IF(BK409=0,0,IF(OR(BJ410=0,BJ410=12),1,BJ410+1))</f>
        <v>0</v>
      </c>
      <c r="BL410" s="67">
        <f t="shared" ref="BL410" si="11335">IF(BL409=0,0,IF(OR(BK410=0,BK410=12),1,BK410+1))</f>
        <v>0</v>
      </c>
      <c r="BM410" s="67">
        <f t="shared" ref="BM410" si="11336">IF(BM409=0,0,IF(OR(BL410=0,BL410=12),1,BL410+1))</f>
        <v>0</v>
      </c>
      <c r="BN410" s="67">
        <f t="shared" ref="BN410" si="11337">IF(BN409=0,0,IF(OR(BM410=0,BM410=12),1,BM410+1))</f>
        <v>0</v>
      </c>
      <c r="BO410" s="67">
        <f t="shared" ref="BO410" si="11338">IF(BO409=0,0,IF(OR(BN410=0,BN410=12),1,BN410+1))</f>
        <v>0</v>
      </c>
      <c r="BP410" s="67">
        <f t="shared" ref="BP410" si="11339">IF(BP409=0,0,IF(OR(BO410=0,BO410=12),1,BO410+1))</f>
        <v>0</v>
      </c>
      <c r="BQ410" s="67">
        <f t="shared" ref="BQ410" si="11340">IF(BQ409=0,0,IF(OR(BP410=0,BP410=12),1,BP410+1))</f>
        <v>0</v>
      </c>
      <c r="BR410" s="67">
        <f t="shared" ref="BR410" si="11341">IF(BR409=0,0,IF(OR(BQ410=0,BQ410=12),1,BQ410+1))</f>
        <v>0</v>
      </c>
      <c r="BS410" s="67">
        <f t="shared" ref="BS410" si="11342">IF(BS409=0,0,IF(OR(BR410=0,BR410=12),1,BR410+1))</f>
        <v>0</v>
      </c>
      <c r="BT410" s="67">
        <f t="shared" ref="BT410" si="11343">IF(BT409=0,0,IF(OR(BS410=0,BS410=12),1,BS410+1))</f>
        <v>0</v>
      </c>
      <c r="BU410" s="67">
        <f t="shared" ref="BU410" si="11344">IF(BU409=0,0,IF(OR(BT410=0,BT410=12),1,BT410+1))</f>
        <v>0</v>
      </c>
      <c r="BV410" s="67">
        <f t="shared" ref="BV410" si="11345">IF(BV409=0,0,IF(OR(BU410=0,BU410=12),1,BU410+1))</f>
        <v>0</v>
      </c>
      <c r="BW410" s="67">
        <f t="shared" ref="BW410" si="11346">IF(BW409=0,0,IF(OR(BV410=0,BV410=12),1,BV410+1))</f>
        <v>0</v>
      </c>
      <c r="BX410" s="67">
        <f t="shared" ref="BX410" si="11347">IF(BX409=0,0,IF(OR(BW410=0,BW410=12),1,BW410+1))</f>
        <v>0</v>
      </c>
      <c r="BY410" s="67">
        <f t="shared" ref="BY410" si="11348">IF(BY409=0,0,IF(OR(BX410=0,BX410=12),1,BX410+1))</f>
        <v>0</v>
      </c>
      <c r="BZ410" s="67">
        <f t="shared" ref="BZ410" si="11349">IF(BZ409=0,0,IF(OR(BY410=0,BY410=12),1,BY410+1))</f>
        <v>0</v>
      </c>
      <c r="CA410" s="67">
        <f t="shared" ref="CA410" si="11350">IF(CA409=0,0,IF(OR(BZ410=0,BZ410=12),1,BZ410+1))</f>
        <v>0</v>
      </c>
      <c r="CB410" s="67">
        <f t="shared" ref="CB410" si="11351">IF(CB409=0,0,IF(OR(CA410=0,CA410=12),1,CA410+1))</f>
        <v>0</v>
      </c>
      <c r="CC410" s="67">
        <f t="shared" ref="CC410" si="11352">IF(CC409=0,0,IF(OR(CB410=0,CB410=12),1,CB410+1))</f>
        <v>0</v>
      </c>
      <c r="CD410" s="67">
        <f t="shared" ref="CD410" si="11353">IF(CD409=0,0,IF(OR(CC410=0,CC410=12),1,CC410+1))</f>
        <v>0</v>
      </c>
      <c r="CE410" s="67">
        <f t="shared" ref="CE410" si="11354">IF(CE409=0,0,IF(OR(CD410=0,CD410=12),1,CD410+1))</f>
        <v>0</v>
      </c>
      <c r="CF410" s="67">
        <f t="shared" ref="CF410" si="11355">IF(CF409=0,0,IF(OR(CE410=0,CE410=12),1,CE410+1))</f>
        <v>0</v>
      </c>
      <c r="CG410" s="67">
        <f t="shared" ref="CG410" si="11356">IF(CG409=0,0,IF(OR(CF410=0,CF410=12),1,CF410+1))</f>
        <v>0</v>
      </c>
      <c r="CH410" s="67">
        <f t="shared" ref="CH410" si="11357">IF(CH409=0,0,IF(OR(CG410=0,CG410=12),1,CG410+1))</f>
        <v>0</v>
      </c>
      <c r="CI410" s="67">
        <f t="shared" ref="CI410" si="11358">IF(CI409=0,0,IF(OR(CH410=0,CH410=12),1,CH410+1))</f>
        <v>0</v>
      </c>
      <c r="CJ410" s="67">
        <f t="shared" ref="CJ410" si="11359">IF(CJ409=0,0,IF(OR(CI410=0,CI410=12),1,CI410+1))</f>
        <v>0</v>
      </c>
      <c r="CK410" s="370"/>
      <c r="CL410" s="372"/>
      <c r="CM410" s="364"/>
      <c r="CN410" s="364"/>
      <c r="CO410" s="108"/>
      <c r="CP410" s="108"/>
      <c r="CQ410" s="108"/>
      <c r="CR410" s="108"/>
      <c r="CS410" s="108"/>
      <c r="CT410" s="108"/>
      <c r="CU410" s="108"/>
      <c r="CV410" s="108"/>
      <c r="CW410" s="108"/>
      <c r="CX410" s="108"/>
      <c r="CY410" s="108"/>
      <c r="CZ410" s="108"/>
      <c r="DA410" s="108"/>
      <c r="DB410" s="108"/>
      <c r="DC410" s="108"/>
      <c r="DD410" s="108"/>
    </row>
    <row r="411" spans="1:108" s="266" customFormat="1" ht="43.2" x14ac:dyDescent="0.3">
      <c r="A411" s="264"/>
      <c r="B411" s="130"/>
      <c r="C411" s="81"/>
      <c r="D411" s="81"/>
      <c r="E411" s="81"/>
      <c r="F411" s="81"/>
      <c r="G411" s="81"/>
      <c r="H411" s="81"/>
      <c r="I411" s="81"/>
      <c r="J411" s="81"/>
      <c r="K411" s="81"/>
      <c r="L411" s="65"/>
      <c r="M411" s="7"/>
      <c r="N411" s="202"/>
      <c r="O411" s="108"/>
      <c r="P411" s="64" t="s">
        <v>410</v>
      </c>
      <c r="Q411" s="69">
        <f>IF(Q410&gt;0,IF(Q414&gt;$K407,$K407,Q414),0)</f>
        <v>0</v>
      </c>
      <c r="R411" s="69">
        <f>IF(R410&gt;0,IF((SUMIFS($Q413:Q413,$Q410:Q410,12)+IF(Q410=12,0,Q411)+R414)&gt;=$K407,$K407-FLOOR(SUMIFS($Q413:Q413,$Q410:Q410,12),1),IF(R410=1,R414,R414+Q411)),0)</f>
        <v>0</v>
      </c>
      <c r="S411" s="69">
        <f>IF(S410&gt;0,IF((SUMIFS($Q413:R413,$Q410:R410,12)+IF(R410=12,0,R411)+S414)&gt;=$K407,$K407-FLOOR(SUMIFS($Q413:R413,$Q410:R410,12),1),IF(S410=1,S414,S414+R411)),0)</f>
        <v>0</v>
      </c>
      <c r="T411" s="69">
        <f>IF(T410&gt;0,IF((SUMIFS($Q413:S413,$Q410:S410,12)+IF(S410=12,0,S411)+T414)&gt;=$K407,$K407-FLOOR(SUMIFS($Q413:S413,$Q410:S410,12),1),IF(T410=1,T414,T414+S411)),0)</f>
        <v>0</v>
      </c>
      <c r="U411" s="69">
        <f>IF(U410&gt;0,IF((SUMIFS($Q413:T413,$Q410:T410,12)+IF(T410=12,0,T411)+U414)&gt;=$K407,$K407-FLOOR(SUMIFS($Q413:T413,$Q410:T410,12),1),IF(U410=1,U414,U414+T411)),0)</f>
        <v>0</v>
      </c>
      <c r="V411" s="69">
        <f>IF(V410&gt;0,IF((SUMIFS($Q413:U413,$Q410:U410,12)+IF(U410=12,0,U411)+V414)&gt;=$K407,$K407-FLOOR(SUMIFS($Q413:U413,$Q410:U410,12),1),IF(V410=1,V414,V414+U411)),0)</f>
        <v>0</v>
      </c>
      <c r="W411" s="69">
        <f>IF(W410&gt;0,IF((SUMIFS($Q413:V413,$Q410:V410,12)+IF(V410=12,0,V411)+W414)&gt;=$K407,$K407-FLOOR(SUMIFS($Q413:V413,$Q410:V410,12),1),IF(W410=1,W414,W414+V411)),0)</f>
        <v>0</v>
      </c>
      <c r="X411" s="69">
        <f>IF(X410&gt;0,IF((SUMIFS($Q413:W413,$Q410:W410,12)+IF(W410=12,0,W411)+X414)&gt;=$K407,$K407-FLOOR(SUMIFS($Q413:W413,$Q410:W410,12),1),IF(X410=1,X414,X414+W411)),0)</f>
        <v>0</v>
      </c>
      <c r="Y411" s="69">
        <f>IF(Y410&gt;0,IF((SUMIFS($Q413:X413,$Q410:X410,12)+IF(X410=12,0,X411)+Y414)&gt;=$K407,$K407-FLOOR(SUMIFS($Q413:X413,$Q410:X410,12),1),IF(Y410=1,Y414,Y414+X411)),0)</f>
        <v>0</v>
      </c>
      <c r="Z411" s="69">
        <f>IF(Z410&gt;0,IF((SUMIFS($Q413:Y413,$Q410:Y410,12)+IF(Y410=12,0,Y411)+Z414)&gt;=$K407,$K407-FLOOR(SUMIFS($Q413:Y413,$Q410:Y410,12),1),IF(Z410=1,Z414,Z414+Y411)),0)</f>
        <v>0</v>
      </c>
      <c r="AA411" s="69">
        <f>IF(AA410&gt;0,IF((SUMIFS($Q413:Z413,$Q410:Z410,12)+IF(Z410=12,0,Z411)+AA414)&gt;=$K407,$K407-FLOOR(SUMIFS($Q413:Z413,$Q410:Z410,12),1),IF(AA410=1,AA414,AA414+Z411)),0)</f>
        <v>0</v>
      </c>
      <c r="AB411" s="69">
        <f>IF(AB410&gt;0,IF((SUMIFS($Q413:AA413,$Q410:AA410,12)+IF(AA410=12,0,AA411)+AB414)&gt;=$K407,$K407-FLOOR(SUMIFS($Q413:AA413,$Q410:AA410,12),1),IF(AB410=1,AB414,AB414+AA411)),0)</f>
        <v>0</v>
      </c>
      <c r="AC411" s="69">
        <f>IF(AC410&gt;0,IF((SUMIFS($Q413:AB413,$Q410:AB410,12)+IF(AB410=12,0,AB411)+AC414)&gt;=$K407,$K407-FLOOR(SUMIFS($Q413:AB413,$Q410:AB410,12),1),IF(AC410=1,AC414,AC414+AB411)),0)</f>
        <v>0</v>
      </c>
      <c r="AD411" s="69">
        <f>IF(AD410&gt;0,IF((SUMIFS($Q413:AC413,$Q410:AC410,12)+IF(AC410=12,0,AC411)+AD414)&gt;=$K407,$K407-FLOOR(SUMIFS($Q413:AC413,$Q410:AC410,12),1),IF(AD410=1,AD414,AD414+AC411)),0)</f>
        <v>0</v>
      </c>
      <c r="AE411" s="69">
        <f>IF(AE410&gt;0,IF((SUMIFS($Q413:AD413,$Q410:AD410,12)+IF(AD410=12,0,AD411)+AE414)&gt;=$K407,$K407-FLOOR(SUMIFS($Q413:AD413,$Q410:AD410,12),1),IF(AE410=1,AE414,AE414+AD411)),0)</f>
        <v>0</v>
      </c>
      <c r="AF411" s="69">
        <f>IF(AF410&gt;0,IF((SUMIFS($Q413:AE413,$Q410:AE410,12)+IF(AE410=12,0,AE411)+AF414)&gt;=$K407,$K407-FLOOR(SUMIFS($Q413:AE413,$Q410:AE410,12),1),IF(AF410=1,AF414,AF414+AE411)),0)</f>
        <v>0</v>
      </c>
      <c r="AG411" s="69">
        <f>IF(AG410&gt;0,IF((SUMIFS($Q413:AF413,$Q410:AF410,12)+IF(AF410=12,0,AF411)+AG414)&gt;=$K407,$K407-FLOOR(SUMIFS($Q413:AF413,$Q410:AF410,12),1),IF(AG410=1,AG414,AG414+AF411)),0)</f>
        <v>0</v>
      </c>
      <c r="AH411" s="69">
        <f>IF(AH410&gt;0,IF((SUMIFS($Q413:AG413,$Q410:AG410,12)+IF(AG410=12,0,AG411)+AH414)&gt;=$K407,$K407-FLOOR(SUMIFS($Q413:AG413,$Q410:AG410,12),1),IF(AH410=1,AH414,AH414+AG411)),0)</f>
        <v>0</v>
      </c>
      <c r="AI411" s="69">
        <f>IF(AI410&gt;0,IF((SUMIFS($Q413:AH413,$Q410:AH410,12)+IF(AH410=12,0,AH411)+AI414)&gt;=$K407,$K407-FLOOR(SUMIFS($Q413:AH413,$Q410:AH410,12),1),IF(AI410=1,AI414,AI414+AH411)),0)</f>
        <v>0</v>
      </c>
      <c r="AJ411" s="69">
        <f>IF(AJ410&gt;0,IF((SUMIFS($Q413:AI413,$Q410:AI410,12)+IF(AI410=12,0,AI411)+AJ414)&gt;=$K407,$K407-FLOOR(SUMIFS($Q413:AI413,$Q410:AI410,12),1),IF(AJ410=1,AJ414,AJ414+AI411)),0)</f>
        <v>0</v>
      </c>
      <c r="AK411" s="69">
        <f>IF(AK410&gt;0,IF((SUMIFS($Q413:AJ413,$Q410:AJ410,12)+IF(AJ410=12,0,AJ411)+AK414)&gt;=$K407,$K407-FLOOR(SUMIFS($Q413:AJ413,$Q410:AJ410,12),1),IF(AK410=1,AK414,AK414+AJ411)),0)</f>
        <v>0</v>
      </c>
      <c r="AL411" s="69">
        <f>IF(AL410&gt;0,IF((SUMIFS($Q413:AK413,$Q410:AK410,12)+IF(AK410=12,0,AK411)+AL414)&gt;=$K407,$K407-FLOOR(SUMIFS($Q413:AK413,$Q410:AK410,12),1),IF(AL410=1,AL414,AL414+AK411)),0)</f>
        <v>0</v>
      </c>
      <c r="AM411" s="69">
        <f>IF(AM410&gt;0,IF((SUMIFS($Q413:AL413,$Q410:AL410,12)+IF(AL410=12,0,AL411)+AM414)&gt;=$K407,$K407-FLOOR(SUMIFS($Q413:AL413,$Q410:AL410,12),1),IF(AM410=1,AM414,AM414+AL411)),0)</f>
        <v>0</v>
      </c>
      <c r="AN411" s="69">
        <f>IF(AN410&gt;0,IF((SUMIFS($Q413:AM413,$Q410:AM410,12)+IF(AM410=12,0,AM411)+AN414)&gt;=$K407,$K407-FLOOR(SUMIFS($Q413:AM413,$Q410:AM410,12),1),IF(AN410=1,AN414,AN414+AM411)),0)</f>
        <v>0</v>
      </c>
      <c r="AO411" s="69">
        <f>IF(AO410&gt;0,IF((SUMIFS($Q413:AN413,$Q410:AN410,12)+IF(AN410=12,0,AN411)+AO414)&gt;=$K407,$K407-FLOOR(SUMIFS($Q413:AN413,$Q410:AN410,12),1),IF(AO410=1,AO414,AO414+AN411)),0)</f>
        <v>0</v>
      </c>
      <c r="AP411" s="69">
        <f>IF(AP410&gt;0,IF((SUMIFS($Q413:AO413,$Q410:AO410,12)+IF(AO410=12,0,AO411)+AP414)&gt;=$K407,$K407-FLOOR(SUMIFS($Q413:AO413,$Q410:AO410,12),1),IF(AP410=1,AP414,AP414+AO411)),0)</f>
        <v>0</v>
      </c>
      <c r="AQ411" s="69">
        <f>IF(AQ410&gt;0,IF((SUMIFS($Q413:AP413,$Q410:AP410,12)+IF(AP410=12,0,AP411)+AQ414)&gt;=$K407,$K407-FLOOR(SUMIFS($Q413:AP413,$Q410:AP410,12),1),IF(AQ410=1,AQ414,AQ414+AP411)),0)</f>
        <v>0</v>
      </c>
      <c r="AR411" s="69">
        <f>IF(AR410&gt;0,IF((SUMIFS($Q413:AQ413,$Q410:AQ410,12)+IF(AQ410=12,0,AQ411)+AR414)&gt;=$K407,$K407-FLOOR(SUMIFS($Q413:AQ413,$Q410:AQ410,12),1),IF(AR410=1,AR414,AR414+AQ411)),0)</f>
        <v>0</v>
      </c>
      <c r="AS411" s="69">
        <f>IF(AS410&gt;0,IF((SUMIFS($Q413:AR413,$Q410:AR410,12)+IF(AR410=12,0,AR411)+AS414)&gt;=$K407,$K407-FLOOR(SUMIFS($Q413:AR413,$Q410:AR410,12),1),IF(AS410=1,AS414,AS414+AR411)),0)</f>
        <v>0</v>
      </c>
      <c r="AT411" s="69">
        <f>IF(AT410&gt;0,IF((SUMIFS($Q413:AS413,$Q410:AS410,12)+IF(AS410=12,0,AS411)+AT414)&gt;=$K407,$K407-FLOOR(SUMIFS($Q413:AS413,$Q410:AS410,12),1),IF(AT410=1,AT414,AT414+AS411)),0)</f>
        <v>0</v>
      </c>
      <c r="AU411" s="69">
        <f>IF(AU410&gt;0,IF((SUMIFS($Q413:AT413,$Q410:AT410,12)+IF(AT410=12,0,AT411)+AU414)&gt;=$K407,$K407-FLOOR(SUMIFS($Q413:AT413,$Q410:AT410,12),1),IF(AU410=1,AU414,AU414+AT411)),0)</f>
        <v>0</v>
      </c>
      <c r="AV411" s="69">
        <f>IF(AV410&gt;0,IF((SUMIFS($Q413:AU413,$Q410:AU410,12)+IF(AU410=12,0,AU411)+AV414)&gt;=$K407,$K407-FLOOR(SUMIFS($Q413:AU413,$Q410:AU410,12),1),IF(AV410=1,AV414,AV414+AU411)),0)</f>
        <v>0</v>
      </c>
      <c r="AW411" s="69">
        <f>IF(AW410&gt;0,IF((SUMIFS($Q413:AV413,$Q410:AV410,12)+IF(AV410=12,0,AV411)+AW414)&gt;=$K407,$K407-FLOOR(SUMIFS($Q413:AV413,$Q410:AV410,12),1),IF(AW410=1,AW414,AW414+AV411)),0)</f>
        <v>0</v>
      </c>
      <c r="AX411" s="69">
        <f>IF(AX410&gt;0,IF((SUMIFS($Q413:AW413,$Q410:AW410,12)+IF(AW410=12,0,AW411)+AX414)&gt;=$K407,$K407-FLOOR(SUMIFS($Q413:AW413,$Q410:AW410,12),1),IF(AX410=1,AX414,AX414+AW411)),0)</f>
        <v>0</v>
      </c>
      <c r="AY411" s="69">
        <f>IF(AY410&gt;0,IF((SUMIFS($Q413:AX413,$Q410:AX410,12)+IF(AX410=12,0,AX411)+AY414)&gt;=$K407,$K407-FLOOR(SUMIFS($Q413:AX413,$Q410:AX410,12),1),IF(AY410=1,AY414,AY414+AX411)),0)</f>
        <v>0</v>
      </c>
      <c r="AZ411" s="69">
        <f>IF(AZ410&gt;0,IF((SUMIFS($Q413:AY413,$Q410:AY410,12)+IF(AY410=12,0,AY411)+AZ414)&gt;=$K407,$K407-FLOOR(SUMIFS($Q413:AY413,$Q410:AY410,12),1),IF(AZ410=1,AZ414,AZ414+AY411)),0)</f>
        <v>0</v>
      </c>
      <c r="BA411" s="69">
        <f>IF(BA410&gt;0,IF((SUMIFS($Q413:AZ413,$Q410:AZ410,12)+IF(AZ410=12,0,AZ411)+BA414)&gt;=$K407,$K407-FLOOR(SUMIFS($Q413:AZ413,$Q410:AZ410,12),1),IF(BA410=1,BA414,BA414+AZ411)),0)</f>
        <v>0</v>
      </c>
      <c r="BB411" s="69">
        <f>IF(BB410&gt;0,IF((SUMIFS($Q413:BA413,$Q410:BA410,12)+IF(BA410=12,0,BA411)+BB414)&gt;=$K407,$K407-FLOOR(SUMIFS($Q413:BA413,$Q410:BA410,12),1),IF(BB410=1,BB414,BB414+BA411)),0)</f>
        <v>0</v>
      </c>
      <c r="BC411" s="69">
        <f>IF(BC410&gt;0,IF((SUMIFS($Q413:BB413,$Q410:BB410,12)+IF(BB410=12,0,BB411)+BC414)&gt;=$K407,$K407-FLOOR(SUMIFS($Q413:BB413,$Q410:BB410,12),1),IF(BC410=1,BC414,BC414+BB411)),0)</f>
        <v>0</v>
      </c>
      <c r="BD411" s="69">
        <f>IF(BD410&gt;0,IF((SUMIFS($Q413:BC413,$Q410:BC410,12)+IF(BC410=12,0,BC411)+BD414)&gt;=$K407,$K407-FLOOR(SUMIFS($Q413:BC413,$Q410:BC410,12),1),IF(BD410=1,BD414,BD414+BC411)),0)</f>
        <v>0</v>
      </c>
      <c r="BE411" s="69">
        <f>IF(BE410&gt;0,IF((SUMIFS($Q413:BD413,$Q410:BD410,12)+IF(BD410=12,0,BD411)+BE414)&gt;=$K407,$K407-FLOOR(SUMIFS($Q413:BD413,$Q410:BD410,12),1),IF(BE410=1,BE414,BE414+BD411)),0)</f>
        <v>0</v>
      </c>
      <c r="BF411" s="69">
        <f>IF(BF410&gt;0,IF((SUMIFS($Q413:BE413,$Q410:BE410,12)+IF(BE410=12,0,BE411)+BF414)&gt;=$K407,$K407-FLOOR(SUMIFS($Q413:BE413,$Q410:BE410,12),1),IF(BF410=1,BF414,BF414+BE411)),0)</f>
        <v>0</v>
      </c>
      <c r="BG411" s="69">
        <f>IF(BG410&gt;0,IF((SUMIFS($Q413:BF413,$Q410:BF410,12)+IF(BF410=12,0,BF411)+BG414)&gt;=$K407,$K407-FLOOR(SUMIFS($Q413:BF413,$Q410:BF410,12),1),IF(BG410=1,BG414,BG414+BF411)),0)</f>
        <v>0</v>
      </c>
      <c r="BH411" s="69">
        <f>IF(BH410&gt;0,IF((SUMIFS($Q413:BG413,$Q410:BG410,12)+IF(BG410=12,0,BG411)+BH414)&gt;=$K407,$K407-FLOOR(SUMIFS($Q413:BG413,$Q410:BG410,12),1),IF(BH410=1,BH414,BH414+BG411)),0)</f>
        <v>0</v>
      </c>
      <c r="BI411" s="69">
        <f>IF(BI410&gt;0,IF((SUMIFS($Q413:BH413,$Q410:BH410,12)+IF(BH410=12,0,BH411)+BI414)&gt;=$K407,$K407-FLOOR(SUMIFS($Q413:BH413,$Q410:BH410,12),1),IF(BI410=1,BI414,BI414+BH411)),0)</f>
        <v>0</v>
      </c>
      <c r="BJ411" s="69">
        <f>IF(BJ410&gt;0,IF((SUMIFS($Q413:BI413,$Q410:BI410,12)+IF(BI410=12,0,BI411)+BJ414)&gt;=$K407,$K407-FLOOR(SUMIFS($Q413:BI413,$Q410:BI410,12),1),IF(BJ410=1,BJ414,BJ414+BI411)),0)</f>
        <v>0</v>
      </c>
      <c r="BK411" s="69">
        <f>IF(BK410&gt;0,IF((SUMIFS($Q413:BJ413,$Q410:BJ410,12)+IF(BJ410=12,0,BJ411)+BK414)&gt;=$K407,$K407-FLOOR(SUMIFS($Q413:BJ413,$Q410:BJ410,12),1),IF(BK410=1,BK414,BK414+BJ411)),0)</f>
        <v>0</v>
      </c>
      <c r="BL411" s="69">
        <f>IF(BL410&gt;0,IF((SUMIFS($Q413:BK413,$Q410:BK410,12)+IF(BK410=12,0,BK411)+BL414)&gt;=$K407,$K407-FLOOR(SUMIFS($Q413:BK413,$Q410:BK410,12),1),IF(BL410=1,BL414,BL414+BK411)),0)</f>
        <v>0</v>
      </c>
      <c r="BM411" s="69">
        <f>IF(BM410&gt;0,IF((SUMIFS($Q413:BL413,$Q410:BL410,12)+IF(BL410=12,0,BL411)+BM414)&gt;=$K407,$K407-FLOOR(SUMIFS($Q413:BL413,$Q410:BL410,12),1),IF(BM410=1,BM414,BM414+BL411)),0)</f>
        <v>0</v>
      </c>
      <c r="BN411" s="69">
        <f>IF(BN410&gt;0,IF((SUMIFS($Q413:BM413,$Q410:BM410,12)+IF(BM410=12,0,BM411)+BN414)&gt;=$K407,$K407-FLOOR(SUMIFS($Q413:BM413,$Q410:BM410,12),1),IF(BN410=1,BN414,BN414+BM411)),0)</f>
        <v>0</v>
      </c>
      <c r="BO411" s="69">
        <f>IF(BO410&gt;0,IF((SUMIFS($Q413:BN413,$Q410:BN410,12)+IF(BN410=12,0,BN411)+BO414)&gt;=$K407,$K407-FLOOR(SUMIFS($Q413:BN413,$Q410:BN410,12),1),IF(BO410=1,BO414,BO414+BN411)),0)</f>
        <v>0</v>
      </c>
      <c r="BP411" s="69">
        <f>IF(BP410&gt;0,IF((SUMIFS($Q413:BO413,$Q410:BO410,12)+IF(BO410=12,0,BO411)+BP414)&gt;=$K407,$K407-FLOOR(SUMIFS($Q413:BO413,$Q410:BO410,12),1),IF(BP410=1,BP414,BP414+BO411)),0)</f>
        <v>0</v>
      </c>
      <c r="BQ411" s="69">
        <f>IF(BQ410&gt;0,IF((SUMIFS($Q413:BP413,$Q410:BP410,12)+IF(BP410=12,0,BP411)+BQ414)&gt;=$K407,$K407-FLOOR(SUMIFS($Q413:BP413,$Q410:BP410,12),1),IF(BQ410=1,BQ414,BQ414+BP411)),0)</f>
        <v>0</v>
      </c>
      <c r="BR411" s="69">
        <f>IF(BR410&gt;0,IF((SUMIFS($Q413:BQ413,$Q410:BQ410,12)+IF(BQ410=12,0,BQ411)+BR414)&gt;=$K407,$K407-FLOOR(SUMIFS($Q413:BQ413,$Q410:BQ410,12),1),IF(BR410=1,BR414,BR414+BQ411)),0)</f>
        <v>0</v>
      </c>
      <c r="BS411" s="69">
        <f>IF(BS410&gt;0,IF((SUMIFS($Q413:BR413,$Q410:BR410,12)+IF(BR410=12,0,BR411)+BS414)&gt;=$K407,$K407-FLOOR(SUMIFS($Q413:BR413,$Q410:BR410,12),1),IF(BS410=1,BS414,BS414+BR411)),0)</f>
        <v>0</v>
      </c>
      <c r="BT411" s="69">
        <f>IF(BT410&gt;0,IF((SUMIFS($Q413:BS413,$Q410:BS410,12)+IF(BS410=12,0,BS411)+BT414)&gt;=$K407,$K407-FLOOR(SUMIFS($Q413:BS413,$Q410:BS410,12),1),IF(BT410=1,BT414,BT414+BS411)),0)</f>
        <v>0</v>
      </c>
      <c r="BU411" s="69">
        <f>IF(BU410&gt;0,IF((SUMIFS($Q413:BT413,$Q410:BT410,12)+IF(BT410=12,0,BT411)+BU414)&gt;=$K407,$K407-FLOOR(SUMIFS($Q413:BT413,$Q410:BT410,12),1),IF(BU410=1,BU414,BU414+BT411)),0)</f>
        <v>0</v>
      </c>
      <c r="BV411" s="69">
        <f>IF(BV410&gt;0,IF((SUMIFS($Q413:BU413,$Q410:BU410,12)+IF(BU410=12,0,BU411)+BV414)&gt;=$K407,$K407-FLOOR(SUMIFS($Q413:BU413,$Q410:BU410,12),1),IF(BV410=1,BV414,BV414+BU411)),0)</f>
        <v>0</v>
      </c>
      <c r="BW411" s="69">
        <f>IF(BW410&gt;0,IF((SUMIFS($Q413:BV413,$Q410:BV410,12)+IF(BV410=12,0,BV411)+BW414)&gt;=$K407,$K407-FLOOR(SUMIFS($Q413:BV413,$Q410:BV410,12),1),IF(BW410=1,BW414,BW414+BV411)),0)</f>
        <v>0</v>
      </c>
      <c r="BX411" s="69">
        <f>IF(BX410&gt;0,IF((SUMIFS($Q413:BW413,$Q410:BW410,12)+IF(BW410=12,0,BW411)+BX414)&gt;=$K407,$K407-FLOOR(SUMIFS($Q413:BW413,$Q410:BW410,12),1),IF(BX410=1,BX414,BX414+BW411)),0)</f>
        <v>0</v>
      </c>
      <c r="BY411" s="69">
        <f>IF(BY410&gt;0,IF((SUMIFS($Q413:BX413,$Q410:BX410,12)+IF(BX410=12,0,BX411)+BY414)&gt;=$K407,$K407-FLOOR(SUMIFS($Q413:BX413,$Q410:BX410,12),1),IF(BY410=1,BY414,BY414+BX411)),0)</f>
        <v>0</v>
      </c>
      <c r="BZ411" s="69">
        <f>IF(BZ410&gt;0,IF((SUMIFS($Q413:BY413,$Q410:BY410,12)+IF(BY410=12,0,BY411)+BZ414)&gt;=$K407,$K407-FLOOR(SUMIFS($Q413:BY413,$Q410:BY410,12),1),IF(BZ410=1,BZ414,BZ414+BY411)),0)</f>
        <v>0</v>
      </c>
      <c r="CA411" s="69">
        <f>IF(CA410&gt;0,IF((SUMIFS($Q413:BZ413,$Q410:BZ410,12)+IF(BZ410=12,0,BZ411)+CA414)&gt;=$K407,$K407-FLOOR(SUMIFS($Q413:BZ413,$Q410:BZ410,12),1),IF(CA410=1,CA414,CA414+BZ411)),0)</f>
        <v>0</v>
      </c>
      <c r="CB411" s="69">
        <f>IF(CB410&gt;0,IF((SUMIFS($Q413:CA413,$Q410:CA410,12)+IF(CA410=12,0,CA411)+CB414)&gt;=$K407,$K407-FLOOR(SUMIFS($Q413:CA413,$Q410:CA410,12),1),IF(CB410=1,CB414,CB414+CA411)),0)</f>
        <v>0</v>
      </c>
      <c r="CC411" s="69">
        <f>IF(CC410&gt;0,IF((SUMIFS($Q413:CB413,$Q410:CB410,12)+IF(CB410=12,0,CB411)+CC414)&gt;=$K407,$K407-FLOOR(SUMIFS($Q413:CB413,$Q410:CB410,12),1),IF(CC410=1,CC414,CC414+CB411)),0)</f>
        <v>0</v>
      </c>
      <c r="CD411" s="69">
        <f>IF(CD410&gt;0,IF((SUMIFS($Q413:CC413,$Q410:CC410,12)+IF(CC410=12,0,CC411)+CD414)&gt;=$K407,$K407-FLOOR(SUMIFS($Q413:CC413,$Q410:CC410,12),1),IF(CD410=1,CD414,CD414+CC411)),0)</f>
        <v>0</v>
      </c>
      <c r="CE411" s="69">
        <f>IF(CE410&gt;0,IF((SUMIFS($Q413:CD413,$Q410:CD410,12)+IF(CD410=12,0,CD411)+CE414)&gt;=$K407,$K407-FLOOR(SUMIFS($Q413:CD413,$Q410:CD410,12),1),IF(CE410=1,CE414,CE414+CD411)),0)</f>
        <v>0</v>
      </c>
      <c r="CF411" s="69">
        <f>IF(CF410&gt;0,IF((SUMIFS($Q413:CE413,$Q410:CE410,12)+IF(CE410=12,0,CE411)+CF414)&gt;=$K407,$K407-FLOOR(SUMIFS($Q413:CE413,$Q410:CE410,12),1),IF(CF410=1,CF414,CF414+CE411)),0)</f>
        <v>0</v>
      </c>
      <c r="CG411" s="69">
        <f>IF(CG410&gt;0,IF((SUMIFS($Q413:CF413,$Q410:CF410,12)+IF(CF410=12,0,CF411)+CG414)&gt;=$K407,$K407-FLOOR(SUMIFS($Q413:CF413,$Q410:CF410,12),1),IF(CG410=1,CG414,CG414+CF411)),0)</f>
        <v>0</v>
      </c>
      <c r="CH411" s="69">
        <f>IF(CH410&gt;0,IF((SUMIFS($Q413:CG413,$Q410:CG410,12)+IF(CG410=12,0,CG411)+CH414)&gt;=$K407,$K407-FLOOR(SUMIFS($Q413:CG413,$Q410:CG410,12),1),IF(CH410=1,CH414,CH414+CG411)),0)</f>
        <v>0</v>
      </c>
      <c r="CI411" s="69">
        <f>IF(CI410&gt;0,IF((SUMIFS($Q413:CH413,$Q410:CH410,12)+IF(CH410=12,0,CH411)+CI414)&gt;=$K407,$K407-FLOOR(SUMIFS($Q413:CH413,$Q410:CH410,12),1),IF(CI410=1,CI414,CI414+CH411)),0)</f>
        <v>0</v>
      </c>
      <c r="CJ411" s="69">
        <f>IF(CJ410&gt;0,IF((SUMIFS($Q413:CI413,$Q410:CI410,12)+IF(CI410=12,0,CI411)+CJ414)&gt;=$K407,$K407-FLOOR(SUMIFS($Q413:CI413,$Q410:CI410,12),1),IF(CJ410=1,CJ414,CJ414+CI411)),0)</f>
        <v>0</v>
      </c>
      <c r="CK411" s="370"/>
      <c r="CL411" s="372"/>
      <c r="CM411" s="364"/>
      <c r="CN411" s="364"/>
      <c r="CO411" s="108"/>
      <c r="CP411" s="108"/>
      <c r="CQ411" s="108"/>
      <c r="CR411" s="108"/>
      <c r="CS411" s="108"/>
      <c r="CT411" s="108"/>
      <c r="CU411" s="108"/>
      <c r="CV411" s="108"/>
      <c r="CW411" s="108"/>
      <c r="CX411" s="108"/>
      <c r="CY411" s="108"/>
      <c r="CZ411" s="108"/>
      <c r="DA411" s="108"/>
      <c r="DB411" s="108"/>
      <c r="DC411" s="108"/>
      <c r="DD411" s="108"/>
    </row>
    <row r="412" spans="1:108" s="266" customFormat="1" ht="41.4" hidden="1" customHeight="1" x14ac:dyDescent="0.3">
      <c r="A412" s="264"/>
      <c r="B412" s="130"/>
      <c r="C412" s="81"/>
      <c r="D412" s="81"/>
      <c r="E412" s="81"/>
      <c r="F412" s="81"/>
      <c r="G412" s="81"/>
      <c r="H412" s="81"/>
      <c r="I412" s="81"/>
      <c r="J412" s="81"/>
      <c r="K412" s="81"/>
      <c r="L412" s="65"/>
      <c r="M412" s="7"/>
      <c r="N412" s="202"/>
      <c r="O412" s="108"/>
      <c r="P412" s="66" t="s">
        <v>183</v>
      </c>
      <c r="Q412" s="68">
        <f>IF(Q407&gt;0,Q408,0)</f>
        <v>0</v>
      </c>
      <c r="R412" s="68">
        <f t="shared" ref="R412" si="11360">IF(R407&gt;0,IF(R410=1,R408,R408+Q412),Q412)</f>
        <v>0</v>
      </c>
      <c r="S412" s="68">
        <f t="shared" ref="S412" si="11361">IF(S407&gt;0,IF(S410=1,S408,S408+R412),R412)</f>
        <v>0</v>
      </c>
      <c r="T412" s="68">
        <f t="shared" ref="T412" si="11362">IF(T407&gt;0,IF(T410=1,T408,T408+S412),S412)</f>
        <v>0</v>
      </c>
      <c r="U412" s="68">
        <f t="shared" ref="U412" si="11363">IF(U407&gt;0,IF(U410=1,U408,U408+T412),T412)</f>
        <v>0</v>
      </c>
      <c r="V412" s="68">
        <f t="shared" ref="V412" si="11364">IF(V407&gt;0,IF(V410=1,V408,V408+U412),U412)</f>
        <v>0</v>
      </c>
      <c r="W412" s="68">
        <f t="shared" ref="W412" si="11365">IF(W407&gt;0,IF(W410=1,W408,W408+V412),V412)</f>
        <v>0</v>
      </c>
      <c r="X412" s="68">
        <f t="shared" ref="X412" si="11366">IF(X407&gt;0,IF(X410=1,X408,X408+W412),W412)</f>
        <v>0</v>
      </c>
      <c r="Y412" s="68">
        <f t="shared" ref="Y412" si="11367">IF(Y407&gt;0,IF(Y410=1,Y408,Y408+X412),X412)</f>
        <v>0</v>
      </c>
      <c r="Z412" s="68">
        <f t="shared" ref="Z412" si="11368">IF(Z407&gt;0,IF(Z410=1,Z408,Z408+Y412),Y412)</f>
        <v>0</v>
      </c>
      <c r="AA412" s="68">
        <f t="shared" ref="AA412" si="11369">IF(AA407&gt;0,IF(AA410=1,AA408,AA408+Z412),Z412)</f>
        <v>0</v>
      </c>
      <c r="AB412" s="68">
        <f t="shared" ref="AB412" si="11370">IF(AB407&gt;0,IF(AB410=1,AB408,AB408+AA412),AA412)</f>
        <v>0</v>
      </c>
      <c r="AC412" s="68">
        <f t="shared" ref="AC412" si="11371">IF(AC407&gt;0,IF(AC410=1,AC408,AC408+AB412),AB412)</f>
        <v>0</v>
      </c>
      <c r="AD412" s="68">
        <f t="shared" ref="AD412" si="11372">IF(AD407&gt;0,IF(AD410=1,AD408,AD408+AC412),AC412)</f>
        <v>0</v>
      </c>
      <c r="AE412" s="68">
        <f t="shared" ref="AE412" si="11373">IF(AE407&gt;0,IF(AE410=1,AE408,AE408+AD412),AD412)</f>
        <v>0</v>
      </c>
      <c r="AF412" s="68">
        <f t="shared" ref="AF412" si="11374">IF(AF407&gt;0,IF(AF410=1,AF408,AF408+AE412),AE412)</f>
        <v>0</v>
      </c>
      <c r="AG412" s="68">
        <f t="shared" ref="AG412" si="11375">IF(AG407&gt;0,IF(AG410=1,AG408,AG408+AF412),AF412)</f>
        <v>0</v>
      </c>
      <c r="AH412" s="68">
        <f t="shared" ref="AH412" si="11376">IF(AH407&gt;0,IF(AH410=1,AH408,AH408+AG412),AG412)</f>
        <v>0</v>
      </c>
      <c r="AI412" s="68">
        <f t="shared" ref="AI412" si="11377">IF(AI407&gt;0,IF(AI410=1,AI408,AI408+AH412),AH412)</f>
        <v>0</v>
      </c>
      <c r="AJ412" s="68">
        <f t="shared" ref="AJ412" si="11378">IF(AJ407&gt;0,IF(AJ410=1,AJ408,AJ408+AI412),AI412)</f>
        <v>0</v>
      </c>
      <c r="AK412" s="68">
        <f t="shared" ref="AK412" si="11379">IF(AK407&gt;0,IF(AK410=1,AK408,AK408+AJ412),AJ412)</f>
        <v>0</v>
      </c>
      <c r="AL412" s="68">
        <f t="shared" ref="AL412" si="11380">IF(AL407&gt;0,IF(AL410=1,AL408,AL408+AK412),AK412)</f>
        <v>0</v>
      </c>
      <c r="AM412" s="68">
        <f t="shared" ref="AM412" si="11381">IF(AM407&gt;0,IF(AM410=1,AM408,AM408+AL412),AL412)</f>
        <v>0</v>
      </c>
      <c r="AN412" s="68">
        <f t="shared" ref="AN412" si="11382">IF(AN407&gt;0,IF(AN410=1,AN408,AN408+AM412),AM412)</f>
        <v>0</v>
      </c>
      <c r="AO412" s="68">
        <f t="shared" ref="AO412" si="11383">IF(AO407&gt;0,IF(AO410=1,AO408,AO408+AN412),AN412)</f>
        <v>0</v>
      </c>
      <c r="AP412" s="68">
        <f t="shared" ref="AP412" si="11384">IF(AP407&gt;0,IF(AP410=1,AP408,AP408+AO412),AO412)</f>
        <v>0</v>
      </c>
      <c r="AQ412" s="68">
        <f t="shared" ref="AQ412" si="11385">IF(AQ407&gt;0,IF(AQ410=1,AQ408,AQ408+AP412),AP412)</f>
        <v>0</v>
      </c>
      <c r="AR412" s="68">
        <f t="shared" ref="AR412" si="11386">IF(AR407&gt;0,IF(AR410=1,AR408,AR408+AQ412),AQ412)</f>
        <v>0</v>
      </c>
      <c r="AS412" s="68">
        <f t="shared" ref="AS412" si="11387">IF(AS407&gt;0,IF(AS410=1,AS408,AS408+AR412),AR412)</f>
        <v>0</v>
      </c>
      <c r="AT412" s="68">
        <f t="shared" ref="AT412" si="11388">IF(AT407&gt;0,IF(AT410=1,AT408,AT408+AS412),AS412)</f>
        <v>0</v>
      </c>
      <c r="AU412" s="68">
        <f t="shared" ref="AU412" si="11389">IF(AU407&gt;0,IF(AU410=1,AU408,AU408+AT412),AT412)</f>
        <v>0</v>
      </c>
      <c r="AV412" s="68">
        <f t="shared" ref="AV412" si="11390">IF(AV407&gt;0,IF(AV410=1,AV408,AV408+AU412),AU412)</f>
        <v>0</v>
      </c>
      <c r="AW412" s="68">
        <f t="shared" ref="AW412" si="11391">IF(AW407&gt;0,IF(AW410=1,AW408,AW408+AV412),AV412)</f>
        <v>0</v>
      </c>
      <c r="AX412" s="68">
        <f t="shared" ref="AX412" si="11392">IF(AX407&gt;0,IF(AX410=1,AX408,AX408+AW412),AW412)</f>
        <v>0</v>
      </c>
      <c r="AY412" s="68">
        <f t="shared" ref="AY412" si="11393">IF(AY407&gt;0,IF(AY410=1,AY408,AY408+AX412),AX412)</f>
        <v>0</v>
      </c>
      <c r="AZ412" s="68">
        <f t="shared" ref="AZ412" si="11394">IF(AZ407&gt;0,IF(AZ410=1,AZ408,AZ408+AY412),AY412)</f>
        <v>0</v>
      </c>
      <c r="BA412" s="68">
        <f t="shared" ref="BA412" si="11395">IF(BA407&gt;0,IF(BA410=1,BA408,BA408+AZ412),AZ412)</f>
        <v>0</v>
      </c>
      <c r="BB412" s="68">
        <f t="shared" ref="BB412" si="11396">IF(BB407&gt;0,IF(BB410=1,BB408,BB408+BA412),BA412)</f>
        <v>0</v>
      </c>
      <c r="BC412" s="68">
        <f t="shared" ref="BC412" si="11397">IF(BC407&gt;0,IF(BC410=1,BC408,BC408+BB412),BB412)</f>
        <v>0</v>
      </c>
      <c r="BD412" s="68">
        <f t="shared" ref="BD412" si="11398">IF(BD407&gt;0,IF(BD410=1,BD408,BD408+BC412),BC412)</f>
        <v>0</v>
      </c>
      <c r="BE412" s="68">
        <f t="shared" ref="BE412" si="11399">IF(BE407&gt;0,IF(BE410=1,BE408,BE408+BD412),BD412)</f>
        <v>0</v>
      </c>
      <c r="BF412" s="68">
        <f t="shared" ref="BF412" si="11400">IF(BF407&gt;0,IF(BF410=1,BF408,BF408+BE412),BE412)</f>
        <v>0</v>
      </c>
      <c r="BG412" s="68">
        <f t="shared" ref="BG412" si="11401">IF(BG407&gt;0,IF(BG410=1,BG408,BG408+BF412),BF412)</f>
        <v>0</v>
      </c>
      <c r="BH412" s="68">
        <f t="shared" ref="BH412" si="11402">IF(BH407&gt;0,IF(BH410=1,BH408,BH408+BG412),BG412)</f>
        <v>0</v>
      </c>
      <c r="BI412" s="68">
        <f t="shared" ref="BI412" si="11403">IF(BI407&gt;0,IF(BI410=1,BI408,BI408+BH412),BH412)</f>
        <v>0</v>
      </c>
      <c r="BJ412" s="68">
        <f t="shared" ref="BJ412" si="11404">IF(BJ407&gt;0,IF(BJ410=1,BJ408,BJ408+BI412),BI412)</f>
        <v>0</v>
      </c>
      <c r="BK412" s="68">
        <f t="shared" ref="BK412" si="11405">IF(BK407&gt;0,IF(BK410=1,BK408,BK408+BJ412),BJ412)</f>
        <v>0</v>
      </c>
      <c r="BL412" s="68">
        <f t="shared" ref="BL412" si="11406">IF(BL407&gt;0,IF(BL410=1,BL408,BL408+BK412),BK412)</f>
        <v>0</v>
      </c>
      <c r="BM412" s="68">
        <f t="shared" ref="BM412" si="11407">IF(BM407&gt;0,IF(BM410=1,BM408,BM408+BL412),BL412)</f>
        <v>0</v>
      </c>
      <c r="BN412" s="68">
        <f t="shared" ref="BN412" si="11408">IF(BN407&gt;0,IF(BN410=1,BN408,BN408+BM412),BM412)</f>
        <v>0</v>
      </c>
      <c r="BO412" s="68">
        <f t="shared" ref="BO412" si="11409">IF(BO407&gt;0,IF(BO410=1,BO408,BO408+BN412),BN412)</f>
        <v>0</v>
      </c>
      <c r="BP412" s="68">
        <f t="shared" ref="BP412" si="11410">IF(BP407&gt;0,IF(BP410=1,BP408,BP408+BO412),BO412)</f>
        <v>0</v>
      </c>
      <c r="BQ412" s="68">
        <f t="shared" ref="BQ412" si="11411">IF(BQ407&gt;0,IF(BQ410=1,BQ408,BQ408+BP412),BP412)</f>
        <v>0</v>
      </c>
      <c r="BR412" s="68">
        <f t="shared" ref="BR412" si="11412">IF(BR407&gt;0,IF(BR410=1,BR408,BR408+BQ412),BQ412)</f>
        <v>0</v>
      </c>
      <c r="BS412" s="68">
        <f t="shared" ref="BS412" si="11413">IF(BS407&gt;0,IF(BS410=1,BS408,BS408+BR412),BR412)</f>
        <v>0</v>
      </c>
      <c r="BT412" s="68">
        <f t="shared" ref="BT412" si="11414">IF(BT407&gt;0,IF(BT410=1,BT408,BT408+BS412),BS412)</f>
        <v>0</v>
      </c>
      <c r="BU412" s="68">
        <f t="shared" ref="BU412" si="11415">IF(BU407&gt;0,IF(BU410=1,BU408,BU408+BT412),BT412)</f>
        <v>0</v>
      </c>
      <c r="BV412" s="68">
        <f t="shared" ref="BV412" si="11416">IF(BV407&gt;0,IF(BV410=1,BV408,BV408+BU412),BU412)</f>
        <v>0</v>
      </c>
      <c r="BW412" s="68">
        <f t="shared" ref="BW412" si="11417">IF(BW407&gt;0,IF(BW410=1,BW408,BW408+BV412),BV412)</f>
        <v>0</v>
      </c>
      <c r="BX412" s="68">
        <f t="shared" ref="BX412" si="11418">IF(BX407&gt;0,IF(BX410=1,BX408,BX408+BW412),BW412)</f>
        <v>0</v>
      </c>
      <c r="BY412" s="68">
        <f t="shared" ref="BY412" si="11419">IF(BY407&gt;0,IF(BY410=1,BY408,BY408+BX412),BX412)</f>
        <v>0</v>
      </c>
      <c r="BZ412" s="68">
        <f t="shared" ref="BZ412" si="11420">IF(BZ407&gt;0,IF(BZ410=1,BZ408,BZ408+BY412),BY412)</f>
        <v>0</v>
      </c>
      <c r="CA412" s="68">
        <f t="shared" ref="CA412" si="11421">IF(CA407&gt;0,IF(CA410=1,CA408,CA408+BZ412),BZ412)</f>
        <v>0</v>
      </c>
      <c r="CB412" s="68">
        <f t="shared" ref="CB412" si="11422">IF(CB407&gt;0,IF(CB410=1,CB408,CB408+CA412),CA412)</f>
        <v>0</v>
      </c>
      <c r="CC412" s="68">
        <f t="shared" ref="CC412" si="11423">IF(CC407&gt;0,IF(CC410=1,CC408,CC408+CB412),CB412)</f>
        <v>0</v>
      </c>
      <c r="CD412" s="68">
        <f t="shared" ref="CD412" si="11424">IF(CD407&gt;0,IF(CD410=1,CD408,CD408+CC412),CC412)</f>
        <v>0</v>
      </c>
      <c r="CE412" s="68">
        <f t="shared" ref="CE412" si="11425">IF(CE407&gt;0,IF(CE410=1,CE408,CE408+CD412),CD412)</f>
        <v>0</v>
      </c>
      <c r="CF412" s="68">
        <f t="shared" ref="CF412" si="11426">IF(CF407&gt;0,IF(CF410=1,CF408,CF408+CE412),CE412)</f>
        <v>0</v>
      </c>
      <c r="CG412" s="68">
        <f t="shared" ref="CG412" si="11427">IF(CG407&gt;0,IF(CG410=1,CG408,CG408+CF412),CF412)</f>
        <v>0</v>
      </c>
      <c r="CH412" s="68">
        <f t="shared" ref="CH412" si="11428">IF(CH407&gt;0,IF(CH410=1,CH408,CH408+CG412),CG412)</f>
        <v>0</v>
      </c>
      <c r="CI412" s="68">
        <f t="shared" ref="CI412" si="11429">IF(CI407&gt;0,IF(CI410=1,CI408,CI408+CH412),CH412)</f>
        <v>0</v>
      </c>
      <c r="CJ412" s="68">
        <f t="shared" ref="CJ412" si="11430">IF(CJ407&gt;0,IF(CJ410=1,CJ408,CJ408+CI412),CI412)</f>
        <v>0</v>
      </c>
      <c r="CK412" s="370"/>
      <c r="CL412" s="372"/>
      <c r="CM412" s="364"/>
      <c r="CN412" s="364"/>
      <c r="CO412" s="108"/>
      <c r="CP412" s="108"/>
      <c r="CQ412" s="108"/>
      <c r="CR412" s="108"/>
      <c r="CS412" s="108"/>
      <c r="CT412" s="108"/>
      <c r="CU412" s="108"/>
      <c r="CV412" s="108"/>
      <c r="CW412" s="108"/>
      <c r="CX412" s="108"/>
      <c r="CY412" s="108"/>
      <c r="CZ412" s="108"/>
      <c r="DA412" s="108"/>
      <c r="DB412" s="108"/>
      <c r="DC412" s="108"/>
      <c r="DD412" s="108"/>
    </row>
    <row r="413" spans="1:108" s="266" customFormat="1" ht="41.4" hidden="1" customHeight="1" x14ac:dyDescent="0.3">
      <c r="A413" s="264"/>
      <c r="B413" s="130"/>
      <c r="C413" s="81"/>
      <c r="D413" s="81"/>
      <c r="E413" s="81"/>
      <c r="F413" s="81"/>
      <c r="G413" s="81"/>
      <c r="H413" s="81"/>
      <c r="I413" s="81"/>
      <c r="J413" s="81"/>
      <c r="K413" s="81"/>
      <c r="L413" s="65"/>
      <c r="M413" s="7"/>
      <c r="N413" s="202"/>
      <c r="O413" s="108"/>
      <c r="P413" s="66" t="s">
        <v>184</v>
      </c>
      <c r="Q413" s="68">
        <f>Q415</f>
        <v>0</v>
      </c>
      <c r="R413" s="68">
        <f t="shared" ref="R413" si="11431">IF(R410=1,R415,R415+Q413)</f>
        <v>0</v>
      </c>
      <c r="S413" s="68">
        <f t="shared" ref="S413" si="11432">IF(S410=1,S415,S415+R413)</f>
        <v>0</v>
      </c>
      <c r="T413" s="68">
        <f t="shared" ref="T413" si="11433">IF(T410=1,T415,T415+S413)</f>
        <v>0</v>
      </c>
      <c r="U413" s="68">
        <f t="shared" ref="U413" si="11434">IF(U410=1,U415,U415+T413)</f>
        <v>0</v>
      </c>
      <c r="V413" s="68">
        <f t="shared" ref="V413" si="11435">IF(V410=1,V415,V415+U413)</f>
        <v>0</v>
      </c>
      <c r="W413" s="68">
        <f t="shared" ref="W413" si="11436">IF(W410=1,W415,W415+V413)</f>
        <v>0</v>
      </c>
      <c r="X413" s="68">
        <f t="shared" ref="X413" si="11437">IF(X410=1,X415,X415+W413)</f>
        <v>0</v>
      </c>
      <c r="Y413" s="68">
        <f t="shared" ref="Y413" si="11438">IF(Y410=1,Y415,Y415+X413)</f>
        <v>0</v>
      </c>
      <c r="Z413" s="68">
        <f t="shared" ref="Z413" si="11439">IF(Z410=1,Z415,Z415+Y413)</f>
        <v>0</v>
      </c>
      <c r="AA413" s="68">
        <f t="shared" ref="AA413" si="11440">IF(AA410=1,AA415,AA415+Z413)</f>
        <v>0</v>
      </c>
      <c r="AB413" s="68">
        <f t="shared" ref="AB413" si="11441">IF(AB410=1,AB415,AB415+AA413)</f>
        <v>0</v>
      </c>
      <c r="AC413" s="68">
        <f t="shared" ref="AC413" si="11442">IF(AC410=1,AC415,AC415+AB413)</f>
        <v>0</v>
      </c>
      <c r="AD413" s="68">
        <f t="shared" ref="AD413" si="11443">IF(AD410=1,AD415,AD415+AC413)</f>
        <v>0</v>
      </c>
      <c r="AE413" s="68">
        <f t="shared" ref="AE413" si="11444">IF(AE410=1,AE415,AE415+AD413)</f>
        <v>0</v>
      </c>
      <c r="AF413" s="68">
        <f t="shared" ref="AF413" si="11445">IF(AF410=1,AF415,AF415+AE413)</f>
        <v>0</v>
      </c>
      <c r="AG413" s="68">
        <f t="shared" ref="AG413" si="11446">IF(AG410=1,AG415,AG415+AF413)</f>
        <v>0</v>
      </c>
      <c r="AH413" s="68">
        <f t="shared" ref="AH413" si="11447">IF(AH410=1,AH415,AH415+AG413)</f>
        <v>0</v>
      </c>
      <c r="AI413" s="68">
        <f t="shared" ref="AI413" si="11448">IF(AI410=1,AI415,AI415+AH413)</f>
        <v>0</v>
      </c>
      <c r="AJ413" s="68">
        <f t="shared" ref="AJ413" si="11449">IF(AJ410=1,AJ415,AJ415+AI413)</f>
        <v>0</v>
      </c>
      <c r="AK413" s="68">
        <f t="shared" ref="AK413" si="11450">IF(AK410=1,AK415,AK415+AJ413)</f>
        <v>0</v>
      </c>
      <c r="AL413" s="68">
        <f t="shared" ref="AL413" si="11451">IF(AL410=1,AL415,AL415+AK413)</f>
        <v>0</v>
      </c>
      <c r="AM413" s="68">
        <f t="shared" ref="AM413" si="11452">IF(AM410=1,AM415,AM415+AL413)</f>
        <v>0</v>
      </c>
      <c r="AN413" s="68">
        <f t="shared" ref="AN413" si="11453">IF(AN410=1,AN415,AN415+AM413)</f>
        <v>0</v>
      </c>
      <c r="AO413" s="68">
        <f t="shared" ref="AO413" si="11454">IF(AO410=1,AO415,AO415+AN413)</f>
        <v>0</v>
      </c>
      <c r="AP413" s="68">
        <f t="shared" ref="AP413" si="11455">IF(AP410=1,AP415,AP415+AO413)</f>
        <v>0</v>
      </c>
      <c r="AQ413" s="68">
        <f t="shared" ref="AQ413" si="11456">IF(AQ410=1,AQ415,AQ415+AP413)</f>
        <v>0</v>
      </c>
      <c r="AR413" s="68">
        <f t="shared" ref="AR413" si="11457">IF(AR410=1,AR415,AR415+AQ413)</f>
        <v>0</v>
      </c>
      <c r="AS413" s="68">
        <f t="shared" ref="AS413" si="11458">IF(AS410=1,AS415,AS415+AR413)</f>
        <v>0</v>
      </c>
      <c r="AT413" s="68">
        <f t="shared" ref="AT413" si="11459">IF(AT410=1,AT415,AT415+AS413)</f>
        <v>0</v>
      </c>
      <c r="AU413" s="68">
        <f t="shared" ref="AU413" si="11460">IF(AU410=1,AU415,AU415+AT413)</f>
        <v>0</v>
      </c>
      <c r="AV413" s="68">
        <f t="shared" ref="AV413" si="11461">IF(AV410=1,AV415,AV415+AU413)</f>
        <v>0</v>
      </c>
      <c r="AW413" s="68">
        <f t="shared" ref="AW413" si="11462">IF(AW410=1,AW415,AW415+AV413)</f>
        <v>0</v>
      </c>
      <c r="AX413" s="68">
        <f t="shared" ref="AX413" si="11463">IF(AX410=1,AX415,AX415+AW413)</f>
        <v>0</v>
      </c>
      <c r="AY413" s="68">
        <f t="shared" ref="AY413" si="11464">IF(AY410=1,AY415,AY415+AX413)</f>
        <v>0</v>
      </c>
      <c r="AZ413" s="68">
        <f t="shared" ref="AZ413" si="11465">IF(AZ410=1,AZ415,AZ415+AY413)</f>
        <v>0</v>
      </c>
      <c r="BA413" s="68">
        <f t="shared" ref="BA413" si="11466">IF(BA410=1,BA415,BA415+AZ413)</f>
        <v>0</v>
      </c>
      <c r="BB413" s="68">
        <f t="shared" ref="BB413" si="11467">IF(BB410=1,BB415,BB415+BA413)</f>
        <v>0</v>
      </c>
      <c r="BC413" s="68">
        <f t="shared" ref="BC413" si="11468">IF(BC410=1,BC415,BC415+BB413)</f>
        <v>0</v>
      </c>
      <c r="BD413" s="68">
        <f t="shared" ref="BD413" si="11469">IF(BD410=1,BD415,BD415+BC413)</f>
        <v>0</v>
      </c>
      <c r="BE413" s="68">
        <f t="shared" ref="BE413" si="11470">IF(BE410=1,BE415,BE415+BD413)</f>
        <v>0</v>
      </c>
      <c r="BF413" s="68">
        <f t="shared" ref="BF413" si="11471">IF(BF410=1,BF415,BF415+BE413)</f>
        <v>0</v>
      </c>
      <c r="BG413" s="68">
        <f t="shared" ref="BG413" si="11472">IF(BG410=1,BG415,BG415+BF413)</f>
        <v>0</v>
      </c>
      <c r="BH413" s="68">
        <f t="shared" ref="BH413" si="11473">IF(BH410=1,BH415,BH415+BG413)</f>
        <v>0</v>
      </c>
      <c r="BI413" s="68">
        <f t="shared" ref="BI413" si="11474">IF(BI410=1,BI415,BI415+BH413)</f>
        <v>0</v>
      </c>
      <c r="BJ413" s="68">
        <f t="shared" ref="BJ413" si="11475">IF(BJ410=1,BJ415,BJ415+BI413)</f>
        <v>0</v>
      </c>
      <c r="BK413" s="68">
        <f t="shared" ref="BK413" si="11476">IF(BK410=1,BK415,BK415+BJ413)</f>
        <v>0</v>
      </c>
      <c r="BL413" s="68">
        <f t="shared" ref="BL413" si="11477">IF(BL410=1,BL415,BL415+BK413)</f>
        <v>0</v>
      </c>
      <c r="BM413" s="68">
        <f t="shared" ref="BM413" si="11478">IF(BM410=1,BM415,BM415+BL413)</f>
        <v>0</v>
      </c>
      <c r="BN413" s="68">
        <f t="shared" ref="BN413" si="11479">IF(BN410=1,BN415,BN415+BM413)</f>
        <v>0</v>
      </c>
      <c r="BO413" s="68">
        <f t="shared" ref="BO413" si="11480">IF(BO410=1,BO415,BO415+BN413)</f>
        <v>0</v>
      </c>
      <c r="BP413" s="68">
        <f t="shared" ref="BP413" si="11481">IF(BP410=1,BP415,BP415+BO413)</f>
        <v>0</v>
      </c>
      <c r="BQ413" s="68">
        <f t="shared" ref="BQ413" si="11482">IF(BQ410=1,BQ415,BQ415+BP413)</f>
        <v>0</v>
      </c>
      <c r="BR413" s="68">
        <f t="shared" ref="BR413" si="11483">IF(BR410=1,BR415,BR415+BQ413)</f>
        <v>0</v>
      </c>
      <c r="BS413" s="68">
        <f t="shared" ref="BS413" si="11484">IF(BS410=1,BS415,BS415+BR413)</f>
        <v>0</v>
      </c>
      <c r="BT413" s="68">
        <f t="shared" ref="BT413" si="11485">IF(BT410=1,BT415,BT415+BS413)</f>
        <v>0</v>
      </c>
      <c r="BU413" s="68">
        <f t="shared" ref="BU413" si="11486">IF(BU410=1,BU415,BU415+BT413)</f>
        <v>0</v>
      </c>
      <c r="BV413" s="68">
        <f t="shared" ref="BV413" si="11487">IF(BV410=1,BV415,BV415+BU413)</f>
        <v>0</v>
      </c>
      <c r="BW413" s="68">
        <f t="shared" ref="BW413" si="11488">IF(BW410=1,BW415,BW415+BV413)</f>
        <v>0</v>
      </c>
      <c r="BX413" s="68">
        <f t="shared" ref="BX413" si="11489">IF(BX410=1,BX415,BX415+BW413)</f>
        <v>0</v>
      </c>
      <c r="BY413" s="68">
        <f t="shared" ref="BY413" si="11490">IF(BY410=1,BY415,BY415+BX413)</f>
        <v>0</v>
      </c>
      <c r="BZ413" s="68">
        <f t="shared" ref="BZ413" si="11491">IF(BZ410=1,BZ415,BZ415+BY413)</f>
        <v>0</v>
      </c>
      <c r="CA413" s="68">
        <f t="shared" ref="CA413" si="11492">IF(CA410=1,CA415,CA415+BZ413)</f>
        <v>0</v>
      </c>
      <c r="CB413" s="68">
        <f t="shared" ref="CB413" si="11493">IF(CB410=1,CB415,CB415+CA413)</f>
        <v>0</v>
      </c>
      <c r="CC413" s="68">
        <f t="shared" ref="CC413" si="11494">IF(CC410=1,CC415,CC415+CB413)</f>
        <v>0</v>
      </c>
      <c r="CD413" s="68">
        <f t="shared" ref="CD413" si="11495">IF(CD410=1,CD415,CD415+CC413)</f>
        <v>0</v>
      </c>
      <c r="CE413" s="68">
        <f t="shared" ref="CE413" si="11496">IF(CE410=1,CE415,CE415+CD413)</f>
        <v>0</v>
      </c>
      <c r="CF413" s="68">
        <f t="shared" ref="CF413" si="11497">IF(CF410=1,CF415,CF415+CE413)</f>
        <v>0</v>
      </c>
      <c r="CG413" s="68">
        <f t="shared" ref="CG413" si="11498">IF(CG410=1,CG415,CG415+CF413)</f>
        <v>0</v>
      </c>
      <c r="CH413" s="68">
        <f t="shared" ref="CH413" si="11499">IF(CH410=1,CH415,CH415+CG413)</f>
        <v>0</v>
      </c>
      <c r="CI413" s="68">
        <f t="shared" ref="CI413" si="11500">IF(CI410=1,CI415,CI415+CH413)</f>
        <v>0</v>
      </c>
      <c r="CJ413" s="68">
        <f t="shared" ref="CJ413" si="11501">IF(CJ410=1,CJ415,CJ415+CI413)</f>
        <v>0</v>
      </c>
      <c r="CK413" s="370"/>
      <c r="CL413" s="372"/>
      <c r="CM413" s="364"/>
      <c r="CN413" s="364"/>
      <c r="CO413" s="108"/>
      <c r="CP413" s="108"/>
      <c r="CQ413" s="108"/>
      <c r="CR413" s="108"/>
      <c r="CS413" s="108"/>
      <c r="CT413" s="108"/>
      <c r="CU413" s="108"/>
      <c r="CV413" s="108"/>
      <c r="CW413" s="108"/>
      <c r="CX413" s="108"/>
      <c r="CY413" s="108"/>
      <c r="CZ413" s="108"/>
      <c r="DA413" s="108"/>
      <c r="DB413" s="108"/>
      <c r="DC413" s="108"/>
      <c r="DD413" s="108"/>
    </row>
    <row r="414" spans="1:108" s="266" customFormat="1" ht="28.8" x14ac:dyDescent="0.3">
      <c r="A414" s="264"/>
      <c r="B414" s="130"/>
      <c r="C414" s="81"/>
      <c r="D414" s="81"/>
      <c r="E414" s="81"/>
      <c r="F414" s="81"/>
      <c r="G414" s="81"/>
      <c r="H414" s="81"/>
      <c r="I414" s="81"/>
      <c r="J414" s="81"/>
      <c r="K414" s="81"/>
      <c r="L414" s="65"/>
      <c r="M414" s="7"/>
      <c r="N414" s="202"/>
      <c r="O414" s="108"/>
      <c r="P414" s="64" t="s">
        <v>182</v>
      </c>
      <c r="Q414" s="69">
        <f t="shared" ref="Q414:CB414" si="11502">1720/12*Q407</f>
        <v>0</v>
      </c>
      <c r="R414" s="69">
        <f t="shared" si="11502"/>
        <v>0</v>
      </c>
      <c r="S414" s="69">
        <f t="shared" si="11502"/>
        <v>0</v>
      </c>
      <c r="T414" s="69">
        <f t="shared" si="11502"/>
        <v>0</v>
      </c>
      <c r="U414" s="69">
        <f t="shared" si="11502"/>
        <v>0</v>
      </c>
      <c r="V414" s="69">
        <f t="shared" si="11502"/>
        <v>0</v>
      </c>
      <c r="W414" s="69">
        <f t="shared" si="11502"/>
        <v>0</v>
      </c>
      <c r="X414" s="69">
        <f t="shared" si="11502"/>
        <v>0</v>
      </c>
      <c r="Y414" s="69">
        <f t="shared" si="11502"/>
        <v>0</v>
      </c>
      <c r="Z414" s="69">
        <f t="shared" si="11502"/>
        <v>0</v>
      </c>
      <c r="AA414" s="69">
        <f t="shared" si="11502"/>
        <v>0</v>
      </c>
      <c r="AB414" s="69">
        <f t="shared" si="11502"/>
        <v>0</v>
      </c>
      <c r="AC414" s="69">
        <f t="shared" si="11502"/>
        <v>0</v>
      </c>
      <c r="AD414" s="69">
        <f t="shared" si="11502"/>
        <v>0</v>
      </c>
      <c r="AE414" s="69">
        <f t="shared" si="11502"/>
        <v>0</v>
      </c>
      <c r="AF414" s="69">
        <f t="shared" si="11502"/>
        <v>0</v>
      </c>
      <c r="AG414" s="69">
        <f t="shared" si="11502"/>
        <v>0</v>
      </c>
      <c r="AH414" s="69">
        <f t="shared" si="11502"/>
        <v>0</v>
      </c>
      <c r="AI414" s="69">
        <f t="shared" si="11502"/>
        <v>0</v>
      </c>
      <c r="AJ414" s="69">
        <f t="shared" si="11502"/>
        <v>0</v>
      </c>
      <c r="AK414" s="69">
        <f t="shared" si="11502"/>
        <v>0</v>
      </c>
      <c r="AL414" s="69">
        <f t="shared" si="11502"/>
        <v>0</v>
      </c>
      <c r="AM414" s="69">
        <f t="shared" si="11502"/>
        <v>0</v>
      </c>
      <c r="AN414" s="69">
        <f t="shared" si="11502"/>
        <v>0</v>
      </c>
      <c r="AO414" s="69">
        <f t="shared" si="11502"/>
        <v>0</v>
      </c>
      <c r="AP414" s="69">
        <f t="shared" si="11502"/>
        <v>0</v>
      </c>
      <c r="AQ414" s="69">
        <f t="shared" si="11502"/>
        <v>0</v>
      </c>
      <c r="AR414" s="69">
        <f t="shared" si="11502"/>
        <v>0</v>
      </c>
      <c r="AS414" s="69">
        <f t="shared" si="11502"/>
        <v>0</v>
      </c>
      <c r="AT414" s="69">
        <f t="shared" si="11502"/>
        <v>0</v>
      </c>
      <c r="AU414" s="69">
        <f t="shared" si="11502"/>
        <v>0</v>
      </c>
      <c r="AV414" s="69">
        <f t="shared" si="11502"/>
        <v>0</v>
      </c>
      <c r="AW414" s="69">
        <f t="shared" si="11502"/>
        <v>0</v>
      </c>
      <c r="AX414" s="69">
        <f t="shared" si="11502"/>
        <v>0</v>
      </c>
      <c r="AY414" s="69">
        <f t="shared" si="11502"/>
        <v>0</v>
      </c>
      <c r="AZ414" s="69">
        <f t="shared" si="11502"/>
        <v>0</v>
      </c>
      <c r="BA414" s="69">
        <f t="shared" si="11502"/>
        <v>0</v>
      </c>
      <c r="BB414" s="69">
        <f t="shared" si="11502"/>
        <v>0</v>
      </c>
      <c r="BC414" s="69">
        <f t="shared" si="11502"/>
        <v>0</v>
      </c>
      <c r="BD414" s="69">
        <f t="shared" si="11502"/>
        <v>0</v>
      </c>
      <c r="BE414" s="69">
        <f t="shared" si="11502"/>
        <v>0</v>
      </c>
      <c r="BF414" s="69">
        <f t="shared" si="11502"/>
        <v>0</v>
      </c>
      <c r="BG414" s="69">
        <f t="shared" si="11502"/>
        <v>0</v>
      </c>
      <c r="BH414" s="69">
        <f t="shared" si="11502"/>
        <v>0</v>
      </c>
      <c r="BI414" s="69">
        <f t="shared" si="11502"/>
        <v>0</v>
      </c>
      <c r="BJ414" s="69">
        <f t="shared" si="11502"/>
        <v>0</v>
      </c>
      <c r="BK414" s="69">
        <f t="shared" si="11502"/>
        <v>0</v>
      </c>
      <c r="BL414" s="69">
        <f t="shared" si="11502"/>
        <v>0</v>
      </c>
      <c r="BM414" s="69">
        <f t="shared" si="11502"/>
        <v>0</v>
      </c>
      <c r="BN414" s="69">
        <f t="shared" si="11502"/>
        <v>0</v>
      </c>
      <c r="BO414" s="69">
        <f t="shared" si="11502"/>
        <v>0</v>
      </c>
      <c r="BP414" s="69">
        <f t="shared" si="11502"/>
        <v>0</v>
      </c>
      <c r="BQ414" s="69">
        <f t="shared" si="11502"/>
        <v>0</v>
      </c>
      <c r="BR414" s="69">
        <f t="shared" si="11502"/>
        <v>0</v>
      </c>
      <c r="BS414" s="69">
        <f t="shared" si="11502"/>
        <v>0</v>
      </c>
      <c r="BT414" s="69">
        <f t="shared" si="11502"/>
        <v>0</v>
      </c>
      <c r="BU414" s="69">
        <f t="shared" si="11502"/>
        <v>0</v>
      </c>
      <c r="BV414" s="69">
        <f t="shared" si="11502"/>
        <v>0</v>
      </c>
      <c r="BW414" s="69">
        <f t="shared" si="11502"/>
        <v>0</v>
      </c>
      <c r="BX414" s="69">
        <f t="shared" si="11502"/>
        <v>0</v>
      </c>
      <c r="BY414" s="69">
        <f t="shared" si="11502"/>
        <v>0</v>
      </c>
      <c r="BZ414" s="69">
        <f t="shared" si="11502"/>
        <v>0</v>
      </c>
      <c r="CA414" s="69">
        <f t="shared" si="11502"/>
        <v>0</v>
      </c>
      <c r="CB414" s="69">
        <f t="shared" si="11502"/>
        <v>0</v>
      </c>
      <c r="CC414" s="69">
        <f t="shared" ref="CC414:CJ414" si="11503">1720/12*CC407</f>
        <v>0</v>
      </c>
      <c r="CD414" s="69">
        <f t="shared" si="11503"/>
        <v>0</v>
      </c>
      <c r="CE414" s="69">
        <f t="shared" si="11503"/>
        <v>0</v>
      </c>
      <c r="CF414" s="69">
        <f t="shared" si="11503"/>
        <v>0</v>
      </c>
      <c r="CG414" s="69">
        <f t="shared" si="11503"/>
        <v>0</v>
      </c>
      <c r="CH414" s="69">
        <f t="shared" si="11503"/>
        <v>0</v>
      </c>
      <c r="CI414" s="69">
        <f t="shared" si="11503"/>
        <v>0</v>
      </c>
      <c r="CJ414" s="69">
        <f t="shared" si="11503"/>
        <v>0</v>
      </c>
      <c r="CK414" s="370"/>
      <c r="CL414" s="372"/>
      <c r="CM414" s="364"/>
      <c r="CN414" s="364"/>
      <c r="CO414" s="108"/>
      <c r="CP414" s="108"/>
      <c r="CQ414" s="108"/>
      <c r="CR414" s="108"/>
      <c r="CS414" s="108"/>
      <c r="CT414" s="108"/>
      <c r="CU414" s="108"/>
      <c r="CV414" s="108"/>
      <c r="CW414" s="108"/>
      <c r="CX414" s="108"/>
      <c r="CY414" s="108"/>
      <c r="CZ414" s="108"/>
      <c r="DA414" s="108"/>
      <c r="DB414" s="108"/>
      <c r="DC414" s="108"/>
      <c r="DD414" s="108"/>
    </row>
    <row r="415" spans="1:108" s="266" customFormat="1" ht="28.8" x14ac:dyDescent="0.3">
      <c r="A415" s="264"/>
      <c r="B415" s="130"/>
      <c r="C415" s="81"/>
      <c r="D415" s="81"/>
      <c r="E415" s="81"/>
      <c r="F415" s="81"/>
      <c r="G415" s="81"/>
      <c r="H415" s="81"/>
      <c r="I415" s="81"/>
      <c r="J415" s="81"/>
      <c r="K415" s="81"/>
      <c r="L415" s="65"/>
      <c r="M415" s="7"/>
      <c r="N415" s="202"/>
      <c r="O415" s="108"/>
      <c r="P415" s="64" t="s">
        <v>166</v>
      </c>
      <c r="Q415" s="69">
        <f>FLOOR(IF(OR(Q410=0,Q410=1),IF(Q408&gt;=Q414,Q414,Q408)+0.00000001,IF(Q412&gt;=Q411,Q411,Q412))+0.00000001,1)</f>
        <v>0</v>
      </c>
      <c r="R415" s="69">
        <f t="shared" ref="R415" si="11504">FLOOR(IF(OR(R410=0,R410=1),IF(R414&gt;R411,R411,IF(R408&gt;=R414,R414,R408)+0.00000001),IF(R412&gt;=R411,R411-Q413,R412-Q413)+0.00000001),1)</f>
        <v>0</v>
      </c>
      <c r="S415" s="69">
        <f t="shared" ref="S415" si="11505">FLOOR(IF(OR(S410=0,S410=1),IF(S414&gt;S411,S411,IF(S408&gt;=S414,S414,S408)+0.00000001),IF(S412&gt;=S411,S411-R413,S412-R413)+0.00000001),1)</f>
        <v>0</v>
      </c>
      <c r="T415" s="69">
        <f t="shared" ref="T415" si="11506">FLOOR(IF(OR(T410=0,T410=1),IF(T414&gt;T411,T411,IF(T408&gt;=T414,T414,T408)+0.00000001),IF(T412&gt;=T411,T411-S413,T412-S413)+0.00000001),1)</f>
        <v>0</v>
      </c>
      <c r="U415" s="69">
        <f t="shared" ref="U415" si="11507">FLOOR(IF(OR(U410=0,U410=1),IF(U414&gt;U411,U411,IF(U408&gt;=U414,U414,U408)+0.00000001),IF(U412&gt;=U411,U411-T413,U412-T413)+0.00000001),1)</f>
        <v>0</v>
      </c>
      <c r="V415" s="69">
        <f t="shared" ref="V415" si="11508">FLOOR(IF(OR(V410=0,V410=1),IF(V414&gt;V411,V411,IF(V408&gt;=V414,V414,V408)+0.00000001),IF(V412&gt;=V411,V411-U413,V412-U413)+0.00000001),1)</f>
        <v>0</v>
      </c>
      <c r="W415" s="69">
        <f t="shared" ref="W415" si="11509">FLOOR(IF(OR(W410=0,W410=1),IF(W414&gt;W411,W411,IF(W408&gt;=W414,W414,W408)+0.00000001),IF(W412&gt;=W411,W411-V413,W412-V413)+0.00000001),1)</f>
        <v>0</v>
      </c>
      <c r="X415" s="69">
        <f t="shared" ref="X415" si="11510">FLOOR(IF(OR(X410=0,X410=1),IF(X414&gt;X411,X411,IF(X408&gt;=X414,X414,X408)+0.00000001),IF(X412&gt;=X411,X411-W413,X412-W413)+0.00000001),1)</f>
        <v>0</v>
      </c>
      <c r="Y415" s="69">
        <f t="shared" ref="Y415" si="11511">FLOOR(IF(OR(Y410=0,Y410=1),IF(Y414&gt;Y411,Y411,IF(Y408&gt;=Y414,Y414,Y408)+0.00000001),IF(Y412&gt;=Y411,Y411-X413,Y412-X413)+0.00000001),1)</f>
        <v>0</v>
      </c>
      <c r="Z415" s="69">
        <f t="shared" ref="Z415" si="11512">FLOOR(IF(OR(Z410=0,Z410=1),IF(Z414&gt;Z411,Z411,IF(Z408&gt;=Z414,Z414,Z408)+0.00000001),IF(Z412&gt;=Z411,Z411-Y413,Z412-Y413)+0.00000001),1)</f>
        <v>0</v>
      </c>
      <c r="AA415" s="69">
        <f t="shared" ref="AA415" si="11513">FLOOR(IF(OR(AA410=0,AA410=1),IF(AA414&gt;AA411,AA411,IF(AA408&gt;=AA414,AA414,AA408)+0.00000001),IF(AA412&gt;=AA411,AA411-Z413,AA412-Z413)+0.00000001),1)</f>
        <v>0</v>
      </c>
      <c r="AB415" s="69">
        <f t="shared" ref="AB415" si="11514">FLOOR(IF(OR(AB410=0,AB410=1),IF(AB414&gt;AB411,AB411,IF(AB408&gt;=AB414,AB414,AB408)+0.00000001),IF(AB412&gt;=AB411,AB411-AA413,AB412-AA413)+0.00000001),1)</f>
        <v>0</v>
      </c>
      <c r="AC415" s="69">
        <f t="shared" ref="AC415" si="11515">FLOOR(IF(OR(AC410=0,AC410=1),IF(AC414&gt;AC411,AC411,IF(AC408&gt;=AC414,AC414,AC408)+0.00000001),IF(AC412&gt;=AC411,AC411-AB413,AC412-AB413)+0.00000001),1)</f>
        <v>0</v>
      </c>
      <c r="AD415" s="69">
        <f t="shared" ref="AD415" si="11516">FLOOR(IF(OR(AD410=0,AD410=1),IF(AD414&gt;AD411,AD411,IF(AD408&gt;=AD414,AD414,AD408)+0.00000001),IF(AD412&gt;=AD411,AD411-AC413,AD412-AC413)+0.00000001),1)</f>
        <v>0</v>
      </c>
      <c r="AE415" s="69">
        <f t="shared" ref="AE415" si="11517">FLOOR(IF(OR(AE410=0,AE410=1),IF(AE414&gt;AE411,AE411,IF(AE408&gt;=AE414,AE414,AE408)+0.00000001),IF(AE412&gt;=AE411,AE411-AD413,AE412-AD413)+0.00000001),1)</f>
        <v>0</v>
      </c>
      <c r="AF415" s="69">
        <f t="shared" ref="AF415" si="11518">FLOOR(IF(OR(AF410=0,AF410=1),IF(AF414&gt;AF411,AF411,IF(AF408&gt;=AF414,AF414,AF408)+0.00000001),IF(AF412&gt;=AF411,AF411-AE413,AF412-AE413)+0.00000001),1)</f>
        <v>0</v>
      </c>
      <c r="AG415" s="69">
        <f t="shared" ref="AG415" si="11519">FLOOR(IF(OR(AG410=0,AG410=1),IF(AG414&gt;AG411,AG411,IF(AG408&gt;=AG414,AG414,AG408)+0.00000001),IF(AG412&gt;=AG411,AG411-AF413,AG412-AF413)+0.00000001),1)</f>
        <v>0</v>
      </c>
      <c r="AH415" s="69">
        <f t="shared" ref="AH415" si="11520">FLOOR(IF(OR(AH410=0,AH410=1),IF(AH414&gt;AH411,AH411,IF(AH408&gt;=AH414,AH414,AH408)+0.00000001),IF(AH412&gt;=AH411,AH411-AG413,AH412-AG413)+0.00000001),1)</f>
        <v>0</v>
      </c>
      <c r="AI415" s="69">
        <f t="shared" ref="AI415" si="11521">FLOOR(IF(OR(AI410=0,AI410=1),IF(AI414&gt;AI411,AI411,IF(AI408&gt;=AI414,AI414,AI408)+0.00000001),IF(AI412&gt;=AI411,AI411-AH413,AI412-AH413)+0.00000001),1)</f>
        <v>0</v>
      </c>
      <c r="AJ415" s="69">
        <f t="shared" ref="AJ415" si="11522">FLOOR(IF(OR(AJ410=0,AJ410=1),IF(AJ414&gt;AJ411,AJ411,IF(AJ408&gt;=AJ414,AJ414,AJ408)+0.00000001),IF(AJ412&gt;=AJ411,AJ411-AI413,AJ412-AI413)+0.00000001),1)</f>
        <v>0</v>
      </c>
      <c r="AK415" s="69">
        <f t="shared" ref="AK415" si="11523">FLOOR(IF(OR(AK410=0,AK410=1),IF(AK414&gt;AK411,AK411,IF(AK408&gt;=AK414,AK414,AK408)+0.00000001),IF(AK412&gt;=AK411,AK411-AJ413,AK412-AJ413)+0.00000001),1)</f>
        <v>0</v>
      </c>
      <c r="AL415" s="69">
        <f t="shared" ref="AL415" si="11524">FLOOR(IF(OR(AL410=0,AL410=1),IF(AL414&gt;AL411,AL411,IF(AL408&gt;=AL414,AL414,AL408)+0.00000001),IF(AL412&gt;=AL411,AL411-AK413,AL412-AK413)+0.00000001),1)</f>
        <v>0</v>
      </c>
      <c r="AM415" s="69">
        <f t="shared" ref="AM415" si="11525">FLOOR(IF(OR(AM410=0,AM410=1),IF(AM414&gt;AM411,AM411,IF(AM408&gt;=AM414,AM414,AM408)+0.00000001),IF(AM412&gt;=AM411,AM411-AL413,AM412-AL413)+0.00000001),1)</f>
        <v>0</v>
      </c>
      <c r="AN415" s="69">
        <f t="shared" ref="AN415" si="11526">FLOOR(IF(OR(AN410=0,AN410=1),IF(AN414&gt;AN411,AN411,IF(AN408&gt;=AN414,AN414,AN408)+0.00000001),IF(AN412&gt;=AN411,AN411-AM413,AN412-AM413)+0.00000001),1)</f>
        <v>0</v>
      </c>
      <c r="AO415" s="69">
        <f t="shared" ref="AO415" si="11527">FLOOR(IF(OR(AO410=0,AO410=1),IF(AO414&gt;AO411,AO411,IF(AO408&gt;=AO414,AO414,AO408)+0.00000001),IF(AO412&gt;=AO411,AO411-AN413,AO412-AN413)+0.00000001),1)</f>
        <v>0</v>
      </c>
      <c r="AP415" s="69">
        <f t="shared" ref="AP415" si="11528">FLOOR(IF(OR(AP410=0,AP410=1),IF(AP414&gt;AP411,AP411,IF(AP408&gt;=AP414,AP414,AP408)+0.00000001),IF(AP412&gt;=AP411,AP411-AO413,AP412-AO413)+0.00000001),1)</f>
        <v>0</v>
      </c>
      <c r="AQ415" s="69">
        <f t="shared" ref="AQ415" si="11529">FLOOR(IF(OR(AQ410=0,AQ410=1),IF(AQ414&gt;AQ411,AQ411,IF(AQ408&gt;=AQ414,AQ414,AQ408)+0.00000001),IF(AQ412&gt;=AQ411,AQ411-AP413,AQ412-AP413)+0.00000001),1)</f>
        <v>0</v>
      </c>
      <c r="AR415" s="69">
        <f t="shared" ref="AR415" si="11530">FLOOR(IF(OR(AR410=0,AR410=1),IF(AR414&gt;AR411,AR411,IF(AR408&gt;=AR414,AR414,AR408)+0.00000001),IF(AR412&gt;=AR411,AR411-AQ413,AR412-AQ413)+0.00000001),1)</f>
        <v>0</v>
      </c>
      <c r="AS415" s="69">
        <f t="shared" ref="AS415" si="11531">FLOOR(IF(OR(AS410=0,AS410=1),IF(AS414&gt;AS411,AS411,IF(AS408&gt;=AS414,AS414,AS408)+0.00000001),IF(AS412&gt;=AS411,AS411-AR413,AS412-AR413)+0.00000001),1)</f>
        <v>0</v>
      </c>
      <c r="AT415" s="69">
        <f t="shared" ref="AT415" si="11532">FLOOR(IF(OR(AT410=0,AT410=1),IF(AT414&gt;AT411,AT411,IF(AT408&gt;=AT414,AT414,AT408)+0.00000001),IF(AT412&gt;=AT411,AT411-AS413,AT412-AS413)+0.00000001),1)</f>
        <v>0</v>
      </c>
      <c r="AU415" s="69">
        <f t="shared" ref="AU415" si="11533">FLOOR(IF(OR(AU410=0,AU410=1),IF(AU414&gt;AU411,AU411,IF(AU408&gt;=AU414,AU414,AU408)+0.00000001),IF(AU412&gt;=AU411,AU411-AT413,AU412-AT413)+0.00000001),1)</f>
        <v>0</v>
      </c>
      <c r="AV415" s="69">
        <f t="shared" ref="AV415" si="11534">FLOOR(IF(OR(AV410=0,AV410=1),IF(AV414&gt;AV411,AV411,IF(AV408&gt;=AV414,AV414,AV408)+0.00000001),IF(AV412&gt;=AV411,AV411-AU413,AV412-AU413)+0.00000001),1)</f>
        <v>0</v>
      </c>
      <c r="AW415" s="69">
        <f t="shared" ref="AW415" si="11535">FLOOR(IF(OR(AW410=0,AW410=1),IF(AW414&gt;AW411,AW411,IF(AW408&gt;=AW414,AW414,AW408)+0.00000001),IF(AW412&gt;=AW411,AW411-AV413,AW412-AV413)+0.00000001),1)</f>
        <v>0</v>
      </c>
      <c r="AX415" s="69">
        <f t="shared" ref="AX415" si="11536">FLOOR(IF(OR(AX410=0,AX410=1),IF(AX414&gt;AX411,AX411,IF(AX408&gt;=AX414,AX414,AX408)+0.00000001),IF(AX412&gt;=AX411,AX411-AW413,AX412-AW413)+0.00000001),1)</f>
        <v>0</v>
      </c>
      <c r="AY415" s="69">
        <f t="shared" ref="AY415" si="11537">FLOOR(IF(OR(AY410=0,AY410=1),IF(AY414&gt;AY411,AY411,IF(AY408&gt;=AY414,AY414,AY408)+0.00000001),IF(AY412&gt;=AY411,AY411-AX413,AY412-AX413)+0.00000001),1)</f>
        <v>0</v>
      </c>
      <c r="AZ415" s="69">
        <f t="shared" ref="AZ415" si="11538">FLOOR(IF(OR(AZ410=0,AZ410=1),IF(AZ414&gt;AZ411,AZ411,IF(AZ408&gt;=AZ414,AZ414,AZ408)+0.00000001),IF(AZ412&gt;=AZ411,AZ411-AY413,AZ412-AY413)+0.00000001),1)</f>
        <v>0</v>
      </c>
      <c r="BA415" s="69">
        <f t="shared" ref="BA415" si="11539">FLOOR(IF(OR(BA410=0,BA410=1),IF(BA414&gt;BA411,BA411,IF(BA408&gt;=BA414,BA414,BA408)+0.00000001),IF(BA412&gt;=BA411,BA411-AZ413,BA412-AZ413)+0.00000001),1)</f>
        <v>0</v>
      </c>
      <c r="BB415" s="69">
        <f t="shared" ref="BB415" si="11540">FLOOR(IF(OR(BB410=0,BB410=1),IF(BB414&gt;BB411,BB411,IF(BB408&gt;=BB414,BB414,BB408)+0.00000001),IF(BB412&gt;=BB411,BB411-BA413,BB412-BA413)+0.00000001),1)</f>
        <v>0</v>
      </c>
      <c r="BC415" s="69">
        <f t="shared" ref="BC415" si="11541">FLOOR(IF(OR(BC410=0,BC410=1),IF(BC414&gt;BC411,BC411,IF(BC408&gt;=BC414,BC414,BC408)+0.00000001),IF(BC412&gt;=BC411,BC411-BB413,BC412-BB413)+0.00000001),1)</f>
        <v>0</v>
      </c>
      <c r="BD415" s="69">
        <f t="shared" ref="BD415" si="11542">FLOOR(IF(OR(BD410=0,BD410=1),IF(BD414&gt;BD411,BD411,IF(BD408&gt;=BD414,BD414,BD408)+0.00000001),IF(BD412&gt;=BD411,BD411-BC413,BD412-BC413)+0.00000001),1)</f>
        <v>0</v>
      </c>
      <c r="BE415" s="69">
        <f t="shared" ref="BE415" si="11543">FLOOR(IF(OR(BE410=0,BE410=1),IF(BE414&gt;BE411,BE411,IF(BE408&gt;=BE414,BE414,BE408)+0.00000001),IF(BE412&gt;=BE411,BE411-BD413,BE412-BD413)+0.00000001),1)</f>
        <v>0</v>
      </c>
      <c r="BF415" s="69">
        <f t="shared" ref="BF415" si="11544">FLOOR(IF(OR(BF410=0,BF410=1),IF(BF414&gt;BF411,BF411,IF(BF408&gt;=BF414,BF414,BF408)+0.00000001),IF(BF412&gt;=BF411,BF411-BE413,BF412-BE413)+0.00000001),1)</f>
        <v>0</v>
      </c>
      <c r="BG415" s="69">
        <f t="shared" ref="BG415" si="11545">FLOOR(IF(OR(BG410=0,BG410=1),IF(BG414&gt;BG411,BG411,IF(BG408&gt;=BG414,BG414,BG408)+0.00000001),IF(BG412&gt;=BG411,BG411-BF413,BG412-BF413)+0.00000001),1)</f>
        <v>0</v>
      </c>
      <c r="BH415" s="69">
        <f t="shared" ref="BH415" si="11546">FLOOR(IF(OR(BH410=0,BH410=1),IF(BH414&gt;BH411,BH411,IF(BH408&gt;=BH414,BH414,BH408)+0.00000001),IF(BH412&gt;=BH411,BH411-BG413,BH412-BG413)+0.00000001),1)</f>
        <v>0</v>
      </c>
      <c r="BI415" s="69">
        <f t="shared" ref="BI415" si="11547">FLOOR(IF(OR(BI410=0,BI410=1),IF(BI414&gt;BI411,BI411,IF(BI408&gt;=BI414,BI414,BI408)+0.00000001),IF(BI412&gt;=BI411,BI411-BH413,BI412-BH413)+0.00000001),1)</f>
        <v>0</v>
      </c>
      <c r="BJ415" s="69">
        <f t="shared" ref="BJ415" si="11548">FLOOR(IF(OR(BJ410=0,BJ410=1),IF(BJ414&gt;BJ411,BJ411,IF(BJ408&gt;=BJ414,BJ414,BJ408)+0.00000001),IF(BJ412&gt;=BJ411,BJ411-BI413,BJ412-BI413)+0.00000001),1)</f>
        <v>0</v>
      </c>
      <c r="BK415" s="69">
        <f t="shared" ref="BK415" si="11549">FLOOR(IF(OR(BK410=0,BK410=1),IF(BK414&gt;BK411,BK411,IF(BK408&gt;=BK414,BK414,BK408)+0.00000001),IF(BK412&gt;=BK411,BK411-BJ413,BK412-BJ413)+0.00000001),1)</f>
        <v>0</v>
      </c>
      <c r="BL415" s="69">
        <f t="shared" ref="BL415" si="11550">FLOOR(IF(OR(BL410=0,BL410=1),IF(BL414&gt;BL411,BL411,IF(BL408&gt;=BL414,BL414,BL408)+0.00000001),IF(BL412&gt;=BL411,BL411-BK413,BL412-BK413)+0.00000001),1)</f>
        <v>0</v>
      </c>
      <c r="BM415" s="69">
        <f t="shared" ref="BM415" si="11551">FLOOR(IF(OR(BM410=0,BM410=1),IF(BM414&gt;BM411,BM411,IF(BM408&gt;=BM414,BM414,BM408)+0.00000001),IF(BM412&gt;=BM411,BM411-BL413,BM412-BL413)+0.00000001),1)</f>
        <v>0</v>
      </c>
      <c r="BN415" s="69">
        <f t="shared" ref="BN415" si="11552">FLOOR(IF(OR(BN410=0,BN410=1),IF(BN414&gt;BN411,BN411,IF(BN408&gt;=BN414,BN414,BN408)+0.00000001),IF(BN412&gt;=BN411,BN411-BM413,BN412-BM413)+0.00000001),1)</f>
        <v>0</v>
      </c>
      <c r="BO415" s="69">
        <f t="shared" ref="BO415" si="11553">FLOOR(IF(OR(BO410=0,BO410=1),IF(BO414&gt;BO411,BO411,IF(BO408&gt;=BO414,BO414,BO408)+0.00000001),IF(BO412&gt;=BO411,BO411-BN413,BO412-BN413)+0.00000001),1)</f>
        <v>0</v>
      </c>
      <c r="BP415" s="69">
        <f t="shared" ref="BP415" si="11554">FLOOR(IF(OR(BP410=0,BP410=1),IF(BP414&gt;BP411,BP411,IF(BP408&gt;=BP414,BP414,BP408)+0.00000001),IF(BP412&gt;=BP411,BP411-BO413,BP412-BO413)+0.00000001),1)</f>
        <v>0</v>
      </c>
      <c r="BQ415" s="69">
        <f t="shared" ref="BQ415" si="11555">FLOOR(IF(OR(BQ410=0,BQ410=1),IF(BQ414&gt;BQ411,BQ411,IF(BQ408&gt;=BQ414,BQ414,BQ408)+0.00000001),IF(BQ412&gt;=BQ411,BQ411-BP413,BQ412-BP413)+0.00000001),1)</f>
        <v>0</v>
      </c>
      <c r="BR415" s="69">
        <f t="shared" ref="BR415" si="11556">FLOOR(IF(OR(BR410=0,BR410=1),IF(BR414&gt;BR411,BR411,IF(BR408&gt;=BR414,BR414,BR408)+0.00000001),IF(BR412&gt;=BR411,BR411-BQ413,BR412-BQ413)+0.00000001),1)</f>
        <v>0</v>
      </c>
      <c r="BS415" s="69">
        <f t="shared" ref="BS415" si="11557">FLOOR(IF(OR(BS410=0,BS410=1),IF(BS414&gt;BS411,BS411,IF(BS408&gt;=BS414,BS414,BS408)+0.00000001),IF(BS412&gt;=BS411,BS411-BR413,BS412-BR413)+0.00000001),1)</f>
        <v>0</v>
      </c>
      <c r="BT415" s="69">
        <f t="shared" ref="BT415" si="11558">FLOOR(IF(OR(BT410=0,BT410=1),IF(BT414&gt;BT411,BT411,IF(BT408&gt;=BT414,BT414,BT408)+0.00000001),IF(BT412&gt;=BT411,BT411-BS413,BT412-BS413)+0.00000001),1)</f>
        <v>0</v>
      </c>
      <c r="BU415" s="69">
        <f t="shared" ref="BU415" si="11559">FLOOR(IF(OR(BU410=0,BU410=1),IF(BU414&gt;BU411,BU411,IF(BU408&gt;=BU414,BU414,BU408)+0.00000001),IF(BU412&gt;=BU411,BU411-BT413,BU412-BT413)+0.00000001),1)</f>
        <v>0</v>
      </c>
      <c r="BV415" s="69">
        <f t="shared" ref="BV415" si="11560">FLOOR(IF(OR(BV410=0,BV410=1),IF(BV414&gt;BV411,BV411,IF(BV408&gt;=BV414,BV414,BV408)+0.00000001),IF(BV412&gt;=BV411,BV411-BU413,BV412-BU413)+0.00000001),1)</f>
        <v>0</v>
      </c>
      <c r="BW415" s="69">
        <f t="shared" ref="BW415" si="11561">FLOOR(IF(OR(BW410=0,BW410=1),IF(BW414&gt;BW411,BW411,IF(BW408&gt;=BW414,BW414,BW408)+0.00000001),IF(BW412&gt;=BW411,BW411-BV413,BW412-BV413)+0.00000001),1)</f>
        <v>0</v>
      </c>
      <c r="BX415" s="69">
        <f t="shared" ref="BX415" si="11562">FLOOR(IF(OR(BX410=0,BX410=1),IF(BX414&gt;BX411,BX411,IF(BX408&gt;=BX414,BX414,BX408)+0.00000001),IF(BX412&gt;=BX411,BX411-BW413,BX412-BW413)+0.00000001),1)</f>
        <v>0</v>
      </c>
      <c r="BY415" s="69">
        <f t="shared" ref="BY415" si="11563">FLOOR(IF(OR(BY410=0,BY410=1),IF(BY414&gt;BY411,BY411,IF(BY408&gt;=BY414,BY414,BY408)+0.00000001),IF(BY412&gt;=BY411,BY411-BX413,BY412-BX413)+0.00000001),1)</f>
        <v>0</v>
      </c>
      <c r="BZ415" s="69">
        <f t="shared" ref="BZ415" si="11564">FLOOR(IF(OR(BZ410=0,BZ410=1),IF(BZ414&gt;BZ411,BZ411,IF(BZ408&gt;=BZ414,BZ414,BZ408)+0.00000001),IF(BZ412&gt;=BZ411,BZ411-BY413,BZ412-BY413)+0.00000001),1)</f>
        <v>0</v>
      </c>
      <c r="CA415" s="69">
        <f t="shared" ref="CA415" si="11565">FLOOR(IF(OR(CA410=0,CA410=1),IF(CA414&gt;CA411,CA411,IF(CA408&gt;=CA414,CA414,CA408)+0.00000001),IF(CA412&gt;=CA411,CA411-BZ413,CA412-BZ413)+0.00000001),1)</f>
        <v>0</v>
      </c>
      <c r="CB415" s="69">
        <f t="shared" ref="CB415" si="11566">FLOOR(IF(OR(CB410=0,CB410=1),IF(CB414&gt;CB411,CB411,IF(CB408&gt;=CB414,CB414,CB408)+0.00000001),IF(CB412&gt;=CB411,CB411-CA413,CB412-CA413)+0.00000001),1)</f>
        <v>0</v>
      </c>
      <c r="CC415" s="69">
        <f t="shared" ref="CC415" si="11567">FLOOR(IF(OR(CC410=0,CC410=1),IF(CC414&gt;CC411,CC411,IF(CC408&gt;=CC414,CC414,CC408)+0.00000001),IF(CC412&gt;=CC411,CC411-CB413,CC412-CB413)+0.00000001),1)</f>
        <v>0</v>
      </c>
      <c r="CD415" s="69">
        <f t="shared" ref="CD415" si="11568">FLOOR(IF(OR(CD410=0,CD410=1),IF(CD414&gt;CD411,CD411,IF(CD408&gt;=CD414,CD414,CD408)+0.00000001),IF(CD412&gt;=CD411,CD411-CC413,CD412-CC413)+0.00000001),1)</f>
        <v>0</v>
      </c>
      <c r="CE415" s="69">
        <f t="shared" ref="CE415" si="11569">FLOOR(IF(OR(CE410=0,CE410=1),IF(CE414&gt;CE411,CE411,IF(CE408&gt;=CE414,CE414,CE408)+0.00000001),IF(CE412&gt;=CE411,CE411-CD413,CE412-CD413)+0.00000001),1)</f>
        <v>0</v>
      </c>
      <c r="CF415" s="69">
        <f t="shared" ref="CF415" si="11570">FLOOR(IF(OR(CF410=0,CF410=1),IF(CF414&gt;CF411,CF411,IF(CF408&gt;=CF414,CF414,CF408)+0.00000001),IF(CF412&gt;=CF411,CF411-CE413,CF412-CE413)+0.00000001),1)</f>
        <v>0</v>
      </c>
      <c r="CG415" s="69">
        <f t="shared" ref="CG415" si="11571">FLOOR(IF(OR(CG410=0,CG410=1),IF(CG414&gt;CG411,CG411,IF(CG408&gt;=CG414,CG414,CG408)+0.00000001),IF(CG412&gt;=CG411,CG411-CF413,CG412-CF413)+0.00000001),1)</f>
        <v>0</v>
      </c>
      <c r="CH415" s="69">
        <f t="shared" ref="CH415" si="11572">FLOOR(IF(OR(CH410=0,CH410=1),IF(CH414&gt;CH411,CH411,IF(CH408&gt;=CH414,CH414,CH408)+0.00000001),IF(CH412&gt;=CH411,CH411-CG413,CH412-CG413)+0.00000001),1)</f>
        <v>0</v>
      </c>
      <c r="CI415" s="69">
        <f t="shared" ref="CI415" si="11573">FLOOR(IF(OR(CI410=0,CI410=1),IF(CI414&gt;CI411,CI411,IF(CI408&gt;=CI414,CI414,CI408)+0.00000001),IF(CI412&gt;=CI411,CI411-CH413,CI412-CH413)+0.00000001),1)</f>
        <v>0</v>
      </c>
      <c r="CJ415" s="69">
        <f t="shared" ref="CJ415" si="11574">FLOOR(IF(OR(CJ410=0,CJ410=1),IF(CJ414&gt;CJ411,CJ411,IF(CJ408&gt;=CJ414,CJ414,CJ408)+0.00000001),IF(CJ412&gt;=CJ411,CJ411-CI413,CJ412-CI413)+0.00000001),1)</f>
        <v>0</v>
      </c>
      <c r="CK415" s="370"/>
      <c r="CL415" s="372"/>
      <c r="CM415" s="364"/>
      <c r="CN415" s="364"/>
      <c r="CO415" s="108"/>
      <c r="CP415" s="108"/>
      <c r="CQ415" s="108"/>
      <c r="CR415" s="108"/>
      <c r="CS415" s="108"/>
      <c r="CT415" s="108"/>
      <c r="CU415" s="108"/>
      <c r="CV415" s="108"/>
      <c r="CW415" s="108"/>
      <c r="CX415" s="108"/>
      <c r="CY415" s="108"/>
      <c r="CZ415" s="108"/>
      <c r="DA415" s="108"/>
      <c r="DB415" s="108"/>
      <c r="DC415" s="108"/>
      <c r="DD415" s="108"/>
    </row>
    <row r="416" spans="1:108" s="266" customFormat="1" ht="25.2" customHeight="1" thickBot="1" x14ac:dyDescent="0.35">
      <c r="A416" s="264"/>
      <c r="B416" s="131"/>
      <c r="C416" s="70"/>
      <c r="D416" s="70"/>
      <c r="E416" s="70"/>
      <c r="F416" s="70"/>
      <c r="G416" s="70"/>
      <c r="H416" s="70"/>
      <c r="I416" s="70"/>
      <c r="J416" s="70"/>
      <c r="K416" s="70"/>
      <c r="L416" s="71"/>
      <c r="M416" s="7"/>
      <c r="N416" s="203"/>
      <c r="O416" s="108"/>
      <c r="P416" s="229" t="s">
        <v>167</v>
      </c>
      <c r="Q416" s="73">
        <f>IF($I407="Ano",Q415*'Podpůrná data'!$B$5,Q415*'Podpůrná data'!$B$3)</f>
        <v>0</v>
      </c>
      <c r="R416" s="73">
        <f>IF($I407="Ano",R415*'Podpůrná data'!$B$5,R415*'Podpůrná data'!$B$3)</f>
        <v>0</v>
      </c>
      <c r="S416" s="73">
        <f>IF($I407="Ano",S415*'Podpůrná data'!$B$5,S415*'Podpůrná data'!$B$3)</f>
        <v>0</v>
      </c>
      <c r="T416" s="73">
        <f>IF($I407="Ano",T415*'Podpůrná data'!$B$5,T415*'Podpůrná data'!$B$3)</f>
        <v>0</v>
      </c>
      <c r="U416" s="73">
        <f>IF($I407="Ano",U415*'Podpůrná data'!$B$5,U415*'Podpůrná data'!$B$3)</f>
        <v>0</v>
      </c>
      <c r="V416" s="73">
        <f>IF($I407="Ano",V415*'Podpůrná data'!$B$5,V415*'Podpůrná data'!$B$3)</f>
        <v>0</v>
      </c>
      <c r="W416" s="73">
        <f>IF($I407="Ano",W415*'Podpůrná data'!$B$5,W415*'Podpůrná data'!$B$3)</f>
        <v>0</v>
      </c>
      <c r="X416" s="73">
        <f>IF($I407="Ano",X415*'Podpůrná data'!$B$5,X415*'Podpůrná data'!$B$3)</f>
        <v>0</v>
      </c>
      <c r="Y416" s="73">
        <f>IF($I407="Ano",Y415*'Podpůrná data'!$B$5,Y415*'Podpůrná data'!$B$3)</f>
        <v>0</v>
      </c>
      <c r="Z416" s="73">
        <f>IF($I407="Ano",Z415*'Podpůrná data'!$B$5,Z415*'Podpůrná data'!$B$3)</f>
        <v>0</v>
      </c>
      <c r="AA416" s="73">
        <f>IF($I407="Ano",AA415*'Podpůrná data'!$B$5,AA415*'Podpůrná data'!$B$3)</f>
        <v>0</v>
      </c>
      <c r="AB416" s="73">
        <f>IF($I407="Ano",AB415*'Podpůrná data'!$B$5,AB415*'Podpůrná data'!$B$3)</f>
        <v>0</v>
      </c>
      <c r="AC416" s="73">
        <f>IF($I407="Ano",AC415*'Podpůrná data'!$B$5,AC415*'Podpůrná data'!$B$3)</f>
        <v>0</v>
      </c>
      <c r="AD416" s="73">
        <f>IF($I407="Ano",AD415*'Podpůrná data'!$B$5,AD415*'Podpůrná data'!$B$3)</f>
        <v>0</v>
      </c>
      <c r="AE416" s="73">
        <f>IF($I407="Ano",AE415*'Podpůrná data'!$B$5,AE415*'Podpůrná data'!$B$3)</f>
        <v>0</v>
      </c>
      <c r="AF416" s="73">
        <f>IF($I407="Ano",AF415*'Podpůrná data'!$B$5,AF415*'Podpůrná data'!$B$3)</f>
        <v>0</v>
      </c>
      <c r="AG416" s="73">
        <f>IF($I407="Ano",AG415*'Podpůrná data'!$B$5,AG415*'Podpůrná data'!$B$3)</f>
        <v>0</v>
      </c>
      <c r="AH416" s="73">
        <f>IF($I407="Ano",AH415*'Podpůrná data'!$B$5,AH415*'Podpůrná data'!$B$3)</f>
        <v>0</v>
      </c>
      <c r="AI416" s="73">
        <f>IF($I407="Ano",AI415*'Podpůrná data'!$B$5,AI415*'Podpůrná data'!$B$3)</f>
        <v>0</v>
      </c>
      <c r="AJ416" s="73">
        <f>IF($I407="Ano",AJ415*'Podpůrná data'!$B$5,AJ415*'Podpůrná data'!$B$3)</f>
        <v>0</v>
      </c>
      <c r="AK416" s="73">
        <f>IF($I407="Ano",AK415*'Podpůrná data'!$B$5,AK415*'Podpůrná data'!$B$3)</f>
        <v>0</v>
      </c>
      <c r="AL416" s="73">
        <f>IF($I407="Ano",AL415*'Podpůrná data'!$B$5,AL415*'Podpůrná data'!$B$3)</f>
        <v>0</v>
      </c>
      <c r="AM416" s="73">
        <f>IF($I407="Ano",AM415*'Podpůrná data'!$B$5,AM415*'Podpůrná data'!$B$3)</f>
        <v>0</v>
      </c>
      <c r="AN416" s="73">
        <f>IF($I407="Ano",AN415*'Podpůrná data'!$B$5,AN415*'Podpůrná data'!$B$3)</f>
        <v>0</v>
      </c>
      <c r="AO416" s="73">
        <f>IF($I407="Ano",AO415*'Podpůrná data'!$B$5,AO415*'Podpůrná data'!$B$3)</f>
        <v>0</v>
      </c>
      <c r="AP416" s="73">
        <f>IF($I407="Ano",AP415*'Podpůrná data'!$B$5,AP415*'Podpůrná data'!$B$3)</f>
        <v>0</v>
      </c>
      <c r="AQ416" s="73">
        <f>IF($I407="Ano",AQ415*'Podpůrná data'!$B$5,AQ415*'Podpůrná data'!$B$3)</f>
        <v>0</v>
      </c>
      <c r="AR416" s="73">
        <f>IF($I407="Ano",AR415*'Podpůrná data'!$B$5,AR415*'Podpůrná data'!$B$3)</f>
        <v>0</v>
      </c>
      <c r="AS416" s="73">
        <f>IF($I407="Ano",AS415*'Podpůrná data'!$B$5,AS415*'Podpůrná data'!$B$3)</f>
        <v>0</v>
      </c>
      <c r="AT416" s="73">
        <f>IF($I407="Ano",AT415*'Podpůrná data'!$B$5,AT415*'Podpůrná data'!$B$3)</f>
        <v>0</v>
      </c>
      <c r="AU416" s="73">
        <f>IF($I407="Ano",AU415*'Podpůrná data'!$B$5,AU415*'Podpůrná data'!$B$3)</f>
        <v>0</v>
      </c>
      <c r="AV416" s="73">
        <f>IF($I407="Ano",AV415*'Podpůrná data'!$B$5,AV415*'Podpůrná data'!$B$3)</f>
        <v>0</v>
      </c>
      <c r="AW416" s="73">
        <f>IF($I407="Ano",AW415*'Podpůrná data'!$B$5,AW415*'Podpůrná data'!$B$3)</f>
        <v>0</v>
      </c>
      <c r="AX416" s="73">
        <f>IF($I407="Ano",AX415*'Podpůrná data'!$B$5,AX415*'Podpůrná data'!$B$3)</f>
        <v>0</v>
      </c>
      <c r="AY416" s="73">
        <f>IF($I407="Ano",AY415*'Podpůrná data'!$B$5,AY415*'Podpůrná data'!$B$3)</f>
        <v>0</v>
      </c>
      <c r="AZ416" s="73">
        <f>IF($I407="Ano",AZ415*'Podpůrná data'!$B$5,AZ415*'Podpůrná data'!$B$3)</f>
        <v>0</v>
      </c>
      <c r="BA416" s="73">
        <f>IF($I407="Ano",BA415*'Podpůrná data'!$B$5,BA415*'Podpůrná data'!$B$3)</f>
        <v>0</v>
      </c>
      <c r="BB416" s="73">
        <f>IF($I407="Ano",BB415*'Podpůrná data'!$B$5,BB415*'Podpůrná data'!$B$3)</f>
        <v>0</v>
      </c>
      <c r="BC416" s="73">
        <f>IF($I407="Ano",BC415*'Podpůrná data'!$B$5,BC415*'Podpůrná data'!$B$3)</f>
        <v>0</v>
      </c>
      <c r="BD416" s="73">
        <f>IF($I407="Ano",BD415*'Podpůrná data'!$B$5,BD415*'Podpůrná data'!$B$3)</f>
        <v>0</v>
      </c>
      <c r="BE416" s="73">
        <f>IF($I407="Ano",BE415*'Podpůrná data'!$B$5,BE415*'Podpůrná data'!$B$3)</f>
        <v>0</v>
      </c>
      <c r="BF416" s="73">
        <f>IF($I407="Ano",BF415*'Podpůrná data'!$B$5,BF415*'Podpůrná data'!$B$3)</f>
        <v>0</v>
      </c>
      <c r="BG416" s="73">
        <f>IF($I407="Ano",BG415*'Podpůrná data'!$B$5,BG415*'Podpůrná data'!$B$3)</f>
        <v>0</v>
      </c>
      <c r="BH416" s="73">
        <f>IF($I407="Ano",BH415*'Podpůrná data'!$B$5,BH415*'Podpůrná data'!$B$3)</f>
        <v>0</v>
      </c>
      <c r="BI416" s="73">
        <f>IF($I407="Ano",BI415*'Podpůrná data'!$B$5,BI415*'Podpůrná data'!$B$3)</f>
        <v>0</v>
      </c>
      <c r="BJ416" s="73">
        <f>IF($I407="Ano",BJ415*'Podpůrná data'!$B$5,BJ415*'Podpůrná data'!$B$3)</f>
        <v>0</v>
      </c>
      <c r="BK416" s="73">
        <f>IF($I407="Ano",BK415*'Podpůrná data'!$B$5,BK415*'Podpůrná data'!$B$3)</f>
        <v>0</v>
      </c>
      <c r="BL416" s="73">
        <f>IF($I407="Ano",BL415*'Podpůrná data'!$B$5,BL415*'Podpůrná data'!$B$3)</f>
        <v>0</v>
      </c>
      <c r="BM416" s="73">
        <f>IF($I407="Ano",BM415*'Podpůrná data'!$B$5,BM415*'Podpůrná data'!$B$3)</f>
        <v>0</v>
      </c>
      <c r="BN416" s="73">
        <f>IF($I407="Ano",BN415*'Podpůrná data'!$B$5,BN415*'Podpůrná data'!$B$3)</f>
        <v>0</v>
      </c>
      <c r="BO416" s="73">
        <f>IF($I407="Ano",BO415*'Podpůrná data'!$B$5,BO415*'Podpůrná data'!$B$3)</f>
        <v>0</v>
      </c>
      <c r="BP416" s="73">
        <f>IF($I407="Ano",BP415*'Podpůrná data'!$B$5,BP415*'Podpůrná data'!$B$3)</f>
        <v>0</v>
      </c>
      <c r="BQ416" s="73">
        <f>IF($I407="Ano",BQ415*'Podpůrná data'!$B$5,BQ415*'Podpůrná data'!$B$3)</f>
        <v>0</v>
      </c>
      <c r="BR416" s="73">
        <f>IF($I407="Ano",BR415*'Podpůrná data'!$B$5,BR415*'Podpůrná data'!$B$3)</f>
        <v>0</v>
      </c>
      <c r="BS416" s="73">
        <f>IF($I407="Ano",BS415*'Podpůrná data'!$B$5,BS415*'Podpůrná data'!$B$3)</f>
        <v>0</v>
      </c>
      <c r="BT416" s="73">
        <f>IF($I407="Ano",BT415*'Podpůrná data'!$B$5,BT415*'Podpůrná data'!$B$3)</f>
        <v>0</v>
      </c>
      <c r="BU416" s="73">
        <f>IF($I407="Ano",BU415*'Podpůrná data'!$B$5,BU415*'Podpůrná data'!$B$3)</f>
        <v>0</v>
      </c>
      <c r="BV416" s="73">
        <f>IF($I407="Ano",BV415*'Podpůrná data'!$B$5,BV415*'Podpůrná data'!$B$3)</f>
        <v>0</v>
      </c>
      <c r="BW416" s="73">
        <f>IF($I407="Ano",BW415*'Podpůrná data'!$B$5,BW415*'Podpůrná data'!$B$3)</f>
        <v>0</v>
      </c>
      <c r="BX416" s="73">
        <f>IF($I407="Ano",BX415*'Podpůrná data'!$B$5,BX415*'Podpůrná data'!$B$3)</f>
        <v>0</v>
      </c>
      <c r="BY416" s="73">
        <f>IF($I407="Ano",BY415*'Podpůrná data'!$B$5,BY415*'Podpůrná data'!$B$3)</f>
        <v>0</v>
      </c>
      <c r="BZ416" s="73">
        <f>IF($I407="Ano",BZ415*'Podpůrná data'!$B$5,BZ415*'Podpůrná data'!$B$3)</f>
        <v>0</v>
      </c>
      <c r="CA416" s="73">
        <f>IF($I407="Ano",CA415*'Podpůrná data'!$B$5,CA415*'Podpůrná data'!$B$3)</f>
        <v>0</v>
      </c>
      <c r="CB416" s="73">
        <f>IF($I407="Ano",CB415*'Podpůrná data'!$B$5,CB415*'Podpůrná data'!$B$3)</f>
        <v>0</v>
      </c>
      <c r="CC416" s="73">
        <f>IF($I407="Ano",CC415*'Podpůrná data'!$B$5,CC415*'Podpůrná data'!$B$3)</f>
        <v>0</v>
      </c>
      <c r="CD416" s="73">
        <f>IF($I407="Ano",CD415*'Podpůrná data'!$B$5,CD415*'Podpůrná data'!$B$3)</f>
        <v>0</v>
      </c>
      <c r="CE416" s="73">
        <f>IF($I407="Ano",CE415*'Podpůrná data'!$B$5,CE415*'Podpůrná data'!$B$3)</f>
        <v>0</v>
      </c>
      <c r="CF416" s="73">
        <f>IF($I407="Ano",CF415*'Podpůrná data'!$B$5,CF415*'Podpůrná data'!$B$3)</f>
        <v>0</v>
      </c>
      <c r="CG416" s="73">
        <f>IF($I407="Ano",CG415*'Podpůrná data'!$B$5,CG415*'Podpůrná data'!$B$3)</f>
        <v>0</v>
      </c>
      <c r="CH416" s="73">
        <f>IF($I407="Ano",CH415*'Podpůrná data'!$B$5,CH415*'Podpůrná data'!$B$3)</f>
        <v>0</v>
      </c>
      <c r="CI416" s="73">
        <f>IF($I407="Ano",CI415*'Podpůrná data'!$B$5,CI415*'Podpůrná data'!$B$3)</f>
        <v>0</v>
      </c>
      <c r="CJ416" s="73">
        <f>IF($I407="Ano",CJ415*'Podpůrná data'!$B$5,CJ415*'Podpůrná data'!$B$3)</f>
        <v>0</v>
      </c>
      <c r="CK416" s="371"/>
      <c r="CL416" s="373"/>
      <c r="CM416" s="365"/>
      <c r="CN416" s="365"/>
      <c r="CO416" s="108"/>
      <c r="CP416" s="182">
        <f>SUMIFS($Q416:$CJ416,$Q406:$CJ406,"1. ZoR")</f>
        <v>0</v>
      </c>
      <c r="CQ416" s="182">
        <f>SUMIFS($Q416:$CJ416,$Q406:$CJ406,"2. ZoR")</f>
        <v>0</v>
      </c>
      <c r="CR416" s="182">
        <f>SUMIFS($Q416:$CJ416,$Q406:$CJ406,"3. ZoR")</f>
        <v>0</v>
      </c>
      <c r="CS416" s="182">
        <f>SUMIFS($Q416:$CJ416,$Q406:$CJ406,"4. ZoR")</f>
        <v>0</v>
      </c>
      <c r="CT416" s="182">
        <f>SUMIFS($Q416:$CJ416,$Q406:$CJ406,"5. ZoR")</f>
        <v>0</v>
      </c>
      <c r="CU416" s="182">
        <f>SUMIFS($Q416:$CJ416,$Q406:$CJ406,"6. ZoR")</f>
        <v>0</v>
      </c>
      <c r="CV416" s="182">
        <f>SUMIFS($Q416:$CJ416,$Q406:$CJ406,"7. ZoR")</f>
        <v>0</v>
      </c>
      <c r="CW416" s="182">
        <f>SUMIFS($Q416:$CJ416,$Q406:$CJ406,"8. ZoR")</f>
        <v>0</v>
      </c>
      <c r="CX416" s="182">
        <f>SUMIFS($Q416:$CJ416,$Q406:$CJ406,"9. ZoR")</f>
        <v>0</v>
      </c>
      <c r="CY416" s="182">
        <f>SUMIFS($Q416:$CJ416,$Q406:$CJ406,"10. ZoR")</f>
        <v>0</v>
      </c>
      <c r="CZ416" s="182">
        <f>SUMIFS($Q416:$CJ416,$Q406:$CJ406,"11. ZoR")</f>
        <v>0</v>
      </c>
      <c r="DA416" s="182">
        <f>SUMIFS($Q416:$CJ416,$Q406:$CJ406,"12. ZoR")</f>
        <v>0</v>
      </c>
      <c r="DB416" s="182">
        <f>SUMIFS($Q416:$CJ416,$Q406:$CJ406,"13. ZoR")</f>
        <v>0</v>
      </c>
      <c r="DC416" s="182">
        <f>SUMIFS($Q416:$CJ416,$Q406:$CJ406,"14. ZoR")</f>
        <v>0</v>
      </c>
      <c r="DD416" s="182">
        <f>SUMIFS($Q416:$CJ416,$Q406:$CJ406,"15. ZoR")</f>
        <v>0</v>
      </c>
    </row>
    <row r="417" spans="1:108" ht="15" hidden="1" thickBot="1" x14ac:dyDescent="0.35">
      <c r="B417" s="107"/>
      <c r="C417" s="132"/>
      <c r="D417" s="132"/>
      <c r="E417" s="132"/>
      <c r="F417" s="132"/>
      <c r="G417" s="107"/>
      <c r="H417" s="107"/>
      <c r="I417" s="107"/>
      <c r="J417" s="107"/>
      <c r="K417" s="107"/>
      <c r="L417" s="107"/>
      <c r="M417" s="7"/>
      <c r="N417" s="107"/>
      <c r="O417" s="107"/>
      <c r="P417" s="107"/>
      <c r="Q417" s="107"/>
      <c r="R417" s="107"/>
      <c r="S417" s="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row>
    <row r="418" spans="1:108" s="266" customFormat="1" ht="69.599999999999994" customHeight="1" thickBot="1" x14ac:dyDescent="0.35">
      <c r="A418" s="271"/>
      <c r="B418" s="122"/>
      <c r="C418" s="353" t="s">
        <v>2</v>
      </c>
      <c r="D418" s="123"/>
      <c r="E418" s="133" t="s">
        <v>375</v>
      </c>
      <c r="F418" s="133" t="s">
        <v>377</v>
      </c>
      <c r="G418" s="124" t="s">
        <v>96</v>
      </c>
      <c r="H418" s="124" t="s">
        <v>97</v>
      </c>
      <c r="I418" s="124" t="s">
        <v>99</v>
      </c>
      <c r="J418" s="124" t="s">
        <v>389</v>
      </c>
      <c r="K418" s="124" t="s">
        <v>391</v>
      </c>
      <c r="L418" s="140" t="s">
        <v>1</v>
      </c>
      <c r="M418" s="7"/>
      <c r="N418" s="126">
        <v>208002</v>
      </c>
      <c r="O418" s="108"/>
      <c r="P418" s="204" t="s">
        <v>134</v>
      </c>
      <c r="Q418" s="84" t="s">
        <v>4</v>
      </c>
      <c r="R418" s="84" t="s">
        <v>5</v>
      </c>
      <c r="S418" s="84" t="s">
        <v>6</v>
      </c>
      <c r="T418" s="84" t="s">
        <v>7</v>
      </c>
      <c r="U418" s="84" t="s">
        <v>8</v>
      </c>
      <c r="V418" s="84" t="s">
        <v>9</v>
      </c>
      <c r="W418" s="84" t="s">
        <v>10</v>
      </c>
      <c r="X418" s="84" t="s">
        <v>11</v>
      </c>
      <c r="Y418" s="84" t="s">
        <v>12</v>
      </c>
      <c r="Z418" s="84" t="s">
        <v>13</v>
      </c>
      <c r="AA418" s="84" t="s">
        <v>14</v>
      </c>
      <c r="AB418" s="84" t="s">
        <v>15</v>
      </c>
      <c r="AC418" s="84" t="s">
        <v>16</v>
      </c>
      <c r="AD418" s="84" t="s">
        <v>17</v>
      </c>
      <c r="AE418" s="84" t="s">
        <v>18</v>
      </c>
      <c r="AF418" s="84" t="s">
        <v>19</v>
      </c>
      <c r="AG418" s="84" t="s">
        <v>20</v>
      </c>
      <c r="AH418" s="84" t="s">
        <v>21</v>
      </c>
      <c r="AI418" s="84" t="s">
        <v>22</v>
      </c>
      <c r="AJ418" s="84" t="s">
        <v>23</v>
      </c>
      <c r="AK418" s="84" t="s">
        <v>24</v>
      </c>
      <c r="AL418" s="84" t="s">
        <v>25</v>
      </c>
      <c r="AM418" s="84" t="s">
        <v>26</v>
      </c>
      <c r="AN418" s="84" t="s">
        <v>27</v>
      </c>
      <c r="AO418" s="84" t="s">
        <v>28</v>
      </c>
      <c r="AP418" s="84" t="s">
        <v>29</v>
      </c>
      <c r="AQ418" s="84" t="s">
        <v>30</v>
      </c>
      <c r="AR418" s="84" t="s">
        <v>31</v>
      </c>
      <c r="AS418" s="84" t="s">
        <v>32</v>
      </c>
      <c r="AT418" s="84" t="s">
        <v>33</v>
      </c>
      <c r="AU418" s="84" t="s">
        <v>34</v>
      </c>
      <c r="AV418" s="84" t="s">
        <v>35</v>
      </c>
      <c r="AW418" s="84" t="s">
        <v>36</v>
      </c>
      <c r="AX418" s="84" t="s">
        <v>37</v>
      </c>
      <c r="AY418" s="84" t="s">
        <v>38</v>
      </c>
      <c r="AZ418" s="84" t="s">
        <v>39</v>
      </c>
      <c r="BA418" s="84" t="s">
        <v>40</v>
      </c>
      <c r="BB418" s="84" t="s">
        <v>41</v>
      </c>
      <c r="BC418" s="84" t="s">
        <v>42</v>
      </c>
      <c r="BD418" s="84" t="s">
        <v>43</v>
      </c>
      <c r="BE418" s="84" t="s">
        <v>44</v>
      </c>
      <c r="BF418" s="84" t="s">
        <v>45</v>
      </c>
      <c r="BG418" s="84" t="s">
        <v>46</v>
      </c>
      <c r="BH418" s="84" t="s">
        <v>47</v>
      </c>
      <c r="BI418" s="84" t="s">
        <v>48</v>
      </c>
      <c r="BJ418" s="84" t="s">
        <v>49</v>
      </c>
      <c r="BK418" s="84" t="s">
        <v>50</v>
      </c>
      <c r="BL418" s="84" t="s">
        <v>51</v>
      </c>
      <c r="BM418" s="84" t="s">
        <v>52</v>
      </c>
      <c r="BN418" s="84" t="s">
        <v>53</v>
      </c>
      <c r="BO418" s="84" t="s">
        <v>135</v>
      </c>
      <c r="BP418" s="84" t="s">
        <v>136</v>
      </c>
      <c r="BQ418" s="84" t="s">
        <v>137</v>
      </c>
      <c r="BR418" s="84" t="s">
        <v>138</v>
      </c>
      <c r="BS418" s="84" t="s">
        <v>139</v>
      </c>
      <c r="BT418" s="84" t="s">
        <v>140</v>
      </c>
      <c r="BU418" s="84" t="s">
        <v>141</v>
      </c>
      <c r="BV418" s="84" t="s">
        <v>142</v>
      </c>
      <c r="BW418" s="84" t="s">
        <v>143</v>
      </c>
      <c r="BX418" s="84" t="s">
        <v>144</v>
      </c>
      <c r="BY418" s="84" t="s">
        <v>145</v>
      </c>
      <c r="BZ418" s="84" t="s">
        <v>146</v>
      </c>
      <c r="CA418" s="84" t="s">
        <v>147</v>
      </c>
      <c r="CB418" s="84" t="s">
        <v>148</v>
      </c>
      <c r="CC418" s="84" t="s">
        <v>149</v>
      </c>
      <c r="CD418" s="84" t="s">
        <v>150</v>
      </c>
      <c r="CE418" s="84" t="s">
        <v>362</v>
      </c>
      <c r="CF418" s="84" t="s">
        <v>363</v>
      </c>
      <c r="CG418" s="84" t="s">
        <v>364</v>
      </c>
      <c r="CH418" s="84" t="s">
        <v>365</v>
      </c>
      <c r="CI418" s="84" t="s">
        <v>366</v>
      </c>
      <c r="CJ418" s="84" t="s">
        <v>367</v>
      </c>
      <c r="CK418" s="136" t="s">
        <v>185</v>
      </c>
      <c r="CL418" s="137" t="s">
        <v>186</v>
      </c>
      <c r="CM418" s="137" t="s">
        <v>168</v>
      </c>
      <c r="CN418" s="137" t="s">
        <v>383</v>
      </c>
      <c r="CO418" s="108"/>
      <c r="CP418" s="366" t="s">
        <v>411</v>
      </c>
      <c r="CQ418" s="367"/>
      <c r="CR418" s="367"/>
      <c r="CS418" s="367"/>
      <c r="CT418" s="367"/>
      <c r="CU418" s="367"/>
      <c r="CV418" s="367"/>
      <c r="CW418" s="367"/>
      <c r="CX418" s="367"/>
      <c r="CY418" s="367"/>
      <c r="CZ418" s="367"/>
      <c r="DA418" s="367"/>
      <c r="DB418" s="367"/>
      <c r="DC418" s="367"/>
      <c r="DD418" s="367"/>
    </row>
    <row r="419" spans="1:108" s="266" customFormat="1" ht="21" hidden="1" customHeight="1" x14ac:dyDescent="0.3">
      <c r="A419" s="272"/>
      <c r="B419" s="115"/>
      <c r="C419" s="354"/>
      <c r="D419" s="127"/>
      <c r="E419" s="127"/>
      <c r="F419" s="127"/>
      <c r="G419" s="359" t="s">
        <v>374</v>
      </c>
      <c r="H419" s="359" t="s">
        <v>98</v>
      </c>
      <c r="I419" s="360" t="s">
        <v>100</v>
      </c>
      <c r="J419" s="360" t="s">
        <v>390</v>
      </c>
      <c r="K419" s="139"/>
      <c r="L419" s="361" t="s">
        <v>95</v>
      </c>
      <c r="M419" s="7"/>
      <c r="N419" s="356" t="s">
        <v>3</v>
      </c>
      <c r="O419" s="108"/>
      <c r="P419" s="85"/>
      <c r="Q419" s="75">
        <f>MONTH(Úvod!$F$10)</f>
        <v>1</v>
      </c>
      <c r="R419" s="76">
        <f t="shared" ref="R419" si="11575">IF(Q419=12,1,Q419+1)</f>
        <v>2</v>
      </c>
      <c r="S419" s="76">
        <f t="shared" ref="S419" si="11576">IF(R419=12,1,R419+1)</f>
        <v>3</v>
      </c>
      <c r="T419" s="77">
        <f t="shared" ref="T419" si="11577">IF(S419=12,1,S419+1)</f>
        <v>4</v>
      </c>
      <c r="U419" s="77">
        <f t="shared" ref="U419" si="11578">IF(T419=12,1,T419+1)</f>
        <v>5</v>
      </c>
      <c r="V419" s="77">
        <f t="shared" ref="V419" si="11579">IF(U419=12,1,U419+1)</f>
        <v>6</v>
      </c>
      <c r="W419" s="77">
        <f t="shared" ref="W419" si="11580">IF(V419=12,1,V419+1)</f>
        <v>7</v>
      </c>
      <c r="X419" s="77">
        <f t="shared" ref="X419" si="11581">IF(W419=12,1,W419+1)</f>
        <v>8</v>
      </c>
      <c r="Y419" s="77">
        <f t="shared" ref="Y419" si="11582">IF(X419=12,1,X419+1)</f>
        <v>9</v>
      </c>
      <c r="Z419" s="77">
        <f>IF(Y419=12,1,Y419+1)</f>
        <v>10</v>
      </c>
      <c r="AA419" s="77">
        <f t="shared" ref="AA419" si="11583">IF(Z419=12,1,Z419+1)</f>
        <v>11</v>
      </c>
      <c r="AB419" s="77">
        <f t="shared" ref="AB419" si="11584">IF(AA419=12,1,AA419+1)</f>
        <v>12</v>
      </c>
      <c r="AC419" s="77">
        <f t="shared" ref="AC419" si="11585">IF(AB419=12,1,AB419+1)</f>
        <v>1</v>
      </c>
      <c r="AD419" s="77">
        <f t="shared" ref="AD419" si="11586">IF(AC419=12,1,AC419+1)</f>
        <v>2</v>
      </c>
      <c r="AE419" s="77">
        <f t="shared" ref="AE419" si="11587">IF(AD419=12,1,AD419+1)</f>
        <v>3</v>
      </c>
      <c r="AF419" s="77">
        <f t="shared" ref="AF419" si="11588">IF(AE419=12,1,AE419+1)</f>
        <v>4</v>
      </c>
      <c r="AG419" s="77">
        <f t="shared" ref="AG419" si="11589">IF(AF419=12,1,AF419+1)</f>
        <v>5</v>
      </c>
      <c r="AH419" s="77">
        <f t="shared" ref="AH419" si="11590">IF(AG419=12,1,AG419+1)</f>
        <v>6</v>
      </c>
      <c r="AI419" s="77">
        <f>IF(AH419=12,1,AH419+1)</f>
        <v>7</v>
      </c>
      <c r="AJ419" s="77">
        <f t="shared" ref="AJ419" si="11591">IF(AI419=12,1,AI419+1)</f>
        <v>8</v>
      </c>
      <c r="AK419" s="77">
        <f t="shared" ref="AK419" si="11592">IF(AJ419=12,1,AJ419+1)</f>
        <v>9</v>
      </c>
      <c r="AL419" s="77">
        <f t="shared" ref="AL419" si="11593">IF(AK419=12,1,AK419+1)</f>
        <v>10</v>
      </c>
      <c r="AM419" s="77">
        <f t="shared" ref="AM419" si="11594">IF(AL419=12,1,AL419+1)</f>
        <v>11</v>
      </c>
      <c r="AN419" s="77">
        <f t="shared" ref="AN419" si="11595">IF(AM419=12,1,AM419+1)</f>
        <v>12</v>
      </c>
      <c r="AO419" s="77">
        <f t="shared" ref="AO419" si="11596">IF(AN419=12,1,AN419+1)</f>
        <v>1</v>
      </c>
      <c r="AP419" s="77">
        <f t="shared" ref="AP419" si="11597">IF(AO419=12,1,AO419+1)</f>
        <v>2</v>
      </c>
      <c r="AQ419" s="77">
        <f t="shared" ref="AQ419" si="11598">IF(AP419=12,1,AP419+1)</f>
        <v>3</v>
      </c>
      <c r="AR419" s="77">
        <f t="shared" ref="AR419" si="11599">IF(AQ419=12,1,AQ419+1)</f>
        <v>4</v>
      </c>
      <c r="AS419" s="77">
        <f t="shared" ref="AS419" si="11600">IF(AR419=12,1,AR419+1)</f>
        <v>5</v>
      </c>
      <c r="AT419" s="77">
        <f t="shared" ref="AT419" si="11601">IF(AS419=12,1,AS419+1)</f>
        <v>6</v>
      </c>
      <c r="AU419" s="77">
        <f t="shared" ref="AU419" si="11602">IF(AT419=12,1,AT419+1)</f>
        <v>7</v>
      </c>
      <c r="AV419" s="77">
        <f t="shared" ref="AV419" si="11603">IF(AU419=12,1,AU419+1)</f>
        <v>8</v>
      </c>
      <c r="AW419" s="77">
        <f t="shared" ref="AW419" si="11604">IF(AV419=12,1,AV419+1)</f>
        <v>9</v>
      </c>
      <c r="AX419" s="77">
        <f t="shared" ref="AX419" si="11605">IF(AW419=12,1,AW419+1)</f>
        <v>10</v>
      </c>
      <c r="AY419" s="77">
        <f t="shared" ref="AY419" si="11606">IF(AX419=12,1,AX419+1)</f>
        <v>11</v>
      </c>
      <c r="AZ419" s="77">
        <f t="shared" ref="AZ419" si="11607">IF(AY419=12,1,AY419+1)</f>
        <v>12</v>
      </c>
      <c r="BA419" s="77">
        <f t="shared" ref="BA419" si="11608">IF(AZ419=12,1,AZ419+1)</f>
        <v>1</v>
      </c>
      <c r="BB419" s="77">
        <f t="shared" ref="BB419" si="11609">IF(BA419=12,1,BA419+1)</f>
        <v>2</v>
      </c>
      <c r="BC419" s="77">
        <f t="shared" ref="BC419" si="11610">IF(BB419=12,1,BB419+1)</f>
        <v>3</v>
      </c>
      <c r="BD419" s="77">
        <f t="shared" ref="BD419" si="11611">IF(BC419=12,1,BC419+1)</f>
        <v>4</v>
      </c>
      <c r="BE419" s="77">
        <f t="shared" ref="BE419" si="11612">IF(BD419=12,1,BD419+1)</f>
        <v>5</v>
      </c>
      <c r="BF419" s="77">
        <f t="shared" ref="BF419" si="11613">IF(BE419=12,1,BE419+1)</f>
        <v>6</v>
      </c>
      <c r="BG419" s="77">
        <f t="shared" ref="BG419" si="11614">IF(BF419=12,1,BF419+1)</f>
        <v>7</v>
      </c>
      <c r="BH419" s="77">
        <f t="shared" ref="BH419" si="11615">IF(BG419=12,1,BG419+1)</f>
        <v>8</v>
      </c>
      <c r="BI419" s="77">
        <f t="shared" ref="BI419" si="11616">IF(BH419=12,1,BH419+1)</f>
        <v>9</v>
      </c>
      <c r="BJ419" s="77">
        <f t="shared" ref="BJ419" si="11617">IF(BI419=12,1,BI419+1)</f>
        <v>10</v>
      </c>
      <c r="BK419" s="77">
        <f t="shared" ref="BK419" si="11618">IF(BJ419=12,1,BJ419+1)</f>
        <v>11</v>
      </c>
      <c r="BL419" s="77">
        <f t="shared" ref="BL419" si="11619">IF(BK419=12,1,BK419+1)</f>
        <v>12</v>
      </c>
      <c r="BM419" s="77">
        <f t="shared" ref="BM419" si="11620">IF(BL419=12,1,BL419+1)</f>
        <v>1</v>
      </c>
      <c r="BN419" s="77">
        <f t="shared" ref="BN419" si="11621">IF(BM419=12,1,BM419+1)</f>
        <v>2</v>
      </c>
      <c r="BO419" s="77">
        <f t="shared" ref="BO419" si="11622">IF(BN419=12,1,BN419+1)</f>
        <v>3</v>
      </c>
      <c r="BP419" s="77">
        <f t="shared" ref="BP419" si="11623">IF(BO419=12,1,BO419+1)</f>
        <v>4</v>
      </c>
      <c r="BQ419" s="77">
        <f t="shared" ref="BQ419" si="11624">IF(BP419=12,1,BP419+1)</f>
        <v>5</v>
      </c>
      <c r="BR419" s="77">
        <f t="shared" ref="BR419" si="11625">IF(BQ419=12,1,BQ419+1)</f>
        <v>6</v>
      </c>
      <c r="BS419" s="77">
        <f t="shared" ref="BS419" si="11626">IF(BR419=12,1,BR419+1)</f>
        <v>7</v>
      </c>
      <c r="BT419" s="77">
        <f t="shared" ref="BT419" si="11627">IF(BS419=12,1,BS419+1)</f>
        <v>8</v>
      </c>
      <c r="BU419" s="77">
        <f t="shared" ref="BU419" si="11628">IF(BT419=12,1,BT419+1)</f>
        <v>9</v>
      </c>
      <c r="BV419" s="77">
        <f t="shared" ref="BV419" si="11629">IF(BU419=12,1,BU419+1)</f>
        <v>10</v>
      </c>
      <c r="BW419" s="77">
        <f t="shared" ref="BW419" si="11630">IF(BV419=12,1,BV419+1)</f>
        <v>11</v>
      </c>
      <c r="BX419" s="77">
        <f t="shared" ref="BX419" si="11631">IF(BW419=12,1,BW419+1)</f>
        <v>12</v>
      </c>
      <c r="BY419" s="77">
        <f t="shared" ref="BY419" si="11632">IF(BX419=12,1,BX419+1)</f>
        <v>1</v>
      </c>
      <c r="BZ419" s="77">
        <f t="shared" ref="BZ419" si="11633">IF(BY419=12,1,BY419+1)</f>
        <v>2</v>
      </c>
      <c r="CA419" s="77">
        <f t="shared" ref="CA419" si="11634">IF(BZ419=12,1,BZ419+1)</f>
        <v>3</v>
      </c>
      <c r="CB419" s="77">
        <f t="shared" ref="CB419" si="11635">IF(CA419=12,1,CA419+1)</f>
        <v>4</v>
      </c>
      <c r="CC419" s="77">
        <f t="shared" ref="CC419" si="11636">IF(CB419=12,1,CB419+1)</f>
        <v>5</v>
      </c>
      <c r="CD419" s="77">
        <f t="shared" ref="CD419" si="11637">IF(CC419=12,1,CC419+1)</f>
        <v>6</v>
      </c>
      <c r="CE419" s="77">
        <f t="shared" ref="CE419" si="11638">IF(CD419=12,1,CD419+1)</f>
        <v>7</v>
      </c>
      <c r="CF419" s="77">
        <f t="shared" ref="CF419" si="11639">IF(CE419=12,1,CE419+1)</f>
        <v>8</v>
      </c>
      <c r="CG419" s="77">
        <f t="shared" ref="CG419" si="11640">IF(CF419=12,1,CF419+1)</f>
        <v>9</v>
      </c>
      <c r="CH419" s="77">
        <f t="shared" ref="CH419" si="11641">IF(CG419=12,1,CG419+1)</f>
        <v>10</v>
      </c>
      <c r="CI419" s="77">
        <f t="shared" ref="CI419" si="11642">IF(CH419=12,1,CH419+1)</f>
        <v>11</v>
      </c>
      <c r="CJ419" s="77">
        <f t="shared" ref="CJ419" si="11643">IF(CI419=12,1,CI419+1)</f>
        <v>12</v>
      </c>
      <c r="CK419" s="82"/>
      <c r="CL419" s="79"/>
      <c r="CM419" s="79"/>
      <c r="CN419" s="79"/>
      <c r="CO419" s="108"/>
      <c r="CP419" s="108"/>
      <c r="CQ419" s="108"/>
      <c r="CR419" s="108"/>
      <c r="CS419" s="108"/>
      <c r="CT419" s="108"/>
      <c r="CU419" s="108"/>
      <c r="CV419" s="108"/>
      <c r="CW419" s="108"/>
      <c r="CX419" s="108"/>
      <c r="CY419" s="108"/>
      <c r="CZ419" s="108"/>
      <c r="DA419" s="108"/>
      <c r="DB419" s="108"/>
      <c r="DC419" s="108"/>
      <c r="DD419" s="108"/>
    </row>
    <row r="420" spans="1:108" s="266" customFormat="1" ht="18" hidden="1" customHeight="1" x14ac:dyDescent="0.3">
      <c r="A420" s="272"/>
      <c r="B420" s="115"/>
      <c r="C420" s="354"/>
      <c r="D420" s="127"/>
      <c r="E420" s="127"/>
      <c r="F420" s="127"/>
      <c r="G420" s="359"/>
      <c r="H420" s="359"/>
      <c r="I420" s="360"/>
      <c r="J420" s="360"/>
      <c r="K420" s="139"/>
      <c r="L420" s="361"/>
      <c r="M420" s="7"/>
      <c r="N420" s="357"/>
      <c r="O420" s="108"/>
      <c r="P420" s="78"/>
      <c r="Q420" s="60">
        <f t="shared" ref="Q420:CB420" si="11644">VALUE(_xlfn.CONCAT(Q419,".",Q422))</f>
        <v>1</v>
      </c>
      <c r="R420" s="74">
        <f t="shared" si="11644"/>
        <v>32</v>
      </c>
      <c r="S420" s="74">
        <f t="shared" si="11644"/>
        <v>61</v>
      </c>
      <c r="T420" s="74">
        <f t="shared" si="11644"/>
        <v>92</v>
      </c>
      <c r="U420" s="74">
        <f t="shared" si="11644"/>
        <v>122</v>
      </c>
      <c r="V420" s="74">
        <f t="shared" si="11644"/>
        <v>153</v>
      </c>
      <c r="W420" s="74">
        <f t="shared" si="11644"/>
        <v>183</v>
      </c>
      <c r="X420" s="74">
        <f t="shared" si="11644"/>
        <v>214</v>
      </c>
      <c r="Y420" s="74">
        <f t="shared" si="11644"/>
        <v>245</v>
      </c>
      <c r="Z420" s="74">
        <f t="shared" si="11644"/>
        <v>275</v>
      </c>
      <c r="AA420" s="74">
        <f t="shared" si="11644"/>
        <v>306</v>
      </c>
      <c r="AB420" s="74">
        <f t="shared" si="11644"/>
        <v>336</v>
      </c>
      <c r="AC420" s="74">
        <f t="shared" si="11644"/>
        <v>367</v>
      </c>
      <c r="AD420" s="74">
        <f t="shared" si="11644"/>
        <v>398</v>
      </c>
      <c r="AE420" s="74">
        <f t="shared" si="11644"/>
        <v>426</v>
      </c>
      <c r="AF420" s="74">
        <f t="shared" si="11644"/>
        <v>457</v>
      </c>
      <c r="AG420" s="74">
        <f t="shared" si="11644"/>
        <v>487</v>
      </c>
      <c r="AH420" s="74">
        <f t="shared" si="11644"/>
        <v>518</v>
      </c>
      <c r="AI420" s="74">
        <f t="shared" si="11644"/>
        <v>548</v>
      </c>
      <c r="AJ420" s="74">
        <f t="shared" si="11644"/>
        <v>579</v>
      </c>
      <c r="AK420" s="74">
        <f t="shared" si="11644"/>
        <v>610</v>
      </c>
      <c r="AL420" s="74">
        <f t="shared" si="11644"/>
        <v>640</v>
      </c>
      <c r="AM420" s="74">
        <f t="shared" si="11644"/>
        <v>671</v>
      </c>
      <c r="AN420" s="74">
        <f t="shared" si="11644"/>
        <v>701</v>
      </c>
      <c r="AO420" s="74">
        <f t="shared" si="11644"/>
        <v>732</v>
      </c>
      <c r="AP420" s="74">
        <f t="shared" si="11644"/>
        <v>763</v>
      </c>
      <c r="AQ420" s="74">
        <f t="shared" si="11644"/>
        <v>791</v>
      </c>
      <c r="AR420" s="74">
        <f t="shared" si="11644"/>
        <v>822</v>
      </c>
      <c r="AS420" s="74">
        <f t="shared" si="11644"/>
        <v>852</v>
      </c>
      <c r="AT420" s="74">
        <f t="shared" si="11644"/>
        <v>883</v>
      </c>
      <c r="AU420" s="74">
        <f t="shared" si="11644"/>
        <v>913</v>
      </c>
      <c r="AV420" s="74">
        <f t="shared" si="11644"/>
        <v>944</v>
      </c>
      <c r="AW420" s="74">
        <f t="shared" si="11644"/>
        <v>975</v>
      </c>
      <c r="AX420" s="74">
        <f t="shared" si="11644"/>
        <v>1005</v>
      </c>
      <c r="AY420" s="74">
        <f t="shared" si="11644"/>
        <v>1036</v>
      </c>
      <c r="AZ420" s="74">
        <f t="shared" si="11644"/>
        <v>1066</v>
      </c>
      <c r="BA420" s="74">
        <f t="shared" si="11644"/>
        <v>1097</v>
      </c>
      <c r="BB420" s="74">
        <f t="shared" si="11644"/>
        <v>1128</v>
      </c>
      <c r="BC420" s="74">
        <f t="shared" si="11644"/>
        <v>1156</v>
      </c>
      <c r="BD420" s="74">
        <f t="shared" si="11644"/>
        <v>1187</v>
      </c>
      <c r="BE420" s="74">
        <f t="shared" si="11644"/>
        <v>1217</v>
      </c>
      <c r="BF420" s="74">
        <f t="shared" si="11644"/>
        <v>1248</v>
      </c>
      <c r="BG420" s="74">
        <f t="shared" si="11644"/>
        <v>1278</v>
      </c>
      <c r="BH420" s="74">
        <f t="shared" si="11644"/>
        <v>1309</v>
      </c>
      <c r="BI420" s="74">
        <f t="shared" si="11644"/>
        <v>1340</v>
      </c>
      <c r="BJ420" s="74">
        <f t="shared" si="11644"/>
        <v>1370</v>
      </c>
      <c r="BK420" s="74">
        <f t="shared" si="11644"/>
        <v>1401</v>
      </c>
      <c r="BL420" s="74">
        <f t="shared" si="11644"/>
        <v>1431</v>
      </c>
      <c r="BM420" s="74">
        <f t="shared" si="11644"/>
        <v>1462</v>
      </c>
      <c r="BN420" s="74">
        <f t="shared" si="11644"/>
        <v>1493</v>
      </c>
      <c r="BO420" s="74">
        <f t="shared" si="11644"/>
        <v>1522</v>
      </c>
      <c r="BP420" s="74">
        <f t="shared" si="11644"/>
        <v>1553</v>
      </c>
      <c r="BQ420" s="74">
        <f t="shared" si="11644"/>
        <v>1583</v>
      </c>
      <c r="BR420" s="74">
        <f t="shared" si="11644"/>
        <v>1614</v>
      </c>
      <c r="BS420" s="74">
        <f t="shared" si="11644"/>
        <v>1644</v>
      </c>
      <c r="BT420" s="74">
        <f t="shared" si="11644"/>
        <v>1675</v>
      </c>
      <c r="BU420" s="74">
        <f t="shared" si="11644"/>
        <v>1706</v>
      </c>
      <c r="BV420" s="74">
        <f t="shared" si="11644"/>
        <v>1736</v>
      </c>
      <c r="BW420" s="74">
        <f t="shared" si="11644"/>
        <v>1767</v>
      </c>
      <c r="BX420" s="74">
        <f t="shared" si="11644"/>
        <v>1797</v>
      </c>
      <c r="BY420" s="74">
        <f t="shared" si="11644"/>
        <v>1828</v>
      </c>
      <c r="BZ420" s="74">
        <f t="shared" si="11644"/>
        <v>1859</v>
      </c>
      <c r="CA420" s="74">
        <f t="shared" si="11644"/>
        <v>1887</v>
      </c>
      <c r="CB420" s="74">
        <f t="shared" si="11644"/>
        <v>1918</v>
      </c>
      <c r="CC420" s="74">
        <f t="shared" ref="CC420:CJ420" si="11645">VALUE(_xlfn.CONCAT(CC419,".",CC422))</f>
        <v>1948</v>
      </c>
      <c r="CD420" s="74">
        <f t="shared" si="11645"/>
        <v>1979</v>
      </c>
      <c r="CE420" s="74">
        <f t="shared" si="11645"/>
        <v>2009</v>
      </c>
      <c r="CF420" s="74">
        <f t="shared" si="11645"/>
        <v>2040</v>
      </c>
      <c r="CG420" s="74">
        <f t="shared" si="11645"/>
        <v>2071</v>
      </c>
      <c r="CH420" s="74">
        <f t="shared" si="11645"/>
        <v>2101</v>
      </c>
      <c r="CI420" s="74">
        <f t="shared" si="11645"/>
        <v>2132</v>
      </c>
      <c r="CJ420" s="74">
        <f t="shared" si="11645"/>
        <v>2162</v>
      </c>
      <c r="CK420" s="83"/>
      <c r="CL420" s="80"/>
      <c r="CM420" s="80"/>
      <c r="CN420" s="80"/>
      <c r="CO420" s="108"/>
      <c r="CP420" s="108"/>
      <c r="CQ420" s="108"/>
      <c r="CR420" s="108"/>
      <c r="CS420" s="108"/>
      <c r="CT420" s="108"/>
      <c r="CU420" s="108"/>
      <c r="CV420" s="108"/>
      <c r="CW420" s="108"/>
      <c r="CX420" s="108"/>
      <c r="CY420" s="108"/>
      <c r="CZ420" s="108"/>
      <c r="DA420" s="108"/>
      <c r="DB420" s="108"/>
      <c r="DC420" s="108"/>
      <c r="DD420" s="108"/>
    </row>
    <row r="421" spans="1:108" s="266" customFormat="1" ht="18" customHeight="1" x14ac:dyDescent="0.3">
      <c r="A421" s="272"/>
      <c r="B421" s="115"/>
      <c r="C421" s="354"/>
      <c r="D421" s="127"/>
      <c r="E421" s="360" t="s">
        <v>376</v>
      </c>
      <c r="F421" s="360" t="s">
        <v>376</v>
      </c>
      <c r="G421" s="359"/>
      <c r="H421" s="359"/>
      <c r="I421" s="360"/>
      <c r="J421" s="360"/>
      <c r="K421" s="360" t="s">
        <v>392</v>
      </c>
      <c r="L421" s="361"/>
      <c r="M421" s="7"/>
      <c r="N421" s="357"/>
      <c r="O421" s="108"/>
      <c r="P421" s="78"/>
      <c r="Q421" s="61" t="str">
        <f>VLOOKUP(Q419,'Podpůrná data'!$J$186:$K$197,2)</f>
        <v>leden</v>
      </c>
      <c r="R421" s="61" t="str">
        <f>VLOOKUP(R419,'Podpůrná data'!$J$186:$K$197,2)</f>
        <v>únor</v>
      </c>
      <c r="S421" s="61" t="str">
        <f>VLOOKUP(S419,'Podpůrná data'!$J$186:$K$197,2)</f>
        <v>březen</v>
      </c>
      <c r="T421" s="61" t="str">
        <f>VLOOKUP(T419,'Podpůrná data'!$J$186:$K$197,2)</f>
        <v>duben</v>
      </c>
      <c r="U421" s="61" t="str">
        <f>VLOOKUP(U419,'Podpůrná data'!$J$186:$K$197,2)</f>
        <v>květen</v>
      </c>
      <c r="V421" s="61" t="str">
        <f>VLOOKUP(V419,'Podpůrná data'!$J$186:$K$197,2)</f>
        <v>červen</v>
      </c>
      <c r="W421" s="61" t="str">
        <f>VLOOKUP(W419,'Podpůrná data'!$J$186:$K$197,2)</f>
        <v>červenec</v>
      </c>
      <c r="X421" s="61" t="str">
        <f>VLOOKUP(X419,'Podpůrná data'!$J$186:$K$197,2)</f>
        <v>srpen</v>
      </c>
      <c r="Y421" s="61" t="str">
        <f>VLOOKUP(Y419,'Podpůrná data'!$J$186:$K$197,2)</f>
        <v>září</v>
      </c>
      <c r="Z421" s="61" t="str">
        <f>VLOOKUP(Z419,'Podpůrná data'!$J$186:$K$197,2)</f>
        <v>říjen</v>
      </c>
      <c r="AA421" s="61" t="str">
        <f>VLOOKUP(AA419,'Podpůrná data'!$J$186:$K$197,2)</f>
        <v>listopad</v>
      </c>
      <c r="AB421" s="61" t="str">
        <f>VLOOKUP(AB419,'Podpůrná data'!$J$186:$K$197,2)</f>
        <v>prosinec</v>
      </c>
      <c r="AC421" s="61" t="str">
        <f>VLOOKUP(AC419,'Podpůrná data'!$J$186:$K$197,2)</f>
        <v>leden</v>
      </c>
      <c r="AD421" s="61" t="str">
        <f>VLOOKUP(AD419,'Podpůrná data'!$J$186:$K$197,2)</f>
        <v>únor</v>
      </c>
      <c r="AE421" s="61" t="str">
        <f>VLOOKUP(AE419,'Podpůrná data'!$J$186:$K$197,2)</f>
        <v>březen</v>
      </c>
      <c r="AF421" s="61" t="str">
        <f>VLOOKUP(AF419,'Podpůrná data'!$J$186:$K$197,2)</f>
        <v>duben</v>
      </c>
      <c r="AG421" s="61" t="str">
        <f>VLOOKUP(AG419,'Podpůrná data'!$J$186:$K$197,2)</f>
        <v>květen</v>
      </c>
      <c r="AH421" s="61" t="str">
        <f>VLOOKUP(AH419,'Podpůrná data'!$J$186:$K$197,2)</f>
        <v>červen</v>
      </c>
      <c r="AI421" s="61" t="str">
        <f>VLOOKUP(AI419,'Podpůrná data'!$J$186:$K$197,2)</f>
        <v>červenec</v>
      </c>
      <c r="AJ421" s="61" t="str">
        <f>VLOOKUP(AJ419,'Podpůrná data'!$J$186:$K$197,2)</f>
        <v>srpen</v>
      </c>
      <c r="AK421" s="61" t="str">
        <f>VLOOKUP(AK419,'Podpůrná data'!$J$186:$K$197,2)</f>
        <v>září</v>
      </c>
      <c r="AL421" s="61" t="str">
        <f>VLOOKUP(AL419,'Podpůrná data'!$J$186:$K$197,2)</f>
        <v>říjen</v>
      </c>
      <c r="AM421" s="61" t="str">
        <f>VLOOKUP(AM419,'Podpůrná data'!$J$186:$K$197,2)</f>
        <v>listopad</v>
      </c>
      <c r="AN421" s="61" t="str">
        <f>VLOOKUP(AN419,'Podpůrná data'!$J$186:$K$197,2)</f>
        <v>prosinec</v>
      </c>
      <c r="AO421" s="61" t="str">
        <f>VLOOKUP(AO419,'Podpůrná data'!$J$186:$K$197,2)</f>
        <v>leden</v>
      </c>
      <c r="AP421" s="61" t="str">
        <f>VLOOKUP(AP419,'Podpůrná data'!$J$186:$K$197,2)</f>
        <v>únor</v>
      </c>
      <c r="AQ421" s="61" t="str">
        <f>VLOOKUP(AQ419,'Podpůrná data'!$J$186:$K$197,2)</f>
        <v>březen</v>
      </c>
      <c r="AR421" s="61" t="str">
        <f>VLOOKUP(AR419,'Podpůrná data'!$J$186:$K$197,2)</f>
        <v>duben</v>
      </c>
      <c r="AS421" s="61" t="str">
        <f>VLOOKUP(AS419,'Podpůrná data'!$J$186:$K$197,2)</f>
        <v>květen</v>
      </c>
      <c r="AT421" s="61" t="str">
        <f>VLOOKUP(AT419,'Podpůrná data'!$J$186:$K$197,2)</f>
        <v>červen</v>
      </c>
      <c r="AU421" s="61" t="str">
        <f>VLOOKUP(AU419,'Podpůrná data'!$J$186:$K$197,2)</f>
        <v>červenec</v>
      </c>
      <c r="AV421" s="61" t="str">
        <f>VLOOKUP(AV419,'Podpůrná data'!$J$186:$K$197,2)</f>
        <v>srpen</v>
      </c>
      <c r="AW421" s="61" t="str">
        <f>VLOOKUP(AW419,'Podpůrná data'!$J$186:$K$197,2)</f>
        <v>září</v>
      </c>
      <c r="AX421" s="61" t="str">
        <f>VLOOKUP(AX419,'Podpůrná data'!$J$186:$K$197,2)</f>
        <v>říjen</v>
      </c>
      <c r="AY421" s="61" t="str">
        <f>VLOOKUP(AY419,'Podpůrná data'!$J$186:$K$197,2)</f>
        <v>listopad</v>
      </c>
      <c r="AZ421" s="61" t="str">
        <f>VLOOKUP(AZ419,'Podpůrná data'!$J$186:$K$197,2)</f>
        <v>prosinec</v>
      </c>
      <c r="BA421" s="61" t="str">
        <f>VLOOKUP(BA419,'Podpůrná data'!$J$186:$K$197,2)</f>
        <v>leden</v>
      </c>
      <c r="BB421" s="61" t="str">
        <f>VLOOKUP(BB419,'Podpůrná data'!$J$186:$K$197,2)</f>
        <v>únor</v>
      </c>
      <c r="BC421" s="61" t="str">
        <f>VLOOKUP(BC419,'Podpůrná data'!$J$186:$K$197,2)</f>
        <v>březen</v>
      </c>
      <c r="BD421" s="61" t="str">
        <f>VLOOKUP(BD419,'Podpůrná data'!$J$186:$K$197,2)</f>
        <v>duben</v>
      </c>
      <c r="BE421" s="61" t="str">
        <f>VLOOKUP(BE419,'Podpůrná data'!$J$186:$K$197,2)</f>
        <v>květen</v>
      </c>
      <c r="BF421" s="61" t="str">
        <f>VLOOKUP(BF419,'Podpůrná data'!$J$186:$K$197,2)</f>
        <v>červen</v>
      </c>
      <c r="BG421" s="61" t="str">
        <f>VLOOKUP(BG419,'Podpůrná data'!$J$186:$K$197,2)</f>
        <v>červenec</v>
      </c>
      <c r="BH421" s="61" t="str">
        <f>VLOOKUP(BH419,'Podpůrná data'!$J$186:$K$197,2)</f>
        <v>srpen</v>
      </c>
      <c r="BI421" s="61" t="str">
        <f>VLOOKUP(BI419,'Podpůrná data'!$J$186:$K$197,2)</f>
        <v>září</v>
      </c>
      <c r="BJ421" s="61" t="str">
        <f>VLOOKUP(BJ419,'Podpůrná data'!$J$186:$K$197,2)</f>
        <v>říjen</v>
      </c>
      <c r="BK421" s="61" t="str">
        <f>VLOOKUP(BK419,'Podpůrná data'!$J$186:$K$197,2)</f>
        <v>listopad</v>
      </c>
      <c r="BL421" s="61" t="str">
        <f>VLOOKUP(BL419,'Podpůrná data'!$J$186:$K$197,2)</f>
        <v>prosinec</v>
      </c>
      <c r="BM421" s="61" t="str">
        <f>VLOOKUP(BM419,'Podpůrná data'!$J$186:$K$197,2)</f>
        <v>leden</v>
      </c>
      <c r="BN421" s="61" t="str">
        <f>VLOOKUP(BN419,'Podpůrná data'!$J$186:$K$197,2)</f>
        <v>únor</v>
      </c>
      <c r="BO421" s="61" t="str">
        <f>VLOOKUP(BO419,'Podpůrná data'!$J$186:$K$197,2)</f>
        <v>březen</v>
      </c>
      <c r="BP421" s="61" t="str">
        <f>VLOOKUP(BP419,'Podpůrná data'!$J$186:$K$197,2)</f>
        <v>duben</v>
      </c>
      <c r="BQ421" s="61" t="str">
        <f>VLOOKUP(BQ419,'Podpůrná data'!$J$186:$K$197,2)</f>
        <v>květen</v>
      </c>
      <c r="BR421" s="61" t="str">
        <f>VLOOKUP(BR419,'Podpůrná data'!$J$186:$K$197,2)</f>
        <v>červen</v>
      </c>
      <c r="BS421" s="61" t="str">
        <f>VLOOKUP(BS419,'Podpůrná data'!$J$186:$K$197,2)</f>
        <v>červenec</v>
      </c>
      <c r="BT421" s="61" t="str">
        <f>VLOOKUP(BT419,'Podpůrná data'!$J$186:$K$197,2)</f>
        <v>srpen</v>
      </c>
      <c r="BU421" s="61" t="str">
        <f>VLOOKUP(BU419,'Podpůrná data'!$J$186:$K$197,2)</f>
        <v>září</v>
      </c>
      <c r="BV421" s="61" t="str">
        <f>VLOOKUP(BV419,'Podpůrná data'!$J$186:$K$197,2)</f>
        <v>říjen</v>
      </c>
      <c r="BW421" s="61" t="str">
        <f>VLOOKUP(BW419,'Podpůrná data'!$J$186:$K$197,2)</f>
        <v>listopad</v>
      </c>
      <c r="BX421" s="61" t="str">
        <f>VLOOKUP(BX419,'Podpůrná data'!$J$186:$K$197,2)</f>
        <v>prosinec</v>
      </c>
      <c r="BY421" s="61" t="str">
        <f>VLOOKUP(BY419,'Podpůrná data'!$J$186:$K$197,2)</f>
        <v>leden</v>
      </c>
      <c r="BZ421" s="61" t="str">
        <f>VLOOKUP(BZ419,'Podpůrná data'!$J$186:$K$197,2)</f>
        <v>únor</v>
      </c>
      <c r="CA421" s="61" t="str">
        <f>VLOOKUP(CA419,'Podpůrná data'!$J$186:$K$197,2)</f>
        <v>březen</v>
      </c>
      <c r="CB421" s="61" t="str">
        <f>VLOOKUP(CB419,'Podpůrná data'!$J$186:$K$197,2)</f>
        <v>duben</v>
      </c>
      <c r="CC421" s="61" t="str">
        <f>VLOOKUP(CC419,'Podpůrná data'!$J$186:$K$197,2)</f>
        <v>květen</v>
      </c>
      <c r="CD421" s="61" t="str">
        <f>VLOOKUP(CD419,'Podpůrná data'!$J$186:$K$197,2)</f>
        <v>červen</v>
      </c>
      <c r="CE421" s="61" t="str">
        <f>VLOOKUP(CE419,'Podpůrná data'!$J$186:$K$197,2)</f>
        <v>červenec</v>
      </c>
      <c r="CF421" s="61" t="str">
        <f>VLOOKUP(CF419,'Podpůrná data'!$J$186:$K$197,2)</f>
        <v>srpen</v>
      </c>
      <c r="CG421" s="61" t="str">
        <f>VLOOKUP(CG419,'Podpůrná data'!$J$186:$K$197,2)</f>
        <v>září</v>
      </c>
      <c r="CH421" s="61" t="str">
        <f>VLOOKUP(CH419,'Podpůrná data'!$J$186:$K$197,2)</f>
        <v>říjen</v>
      </c>
      <c r="CI421" s="61" t="str">
        <f>VLOOKUP(CI419,'Podpůrná data'!$J$186:$K$197,2)</f>
        <v>listopad</v>
      </c>
      <c r="CJ421" s="61" t="str">
        <f>VLOOKUP(CJ419,'Podpůrná data'!$J$186:$K$197,2)</f>
        <v>prosinec</v>
      </c>
      <c r="CK421" s="175"/>
      <c r="CL421" s="179"/>
      <c r="CM421" s="207"/>
      <c r="CN421" s="207"/>
      <c r="CO421" s="108"/>
      <c r="CP421" s="183" t="s">
        <v>109</v>
      </c>
      <c r="CQ421" s="183" t="s">
        <v>110</v>
      </c>
      <c r="CR421" s="183" t="s">
        <v>111</v>
      </c>
      <c r="CS421" s="183" t="s">
        <v>112</v>
      </c>
      <c r="CT421" s="183" t="s">
        <v>113</v>
      </c>
      <c r="CU421" s="183" t="s">
        <v>114</v>
      </c>
      <c r="CV421" s="183" t="s">
        <v>115</v>
      </c>
      <c r="CW421" s="183" t="s">
        <v>116</v>
      </c>
      <c r="CX421" s="183" t="s">
        <v>117</v>
      </c>
      <c r="CY421" s="183" t="s">
        <v>177</v>
      </c>
      <c r="CZ421" s="183" t="s">
        <v>178</v>
      </c>
      <c r="DA421" s="183" t="s">
        <v>179</v>
      </c>
      <c r="DB421" s="183" t="s">
        <v>368</v>
      </c>
      <c r="DC421" s="183" t="s">
        <v>369</v>
      </c>
      <c r="DD421" s="183" t="s">
        <v>370</v>
      </c>
    </row>
    <row r="422" spans="1:108" s="266" customFormat="1" ht="16.2" customHeight="1" x14ac:dyDescent="0.3">
      <c r="A422" s="272"/>
      <c r="B422" s="115"/>
      <c r="C422" s="354"/>
      <c r="D422" s="127"/>
      <c r="E422" s="360"/>
      <c r="F422" s="360"/>
      <c r="G422" s="359"/>
      <c r="H422" s="359"/>
      <c r="I422" s="360"/>
      <c r="J422" s="360"/>
      <c r="K422" s="360"/>
      <c r="L422" s="361"/>
      <c r="M422" s="7"/>
      <c r="N422" s="357"/>
      <c r="O422" s="108"/>
      <c r="P422" s="78"/>
      <c r="Q422" s="61">
        <f>YEAR(Úvod!$F$10)</f>
        <v>1900</v>
      </c>
      <c r="R422" s="61">
        <f t="shared" ref="R422" si="11646">IF(R419=1,Q422+1,Q422)</f>
        <v>1900</v>
      </c>
      <c r="S422" s="61">
        <f t="shared" ref="S422" si="11647">IF(S419=1,R422+1,R422)</f>
        <v>1900</v>
      </c>
      <c r="T422" s="61">
        <f t="shared" ref="T422" si="11648">IF(T419=1,S422+1,S422)</f>
        <v>1900</v>
      </c>
      <c r="U422" s="61">
        <f t="shared" ref="U422" si="11649">IF(U419=1,T422+1,T422)</f>
        <v>1900</v>
      </c>
      <c r="V422" s="61">
        <f t="shared" ref="V422" si="11650">IF(V419=1,U422+1,U422)</f>
        <v>1900</v>
      </c>
      <c r="W422" s="61">
        <f t="shared" ref="W422" si="11651">IF(W419=1,V422+1,V422)</f>
        <v>1900</v>
      </c>
      <c r="X422" s="61">
        <f t="shared" ref="X422" si="11652">IF(X419=1,W422+1,W422)</f>
        <v>1900</v>
      </c>
      <c r="Y422" s="61">
        <f t="shared" ref="Y422" si="11653">IF(Y419=1,X422+1,X422)</f>
        <v>1900</v>
      </c>
      <c r="Z422" s="61">
        <f t="shared" ref="Z422" si="11654">IF(Z419=1,Y422+1,Y422)</f>
        <v>1900</v>
      </c>
      <c r="AA422" s="61">
        <f t="shared" ref="AA422" si="11655">IF(AA419=1,Z422+1,Z422)</f>
        <v>1900</v>
      </c>
      <c r="AB422" s="61">
        <f t="shared" ref="AB422" si="11656">IF(AB419=1,AA422+1,AA422)</f>
        <v>1900</v>
      </c>
      <c r="AC422" s="61">
        <f t="shared" ref="AC422" si="11657">IF(AC419=1,AB422+1,AB422)</f>
        <v>1901</v>
      </c>
      <c r="AD422" s="61">
        <f t="shared" ref="AD422" si="11658">IF(AD419=1,AC422+1,AC422)</f>
        <v>1901</v>
      </c>
      <c r="AE422" s="61">
        <f t="shared" ref="AE422" si="11659">IF(AE419=1,AD422+1,AD422)</f>
        <v>1901</v>
      </c>
      <c r="AF422" s="61">
        <f t="shared" ref="AF422" si="11660">IF(AF419=1,AE422+1,AE422)</f>
        <v>1901</v>
      </c>
      <c r="AG422" s="61">
        <f t="shared" ref="AG422" si="11661">IF(AG419=1,AF422+1,AF422)</f>
        <v>1901</v>
      </c>
      <c r="AH422" s="61">
        <f t="shared" ref="AH422" si="11662">IF(AH419=1,AG422+1,AG422)</f>
        <v>1901</v>
      </c>
      <c r="AI422" s="61">
        <f t="shared" ref="AI422" si="11663">IF(AI419=1,AH422+1,AH422)</f>
        <v>1901</v>
      </c>
      <c r="AJ422" s="61">
        <f t="shared" ref="AJ422" si="11664">IF(AJ419=1,AI422+1,AI422)</f>
        <v>1901</v>
      </c>
      <c r="AK422" s="61">
        <f t="shared" ref="AK422" si="11665">IF(AK419=1,AJ422+1,AJ422)</f>
        <v>1901</v>
      </c>
      <c r="AL422" s="61">
        <f t="shared" ref="AL422" si="11666">IF(AL419=1,AK422+1,AK422)</f>
        <v>1901</v>
      </c>
      <c r="AM422" s="61">
        <f t="shared" ref="AM422" si="11667">IF(AM419=1,AL422+1,AL422)</f>
        <v>1901</v>
      </c>
      <c r="AN422" s="61">
        <f t="shared" ref="AN422" si="11668">IF(AN419=1,AM422+1,AM422)</f>
        <v>1901</v>
      </c>
      <c r="AO422" s="61">
        <f t="shared" ref="AO422" si="11669">IF(AO419=1,AN422+1,AN422)</f>
        <v>1902</v>
      </c>
      <c r="AP422" s="61">
        <f t="shared" ref="AP422" si="11670">IF(AP419=1,AO422+1,AO422)</f>
        <v>1902</v>
      </c>
      <c r="AQ422" s="61">
        <f t="shared" ref="AQ422" si="11671">IF(AQ419=1,AP422+1,AP422)</f>
        <v>1902</v>
      </c>
      <c r="AR422" s="61">
        <f t="shared" ref="AR422" si="11672">IF(AR419=1,AQ422+1,AQ422)</f>
        <v>1902</v>
      </c>
      <c r="AS422" s="61">
        <f t="shared" ref="AS422" si="11673">IF(AS419=1,AR422+1,AR422)</f>
        <v>1902</v>
      </c>
      <c r="AT422" s="61">
        <f t="shared" ref="AT422" si="11674">IF(AT419=1,AS422+1,AS422)</f>
        <v>1902</v>
      </c>
      <c r="AU422" s="61">
        <f t="shared" ref="AU422" si="11675">IF(AU419=1,AT422+1,AT422)</f>
        <v>1902</v>
      </c>
      <c r="AV422" s="61">
        <f t="shared" ref="AV422" si="11676">IF(AV419=1,AU422+1,AU422)</f>
        <v>1902</v>
      </c>
      <c r="AW422" s="61">
        <f t="shared" ref="AW422" si="11677">IF(AW419=1,AV422+1,AV422)</f>
        <v>1902</v>
      </c>
      <c r="AX422" s="61">
        <f t="shared" ref="AX422" si="11678">IF(AX419=1,AW422+1,AW422)</f>
        <v>1902</v>
      </c>
      <c r="AY422" s="61">
        <f t="shared" ref="AY422" si="11679">IF(AY419=1,AX422+1,AX422)</f>
        <v>1902</v>
      </c>
      <c r="AZ422" s="61">
        <f t="shared" ref="AZ422" si="11680">IF(AZ419=1,AY422+1,AY422)</f>
        <v>1902</v>
      </c>
      <c r="BA422" s="61">
        <f t="shared" ref="BA422" si="11681">IF(BA419=1,AZ422+1,AZ422)</f>
        <v>1903</v>
      </c>
      <c r="BB422" s="61">
        <f t="shared" ref="BB422" si="11682">IF(BB419=1,BA422+1,BA422)</f>
        <v>1903</v>
      </c>
      <c r="BC422" s="61">
        <f t="shared" ref="BC422" si="11683">IF(BC419=1,BB422+1,BB422)</f>
        <v>1903</v>
      </c>
      <c r="BD422" s="61">
        <f t="shared" ref="BD422" si="11684">IF(BD419=1,BC422+1,BC422)</f>
        <v>1903</v>
      </c>
      <c r="BE422" s="61">
        <f t="shared" ref="BE422" si="11685">IF(BE419=1,BD422+1,BD422)</f>
        <v>1903</v>
      </c>
      <c r="BF422" s="61">
        <f t="shared" ref="BF422" si="11686">IF(BF419=1,BE422+1,BE422)</f>
        <v>1903</v>
      </c>
      <c r="BG422" s="61">
        <f t="shared" ref="BG422" si="11687">IF(BG419=1,BF422+1,BF422)</f>
        <v>1903</v>
      </c>
      <c r="BH422" s="61">
        <f t="shared" ref="BH422" si="11688">IF(BH419=1,BG422+1,BG422)</f>
        <v>1903</v>
      </c>
      <c r="BI422" s="61">
        <f t="shared" ref="BI422" si="11689">IF(BI419=1,BH422+1,BH422)</f>
        <v>1903</v>
      </c>
      <c r="BJ422" s="61">
        <f t="shared" ref="BJ422" si="11690">IF(BJ419=1,BI422+1,BI422)</f>
        <v>1903</v>
      </c>
      <c r="BK422" s="61">
        <f t="shared" ref="BK422" si="11691">IF(BK419=1,BJ422+1,BJ422)</f>
        <v>1903</v>
      </c>
      <c r="BL422" s="61">
        <f t="shared" ref="BL422" si="11692">IF(BL419=1,BK422+1,BK422)</f>
        <v>1903</v>
      </c>
      <c r="BM422" s="61">
        <f t="shared" ref="BM422" si="11693">IF(BM419=1,BL422+1,BL422)</f>
        <v>1904</v>
      </c>
      <c r="BN422" s="61">
        <f t="shared" ref="BN422" si="11694">IF(BN419=1,BM422+1,BM422)</f>
        <v>1904</v>
      </c>
      <c r="BO422" s="61">
        <f t="shared" ref="BO422" si="11695">IF(BO419=1,BN422+1,BN422)</f>
        <v>1904</v>
      </c>
      <c r="BP422" s="61">
        <f t="shared" ref="BP422" si="11696">IF(BP419=1,BO422+1,BO422)</f>
        <v>1904</v>
      </c>
      <c r="BQ422" s="61">
        <f t="shared" ref="BQ422" si="11697">IF(BQ419=1,BP422+1,BP422)</f>
        <v>1904</v>
      </c>
      <c r="BR422" s="61">
        <f t="shared" ref="BR422" si="11698">IF(BR419=1,BQ422+1,BQ422)</f>
        <v>1904</v>
      </c>
      <c r="BS422" s="61">
        <f t="shared" ref="BS422" si="11699">IF(BS419=1,BR422+1,BR422)</f>
        <v>1904</v>
      </c>
      <c r="BT422" s="61">
        <f t="shared" ref="BT422" si="11700">IF(BT419=1,BS422+1,BS422)</f>
        <v>1904</v>
      </c>
      <c r="BU422" s="61">
        <f t="shared" ref="BU422" si="11701">IF(BU419=1,BT422+1,BT422)</f>
        <v>1904</v>
      </c>
      <c r="BV422" s="61">
        <f t="shared" ref="BV422" si="11702">IF(BV419=1,BU422+1,BU422)</f>
        <v>1904</v>
      </c>
      <c r="BW422" s="61">
        <f t="shared" ref="BW422" si="11703">IF(BW419=1,BV422+1,BV422)</f>
        <v>1904</v>
      </c>
      <c r="BX422" s="61">
        <f t="shared" ref="BX422" si="11704">IF(BX419=1,BW422+1,BW422)</f>
        <v>1904</v>
      </c>
      <c r="BY422" s="61">
        <f t="shared" ref="BY422" si="11705">IF(BY419=1,BX422+1,BX422)</f>
        <v>1905</v>
      </c>
      <c r="BZ422" s="61">
        <f t="shared" ref="BZ422" si="11706">IF(BZ419=1,BY422+1,BY422)</f>
        <v>1905</v>
      </c>
      <c r="CA422" s="61">
        <f t="shared" ref="CA422" si="11707">IF(CA419=1,BZ422+1,BZ422)</f>
        <v>1905</v>
      </c>
      <c r="CB422" s="61">
        <f t="shared" ref="CB422" si="11708">IF(CB419=1,CA422+1,CA422)</f>
        <v>1905</v>
      </c>
      <c r="CC422" s="61">
        <f t="shared" ref="CC422" si="11709">IF(CC419=1,CB422+1,CB422)</f>
        <v>1905</v>
      </c>
      <c r="CD422" s="61">
        <f t="shared" ref="CD422" si="11710">IF(CD419=1,CC422+1,CC422)</f>
        <v>1905</v>
      </c>
      <c r="CE422" s="61">
        <f t="shared" ref="CE422" si="11711">IF(CE419=1,CD422+1,CD422)</f>
        <v>1905</v>
      </c>
      <c r="CF422" s="61">
        <f t="shared" ref="CF422" si="11712">IF(CF419=1,CE422+1,CE422)</f>
        <v>1905</v>
      </c>
      <c r="CG422" s="61">
        <f t="shared" ref="CG422" si="11713">IF(CG419=1,CF422+1,CF422)</f>
        <v>1905</v>
      </c>
      <c r="CH422" s="61">
        <f t="shared" ref="CH422" si="11714">IF(CH419=1,CG422+1,CG422)</f>
        <v>1905</v>
      </c>
      <c r="CI422" s="61">
        <f t="shared" ref="CI422" si="11715">IF(CI419=1,CH422+1,CH422)</f>
        <v>1905</v>
      </c>
      <c r="CJ422" s="61">
        <f t="shared" ref="CJ422" si="11716">IF(CJ419=1,CI422+1,CI422)</f>
        <v>1905</v>
      </c>
      <c r="CK422" s="205"/>
      <c r="CL422" s="206"/>
      <c r="CM422" s="207"/>
      <c r="CN422" s="207"/>
      <c r="CO422" s="108"/>
      <c r="CP422" s="108"/>
      <c r="CQ422" s="108"/>
      <c r="CR422" s="108"/>
      <c r="CS422" s="108"/>
      <c r="CT422" s="108"/>
      <c r="CU422" s="108"/>
      <c r="CV422" s="108"/>
      <c r="CW422" s="108"/>
      <c r="CX422" s="108"/>
      <c r="CY422" s="108"/>
      <c r="CZ422" s="108"/>
      <c r="DA422" s="108"/>
      <c r="DB422" s="108"/>
      <c r="DC422" s="108"/>
      <c r="DD422" s="108"/>
    </row>
    <row r="423" spans="1:108" s="266" customFormat="1" ht="16.2" customHeight="1" x14ac:dyDescent="0.3">
      <c r="A423" s="272"/>
      <c r="B423" s="115"/>
      <c r="C423" s="127"/>
      <c r="D423" s="127"/>
      <c r="E423" s="360"/>
      <c r="F423" s="360"/>
      <c r="G423" s="359"/>
      <c r="H423" s="359"/>
      <c r="I423" s="360"/>
      <c r="J423" s="363"/>
      <c r="K423" s="360"/>
      <c r="L423" s="362"/>
      <c r="M423" s="7"/>
      <c r="N423" s="358"/>
      <c r="O423" s="108"/>
      <c r="P423" s="64" t="s">
        <v>181</v>
      </c>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c r="BG423" s="273"/>
      <c r="BH423" s="273"/>
      <c r="BI423" s="273"/>
      <c r="BJ423" s="273"/>
      <c r="BK423" s="273"/>
      <c r="BL423" s="273"/>
      <c r="BM423" s="273"/>
      <c r="BN423" s="273"/>
      <c r="BO423" s="273"/>
      <c r="BP423" s="273"/>
      <c r="BQ423" s="273"/>
      <c r="BR423" s="273"/>
      <c r="BS423" s="273"/>
      <c r="BT423" s="273"/>
      <c r="BU423" s="273"/>
      <c r="BV423" s="273"/>
      <c r="BW423" s="273"/>
      <c r="BX423" s="273"/>
      <c r="BY423" s="273"/>
      <c r="BZ423" s="273"/>
      <c r="CA423" s="273"/>
      <c r="CB423" s="273"/>
      <c r="CC423" s="273"/>
      <c r="CD423" s="273"/>
      <c r="CE423" s="273"/>
      <c r="CF423" s="273"/>
      <c r="CG423" s="273"/>
      <c r="CH423" s="273"/>
      <c r="CI423" s="273"/>
      <c r="CJ423" s="273"/>
      <c r="CK423" s="205"/>
      <c r="CL423" s="206"/>
      <c r="CM423" s="207"/>
      <c r="CN423" s="207"/>
      <c r="CO423" s="108"/>
      <c r="CP423" s="108"/>
      <c r="CQ423" s="108"/>
      <c r="CR423" s="108"/>
      <c r="CS423" s="108"/>
      <c r="CT423" s="108"/>
      <c r="CU423" s="108"/>
      <c r="CV423" s="108"/>
      <c r="CW423" s="108"/>
      <c r="CX423" s="108"/>
      <c r="CY423" s="108"/>
      <c r="CZ423" s="108"/>
      <c r="DA423" s="108"/>
      <c r="DB423" s="108"/>
      <c r="DC423" s="108"/>
      <c r="DD423" s="108"/>
    </row>
    <row r="424" spans="1:108" s="266" customFormat="1" ht="23.4" customHeight="1" x14ac:dyDescent="0.3">
      <c r="A424" s="264"/>
      <c r="B424" s="128" t="s">
        <v>28</v>
      </c>
      <c r="C424" s="355"/>
      <c r="D424" s="355"/>
      <c r="E424" s="274"/>
      <c r="F424" s="257"/>
      <c r="G424" s="275"/>
      <c r="H424" s="276"/>
      <c r="I424" s="275"/>
      <c r="J424" s="215">
        <f>IF(I424="",0,IF(I424="ANO",'Podpůrná data'!$B$5,'Podpůrná data'!$B$3))</f>
        <v>0</v>
      </c>
      <c r="K424" s="213">
        <f>IFERROR(INT(ROUND(H424,2)*(VLOOKUP(INT(G424),'Podpůrná data'!$L$16:$M$60,2,FALSE))*(G424/(INT(G424)))),0)</f>
        <v>0</v>
      </c>
      <c r="L424" s="62">
        <f>J424*K424</f>
        <v>0</v>
      </c>
      <c r="M424" s="63">
        <f>IF(L424&gt;0,IF(ISTEXT(C424)=TRUE,0,1),0)</f>
        <v>0</v>
      </c>
      <c r="N424" s="170">
        <f>IF(L424&gt;0,1,0)</f>
        <v>0</v>
      </c>
      <c r="O424" s="129"/>
      <c r="P424" s="64" t="s">
        <v>97</v>
      </c>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77"/>
      <c r="AT424" s="277"/>
      <c r="AU424" s="277"/>
      <c r="AV424" s="277"/>
      <c r="AW424" s="277"/>
      <c r="AX424" s="277"/>
      <c r="AY424" s="277"/>
      <c r="AZ424" s="277"/>
      <c r="BA424" s="277"/>
      <c r="BB424" s="277"/>
      <c r="BC424" s="277"/>
      <c r="BD424" s="277"/>
      <c r="BE424" s="277"/>
      <c r="BF424" s="277"/>
      <c r="BG424" s="277"/>
      <c r="BH424" s="277"/>
      <c r="BI424" s="277"/>
      <c r="BJ424" s="277"/>
      <c r="BK424" s="277"/>
      <c r="BL424" s="277"/>
      <c r="BM424" s="277"/>
      <c r="BN424" s="277"/>
      <c r="BO424" s="277"/>
      <c r="BP424" s="277"/>
      <c r="BQ424" s="277"/>
      <c r="BR424" s="277"/>
      <c r="BS424" s="277"/>
      <c r="BT424" s="277"/>
      <c r="BU424" s="277"/>
      <c r="BV424" s="277"/>
      <c r="BW424" s="277"/>
      <c r="BX424" s="277"/>
      <c r="BY424" s="277"/>
      <c r="BZ424" s="277"/>
      <c r="CA424" s="277"/>
      <c r="CB424" s="277"/>
      <c r="CC424" s="277"/>
      <c r="CD424" s="277"/>
      <c r="CE424" s="277"/>
      <c r="CF424" s="277"/>
      <c r="CG424" s="277"/>
      <c r="CH424" s="277"/>
      <c r="CI424" s="277"/>
      <c r="CJ424" s="277"/>
      <c r="CK424" s="370">
        <f>SUM(Q432:CJ432)</f>
        <v>0</v>
      </c>
      <c r="CL424" s="372">
        <f>SUM(Q433:CJ433)</f>
        <v>0</v>
      </c>
      <c r="CM424" s="364">
        <f>IF($N424=0,0,IF($CK424&gt;=143*$H424,1,0))</f>
        <v>0</v>
      </c>
      <c r="CN424" s="364">
        <f>IF($CK424&gt;=143*$H424,0,(CEILING(143*$H424,1)-$CK424))</f>
        <v>0</v>
      </c>
      <c r="CO424" s="108"/>
      <c r="CP424" s="108"/>
      <c r="CQ424" s="108"/>
      <c r="CR424" s="108"/>
      <c r="CS424" s="108"/>
      <c r="CT424" s="108"/>
      <c r="CU424" s="108"/>
      <c r="CV424" s="108"/>
      <c r="CW424" s="108"/>
      <c r="CX424" s="108"/>
      <c r="CY424" s="108"/>
      <c r="CZ424" s="108"/>
      <c r="DA424" s="108"/>
      <c r="DB424" s="108"/>
      <c r="DC424" s="108"/>
      <c r="DD424" s="108"/>
    </row>
    <row r="425" spans="1:108" s="266" customFormat="1" ht="28.8" x14ac:dyDescent="0.3">
      <c r="A425" s="264"/>
      <c r="B425" s="130"/>
      <c r="C425" s="81"/>
      <c r="D425" s="81"/>
      <c r="E425" s="81"/>
      <c r="F425" s="81"/>
      <c r="G425" s="81"/>
      <c r="H425" s="81"/>
      <c r="I425" s="81"/>
      <c r="J425" s="81"/>
      <c r="K425" s="81"/>
      <c r="L425" s="65"/>
      <c r="M425" s="7"/>
      <c r="N425" s="202"/>
      <c r="O425" s="108"/>
      <c r="P425" s="64" t="s">
        <v>151</v>
      </c>
      <c r="Q425" s="278"/>
      <c r="R425" s="278"/>
      <c r="S425" s="278"/>
      <c r="T425" s="278"/>
      <c r="U425" s="278"/>
      <c r="V425" s="278"/>
      <c r="W425" s="278"/>
      <c r="X425" s="278"/>
      <c r="Y425" s="278"/>
      <c r="Z425" s="278"/>
      <c r="AA425" s="278"/>
      <c r="AB425" s="278"/>
      <c r="AC425" s="278"/>
      <c r="AD425" s="278"/>
      <c r="AE425" s="278"/>
      <c r="AF425" s="278"/>
      <c r="AG425" s="278"/>
      <c r="AH425" s="278"/>
      <c r="AI425" s="278"/>
      <c r="AJ425" s="278"/>
      <c r="AK425" s="278"/>
      <c r="AL425" s="278"/>
      <c r="AM425" s="278"/>
      <c r="AN425" s="278"/>
      <c r="AO425" s="278"/>
      <c r="AP425" s="278"/>
      <c r="AQ425" s="278"/>
      <c r="AR425" s="278"/>
      <c r="AS425" s="278"/>
      <c r="AT425" s="278"/>
      <c r="AU425" s="278"/>
      <c r="AV425" s="278"/>
      <c r="AW425" s="278"/>
      <c r="AX425" s="278"/>
      <c r="AY425" s="278"/>
      <c r="AZ425" s="278"/>
      <c r="BA425" s="278"/>
      <c r="BB425" s="278"/>
      <c r="BC425" s="278"/>
      <c r="BD425" s="278"/>
      <c r="BE425" s="278"/>
      <c r="BF425" s="278"/>
      <c r="BG425" s="278"/>
      <c r="BH425" s="278"/>
      <c r="BI425" s="278"/>
      <c r="BJ425" s="278"/>
      <c r="BK425" s="278"/>
      <c r="BL425" s="278"/>
      <c r="BM425" s="278"/>
      <c r="BN425" s="278"/>
      <c r="BO425" s="278"/>
      <c r="BP425" s="278"/>
      <c r="BQ425" s="278"/>
      <c r="BR425" s="278"/>
      <c r="BS425" s="278"/>
      <c r="BT425" s="278"/>
      <c r="BU425" s="278"/>
      <c r="BV425" s="278"/>
      <c r="BW425" s="278"/>
      <c r="BX425" s="278"/>
      <c r="BY425" s="278"/>
      <c r="BZ425" s="278"/>
      <c r="CA425" s="278"/>
      <c r="CB425" s="278"/>
      <c r="CC425" s="278"/>
      <c r="CD425" s="278"/>
      <c r="CE425" s="278"/>
      <c r="CF425" s="278"/>
      <c r="CG425" s="278"/>
      <c r="CH425" s="278"/>
      <c r="CI425" s="278"/>
      <c r="CJ425" s="278"/>
      <c r="CK425" s="370"/>
      <c r="CL425" s="372"/>
      <c r="CM425" s="364"/>
      <c r="CN425" s="364"/>
      <c r="CO425" s="108"/>
      <c r="CP425" s="108"/>
      <c r="CQ425" s="108"/>
      <c r="CR425" s="108"/>
      <c r="CS425" s="108"/>
      <c r="CT425" s="108"/>
      <c r="CU425" s="108"/>
      <c r="CV425" s="108"/>
      <c r="CW425" s="108"/>
      <c r="CX425" s="108"/>
      <c r="CY425" s="108"/>
      <c r="CZ425" s="108"/>
      <c r="DA425" s="108"/>
      <c r="DB425" s="108"/>
      <c r="DC425" s="108"/>
      <c r="DD425" s="108"/>
    </row>
    <row r="426" spans="1:108" s="266" customFormat="1" ht="14.4" hidden="1" customHeight="1" x14ac:dyDescent="0.3">
      <c r="A426" s="264"/>
      <c r="B426" s="130"/>
      <c r="C426" s="81"/>
      <c r="D426" s="81"/>
      <c r="E426" s="81"/>
      <c r="F426" s="81"/>
      <c r="G426" s="81"/>
      <c r="H426" s="81"/>
      <c r="I426" s="81"/>
      <c r="J426" s="81"/>
      <c r="K426" s="81"/>
      <c r="L426" s="65"/>
      <c r="M426" s="7"/>
      <c r="N426" s="202"/>
      <c r="O426" s="108"/>
      <c r="P426" s="66" t="s">
        <v>152</v>
      </c>
      <c r="Q426" s="67">
        <f>IF(Q424&lt;&gt;0,1,0)</f>
        <v>0</v>
      </c>
      <c r="R426" s="67">
        <f t="shared" ref="R426" si="11717">IF(Q426&gt;0,Q426+1,IF(R424&lt;&gt;0,1,0))</f>
        <v>0</v>
      </c>
      <c r="S426" s="67">
        <f t="shared" ref="S426" si="11718">IF(R426&gt;0,R426+1,IF(S424&lt;&gt;0,1,0))</f>
        <v>0</v>
      </c>
      <c r="T426" s="67">
        <f t="shared" ref="T426" si="11719">IF(S426&gt;0,S426+1,IF(T424&lt;&gt;0,1,0))</f>
        <v>0</v>
      </c>
      <c r="U426" s="67">
        <f t="shared" ref="U426" si="11720">IF(T426&gt;0,T426+1,IF(U424&lt;&gt;0,1,0))</f>
        <v>0</v>
      </c>
      <c r="V426" s="67">
        <f t="shared" ref="V426" si="11721">IF(U426&gt;0,U426+1,IF(V424&lt;&gt;0,1,0))</f>
        <v>0</v>
      </c>
      <c r="W426" s="67">
        <f t="shared" ref="W426" si="11722">IF(V426&gt;0,V426+1,IF(W424&lt;&gt;0,1,0))</f>
        <v>0</v>
      </c>
      <c r="X426" s="67">
        <f t="shared" ref="X426" si="11723">IF(W426&gt;0,W426+1,IF(X424&lt;&gt;0,1,0))</f>
        <v>0</v>
      </c>
      <c r="Y426" s="67">
        <f t="shared" ref="Y426" si="11724">IF(X426&gt;0,X426+1,IF(Y424&lt;&gt;0,1,0))</f>
        <v>0</v>
      </c>
      <c r="Z426" s="67">
        <f t="shared" ref="Z426" si="11725">IF(Y426&gt;0,Y426+1,IF(Z424&lt;&gt;0,1,0))</f>
        <v>0</v>
      </c>
      <c r="AA426" s="67">
        <f t="shared" ref="AA426" si="11726">IF(Z426&gt;0,Z426+1,IF(AA424&lt;&gt;0,1,0))</f>
        <v>0</v>
      </c>
      <c r="AB426" s="67">
        <f t="shared" ref="AB426" si="11727">IF(AA426&gt;0,AA426+1,IF(AB424&lt;&gt;0,1,0))</f>
        <v>0</v>
      </c>
      <c r="AC426" s="67">
        <f t="shared" ref="AC426" si="11728">IF(AB426&gt;0,AB426+1,IF(AC424&lt;&gt;0,1,0))</f>
        <v>0</v>
      </c>
      <c r="AD426" s="67">
        <f t="shared" ref="AD426" si="11729">IF(AC426&gt;0,AC426+1,IF(AD424&lt;&gt;0,1,0))</f>
        <v>0</v>
      </c>
      <c r="AE426" s="67">
        <f t="shared" ref="AE426" si="11730">IF(AD426&gt;0,AD426+1,IF(AE424&lt;&gt;0,1,0))</f>
        <v>0</v>
      </c>
      <c r="AF426" s="67">
        <f t="shared" ref="AF426" si="11731">IF(AE426&gt;0,AE426+1,IF(AF424&lt;&gt;0,1,0))</f>
        <v>0</v>
      </c>
      <c r="AG426" s="67">
        <f t="shared" ref="AG426" si="11732">IF(AF426&gt;0,AF426+1,IF(AG424&lt;&gt;0,1,0))</f>
        <v>0</v>
      </c>
      <c r="AH426" s="67">
        <f t="shared" ref="AH426" si="11733">IF(AG426&gt;0,AG426+1,IF(AH424&lt;&gt;0,1,0))</f>
        <v>0</v>
      </c>
      <c r="AI426" s="67">
        <f t="shared" ref="AI426" si="11734">IF(AH426&gt;0,AH426+1,IF(AI424&lt;&gt;0,1,0))</f>
        <v>0</v>
      </c>
      <c r="AJ426" s="67">
        <f t="shared" ref="AJ426" si="11735">IF(AI426&gt;0,AI426+1,IF(AJ424&lt;&gt;0,1,0))</f>
        <v>0</v>
      </c>
      <c r="AK426" s="67">
        <f t="shared" ref="AK426" si="11736">IF(AJ426&gt;0,AJ426+1,IF(AK424&lt;&gt;0,1,0))</f>
        <v>0</v>
      </c>
      <c r="AL426" s="67">
        <f t="shared" ref="AL426" si="11737">IF(AK426&gt;0,AK426+1,IF(AL424&lt;&gt;0,1,0))</f>
        <v>0</v>
      </c>
      <c r="AM426" s="67">
        <f t="shared" ref="AM426" si="11738">IF(AL426&gt;0,AL426+1,IF(AM424&lt;&gt;0,1,0))</f>
        <v>0</v>
      </c>
      <c r="AN426" s="67">
        <f t="shared" ref="AN426" si="11739">IF(AM426&gt;0,AM426+1,IF(AN424&lt;&gt;0,1,0))</f>
        <v>0</v>
      </c>
      <c r="AO426" s="67">
        <f t="shared" ref="AO426" si="11740">IF(AN426&gt;0,AN426+1,IF(AO424&lt;&gt;0,1,0))</f>
        <v>0</v>
      </c>
      <c r="AP426" s="67">
        <f t="shared" ref="AP426" si="11741">IF(AO426&gt;0,AO426+1,IF(AP424&lt;&gt;0,1,0))</f>
        <v>0</v>
      </c>
      <c r="AQ426" s="67">
        <f t="shared" ref="AQ426" si="11742">IF(AP426&gt;0,AP426+1,IF(AQ424&lt;&gt;0,1,0))</f>
        <v>0</v>
      </c>
      <c r="AR426" s="67">
        <f t="shared" ref="AR426" si="11743">IF(AQ426&gt;0,AQ426+1,IF(AR424&lt;&gt;0,1,0))</f>
        <v>0</v>
      </c>
      <c r="AS426" s="67">
        <f t="shared" ref="AS426" si="11744">IF(AR426&gt;0,AR426+1,IF(AS424&lt;&gt;0,1,0))</f>
        <v>0</v>
      </c>
      <c r="AT426" s="67">
        <f t="shared" ref="AT426" si="11745">IF(AS426&gt;0,AS426+1,IF(AT424&lt;&gt;0,1,0))</f>
        <v>0</v>
      </c>
      <c r="AU426" s="67">
        <f t="shared" ref="AU426" si="11746">IF(AT426&gt;0,AT426+1,IF(AU424&lt;&gt;0,1,0))</f>
        <v>0</v>
      </c>
      <c r="AV426" s="67">
        <f t="shared" ref="AV426" si="11747">IF(AU426&gt;0,AU426+1,IF(AV424&lt;&gt;0,1,0))</f>
        <v>0</v>
      </c>
      <c r="AW426" s="67">
        <f t="shared" ref="AW426" si="11748">IF(AV426&gt;0,AV426+1,IF(AW424&lt;&gt;0,1,0))</f>
        <v>0</v>
      </c>
      <c r="AX426" s="67">
        <f t="shared" ref="AX426" si="11749">IF(AW426&gt;0,AW426+1,IF(AX424&lt;&gt;0,1,0))</f>
        <v>0</v>
      </c>
      <c r="AY426" s="67">
        <f t="shared" ref="AY426" si="11750">IF(AX426&gt;0,AX426+1,IF(AY424&lt;&gt;0,1,0))</f>
        <v>0</v>
      </c>
      <c r="AZ426" s="67">
        <f t="shared" ref="AZ426" si="11751">IF(AY426&gt;0,AY426+1,IF(AZ424&lt;&gt;0,1,0))</f>
        <v>0</v>
      </c>
      <c r="BA426" s="67">
        <f t="shared" ref="BA426" si="11752">IF(AZ426&gt;0,AZ426+1,IF(BA424&lt;&gt;0,1,0))</f>
        <v>0</v>
      </c>
      <c r="BB426" s="67">
        <f t="shared" ref="BB426" si="11753">IF(BA426&gt;0,BA426+1,IF(BB424&lt;&gt;0,1,0))</f>
        <v>0</v>
      </c>
      <c r="BC426" s="67">
        <f t="shared" ref="BC426" si="11754">IF(BB426&gt;0,BB426+1,IF(BC424&lt;&gt;0,1,0))</f>
        <v>0</v>
      </c>
      <c r="BD426" s="67">
        <f t="shared" ref="BD426" si="11755">IF(BC426&gt;0,BC426+1,IF(BD424&lt;&gt;0,1,0))</f>
        <v>0</v>
      </c>
      <c r="BE426" s="67">
        <f t="shared" ref="BE426" si="11756">IF(BD426&gt;0,BD426+1,IF(BE424&lt;&gt;0,1,0))</f>
        <v>0</v>
      </c>
      <c r="BF426" s="67">
        <f t="shared" ref="BF426" si="11757">IF(BE426&gt;0,BE426+1,IF(BF424&lt;&gt;0,1,0))</f>
        <v>0</v>
      </c>
      <c r="BG426" s="67">
        <f t="shared" ref="BG426" si="11758">IF(BF426&gt;0,BF426+1,IF(BG424&lt;&gt;0,1,0))</f>
        <v>0</v>
      </c>
      <c r="BH426" s="67">
        <f t="shared" ref="BH426" si="11759">IF(BG426&gt;0,BG426+1,IF(BH424&lt;&gt;0,1,0))</f>
        <v>0</v>
      </c>
      <c r="BI426" s="67">
        <f t="shared" ref="BI426" si="11760">IF(BH426&gt;0,BH426+1,IF(BI424&lt;&gt;0,1,0))</f>
        <v>0</v>
      </c>
      <c r="BJ426" s="67">
        <f t="shared" ref="BJ426" si="11761">IF(BI426&gt;0,BI426+1,IF(BJ424&lt;&gt;0,1,0))</f>
        <v>0</v>
      </c>
      <c r="BK426" s="67">
        <f t="shared" ref="BK426" si="11762">IF(BJ426&gt;0,BJ426+1,IF(BK424&lt;&gt;0,1,0))</f>
        <v>0</v>
      </c>
      <c r="BL426" s="67">
        <f t="shared" ref="BL426" si="11763">IF(BK426&gt;0,BK426+1,IF(BL424&lt;&gt;0,1,0))</f>
        <v>0</v>
      </c>
      <c r="BM426" s="67">
        <f t="shared" ref="BM426" si="11764">IF(BL426&gt;0,BL426+1,IF(BM424&lt;&gt;0,1,0))</f>
        <v>0</v>
      </c>
      <c r="BN426" s="67">
        <f t="shared" ref="BN426" si="11765">IF(BM426&gt;0,BM426+1,IF(BN424&lt;&gt;0,1,0))</f>
        <v>0</v>
      </c>
      <c r="BO426" s="67">
        <f t="shared" ref="BO426" si="11766">IF(BN426&gt;0,BN426+1,IF(BO424&lt;&gt;0,1,0))</f>
        <v>0</v>
      </c>
      <c r="BP426" s="67">
        <f t="shared" ref="BP426" si="11767">IF(BO426&gt;0,BO426+1,IF(BP424&lt;&gt;0,1,0))</f>
        <v>0</v>
      </c>
      <c r="BQ426" s="67">
        <f t="shared" ref="BQ426" si="11768">IF(BP426&gt;0,BP426+1,IF(BQ424&lt;&gt;0,1,0))</f>
        <v>0</v>
      </c>
      <c r="BR426" s="67">
        <f t="shared" ref="BR426" si="11769">IF(BQ426&gt;0,BQ426+1,IF(BR424&lt;&gt;0,1,0))</f>
        <v>0</v>
      </c>
      <c r="BS426" s="67">
        <f t="shared" ref="BS426" si="11770">IF(BR426&gt;0,BR426+1,IF(BS424&lt;&gt;0,1,0))</f>
        <v>0</v>
      </c>
      <c r="BT426" s="67">
        <f t="shared" ref="BT426" si="11771">IF(BS426&gt;0,BS426+1,IF(BT424&lt;&gt;0,1,0))</f>
        <v>0</v>
      </c>
      <c r="BU426" s="67">
        <f t="shared" ref="BU426" si="11772">IF(BT426&gt;0,BT426+1,IF(BU424&lt;&gt;0,1,0))</f>
        <v>0</v>
      </c>
      <c r="BV426" s="67">
        <f t="shared" ref="BV426" si="11773">IF(BU426&gt;0,BU426+1,IF(BV424&lt;&gt;0,1,0))</f>
        <v>0</v>
      </c>
      <c r="BW426" s="67">
        <f t="shared" ref="BW426" si="11774">IF(BV426&gt;0,BV426+1,IF(BW424&lt;&gt;0,1,0))</f>
        <v>0</v>
      </c>
      <c r="BX426" s="67">
        <f t="shared" ref="BX426" si="11775">IF(BW426&gt;0,BW426+1,IF(BX424&lt;&gt;0,1,0))</f>
        <v>0</v>
      </c>
      <c r="BY426" s="67">
        <f t="shared" ref="BY426" si="11776">IF(BX426&gt;0,BX426+1,IF(BY424&lt;&gt;0,1,0))</f>
        <v>0</v>
      </c>
      <c r="BZ426" s="67">
        <f t="shared" ref="BZ426" si="11777">IF(BY426&gt;0,BY426+1,IF(BZ424&lt;&gt;0,1,0))</f>
        <v>0</v>
      </c>
      <c r="CA426" s="67">
        <f t="shared" ref="CA426" si="11778">IF(BZ426&gt;0,BZ426+1,IF(CA424&lt;&gt;0,1,0))</f>
        <v>0</v>
      </c>
      <c r="CB426" s="67">
        <f t="shared" ref="CB426" si="11779">IF(CA426&gt;0,CA426+1,IF(CB424&lt;&gt;0,1,0))</f>
        <v>0</v>
      </c>
      <c r="CC426" s="67">
        <f t="shared" ref="CC426" si="11780">IF(CB426&gt;0,CB426+1,IF(CC424&lt;&gt;0,1,0))</f>
        <v>0</v>
      </c>
      <c r="CD426" s="67">
        <f t="shared" ref="CD426" si="11781">IF(CC426&gt;0,CC426+1,IF(CD424&lt;&gt;0,1,0))</f>
        <v>0</v>
      </c>
      <c r="CE426" s="67">
        <f t="shared" ref="CE426" si="11782">IF(CD426&gt;0,CD426+1,IF(CE424&lt;&gt;0,1,0))</f>
        <v>0</v>
      </c>
      <c r="CF426" s="67">
        <f t="shared" ref="CF426" si="11783">IF(CE426&gt;0,CE426+1,IF(CF424&lt;&gt;0,1,0))</f>
        <v>0</v>
      </c>
      <c r="CG426" s="67">
        <f t="shared" ref="CG426" si="11784">IF(CF426&gt;0,CF426+1,IF(CG424&lt;&gt;0,1,0))</f>
        <v>0</v>
      </c>
      <c r="CH426" s="67">
        <f t="shared" ref="CH426" si="11785">IF(CG426&gt;0,CG426+1,IF(CH424&lt;&gt;0,1,0))</f>
        <v>0</v>
      </c>
      <c r="CI426" s="67">
        <f t="shared" ref="CI426" si="11786">IF(CH426&gt;0,CH426+1,IF(CI424&lt;&gt;0,1,0))</f>
        <v>0</v>
      </c>
      <c r="CJ426" s="67">
        <f t="shared" ref="CJ426" si="11787">IF(CI426&gt;0,CI426+1,IF(CJ424&lt;&gt;0,1,0))</f>
        <v>0</v>
      </c>
      <c r="CK426" s="370"/>
      <c r="CL426" s="372"/>
      <c r="CM426" s="364"/>
      <c r="CN426" s="364"/>
      <c r="CO426" s="108"/>
      <c r="CP426" s="108"/>
      <c r="CQ426" s="108"/>
      <c r="CR426" s="108"/>
      <c r="CS426" s="108"/>
      <c r="CT426" s="108"/>
      <c r="CU426" s="108"/>
      <c r="CV426" s="108"/>
      <c r="CW426" s="108"/>
      <c r="CX426" s="108"/>
      <c r="CY426" s="108"/>
      <c r="CZ426" s="108"/>
      <c r="DA426" s="108"/>
      <c r="DB426" s="108"/>
      <c r="DC426" s="108"/>
      <c r="DD426" s="108"/>
    </row>
    <row r="427" spans="1:108" s="266" customFormat="1" ht="14.4" hidden="1" customHeight="1" x14ac:dyDescent="0.3">
      <c r="A427" s="264"/>
      <c r="B427" s="130"/>
      <c r="C427" s="81"/>
      <c r="D427" s="81"/>
      <c r="E427" s="81"/>
      <c r="F427" s="81"/>
      <c r="G427" s="81"/>
      <c r="H427" s="81"/>
      <c r="I427" s="81"/>
      <c r="J427" s="81"/>
      <c r="K427" s="81"/>
      <c r="L427" s="65"/>
      <c r="M427" s="7"/>
      <c r="N427" s="202"/>
      <c r="O427" s="108"/>
      <c r="P427" s="66" t="s">
        <v>153</v>
      </c>
      <c r="Q427" s="67">
        <f>Q426</f>
        <v>0</v>
      </c>
      <c r="R427" s="67">
        <f>IF(R426=0,0,IF(OR(Q427=0,Q427=12),1,Q427+1))</f>
        <v>0</v>
      </c>
      <c r="S427" s="67">
        <f t="shared" ref="S427" si="11788">IF(S426=0,0,IF(OR(R427=0,R427=12),1,R427+1))</f>
        <v>0</v>
      </c>
      <c r="T427" s="67">
        <f t="shared" ref="T427" si="11789">IF(T426=0,0,IF(OR(S427=0,S427=12),1,S427+1))</f>
        <v>0</v>
      </c>
      <c r="U427" s="67">
        <f t="shared" ref="U427" si="11790">IF(U426=0,0,IF(OR(T427=0,T427=12),1,T427+1))</f>
        <v>0</v>
      </c>
      <c r="V427" s="67">
        <f t="shared" ref="V427" si="11791">IF(V426=0,0,IF(OR(U427=0,U427=12),1,U427+1))</f>
        <v>0</v>
      </c>
      <c r="W427" s="67">
        <f t="shared" ref="W427" si="11792">IF(W426=0,0,IF(OR(V427=0,V427=12),1,V427+1))</f>
        <v>0</v>
      </c>
      <c r="X427" s="67">
        <f t="shared" ref="X427" si="11793">IF(X426=0,0,IF(OR(W427=0,W427=12),1,W427+1))</f>
        <v>0</v>
      </c>
      <c r="Y427" s="67">
        <f t="shared" ref="Y427" si="11794">IF(Y426=0,0,IF(OR(X427=0,X427=12),1,X427+1))</f>
        <v>0</v>
      </c>
      <c r="Z427" s="67">
        <f t="shared" ref="Z427" si="11795">IF(Z426=0,0,IF(OR(Y427=0,Y427=12),1,Y427+1))</f>
        <v>0</v>
      </c>
      <c r="AA427" s="67">
        <f t="shared" ref="AA427" si="11796">IF(AA426=0,0,IF(OR(Z427=0,Z427=12),1,Z427+1))</f>
        <v>0</v>
      </c>
      <c r="AB427" s="67">
        <f t="shared" ref="AB427" si="11797">IF(AB426=0,0,IF(OR(AA427=0,AA427=12),1,AA427+1))</f>
        <v>0</v>
      </c>
      <c r="AC427" s="67">
        <f t="shared" ref="AC427" si="11798">IF(AC426=0,0,IF(OR(AB427=0,AB427=12),1,AB427+1))</f>
        <v>0</v>
      </c>
      <c r="AD427" s="67">
        <f t="shared" ref="AD427" si="11799">IF(AD426=0,0,IF(OR(AC427=0,AC427=12),1,AC427+1))</f>
        <v>0</v>
      </c>
      <c r="AE427" s="67">
        <f t="shared" ref="AE427" si="11800">IF(AE426=0,0,IF(OR(AD427=0,AD427=12),1,AD427+1))</f>
        <v>0</v>
      </c>
      <c r="AF427" s="67">
        <f t="shared" ref="AF427" si="11801">IF(AF426=0,0,IF(OR(AE427=0,AE427=12),1,AE427+1))</f>
        <v>0</v>
      </c>
      <c r="AG427" s="67">
        <f t="shared" ref="AG427" si="11802">IF(AG426=0,0,IF(OR(AF427=0,AF427=12),1,AF427+1))</f>
        <v>0</v>
      </c>
      <c r="AH427" s="67">
        <f t="shared" ref="AH427" si="11803">IF(AH426=0,0,IF(OR(AG427=0,AG427=12),1,AG427+1))</f>
        <v>0</v>
      </c>
      <c r="AI427" s="67">
        <f t="shared" ref="AI427" si="11804">IF(AI426=0,0,IF(OR(AH427=0,AH427=12),1,AH427+1))</f>
        <v>0</v>
      </c>
      <c r="AJ427" s="67">
        <f t="shared" ref="AJ427" si="11805">IF(AJ426=0,0,IF(OR(AI427=0,AI427=12),1,AI427+1))</f>
        <v>0</v>
      </c>
      <c r="AK427" s="67">
        <f t="shared" ref="AK427" si="11806">IF(AK426=0,0,IF(OR(AJ427=0,AJ427=12),1,AJ427+1))</f>
        <v>0</v>
      </c>
      <c r="AL427" s="67">
        <f t="shared" ref="AL427" si="11807">IF(AL426=0,0,IF(OR(AK427=0,AK427=12),1,AK427+1))</f>
        <v>0</v>
      </c>
      <c r="AM427" s="67">
        <f t="shared" ref="AM427" si="11808">IF(AM426=0,0,IF(OR(AL427=0,AL427=12),1,AL427+1))</f>
        <v>0</v>
      </c>
      <c r="AN427" s="67">
        <f t="shared" ref="AN427" si="11809">IF(AN426=0,0,IF(OR(AM427=0,AM427=12),1,AM427+1))</f>
        <v>0</v>
      </c>
      <c r="AO427" s="67">
        <f t="shared" ref="AO427" si="11810">IF(AO426=0,0,IF(OR(AN427=0,AN427=12),1,AN427+1))</f>
        <v>0</v>
      </c>
      <c r="AP427" s="67">
        <f t="shared" ref="AP427" si="11811">IF(AP426=0,0,IF(OR(AO427=0,AO427=12),1,AO427+1))</f>
        <v>0</v>
      </c>
      <c r="AQ427" s="67">
        <f t="shared" ref="AQ427" si="11812">IF(AQ426=0,0,IF(OR(AP427=0,AP427=12),1,AP427+1))</f>
        <v>0</v>
      </c>
      <c r="AR427" s="67">
        <f t="shared" ref="AR427" si="11813">IF(AR426=0,0,IF(OR(AQ427=0,AQ427=12),1,AQ427+1))</f>
        <v>0</v>
      </c>
      <c r="AS427" s="67">
        <f t="shared" ref="AS427" si="11814">IF(AS426=0,0,IF(OR(AR427=0,AR427=12),1,AR427+1))</f>
        <v>0</v>
      </c>
      <c r="AT427" s="67">
        <f t="shared" ref="AT427" si="11815">IF(AT426=0,0,IF(OR(AS427=0,AS427=12),1,AS427+1))</f>
        <v>0</v>
      </c>
      <c r="AU427" s="67">
        <f t="shared" ref="AU427" si="11816">IF(AU426=0,0,IF(OR(AT427=0,AT427=12),1,AT427+1))</f>
        <v>0</v>
      </c>
      <c r="AV427" s="67">
        <f t="shared" ref="AV427" si="11817">IF(AV426=0,0,IF(OR(AU427=0,AU427=12),1,AU427+1))</f>
        <v>0</v>
      </c>
      <c r="AW427" s="67">
        <f t="shared" ref="AW427" si="11818">IF(AW426=0,0,IF(OR(AV427=0,AV427=12),1,AV427+1))</f>
        <v>0</v>
      </c>
      <c r="AX427" s="67">
        <f t="shared" ref="AX427" si="11819">IF(AX426=0,0,IF(OR(AW427=0,AW427=12),1,AW427+1))</f>
        <v>0</v>
      </c>
      <c r="AY427" s="67">
        <f t="shared" ref="AY427" si="11820">IF(AY426=0,0,IF(OR(AX427=0,AX427=12),1,AX427+1))</f>
        <v>0</v>
      </c>
      <c r="AZ427" s="67">
        <f t="shared" ref="AZ427" si="11821">IF(AZ426=0,0,IF(OR(AY427=0,AY427=12),1,AY427+1))</f>
        <v>0</v>
      </c>
      <c r="BA427" s="67">
        <f t="shared" ref="BA427" si="11822">IF(BA426=0,0,IF(OR(AZ427=0,AZ427=12),1,AZ427+1))</f>
        <v>0</v>
      </c>
      <c r="BB427" s="67">
        <f t="shared" ref="BB427" si="11823">IF(BB426=0,0,IF(OR(BA427=0,BA427=12),1,BA427+1))</f>
        <v>0</v>
      </c>
      <c r="BC427" s="67">
        <f t="shared" ref="BC427" si="11824">IF(BC426=0,0,IF(OR(BB427=0,BB427=12),1,BB427+1))</f>
        <v>0</v>
      </c>
      <c r="BD427" s="67">
        <f t="shared" ref="BD427" si="11825">IF(BD426=0,0,IF(OR(BC427=0,BC427=12),1,BC427+1))</f>
        <v>0</v>
      </c>
      <c r="BE427" s="67">
        <f t="shared" ref="BE427" si="11826">IF(BE426=0,0,IF(OR(BD427=0,BD427=12),1,BD427+1))</f>
        <v>0</v>
      </c>
      <c r="BF427" s="67">
        <f t="shared" ref="BF427" si="11827">IF(BF426=0,0,IF(OR(BE427=0,BE427=12),1,BE427+1))</f>
        <v>0</v>
      </c>
      <c r="BG427" s="67">
        <f t="shared" ref="BG427" si="11828">IF(BG426=0,0,IF(OR(BF427=0,BF427=12),1,BF427+1))</f>
        <v>0</v>
      </c>
      <c r="BH427" s="67">
        <f t="shared" ref="BH427" si="11829">IF(BH426=0,0,IF(OR(BG427=0,BG427=12),1,BG427+1))</f>
        <v>0</v>
      </c>
      <c r="BI427" s="67">
        <f t="shared" ref="BI427" si="11830">IF(BI426=0,0,IF(OR(BH427=0,BH427=12),1,BH427+1))</f>
        <v>0</v>
      </c>
      <c r="BJ427" s="67">
        <f t="shared" ref="BJ427" si="11831">IF(BJ426=0,0,IF(OR(BI427=0,BI427=12),1,BI427+1))</f>
        <v>0</v>
      </c>
      <c r="BK427" s="67">
        <f t="shared" ref="BK427" si="11832">IF(BK426=0,0,IF(OR(BJ427=0,BJ427=12),1,BJ427+1))</f>
        <v>0</v>
      </c>
      <c r="BL427" s="67">
        <f t="shared" ref="BL427" si="11833">IF(BL426=0,0,IF(OR(BK427=0,BK427=12),1,BK427+1))</f>
        <v>0</v>
      </c>
      <c r="BM427" s="67">
        <f t="shared" ref="BM427" si="11834">IF(BM426=0,0,IF(OR(BL427=0,BL427=12),1,BL427+1))</f>
        <v>0</v>
      </c>
      <c r="BN427" s="67">
        <f t="shared" ref="BN427" si="11835">IF(BN426=0,0,IF(OR(BM427=0,BM427=12),1,BM427+1))</f>
        <v>0</v>
      </c>
      <c r="BO427" s="67">
        <f t="shared" ref="BO427" si="11836">IF(BO426=0,0,IF(OR(BN427=0,BN427=12),1,BN427+1))</f>
        <v>0</v>
      </c>
      <c r="BP427" s="67">
        <f t="shared" ref="BP427" si="11837">IF(BP426=0,0,IF(OR(BO427=0,BO427=12),1,BO427+1))</f>
        <v>0</v>
      </c>
      <c r="BQ427" s="67">
        <f t="shared" ref="BQ427" si="11838">IF(BQ426=0,0,IF(OR(BP427=0,BP427=12),1,BP427+1))</f>
        <v>0</v>
      </c>
      <c r="BR427" s="67">
        <f t="shared" ref="BR427" si="11839">IF(BR426=0,0,IF(OR(BQ427=0,BQ427=12),1,BQ427+1))</f>
        <v>0</v>
      </c>
      <c r="BS427" s="67">
        <f t="shared" ref="BS427" si="11840">IF(BS426=0,0,IF(OR(BR427=0,BR427=12),1,BR427+1))</f>
        <v>0</v>
      </c>
      <c r="BT427" s="67">
        <f t="shared" ref="BT427" si="11841">IF(BT426=0,0,IF(OR(BS427=0,BS427=12),1,BS427+1))</f>
        <v>0</v>
      </c>
      <c r="BU427" s="67">
        <f t="shared" ref="BU427" si="11842">IF(BU426=0,0,IF(OR(BT427=0,BT427=12),1,BT427+1))</f>
        <v>0</v>
      </c>
      <c r="BV427" s="67">
        <f t="shared" ref="BV427" si="11843">IF(BV426=0,0,IF(OR(BU427=0,BU427=12),1,BU427+1))</f>
        <v>0</v>
      </c>
      <c r="BW427" s="67">
        <f t="shared" ref="BW427" si="11844">IF(BW426=0,0,IF(OR(BV427=0,BV427=12),1,BV427+1))</f>
        <v>0</v>
      </c>
      <c r="BX427" s="67">
        <f t="shared" ref="BX427" si="11845">IF(BX426=0,0,IF(OR(BW427=0,BW427=12),1,BW427+1))</f>
        <v>0</v>
      </c>
      <c r="BY427" s="67">
        <f t="shared" ref="BY427" si="11846">IF(BY426=0,0,IF(OR(BX427=0,BX427=12),1,BX427+1))</f>
        <v>0</v>
      </c>
      <c r="BZ427" s="67">
        <f t="shared" ref="BZ427" si="11847">IF(BZ426=0,0,IF(OR(BY427=0,BY427=12),1,BY427+1))</f>
        <v>0</v>
      </c>
      <c r="CA427" s="67">
        <f t="shared" ref="CA427" si="11848">IF(CA426=0,0,IF(OR(BZ427=0,BZ427=12),1,BZ427+1))</f>
        <v>0</v>
      </c>
      <c r="CB427" s="67">
        <f t="shared" ref="CB427" si="11849">IF(CB426=0,0,IF(OR(CA427=0,CA427=12),1,CA427+1))</f>
        <v>0</v>
      </c>
      <c r="CC427" s="67">
        <f t="shared" ref="CC427" si="11850">IF(CC426=0,0,IF(OR(CB427=0,CB427=12),1,CB427+1))</f>
        <v>0</v>
      </c>
      <c r="CD427" s="67">
        <f t="shared" ref="CD427" si="11851">IF(CD426=0,0,IF(OR(CC427=0,CC427=12),1,CC427+1))</f>
        <v>0</v>
      </c>
      <c r="CE427" s="67">
        <f t="shared" ref="CE427" si="11852">IF(CE426=0,0,IF(OR(CD427=0,CD427=12),1,CD427+1))</f>
        <v>0</v>
      </c>
      <c r="CF427" s="67">
        <f t="shared" ref="CF427" si="11853">IF(CF426=0,0,IF(OR(CE427=0,CE427=12),1,CE427+1))</f>
        <v>0</v>
      </c>
      <c r="CG427" s="67">
        <f t="shared" ref="CG427" si="11854">IF(CG426=0,0,IF(OR(CF427=0,CF427=12),1,CF427+1))</f>
        <v>0</v>
      </c>
      <c r="CH427" s="67">
        <f t="shared" ref="CH427" si="11855">IF(CH426=0,0,IF(OR(CG427=0,CG427=12),1,CG427+1))</f>
        <v>0</v>
      </c>
      <c r="CI427" s="67">
        <f t="shared" ref="CI427" si="11856">IF(CI426=0,0,IF(OR(CH427=0,CH427=12),1,CH427+1))</f>
        <v>0</v>
      </c>
      <c r="CJ427" s="67">
        <f t="shared" ref="CJ427" si="11857">IF(CJ426=0,0,IF(OR(CI427=0,CI427=12),1,CI427+1))</f>
        <v>0</v>
      </c>
      <c r="CK427" s="370"/>
      <c r="CL427" s="372"/>
      <c r="CM427" s="364"/>
      <c r="CN427" s="364"/>
      <c r="CO427" s="108"/>
      <c r="CP427" s="108"/>
      <c r="CQ427" s="108"/>
      <c r="CR427" s="108"/>
      <c r="CS427" s="108"/>
      <c r="CT427" s="108"/>
      <c r="CU427" s="108"/>
      <c r="CV427" s="108"/>
      <c r="CW427" s="108"/>
      <c r="CX427" s="108"/>
      <c r="CY427" s="108"/>
      <c r="CZ427" s="108"/>
      <c r="DA427" s="108"/>
      <c r="DB427" s="108"/>
      <c r="DC427" s="108"/>
      <c r="DD427" s="108"/>
    </row>
    <row r="428" spans="1:108" s="266" customFormat="1" ht="43.2" x14ac:dyDescent="0.3">
      <c r="A428" s="264"/>
      <c r="B428" s="130"/>
      <c r="C428" s="81"/>
      <c r="D428" s="81"/>
      <c r="E428" s="81"/>
      <c r="F428" s="81"/>
      <c r="G428" s="81"/>
      <c r="H428" s="81"/>
      <c r="I428" s="81"/>
      <c r="J428" s="81"/>
      <c r="K428" s="81"/>
      <c r="L428" s="65"/>
      <c r="M428" s="7"/>
      <c r="N428" s="202"/>
      <c r="O428" s="108"/>
      <c r="P428" s="64" t="s">
        <v>410</v>
      </c>
      <c r="Q428" s="69">
        <f>IF(Q427&gt;0,IF(Q431&gt;$K424,$K424,Q431),0)</f>
        <v>0</v>
      </c>
      <c r="R428" s="69">
        <f>IF(R427&gt;0,IF((SUMIFS($Q430:Q430,$Q427:Q427,12)+IF(Q427=12,0,Q428)+R431)&gt;=$K424,$K424-FLOOR(SUMIFS($Q430:Q430,$Q427:Q427,12),1),IF(R427=1,R431,R431+Q428)),0)</f>
        <v>0</v>
      </c>
      <c r="S428" s="69">
        <f>IF(S427&gt;0,IF((SUMIFS($Q430:R430,$Q427:R427,12)+IF(R427=12,0,R428)+S431)&gt;=$K424,$K424-FLOOR(SUMIFS($Q430:R430,$Q427:R427,12),1),IF(S427=1,S431,S431+R428)),0)</f>
        <v>0</v>
      </c>
      <c r="T428" s="69">
        <f>IF(T427&gt;0,IF((SUMIFS($Q430:S430,$Q427:S427,12)+IF(S427=12,0,S428)+T431)&gt;=$K424,$K424-FLOOR(SUMIFS($Q430:S430,$Q427:S427,12),1),IF(T427=1,T431,T431+S428)),0)</f>
        <v>0</v>
      </c>
      <c r="U428" s="69">
        <f>IF(U427&gt;0,IF((SUMIFS($Q430:T430,$Q427:T427,12)+IF(T427=12,0,T428)+U431)&gt;=$K424,$K424-FLOOR(SUMIFS($Q430:T430,$Q427:T427,12),1),IF(U427=1,U431,U431+T428)),0)</f>
        <v>0</v>
      </c>
      <c r="V428" s="69">
        <f>IF(V427&gt;0,IF((SUMIFS($Q430:U430,$Q427:U427,12)+IF(U427=12,0,U428)+V431)&gt;=$K424,$K424-FLOOR(SUMIFS($Q430:U430,$Q427:U427,12),1),IF(V427=1,V431,V431+U428)),0)</f>
        <v>0</v>
      </c>
      <c r="W428" s="69">
        <f>IF(W427&gt;0,IF((SUMIFS($Q430:V430,$Q427:V427,12)+IF(V427=12,0,V428)+W431)&gt;=$K424,$K424-FLOOR(SUMIFS($Q430:V430,$Q427:V427,12),1),IF(W427=1,W431,W431+V428)),0)</f>
        <v>0</v>
      </c>
      <c r="X428" s="69">
        <f>IF(X427&gt;0,IF((SUMIFS($Q430:W430,$Q427:W427,12)+IF(W427=12,0,W428)+X431)&gt;=$K424,$K424-FLOOR(SUMIFS($Q430:W430,$Q427:W427,12),1),IF(X427=1,X431,X431+W428)),0)</f>
        <v>0</v>
      </c>
      <c r="Y428" s="69">
        <f>IF(Y427&gt;0,IF((SUMIFS($Q430:X430,$Q427:X427,12)+IF(X427=12,0,X428)+Y431)&gt;=$K424,$K424-FLOOR(SUMIFS($Q430:X430,$Q427:X427,12),1),IF(Y427=1,Y431,Y431+X428)),0)</f>
        <v>0</v>
      </c>
      <c r="Z428" s="69">
        <f>IF(Z427&gt;0,IF((SUMIFS($Q430:Y430,$Q427:Y427,12)+IF(Y427=12,0,Y428)+Z431)&gt;=$K424,$K424-FLOOR(SUMIFS($Q430:Y430,$Q427:Y427,12),1),IF(Z427=1,Z431,Z431+Y428)),0)</f>
        <v>0</v>
      </c>
      <c r="AA428" s="69">
        <f>IF(AA427&gt;0,IF((SUMIFS($Q430:Z430,$Q427:Z427,12)+IF(Z427=12,0,Z428)+AA431)&gt;=$K424,$K424-FLOOR(SUMIFS($Q430:Z430,$Q427:Z427,12),1),IF(AA427=1,AA431,AA431+Z428)),0)</f>
        <v>0</v>
      </c>
      <c r="AB428" s="69">
        <f>IF(AB427&gt;0,IF((SUMIFS($Q430:AA430,$Q427:AA427,12)+IF(AA427=12,0,AA428)+AB431)&gt;=$K424,$K424-FLOOR(SUMIFS($Q430:AA430,$Q427:AA427,12),1),IF(AB427=1,AB431,AB431+AA428)),0)</f>
        <v>0</v>
      </c>
      <c r="AC428" s="69">
        <f>IF(AC427&gt;0,IF((SUMIFS($Q430:AB430,$Q427:AB427,12)+IF(AB427=12,0,AB428)+AC431)&gt;=$K424,$K424-FLOOR(SUMIFS($Q430:AB430,$Q427:AB427,12),1),IF(AC427=1,AC431,AC431+AB428)),0)</f>
        <v>0</v>
      </c>
      <c r="AD428" s="69">
        <f>IF(AD427&gt;0,IF((SUMIFS($Q430:AC430,$Q427:AC427,12)+IF(AC427=12,0,AC428)+AD431)&gt;=$K424,$K424-FLOOR(SUMIFS($Q430:AC430,$Q427:AC427,12),1),IF(AD427=1,AD431,AD431+AC428)),0)</f>
        <v>0</v>
      </c>
      <c r="AE428" s="69">
        <f>IF(AE427&gt;0,IF((SUMIFS($Q430:AD430,$Q427:AD427,12)+IF(AD427=12,0,AD428)+AE431)&gt;=$K424,$K424-FLOOR(SUMIFS($Q430:AD430,$Q427:AD427,12),1),IF(AE427=1,AE431,AE431+AD428)),0)</f>
        <v>0</v>
      </c>
      <c r="AF428" s="69">
        <f>IF(AF427&gt;0,IF((SUMIFS($Q430:AE430,$Q427:AE427,12)+IF(AE427=12,0,AE428)+AF431)&gt;=$K424,$K424-FLOOR(SUMIFS($Q430:AE430,$Q427:AE427,12),1),IF(AF427=1,AF431,AF431+AE428)),0)</f>
        <v>0</v>
      </c>
      <c r="AG428" s="69">
        <f>IF(AG427&gt;0,IF((SUMIFS($Q430:AF430,$Q427:AF427,12)+IF(AF427=12,0,AF428)+AG431)&gt;=$K424,$K424-FLOOR(SUMIFS($Q430:AF430,$Q427:AF427,12),1),IF(AG427=1,AG431,AG431+AF428)),0)</f>
        <v>0</v>
      </c>
      <c r="AH428" s="69">
        <f>IF(AH427&gt;0,IF((SUMIFS($Q430:AG430,$Q427:AG427,12)+IF(AG427=12,0,AG428)+AH431)&gt;=$K424,$K424-FLOOR(SUMIFS($Q430:AG430,$Q427:AG427,12),1),IF(AH427=1,AH431,AH431+AG428)),0)</f>
        <v>0</v>
      </c>
      <c r="AI428" s="69">
        <f>IF(AI427&gt;0,IF((SUMIFS($Q430:AH430,$Q427:AH427,12)+IF(AH427=12,0,AH428)+AI431)&gt;=$K424,$K424-FLOOR(SUMIFS($Q430:AH430,$Q427:AH427,12),1),IF(AI427=1,AI431,AI431+AH428)),0)</f>
        <v>0</v>
      </c>
      <c r="AJ428" s="69">
        <f>IF(AJ427&gt;0,IF((SUMIFS($Q430:AI430,$Q427:AI427,12)+IF(AI427=12,0,AI428)+AJ431)&gt;=$K424,$K424-FLOOR(SUMIFS($Q430:AI430,$Q427:AI427,12),1),IF(AJ427=1,AJ431,AJ431+AI428)),0)</f>
        <v>0</v>
      </c>
      <c r="AK428" s="69">
        <f>IF(AK427&gt;0,IF((SUMIFS($Q430:AJ430,$Q427:AJ427,12)+IF(AJ427=12,0,AJ428)+AK431)&gt;=$K424,$K424-FLOOR(SUMIFS($Q430:AJ430,$Q427:AJ427,12),1),IF(AK427=1,AK431,AK431+AJ428)),0)</f>
        <v>0</v>
      </c>
      <c r="AL428" s="69">
        <f>IF(AL427&gt;0,IF((SUMIFS($Q430:AK430,$Q427:AK427,12)+IF(AK427=12,0,AK428)+AL431)&gt;=$K424,$K424-FLOOR(SUMIFS($Q430:AK430,$Q427:AK427,12),1),IF(AL427=1,AL431,AL431+AK428)),0)</f>
        <v>0</v>
      </c>
      <c r="AM428" s="69">
        <f>IF(AM427&gt;0,IF((SUMIFS($Q430:AL430,$Q427:AL427,12)+IF(AL427=12,0,AL428)+AM431)&gt;=$K424,$K424-FLOOR(SUMIFS($Q430:AL430,$Q427:AL427,12),1),IF(AM427=1,AM431,AM431+AL428)),0)</f>
        <v>0</v>
      </c>
      <c r="AN428" s="69">
        <f>IF(AN427&gt;0,IF((SUMIFS($Q430:AM430,$Q427:AM427,12)+IF(AM427=12,0,AM428)+AN431)&gt;=$K424,$K424-FLOOR(SUMIFS($Q430:AM430,$Q427:AM427,12),1),IF(AN427=1,AN431,AN431+AM428)),0)</f>
        <v>0</v>
      </c>
      <c r="AO428" s="69">
        <f>IF(AO427&gt;0,IF((SUMIFS($Q430:AN430,$Q427:AN427,12)+IF(AN427=12,0,AN428)+AO431)&gt;=$K424,$K424-FLOOR(SUMIFS($Q430:AN430,$Q427:AN427,12),1),IF(AO427=1,AO431,AO431+AN428)),0)</f>
        <v>0</v>
      </c>
      <c r="AP428" s="69">
        <f>IF(AP427&gt;0,IF((SUMIFS($Q430:AO430,$Q427:AO427,12)+IF(AO427=12,0,AO428)+AP431)&gt;=$K424,$K424-FLOOR(SUMIFS($Q430:AO430,$Q427:AO427,12),1),IF(AP427=1,AP431,AP431+AO428)),0)</f>
        <v>0</v>
      </c>
      <c r="AQ428" s="69">
        <f>IF(AQ427&gt;0,IF((SUMIFS($Q430:AP430,$Q427:AP427,12)+IF(AP427=12,0,AP428)+AQ431)&gt;=$K424,$K424-FLOOR(SUMIFS($Q430:AP430,$Q427:AP427,12),1),IF(AQ427=1,AQ431,AQ431+AP428)),0)</f>
        <v>0</v>
      </c>
      <c r="AR428" s="69">
        <f>IF(AR427&gt;0,IF((SUMIFS($Q430:AQ430,$Q427:AQ427,12)+IF(AQ427=12,0,AQ428)+AR431)&gt;=$K424,$K424-FLOOR(SUMIFS($Q430:AQ430,$Q427:AQ427,12),1),IF(AR427=1,AR431,AR431+AQ428)),0)</f>
        <v>0</v>
      </c>
      <c r="AS428" s="69">
        <f>IF(AS427&gt;0,IF((SUMIFS($Q430:AR430,$Q427:AR427,12)+IF(AR427=12,0,AR428)+AS431)&gt;=$K424,$K424-FLOOR(SUMIFS($Q430:AR430,$Q427:AR427,12),1),IF(AS427=1,AS431,AS431+AR428)),0)</f>
        <v>0</v>
      </c>
      <c r="AT428" s="69">
        <f>IF(AT427&gt;0,IF((SUMIFS($Q430:AS430,$Q427:AS427,12)+IF(AS427=12,0,AS428)+AT431)&gt;=$K424,$K424-FLOOR(SUMIFS($Q430:AS430,$Q427:AS427,12),1),IF(AT427=1,AT431,AT431+AS428)),0)</f>
        <v>0</v>
      </c>
      <c r="AU428" s="69">
        <f>IF(AU427&gt;0,IF((SUMIFS($Q430:AT430,$Q427:AT427,12)+IF(AT427=12,0,AT428)+AU431)&gt;=$K424,$K424-FLOOR(SUMIFS($Q430:AT430,$Q427:AT427,12),1),IF(AU427=1,AU431,AU431+AT428)),0)</f>
        <v>0</v>
      </c>
      <c r="AV428" s="69">
        <f>IF(AV427&gt;0,IF((SUMIFS($Q430:AU430,$Q427:AU427,12)+IF(AU427=12,0,AU428)+AV431)&gt;=$K424,$K424-FLOOR(SUMIFS($Q430:AU430,$Q427:AU427,12),1),IF(AV427=1,AV431,AV431+AU428)),0)</f>
        <v>0</v>
      </c>
      <c r="AW428" s="69">
        <f>IF(AW427&gt;0,IF((SUMIFS($Q430:AV430,$Q427:AV427,12)+IF(AV427=12,0,AV428)+AW431)&gt;=$K424,$K424-FLOOR(SUMIFS($Q430:AV430,$Q427:AV427,12),1),IF(AW427=1,AW431,AW431+AV428)),0)</f>
        <v>0</v>
      </c>
      <c r="AX428" s="69">
        <f>IF(AX427&gt;0,IF((SUMIFS($Q430:AW430,$Q427:AW427,12)+IF(AW427=12,0,AW428)+AX431)&gt;=$K424,$K424-FLOOR(SUMIFS($Q430:AW430,$Q427:AW427,12),1),IF(AX427=1,AX431,AX431+AW428)),0)</f>
        <v>0</v>
      </c>
      <c r="AY428" s="69">
        <f>IF(AY427&gt;0,IF((SUMIFS($Q430:AX430,$Q427:AX427,12)+IF(AX427=12,0,AX428)+AY431)&gt;=$K424,$K424-FLOOR(SUMIFS($Q430:AX430,$Q427:AX427,12),1),IF(AY427=1,AY431,AY431+AX428)),0)</f>
        <v>0</v>
      </c>
      <c r="AZ428" s="69">
        <f>IF(AZ427&gt;0,IF((SUMIFS($Q430:AY430,$Q427:AY427,12)+IF(AY427=12,0,AY428)+AZ431)&gt;=$K424,$K424-FLOOR(SUMIFS($Q430:AY430,$Q427:AY427,12),1),IF(AZ427=1,AZ431,AZ431+AY428)),0)</f>
        <v>0</v>
      </c>
      <c r="BA428" s="69">
        <f>IF(BA427&gt;0,IF((SUMIFS($Q430:AZ430,$Q427:AZ427,12)+IF(AZ427=12,0,AZ428)+BA431)&gt;=$K424,$K424-FLOOR(SUMIFS($Q430:AZ430,$Q427:AZ427,12),1),IF(BA427=1,BA431,BA431+AZ428)),0)</f>
        <v>0</v>
      </c>
      <c r="BB428" s="69">
        <f>IF(BB427&gt;0,IF((SUMIFS($Q430:BA430,$Q427:BA427,12)+IF(BA427=12,0,BA428)+BB431)&gt;=$K424,$K424-FLOOR(SUMIFS($Q430:BA430,$Q427:BA427,12),1),IF(BB427=1,BB431,BB431+BA428)),0)</f>
        <v>0</v>
      </c>
      <c r="BC428" s="69">
        <f>IF(BC427&gt;0,IF((SUMIFS($Q430:BB430,$Q427:BB427,12)+IF(BB427=12,0,BB428)+BC431)&gt;=$K424,$K424-FLOOR(SUMIFS($Q430:BB430,$Q427:BB427,12),1),IF(BC427=1,BC431,BC431+BB428)),0)</f>
        <v>0</v>
      </c>
      <c r="BD428" s="69">
        <f>IF(BD427&gt;0,IF((SUMIFS($Q430:BC430,$Q427:BC427,12)+IF(BC427=12,0,BC428)+BD431)&gt;=$K424,$K424-FLOOR(SUMIFS($Q430:BC430,$Q427:BC427,12),1),IF(BD427=1,BD431,BD431+BC428)),0)</f>
        <v>0</v>
      </c>
      <c r="BE428" s="69">
        <f>IF(BE427&gt;0,IF((SUMIFS($Q430:BD430,$Q427:BD427,12)+IF(BD427=12,0,BD428)+BE431)&gt;=$K424,$K424-FLOOR(SUMIFS($Q430:BD430,$Q427:BD427,12),1),IF(BE427=1,BE431,BE431+BD428)),0)</f>
        <v>0</v>
      </c>
      <c r="BF428" s="69">
        <f>IF(BF427&gt;0,IF((SUMIFS($Q430:BE430,$Q427:BE427,12)+IF(BE427=12,0,BE428)+BF431)&gt;=$K424,$K424-FLOOR(SUMIFS($Q430:BE430,$Q427:BE427,12),1),IF(BF427=1,BF431,BF431+BE428)),0)</f>
        <v>0</v>
      </c>
      <c r="BG428" s="69">
        <f>IF(BG427&gt;0,IF((SUMIFS($Q430:BF430,$Q427:BF427,12)+IF(BF427=12,0,BF428)+BG431)&gt;=$K424,$K424-FLOOR(SUMIFS($Q430:BF430,$Q427:BF427,12),1),IF(BG427=1,BG431,BG431+BF428)),0)</f>
        <v>0</v>
      </c>
      <c r="BH428" s="69">
        <f>IF(BH427&gt;0,IF((SUMIFS($Q430:BG430,$Q427:BG427,12)+IF(BG427=12,0,BG428)+BH431)&gt;=$K424,$K424-FLOOR(SUMIFS($Q430:BG430,$Q427:BG427,12),1),IF(BH427=1,BH431,BH431+BG428)),0)</f>
        <v>0</v>
      </c>
      <c r="BI428" s="69">
        <f>IF(BI427&gt;0,IF((SUMIFS($Q430:BH430,$Q427:BH427,12)+IF(BH427=12,0,BH428)+BI431)&gt;=$K424,$K424-FLOOR(SUMIFS($Q430:BH430,$Q427:BH427,12),1),IF(BI427=1,BI431,BI431+BH428)),0)</f>
        <v>0</v>
      </c>
      <c r="BJ428" s="69">
        <f>IF(BJ427&gt;0,IF((SUMIFS($Q430:BI430,$Q427:BI427,12)+IF(BI427=12,0,BI428)+BJ431)&gt;=$K424,$K424-FLOOR(SUMIFS($Q430:BI430,$Q427:BI427,12),1),IF(BJ427=1,BJ431,BJ431+BI428)),0)</f>
        <v>0</v>
      </c>
      <c r="BK428" s="69">
        <f>IF(BK427&gt;0,IF((SUMIFS($Q430:BJ430,$Q427:BJ427,12)+IF(BJ427=12,0,BJ428)+BK431)&gt;=$K424,$K424-FLOOR(SUMIFS($Q430:BJ430,$Q427:BJ427,12),1),IF(BK427=1,BK431,BK431+BJ428)),0)</f>
        <v>0</v>
      </c>
      <c r="BL428" s="69">
        <f>IF(BL427&gt;0,IF((SUMIFS($Q430:BK430,$Q427:BK427,12)+IF(BK427=12,0,BK428)+BL431)&gt;=$K424,$K424-FLOOR(SUMIFS($Q430:BK430,$Q427:BK427,12),1),IF(BL427=1,BL431,BL431+BK428)),0)</f>
        <v>0</v>
      </c>
      <c r="BM428" s="69">
        <f>IF(BM427&gt;0,IF((SUMIFS($Q430:BL430,$Q427:BL427,12)+IF(BL427=12,0,BL428)+BM431)&gt;=$K424,$K424-FLOOR(SUMIFS($Q430:BL430,$Q427:BL427,12),1),IF(BM427=1,BM431,BM431+BL428)),0)</f>
        <v>0</v>
      </c>
      <c r="BN428" s="69">
        <f>IF(BN427&gt;0,IF((SUMIFS($Q430:BM430,$Q427:BM427,12)+IF(BM427=12,0,BM428)+BN431)&gt;=$K424,$K424-FLOOR(SUMIFS($Q430:BM430,$Q427:BM427,12),1),IF(BN427=1,BN431,BN431+BM428)),0)</f>
        <v>0</v>
      </c>
      <c r="BO428" s="69">
        <f>IF(BO427&gt;0,IF((SUMIFS($Q430:BN430,$Q427:BN427,12)+IF(BN427=12,0,BN428)+BO431)&gt;=$K424,$K424-FLOOR(SUMIFS($Q430:BN430,$Q427:BN427,12),1),IF(BO427=1,BO431,BO431+BN428)),0)</f>
        <v>0</v>
      </c>
      <c r="BP428" s="69">
        <f>IF(BP427&gt;0,IF((SUMIFS($Q430:BO430,$Q427:BO427,12)+IF(BO427=12,0,BO428)+BP431)&gt;=$K424,$K424-FLOOR(SUMIFS($Q430:BO430,$Q427:BO427,12),1),IF(BP427=1,BP431,BP431+BO428)),0)</f>
        <v>0</v>
      </c>
      <c r="BQ428" s="69">
        <f>IF(BQ427&gt;0,IF((SUMIFS($Q430:BP430,$Q427:BP427,12)+IF(BP427=12,0,BP428)+BQ431)&gt;=$K424,$K424-FLOOR(SUMIFS($Q430:BP430,$Q427:BP427,12),1),IF(BQ427=1,BQ431,BQ431+BP428)),0)</f>
        <v>0</v>
      </c>
      <c r="BR428" s="69">
        <f>IF(BR427&gt;0,IF((SUMIFS($Q430:BQ430,$Q427:BQ427,12)+IF(BQ427=12,0,BQ428)+BR431)&gt;=$K424,$K424-FLOOR(SUMIFS($Q430:BQ430,$Q427:BQ427,12),1),IF(BR427=1,BR431,BR431+BQ428)),0)</f>
        <v>0</v>
      </c>
      <c r="BS428" s="69">
        <f>IF(BS427&gt;0,IF((SUMIFS($Q430:BR430,$Q427:BR427,12)+IF(BR427=12,0,BR428)+BS431)&gt;=$K424,$K424-FLOOR(SUMIFS($Q430:BR430,$Q427:BR427,12),1),IF(BS427=1,BS431,BS431+BR428)),0)</f>
        <v>0</v>
      </c>
      <c r="BT428" s="69">
        <f>IF(BT427&gt;0,IF((SUMIFS($Q430:BS430,$Q427:BS427,12)+IF(BS427=12,0,BS428)+BT431)&gt;=$K424,$K424-FLOOR(SUMIFS($Q430:BS430,$Q427:BS427,12),1),IF(BT427=1,BT431,BT431+BS428)),0)</f>
        <v>0</v>
      </c>
      <c r="BU428" s="69">
        <f>IF(BU427&gt;0,IF((SUMIFS($Q430:BT430,$Q427:BT427,12)+IF(BT427=12,0,BT428)+BU431)&gt;=$K424,$K424-FLOOR(SUMIFS($Q430:BT430,$Q427:BT427,12),1),IF(BU427=1,BU431,BU431+BT428)),0)</f>
        <v>0</v>
      </c>
      <c r="BV428" s="69">
        <f>IF(BV427&gt;0,IF((SUMIFS($Q430:BU430,$Q427:BU427,12)+IF(BU427=12,0,BU428)+BV431)&gt;=$K424,$K424-FLOOR(SUMIFS($Q430:BU430,$Q427:BU427,12),1),IF(BV427=1,BV431,BV431+BU428)),0)</f>
        <v>0</v>
      </c>
      <c r="BW428" s="69">
        <f>IF(BW427&gt;0,IF((SUMIFS($Q430:BV430,$Q427:BV427,12)+IF(BV427=12,0,BV428)+BW431)&gt;=$K424,$K424-FLOOR(SUMIFS($Q430:BV430,$Q427:BV427,12),1),IF(BW427=1,BW431,BW431+BV428)),0)</f>
        <v>0</v>
      </c>
      <c r="BX428" s="69">
        <f>IF(BX427&gt;0,IF((SUMIFS($Q430:BW430,$Q427:BW427,12)+IF(BW427=12,0,BW428)+BX431)&gt;=$K424,$K424-FLOOR(SUMIFS($Q430:BW430,$Q427:BW427,12),1),IF(BX427=1,BX431,BX431+BW428)),0)</f>
        <v>0</v>
      </c>
      <c r="BY428" s="69">
        <f>IF(BY427&gt;0,IF((SUMIFS($Q430:BX430,$Q427:BX427,12)+IF(BX427=12,0,BX428)+BY431)&gt;=$K424,$K424-FLOOR(SUMIFS($Q430:BX430,$Q427:BX427,12),1),IF(BY427=1,BY431,BY431+BX428)),0)</f>
        <v>0</v>
      </c>
      <c r="BZ428" s="69">
        <f>IF(BZ427&gt;0,IF((SUMIFS($Q430:BY430,$Q427:BY427,12)+IF(BY427=12,0,BY428)+BZ431)&gt;=$K424,$K424-FLOOR(SUMIFS($Q430:BY430,$Q427:BY427,12),1),IF(BZ427=1,BZ431,BZ431+BY428)),0)</f>
        <v>0</v>
      </c>
      <c r="CA428" s="69">
        <f>IF(CA427&gt;0,IF((SUMIFS($Q430:BZ430,$Q427:BZ427,12)+IF(BZ427=12,0,BZ428)+CA431)&gt;=$K424,$K424-FLOOR(SUMIFS($Q430:BZ430,$Q427:BZ427,12),1),IF(CA427=1,CA431,CA431+BZ428)),0)</f>
        <v>0</v>
      </c>
      <c r="CB428" s="69">
        <f>IF(CB427&gt;0,IF((SUMIFS($Q430:CA430,$Q427:CA427,12)+IF(CA427=12,0,CA428)+CB431)&gt;=$K424,$K424-FLOOR(SUMIFS($Q430:CA430,$Q427:CA427,12),1),IF(CB427=1,CB431,CB431+CA428)),0)</f>
        <v>0</v>
      </c>
      <c r="CC428" s="69">
        <f>IF(CC427&gt;0,IF((SUMIFS($Q430:CB430,$Q427:CB427,12)+IF(CB427=12,0,CB428)+CC431)&gt;=$K424,$K424-FLOOR(SUMIFS($Q430:CB430,$Q427:CB427,12),1),IF(CC427=1,CC431,CC431+CB428)),0)</f>
        <v>0</v>
      </c>
      <c r="CD428" s="69">
        <f>IF(CD427&gt;0,IF((SUMIFS($Q430:CC430,$Q427:CC427,12)+IF(CC427=12,0,CC428)+CD431)&gt;=$K424,$K424-FLOOR(SUMIFS($Q430:CC430,$Q427:CC427,12),1),IF(CD427=1,CD431,CD431+CC428)),0)</f>
        <v>0</v>
      </c>
      <c r="CE428" s="69">
        <f>IF(CE427&gt;0,IF((SUMIFS($Q430:CD430,$Q427:CD427,12)+IF(CD427=12,0,CD428)+CE431)&gt;=$K424,$K424-FLOOR(SUMIFS($Q430:CD430,$Q427:CD427,12),1),IF(CE427=1,CE431,CE431+CD428)),0)</f>
        <v>0</v>
      </c>
      <c r="CF428" s="69">
        <f>IF(CF427&gt;0,IF((SUMIFS($Q430:CE430,$Q427:CE427,12)+IF(CE427=12,0,CE428)+CF431)&gt;=$K424,$K424-FLOOR(SUMIFS($Q430:CE430,$Q427:CE427,12),1),IF(CF427=1,CF431,CF431+CE428)),0)</f>
        <v>0</v>
      </c>
      <c r="CG428" s="69">
        <f>IF(CG427&gt;0,IF((SUMIFS($Q430:CF430,$Q427:CF427,12)+IF(CF427=12,0,CF428)+CG431)&gt;=$K424,$K424-FLOOR(SUMIFS($Q430:CF430,$Q427:CF427,12),1),IF(CG427=1,CG431,CG431+CF428)),0)</f>
        <v>0</v>
      </c>
      <c r="CH428" s="69">
        <f>IF(CH427&gt;0,IF((SUMIFS($Q430:CG430,$Q427:CG427,12)+IF(CG427=12,0,CG428)+CH431)&gt;=$K424,$K424-FLOOR(SUMIFS($Q430:CG430,$Q427:CG427,12),1),IF(CH427=1,CH431,CH431+CG428)),0)</f>
        <v>0</v>
      </c>
      <c r="CI428" s="69">
        <f>IF(CI427&gt;0,IF((SUMIFS($Q430:CH430,$Q427:CH427,12)+IF(CH427=12,0,CH428)+CI431)&gt;=$K424,$K424-FLOOR(SUMIFS($Q430:CH430,$Q427:CH427,12),1),IF(CI427=1,CI431,CI431+CH428)),0)</f>
        <v>0</v>
      </c>
      <c r="CJ428" s="69">
        <f>IF(CJ427&gt;0,IF((SUMIFS($Q430:CI430,$Q427:CI427,12)+IF(CI427=12,0,CI428)+CJ431)&gt;=$K424,$K424-FLOOR(SUMIFS($Q430:CI430,$Q427:CI427,12),1),IF(CJ427=1,CJ431,CJ431+CI428)),0)</f>
        <v>0</v>
      </c>
      <c r="CK428" s="370"/>
      <c r="CL428" s="372"/>
      <c r="CM428" s="364"/>
      <c r="CN428" s="364"/>
      <c r="CO428" s="108"/>
      <c r="CP428" s="108"/>
      <c r="CQ428" s="108"/>
      <c r="CR428" s="108"/>
      <c r="CS428" s="108"/>
      <c r="CT428" s="108"/>
      <c r="CU428" s="108"/>
      <c r="CV428" s="108"/>
      <c r="CW428" s="108"/>
      <c r="CX428" s="108"/>
      <c r="CY428" s="108"/>
      <c r="CZ428" s="108"/>
      <c r="DA428" s="108"/>
      <c r="DB428" s="108"/>
      <c r="DC428" s="108"/>
      <c r="DD428" s="108"/>
    </row>
    <row r="429" spans="1:108" s="266" customFormat="1" ht="41.4" hidden="1" customHeight="1" x14ac:dyDescent="0.3">
      <c r="A429" s="264"/>
      <c r="B429" s="130"/>
      <c r="C429" s="81"/>
      <c r="D429" s="81"/>
      <c r="E429" s="81"/>
      <c r="F429" s="81"/>
      <c r="G429" s="81"/>
      <c r="H429" s="81"/>
      <c r="I429" s="81"/>
      <c r="J429" s="81"/>
      <c r="K429" s="81"/>
      <c r="L429" s="65"/>
      <c r="M429" s="7"/>
      <c r="N429" s="202"/>
      <c r="O429" s="108"/>
      <c r="P429" s="66" t="s">
        <v>183</v>
      </c>
      <c r="Q429" s="68">
        <f>IF(Q424&gt;0,Q425,0)</f>
        <v>0</v>
      </c>
      <c r="R429" s="68">
        <f t="shared" ref="R429" si="11858">IF(R424&gt;0,IF(R427=1,R425,R425+Q429),Q429)</f>
        <v>0</v>
      </c>
      <c r="S429" s="68">
        <f t="shared" ref="S429" si="11859">IF(S424&gt;0,IF(S427=1,S425,S425+R429),R429)</f>
        <v>0</v>
      </c>
      <c r="T429" s="68">
        <f t="shared" ref="T429" si="11860">IF(T424&gt;0,IF(T427=1,T425,T425+S429),S429)</f>
        <v>0</v>
      </c>
      <c r="U429" s="68">
        <f t="shared" ref="U429" si="11861">IF(U424&gt;0,IF(U427=1,U425,U425+T429),T429)</f>
        <v>0</v>
      </c>
      <c r="V429" s="68">
        <f t="shared" ref="V429" si="11862">IF(V424&gt;0,IF(V427=1,V425,V425+U429),U429)</f>
        <v>0</v>
      </c>
      <c r="W429" s="68">
        <f t="shared" ref="W429" si="11863">IF(W424&gt;0,IF(W427=1,W425,W425+V429),V429)</f>
        <v>0</v>
      </c>
      <c r="X429" s="68">
        <f t="shared" ref="X429" si="11864">IF(X424&gt;0,IF(X427=1,X425,X425+W429),W429)</f>
        <v>0</v>
      </c>
      <c r="Y429" s="68">
        <f t="shared" ref="Y429" si="11865">IF(Y424&gt;0,IF(Y427=1,Y425,Y425+X429),X429)</f>
        <v>0</v>
      </c>
      <c r="Z429" s="68">
        <f t="shared" ref="Z429" si="11866">IF(Z424&gt;0,IF(Z427=1,Z425,Z425+Y429),Y429)</f>
        <v>0</v>
      </c>
      <c r="AA429" s="68">
        <f t="shared" ref="AA429" si="11867">IF(AA424&gt;0,IF(AA427=1,AA425,AA425+Z429),Z429)</f>
        <v>0</v>
      </c>
      <c r="AB429" s="68">
        <f t="shared" ref="AB429" si="11868">IF(AB424&gt;0,IF(AB427=1,AB425,AB425+AA429),AA429)</f>
        <v>0</v>
      </c>
      <c r="AC429" s="68">
        <f t="shared" ref="AC429" si="11869">IF(AC424&gt;0,IF(AC427=1,AC425,AC425+AB429),AB429)</f>
        <v>0</v>
      </c>
      <c r="AD429" s="68">
        <f t="shared" ref="AD429" si="11870">IF(AD424&gt;0,IF(AD427=1,AD425,AD425+AC429),AC429)</f>
        <v>0</v>
      </c>
      <c r="AE429" s="68">
        <f t="shared" ref="AE429" si="11871">IF(AE424&gt;0,IF(AE427=1,AE425,AE425+AD429),AD429)</f>
        <v>0</v>
      </c>
      <c r="AF429" s="68">
        <f t="shared" ref="AF429" si="11872">IF(AF424&gt;0,IF(AF427=1,AF425,AF425+AE429),AE429)</f>
        <v>0</v>
      </c>
      <c r="AG429" s="68">
        <f t="shared" ref="AG429" si="11873">IF(AG424&gt;0,IF(AG427=1,AG425,AG425+AF429),AF429)</f>
        <v>0</v>
      </c>
      <c r="AH429" s="68">
        <f t="shared" ref="AH429" si="11874">IF(AH424&gt;0,IF(AH427=1,AH425,AH425+AG429),AG429)</f>
        <v>0</v>
      </c>
      <c r="AI429" s="68">
        <f t="shared" ref="AI429" si="11875">IF(AI424&gt;0,IF(AI427=1,AI425,AI425+AH429),AH429)</f>
        <v>0</v>
      </c>
      <c r="AJ429" s="68">
        <f t="shared" ref="AJ429" si="11876">IF(AJ424&gt;0,IF(AJ427=1,AJ425,AJ425+AI429),AI429)</f>
        <v>0</v>
      </c>
      <c r="AK429" s="68">
        <f t="shared" ref="AK429" si="11877">IF(AK424&gt;0,IF(AK427=1,AK425,AK425+AJ429),AJ429)</f>
        <v>0</v>
      </c>
      <c r="AL429" s="68">
        <f t="shared" ref="AL429" si="11878">IF(AL424&gt;0,IF(AL427=1,AL425,AL425+AK429),AK429)</f>
        <v>0</v>
      </c>
      <c r="AM429" s="68">
        <f t="shared" ref="AM429" si="11879">IF(AM424&gt;0,IF(AM427=1,AM425,AM425+AL429),AL429)</f>
        <v>0</v>
      </c>
      <c r="AN429" s="68">
        <f t="shared" ref="AN429" si="11880">IF(AN424&gt;0,IF(AN427=1,AN425,AN425+AM429),AM429)</f>
        <v>0</v>
      </c>
      <c r="AO429" s="68">
        <f t="shared" ref="AO429" si="11881">IF(AO424&gt;0,IF(AO427=1,AO425,AO425+AN429),AN429)</f>
        <v>0</v>
      </c>
      <c r="AP429" s="68">
        <f t="shared" ref="AP429" si="11882">IF(AP424&gt;0,IF(AP427=1,AP425,AP425+AO429),AO429)</f>
        <v>0</v>
      </c>
      <c r="AQ429" s="68">
        <f t="shared" ref="AQ429" si="11883">IF(AQ424&gt;0,IF(AQ427=1,AQ425,AQ425+AP429),AP429)</f>
        <v>0</v>
      </c>
      <c r="AR429" s="68">
        <f t="shared" ref="AR429" si="11884">IF(AR424&gt;0,IF(AR427=1,AR425,AR425+AQ429),AQ429)</f>
        <v>0</v>
      </c>
      <c r="AS429" s="68">
        <f t="shared" ref="AS429" si="11885">IF(AS424&gt;0,IF(AS427=1,AS425,AS425+AR429),AR429)</f>
        <v>0</v>
      </c>
      <c r="AT429" s="68">
        <f t="shared" ref="AT429" si="11886">IF(AT424&gt;0,IF(AT427=1,AT425,AT425+AS429),AS429)</f>
        <v>0</v>
      </c>
      <c r="AU429" s="68">
        <f t="shared" ref="AU429" si="11887">IF(AU424&gt;0,IF(AU427=1,AU425,AU425+AT429),AT429)</f>
        <v>0</v>
      </c>
      <c r="AV429" s="68">
        <f t="shared" ref="AV429" si="11888">IF(AV424&gt;0,IF(AV427=1,AV425,AV425+AU429),AU429)</f>
        <v>0</v>
      </c>
      <c r="AW429" s="68">
        <f t="shared" ref="AW429" si="11889">IF(AW424&gt;0,IF(AW427=1,AW425,AW425+AV429),AV429)</f>
        <v>0</v>
      </c>
      <c r="AX429" s="68">
        <f t="shared" ref="AX429" si="11890">IF(AX424&gt;0,IF(AX427=1,AX425,AX425+AW429),AW429)</f>
        <v>0</v>
      </c>
      <c r="AY429" s="68">
        <f t="shared" ref="AY429" si="11891">IF(AY424&gt;0,IF(AY427=1,AY425,AY425+AX429),AX429)</f>
        <v>0</v>
      </c>
      <c r="AZ429" s="68">
        <f t="shared" ref="AZ429" si="11892">IF(AZ424&gt;0,IF(AZ427=1,AZ425,AZ425+AY429),AY429)</f>
        <v>0</v>
      </c>
      <c r="BA429" s="68">
        <f t="shared" ref="BA429" si="11893">IF(BA424&gt;0,IF(BA427=1,BA425,BA425+AZ429),AZ429)</f>
        <v>0</v>
      </c>
      <c r="BB429" s="68">
        <f t="shared" ref="BB429" si="11894">IF(BB424&gt;0,IF(BB427=1,BB425,BB425+BA429),BA429)</f>
        <v>0</v>
      </c>
      <c r="BC429" s="68">
        <f t="shared" ref="BC429" si="11895">IF(BC424&gt;0,IF(BC427=1,BC425,BC425+BB429),BB429)</f>
        <v>0</v>
      </c>
      <c r="BD429" s="68">
        <f t="shared" ref="BD429" si="11896">IF(BD424&gt;0,IF(BD427=1,BD425,BD425+BC429),BC429)</f>
        <v>0</v>
      </c>
      <c r="BE429" s="68">
        <f t="shared" ref="BE429" si="11897">IF(BE424&gt;0,IF(BE427=1,BE425,BE425+BD429),BD429)</f>
        <v>0</v>
      </c>
      <c r="BF429" s="68">
        <f t="shared" ref="BF429" si="11898">IF(BF424&gt;0,IF(BF427=1,BF425,BF425+BE429),BE429)</f>
        <v>0</v>
      </c>
      <c r="BG429" s="68">
        <f t="shared" ref="BG429" si="11899">IF(BG424&gt;0,IF(BG427=1,BG425,BG425+BF429),BF429)</f>
        <v>0</v>
      </c>
      <c r="BH429" s="68">
        <f t="shared" ref="BH429" si="11900">IF(BH424&gt;0,IF(BH427=1,BH425,BH425+BG429),BG429)</f>
        <v>0</v>
      </c>
      <c r="BI429" s="68">
        <f t="shared" ref="BI429" si="11901">IF(BI424&gt;0,IF(BI427=1,BI425,BI425+BH429),BH429)</f>
        <v>0</v>
      </c>
      <c r="BJ429" s="68">
        <f t="shared" ref="BJ429" si="11902">IF(BJ424&gt;0,IF(BJ427=1,BJ425,BJ425+BI429),BI429)</f>
        <v>0</v>
      </c>
      <c r="BK429" s="68">
        <f t="shared" ref="BK429" si="11903">IF(BK424&gt;0,IF(BK427=1,BK425,BK425+BJ429),BJ429)</f>
        <v>0</v>
      </c>
      <c r="BL429" s="68">
        <f t="shared" ref="BL429" si="11904">IF(BL424&gt;0,IF(BL427=1,BL425,BL425+BK429),BK429)</f>
        <v>0</v>
      </c>
      <c r="BM429" s="68">
        <f t="shared" ref="BM429" si="11905">IF(BM424&gt;0,IF(BM427=1,BM425,BM425+BL429),BL429)</f>
        <v>0</v>
      </c>
      <c r="BN429" s="68">
        <f t="shared" ref="BN429" si="11906">IF(BN424&gt;0,IF(BN427=1,BN425,BN425+BM429),BM429)</f>
        <v>0</v>
      </c>
      <c r="BO429" s="68">
        <f t="shared" ref="BO429" si="11907">IF(BO424&gt;0,IF(BO427=1,BO425,BO425+BN429),BN429)</f>
        <v>0</v>
      </c>
      <c r="BP429" s="68">
        <f t="shared" ref="BP429" si="11908">IF(BP424&gt;0,IF(BP427=1,BP425,BP425+BO429),BO429)</f>
        <v>0</v>
      </c>
      <c r="BQ429" s="68">
        <f t="shared" ref="BQ429" si="11909">IF(BQ424&gt;0,IF(BQ427=1,BQ425,BQ425+BP429),BP429)</f>
        <v>0</v>
      </c>
      <c r="BR429" s="68">
        <f t="shared" ref="BR429" si="11910">IF(BR424&gt;0,IF(BR427=1,BR425,BR425+BQ429),BQ429)</f>
        <v>0</v>
      </c>
      <c r="BS429" s="68">
        <f t="shared" ref="BS429" si="11911">IF(BS424&gt;0,IF(BS427=1,BS425,BS425+BR429),BR429)</f>
        <v>0</v>
      </c>
      <c r="BT429" s="68">
        <f t="shared" ref="BT429" si="11912">IF(BT424&gt;0,IF(BT427=1,BT425,BT425+BS429),BS429)</f>
        <v>0</v>
      </c>
      <c r="BU429" s="68">
        <f t="shared" ref="BU429" si="11913">IF(BU424&gt;0,IF(BU427=1,BU425,BU425+BT429),BT429)</f>
        <v>0</v>
      </c>
      <c r="BV429" s="68">
        <f t="shared" ref="BV429" si="11914">IF(BV424&gt;0,IF(BV427=1,BV425,BV425+BU429),BU429)</f>
        <v>0</v>
      </c>
      <c r="BW429" s="68">
        <f t="shared" ref="BW429" si="11915">IF(BW424&gt;0,IF(BW427=1,BW425,BW425+BV429),BV429)</f>
        <v>0</v>
      </c>
      <c r="BX429" s="68">
        <f t="shared" ref="BX429" si="11916">IF(BX424&gt;0,IF(BX427=1,BX425,BX425+BW429),BW429)</f>
        <v>0</v>
      </c>
      <c r="BY429" s="68">
        <f t="shared" ref="BY429" si="11917">IF(BY424&gt;0,IF(BY427=1,BY425,BY425+BX429),BX429)</f>
        <v>0</v>
      </c>
      <c r="BZ429" s="68">
        <f t="shared" ref="BZ429" si="11918">IF(BZ424&gt;0,IF(BZ427=1,BZ425,BZ425+BY429),BY429)</f>
        <v>0</v>
      </c>
      <c r="CA429" s="68">
        <f t="shared" ref="CA429" si="11919">IF(CA424&gt;0,IF(CA427=1,CA425,CA425+BZ429),BZ429)</f>
        <v>0</v>
      </c>
      <c r="CB429" s="68">
        <f t="shared" ref="CB429" si="11920">IF(CB424&gt;0,IF(CB427=1,CB425,CB425+CA429),CA429)</f>
        <v>0</v>
      </c>
      <c r="CC429" s="68">
        <f t="shared" ref="CC429" si="11921">IF(CC424&gt;0,IF(CC427=1,CC425,CC425+CB429),CB429)</f>
        <v>0</v>
      </c>
      <c r="CD429" s="68">
        <f t="shared" ref="CD429" si="11922">IF(CD424&gt;0,IF(CD427=1,CD425,CD425+CC429),CC429)</f>
        <v>0</v>
      </c>
      <c r="CE429" s="68">
        <f t="shared" ref="CE429" si="11923">IF(CE424&gt;0,IF(CE427=1,CE425,CE425+CD429),CD429)</f>
        <v>0</v>
      </c>
      <c r="CF429" s="68">
        <f t="shared" ref="CF429" si="11924">IF(CF424&gt;0,IF(CF427=1,CF425,CF425+CE429),CE429)</f>
        <v>0</v>
      </c>
      <c r="CG429" s="68">
        <f t="shared" ref="CG429" si="11925">IF(CG424&gt;0,IF(CG427=1,CG425,CG425+CF429),CF429)</f>
        <v>0</v>
      </c>
      <c r="CH429" s="68">
        <f t="shared" ref="CH429" si="11926">IF(CH424&gt;0,IF(CH427=1,CH425,CH425+CG429),CG429)</f>
        <v>0</v>
      </c>
      <c r="CI429" s="68">
        <f t="shared" ref="CI429" si="11927">IF(CI424&gt;0,IF(CI427=1,CI425,CI425+CH429),CH429)</f>
        <v>0</v>
      </c>
      <c r="CJ429" s="68">
        <f t="shared" ref="CJ429" si="11928">IF(CJ424&gt;0,IF(CJ427=1,CJ425,CJ425+CI429),CI429)</f>
        <v>0</v>
      </c>
      <c r="CK429" s="370"/>
      <c r="CL429" s="372"/>
      <c r="CM429" s="364"/>
      <c r="CN429" s="364"/>
      <c r="CO429" s="108"/>
      <c r="CP429" s="108"/>
      <c r="CQ429" s="108"/>
      <c r="CR429" s="108"/>
      <c r="CS429" s="108"/>
      <c r="CT429" s="108"/>
      <c r="CU429" s="108"/>
      <c r="CV429" s="108"/>
      <c r="CW429" s="108"/>
      <c r="CX429" s="108"/>
      <c r="CY429" s="108"/>
      <c r="CZ429" s="108"/>
      <c r="DA429" s="108"/>
      <c r="DB429" s="108"/>
      <c r="DC429" s="108"/>
      <c r="DD429" s="108"/>
    </row>
    <row r="430" spans="1:108" s="266" customFormat="1" ht="41.4" hidden="1" customHeight="1" x14ac:dyDescent="0.3">
      <c r="A430" s="264"/>
      <c r="B430" s="130"/>
      <c r="C430" s="81"/>
      <c r="D430" s="81"/>
      <c r="E430" s="81"/>
      <c r="F430" s="81"/>
      <c r="G430" s="81"/>
      <c r="H430" s="81"/>
      <c r="I430" s="81"/>
      <c r="J430" s="81"/>
      <c r="K430" s="81"/>
      <c r="L430" s="65"/>
      <c r="M430" s="7"/>
      <c r="N430" s="202"/>
      <c r="O430" s="108"/>
      <c r="P430" s="66" t="s">
        <v>184</v>
      </c>
      <c r="Q430" s="68">
        <f>Q432</f>
        <v>0</v>
      </c>
      <c r="R430" s="68">
        <f t="shared" ref="R430" si="11929">IF(R427=1,R432,R432+Q430)</f>
        <v>0</v>
      </c>
      <c r="S430" s="68">
        <f t="shared" ref="S430" si="11930">IF(S427=1,S432,S432+R430)</f>
        <v>0</v>
      </c>
      <c r="T430" s="68">
        <f t="shared" ref="T430" si="11931">IF(T427=1,T432,T432+S430)</f>
        <v>0</v>
      </c>
      <c r="U430" s="68">
        <f t="shared" ref="U430" si="11932">IF(U427=1,U432,U432+T430)</f>
        <v>0</v>
      </c>
      <c r="V430" s="68">
        <f t="shared" ref="V430" si="11933">IF(V427=1,V432,V432+U430)</f>
        <v>0</v>
      </c>
      <c r="W430" s="68">
        <f t="shared" ref="W430" si="11934">IF(W427=1,W432,W432+V430)</f>
        <v>0</v>
      </c>
      <c r="X430" s="68">
        <f t="shared" ref="X430" si="11935">IF(X427=1,X432,X432+W430)</f>
        <v>0</v>
      </c>
      <c r="Y430" s="68">
        <f t="shared" ref="Y430" si="11936">IF(Y427=1,Y432,Y432+X430)</f>
        <v>0</v>
      </c>
      <c r="Z430" s="68">
        <f t="shared" ref="Z430" si="11937">IF(Z427=1,Z432,Z432+Y430)</f>
        <v>0</v>
      </c>
      <c r="AA430" s="68">
        <f t="shared" ref="AA430" si="11938">IF(AA427=1,AA432,AA432+Z430)</f>
        <v>0</v>
      </c>
      <c r="AB430" s="68">
        <f t="shared" ref="AB430" si="11939">IF(AB427=1,AB432,AB432+AA430)</f>
        <v>0</v>
      </c>
      <c r="AC430" s="68">
        <f t="shared" ref="AC430" si="11940">IF(AC427=1,AC432,AC432+AB430)</f>
        <v>0</v>
      </c>
      <c r="AD430" s="68">
        <f t="shared" ref="AD430" si="11941">IF(AD427=1,AD432,AD432+AC430)</f>
        <v>0</v>
      </c>
      <c r="AE430" s="68">
        <f t="shared" ref="AE430" si="11942">IF(AE427=1,AE432,AE432+AD430)</f>
        <v>0</v>
      </c>
      <c r="AF430" s="68">
        <f t="shared" ref="AF430" si="11943">IF(AF427=1,AF432,AF432+AE430)</f>
        <v>0</v>
      </c>
      <c r="AG430" s="68">
        <f t="shared" ref="AG430" si="11944">IF(AG427=1,AG432,AG432+AF430)</f>
        <v>0</v>
      </c>
      <c r="AH430" s="68">
        <f t="shared" ref="AH430" si="11945">IF(AH427=1,AH432,AH432+AG430)</f>
        <v>0</v>
      </c>
      <c r="AI430" s="68">
        <f t="shared" ref="AI430" si="11946">IF(AI427=1,AI432,AI432+AH430)</f>
        <v>0</v>
      </c>
      <c r="AJ430" s="68">
        <f t="shared" ref="AJ430" si="11947">IF(AJ427=1,AJ432,AJ432+AI430)</f>
        <v>0</v>
      </c>
      <c r="AK430" s="68">
        <f t="shared" ref="AK430" si="11948">IF(AK427=1,AK432,AK432+AJ430)</f>
        <v>0</v>
      </c>
      <c r="AL430" s="68">
        <f t="shared" ref="AL430" si="11949">IF(AL427=1,AL432,AL432+AK430)</f>
        <v>0</v>
      </c>
      <c r="AM430" s="68">
        <f t="shared" ref="AM430" si="11950">IF(AM427=1,AM432,AM432+AL430)</f>
        <v>0</v>
      </c>
      <c r="AN430" s="68">
        <f t="shared" ref="AN430" si="11951">IF(AN427=1,AN432,AN432+AM430)</f>
        <v>0</v>
      </c>
      <c r="AO430" s="68">
        <f t="shared" ref="AO430" si="11952">IF(AO427=1,AO432,AO432+AN430)</f>
        <v>0</v>
      </c>
      <c r="AP430" s="68">
        <f t="shared" ref="AP430" si="11953">IF(AP427=1,AP432,AP432+AO430)</f>
        <v>0</v>
      </c>
      <c r="AQ430" s="68">
        <f t="shared" ref="AQ430" si="11954">IF(AQ427=1,AQ432,AQ432+AP430)</f>
        <v>0</v>
      </c>
      <c r="AR430" s="68">
        <f t="shared" ref="AR430" si="11955">IF(AR427=1,AR432,AR432+AQ430)</f>
        <v>0</v>
      </c>
      <c r="AS430" s="68">
        <f t="shared" ref="AS430" si="11956">IF(AS427=1,AS432,AS432+AR430)</f>
        <v>0</v>
      </c>
      <c r="AT430" s="68">
        <f t="shared" ref="AT430" si="11957">IF(AT427=1,AT432,AT432+AS430)</f>
        <v>0</v>
      </c>
      <c r="AU430" s="68">
        <f t="shared" ref="AU430" si="11958">IF(AU427=1,AU432,AU432+AT430)</f>
        <v>0</v>
      </c>
      <c r="AV430" s="68">
        <f t="shared" ref="AV430" si="11959">IF(AV427=1,AV432,AV432+AU430)</f>
        <v>0</v>
      </c>
      <c r="AW430" s="68">
        <f t="shared" ref="AW430" si="11960">IF(AW427=1,AW432,AW432+AV430)</f>
        <v>0</v>
      </c>
      <c r="AX430" s="68">
        <f t="shared" ref="AX430" si="11961">IF(AX427=1,AX432,AX432+AW430)</f>
        <v>0</v>
      </c>
      <c r="AY430" s="68">
        <f t="shared" ref="AY430" si="11962">IF(AY427=1,AY432,AY432+AX430)</f>
        <v>0</v>
      </c>
      <c r="AZ430" s="68">
        <f t="shared" ref="AZ430" si="11963">IF(AZ427=1,AZ432,AZ432+AY430)</f>
        <v>0</v>
      </c>
      <c r="BA430" s="68">
        <f t="shared" ref="BA430" si="11964">IF(BA427=1,BA432,BA432+AZ430)</f>
        <v>0</v>
      </c>
      <c r="BB430" s="68">
        <f t="shared" ref="BB430" si="11965">IF(BB427=1,BB432,BB432+BA430)</f>
        <v>0</v>
      </c>
      <c r="BC430" s="68">
        <f t="shared" ref="BC430" si="11966">IF(BC427=1,BC432,BC432+BB430)</f>
        <v>0</v>
      </c>
      <c r="BD430" s="68">
        <f t="shared" ref="BD430" si="11967">IF(BD427=1,BD432,BD432+BC430)</f>
        <v>0</v>
      </c>
      <c r="BE430" s="68">
        <f t="shared" ref="BE430" si="11968">IF(BE427=1,BE432,BE432+BD430)</f>
        <v>0</v>
      </c>
      <c r="BF430" s="68">
        <f t="shared" ref="BF430" si="11969">IF(BF427=1,BF432,BF432+BE430)</f>
        <v>0</v>
      </c>
      <c r="BG430" s="68">
        <f t="shared" ref="BG430" si="11970">IF(BG427=1,BG432,BG432+BF430)</f>
        <v>0</v>
      </c>
      <c r="BH430" s="68">
        <f t="shared" ref="BH430" si="11971">IF(BH427=1,BH432,BH432+BG430)</f>
        <v>0</v>
      </c>
      <c r="BI430" s="68">
        <f t="shared" ref="BI430" si="11972">IF(BI427=1,BI432,BI432+BH430)</f>
        <v>0</v>
      </c>
      <c r="BJ430" s="68">
        <f t="shared" ref="BJ430" si="11973">IF(BJ427=1,BJ432,BJ432+BI430)</f>
        <v>0</v>
      </c>
      <c r="BK430" s="68">
        <f t="shared" ref="BK430" si="11974">IF(BK427=1,BK432,BK432+BJ430)</f>
        <v>0</v>
      </c>
      <c r="BL430" s="68">
        <f t="shared" ref="BL430" si="11975">IF(BL427=1,BL432,BL432+BK430)</f>
        <v>0</v>
      </c>
      <c r="BM430" s="68">
        <f t="shared" ref="BM430" si="11976">IF(BM427=1,BM432,BM432+BL430)</f>
        <v>0</v>
      </c>
      <c r="BN430" s="68">
        <f t="shared" ref="BN430" si="11977">IF(BN427=1,BN432,BN432+BM430)</f>
        <v>0</v>
      </c>
      <c r="BO430" s="68">
        <f t="shared" ref="BO430" si="11978">IF(BO427=1,BO432,BO432+BN430)</f>
        <v>0</v>
      </c>
      <c r="BP430" s="68">
        <f t="shared" ref="BP430" si="11979">IF(BP427=1,BP432,BP432+BO430)</f>
        <v>0</v>
      </c>
      <c r="BQ430" s="68">
        <f t="shared" ref="BQ430" si="11980">IF(BQ427=1,BQ432,BQ432+BP430)</f>
        <v>0</v>
      </c>
      <c r="BR430" s="68">
        <f t="shared" ref="BR430" si="11981">IF(BR427=1,BR432,BR432+BQ430)</f>
        <v>0</v>
      </c>
      <c r="BS430" s="68">
        <f t="shared" ref="BS430" si="11982">IF(BS427=1,BS432,BS432+BR430)</f>
        <v>0</v>
      </c>
      <c r="BT430" s="68">
        <f t="shared" ref="BT430" si="11983">IF(BT427=1,BT432,BT432+BS430)</f>
        <v>0</v>
      </c>
      <c r="BU430" s="68">
        <f t="shared" ref="BU430" si="11984">IF(BU427=1,BU432,BU432+BT430)</f>
        <v>0</v>
      </c>
      <c r="BV430" s="68">
        <f t="shared" ref="BV430" si="11985">IF(BV427=1,BV432,BV432+BU430)</f>
        <v>0</v>
      </c>
      <c r="BW430" s="68">
        <f t="shared" ref="BW430" si="11986">IF(BW427=1,BW432,BW432+BV430)</f>
        <v>0</v>
      </c>
      <c r="BX430" s="68">
        <f t="shared" ref="BX430" si="11987">IF(BX427=1,BX432,BX432+BW430)</f>
        <v>0</v>
      </c>
      <c r="BY430" s="68">
        <f t="shared" ref="BY430" si="11988">IF(BY427=1,BY432,BY432+BX430)</f>
        <v>0</v>
      </c>
      <c r="BZ430" s="68">
        <f t="shared" ref="BZ430" si="11989">IF(BZ427=1,BZ432,BZ432+BY430)</f>
        <v>0</v>
      </c>
      <c r="CA430" s="68">
        <f t="shared" ref="CA430" si="11990">IF(CA427=1,CA432,CA432+BZ430)</f>
        <v>0</v>
      </c>
      <c r="CB430" s="68">
        <f t="shared" ref="CB430" si="11991">IF(CB427=1,CB432,CB432+CA430)</f>
        <v>0</v>
      </c>
      <c r="CC430" s="68">
        <f t="shared" ref="CC430" si="11992">IF(CC427=1,CC432,CC432+CB430)</f>
        <v>0</v>
      </c>
      <c r="CD430" s="68">
        <f t="shared" ref="CD430" si="11993">IF(CD427=1,CD432,CD432+CC430)</f>
        <v>0</v>
      </c>
      <c r="CE430" s="68">
        <f t="shared" ref="CE430" si="11994">IF(CE427=1,CE432,CE432+CD430)</f>
        <v>0</v>
      </c>
      <c r="CF430" s="68">
        <f t="shared" ref="CF430" si="11995">IF(CF427=1,CF432,CF432+CE430)</f>
        <v>0</v>
      </c>
      <c r="CG430" s="68">
        <f t="shared" ref="CG430" si="11996">IF(CG427=1,CG432,CG432+CF430)</f>
        <v>0</v>
      </c>
      <c r="CH430" s="68">
        <f t="shared" ref="CH430" si="11997">IF(CH427=1,CH432,CH432+CG430)</f>
        <v>0</v>
      </c>
      <c r="CI430" s="68">
        <f t="shared" ref="CI430" si="11998">IF(CI427=1,CI432,CI432+CH430)</f>
        <v>0</v>
      </c>
      <c r="CJ430" s="68">
        <f t="shared" ref="CJ430" si="11999">IF(CJ427=1,CJ432,CJ432+CI430)</f>
        <v>0</v>
      </c>
      <c r="CK430" s="370"/>
      <c r="CL430" s="372"/>
      <c r="CM430" s="364"/>
      <c r="CN430" s="364"/>
      <c r="CO430" s="108"/>
      <c r="CP430" s="108"/>
      <c r="CQ430" s="108"/>
      <c r="CR430" s="108"/>
      <c r="CS430" s="108"/>
      <c r="CT430" s="108"/>
      <c r="CU430" s="108"/>
      <c r="CV430" s="108"/>
      <c r="CW430" s="108"/>
      <c r="CX430" s="108"/>
      <c r="CY430" s="108"/>
      <c r="CZ430" s="108"/>
      <c r="DA430" s="108"/>
      <c r="DB430" s="108"/>
      <c r="DC430" s="108"/>
      <c r="DD430" s="108"/>
    </row>
    <row r="431" spans="1:108" s="266" customFormat="1" ht="28.8" x14ac:dyDescent="0.3">
      <c r="A431" s="264"/>
      <c r="B431" s="130"/>
      <c r="C431" s="81"/>
      <c r="D431" s="81"/>
      <c r="E431" s="81"/>
      <c r="F431" s="81"/>
      <c r="G431" s="81"/>
      <c r="H431" s="81"/>
      <c r="I431" s="81"/>
      <c r="J431" s="81"/>
      <c r="K431" s="81"/>
      <c r="L431" s="65"/>
      <c r="M431" s="7"/>
      <c r="N431" s="202"/>
      <c r="O431" s="108"/>
      <c r="P431" s="64" t="s">
        <v>182</v>
      </c>
      <c r="Q431" s="69">
        <f t="shared" ref="Q431:CB431" si="12000">1720/12*Q424</f>
        <v>0</v>
      </c>
      <c r="R431" s="69">
        <f t="shared" si="12000"/>
        <v>0</v>
      </c>
      <c r="S431" s="69">
        <f t="shared" si="12000"/>
        <v>0</v>
      </c>
      <c r="T431" s="69">
        <f t="shared" si="12000"/>
        <v>0</v>
      </c>
      <c r="U431" s="69">
        <f t="shared" si="12000"/>
        <v>0</v>
      </c>
      <c r="V431" s="69">
        <f t="shared" si="12000"/>
        <v>0</v>
      </c>
      <c r="W431" s="69">
        <f t="shared" si="12000"/>
        <v>0</v>
      </c>
      <c r="X431" s="69">
        <f t="shared" si="12000"/>
        <v>0</v>
      </c>
      <c r="Y431" s="69">
        <f t="shared" si="12000"/>
        <v>0</v>
      </c>
      <c r="Z431" s="69">
        <f t="shared" si="12000"/>
        <v>0</v>
      </c>
      <c r="AA431" s="69">
        <f t="shared" si="12000"/>
        <v>0</v>
      </c>
      <c r="AB431" s="69">
        <f t="shared" si="12000"/>
        <v>0</v>
      </c>
      <c r="AC431" s="69">
        <f t="shared" si="12000"/>
        <v>0</v>
      </c>
      <c r="AD431" s="69">
        <f t="shared" si="12000"/>
        <v>0</v>
      </c>
      <c r="AE431" s="69">
        <f t="shared" si="12000"/>
        <v>0</v>
      </c>
      <c r="AF431" s="69">
        <f t="shared" si="12000"/>
        <v>0</v>
      </c>
      <c r="AG431" s="69">
        <f t="shared" si="12000"/>
        <v>0</v>
      </c>
      <c r="AH431" s="69">
        <f t="shared" si="12000"/>
        <v>0</v>
      </c>
      <c r="AI431" s="69">
        <f t="shared" si="12000"/>
        <v>0</v>
      </c>
      <c r="AJ431" s="69">
        <f t="shared" si="12000"/>
        <v>0</v>
      </c>
      <c r="AK431" s="69">
        <f t="shared" si="12000"/>
        <v>0</v>
      </c>
      <c r="AL431" s="69">
        <f t="shared" si="12000"/>
        <v>0</v>
      </c>
      <c r="AM431" s="69">
        <f t="shared" si="12000"/>
        <v>0</v>
      </c>
      <c r="AN431" s="69">
        <f t="shared" si="12000"/>
        <v>0</v>
      </c>
      <c r="AO431" s="69">
        <f t="shared" si="12000"/>
        <v>0</v>
      </c>
      <c r="AP431" s="69">
        <f t="shared" si="12000"/>
        <v>0</v>
      </c>
      <c r="AQ431" s="69">
        <f t="shared" si="12000"/>
        <v>0</v>
      </c>
      <c r="AR431" s="69">
        <f t="shared" si="12000"/>
        <v>0</v>
      </c>
      <c r="AS431" s="69">
        <f t="shared" si="12000"/>
        <v>0</v>
      </c>
      <c r="AT431" s="69">
        <f t="shared" si="12000"/>
        <v>0</v>
      </c>
      <c r="AU431" s="69">
        <f t="shared" si="12000"/>
        <v>0</v>
      </c>
      <c r="AV431" s="69">
        <f t="shared" si="12000"/>
        <v>0</v>
      </c>
      <c r="AW431" s="69">
        <f t="shared" si="12000"/>
        <v>0</v>
      </c>
      <c r="AX431" s="69">
        <f t="shared" si="12000"/>
        <v>0</v>
      </c>
      <c r="AY431" s="69">
        <f t="shared" si="12000"/>
        <v>0</v>
      </c>
      <c r="AZ431" s="69">
        <f t="shared" si="12000"/>
        <v>0</v>
      </c>
      <c r="BA431" s="69">
        <f t="shared" si="12000"/>
        <v>0</v>
      </c>
      <c r="BB431" s="69">
        <f t="shared" si="12000"/>
        <v>0</v>
      </c>
      <c r="BC431" s="69">
        <f t="shared" si="12000"/>
        <v>0</v>
      </c>
      <c r="BD431" s="69">
        <f t="shared" si="12000"/>
        <v>0</v>
      </c>
      <c r="BE431" s="69">
        <f t="shared" si="12000"/>
        <v>0</v>
      </c>
      <c r="BF431" s="69">
        <f t="shared" si="12000"/>
        <v>0</v>
      </c>
      <c r="BG431" s="69">
        <f t="shared" si="12000"/>
        <v>0</v>
      </c>
      <c r="BH431" s="69">
        <f t="shared" si="12000"/>
        <v>0</v>
      </c>
      <c r="BI431" s="69">
        <f t="shared" si="12000"/>
        <v>0</v>
      </c>
      <c r="BJ431" s="69">
        <f t="shared" si="12000"/>
        <v>0</v>
      </c>
      <c r="BK431" s="69">
        <f t="shared" si="12000"/>
        <v>0</v>
      </c>
      <c r="BL431" s="69">
        <f t="shared" si="12000"/>
        <v>0</v>
      </c>
      <c r="BM431" s="69">
        <f t="shared" si="12000"/>
        <v>0</v>
      </c>
      <c r="BN431" s="69">
        <f t="shared" si="12000"/>
        <v>0</v>
      </c>
      <c r="BO431" s="69">
        <f t="shared" si="12000"/>
        <v>0</v>
      </c>
      <c r="BP431" s="69">
        <f t="shared" si="12000"/>
        <v>0</v>
      </c>
      <c r="BQ431" s="69">
        <f t="shared" si="12000"/>
        <v>0</v>
      </c>
      <c r="BR431" s="69">
        <f t="shared" si="12000"/>
        <v>0</v>
      </c>
      <c r="BS431" s="69">
        <f t="shared" si="12000"/>
        <v>0</v>
      </c>
      <c r="BT431" s="69">
        <f t="shared" si="12000"/>
        <v>0</v>
      </c>
      <c r="BU431" s="69">
        <f t="shared" si="12000"/>
        <v>0</v>
      </c>
      <c r="BV431" s="69">
        <f t="shared" si="12000"/>
        <v>0</v>
      </c>
      <c r="BW431" s="69">
        <f t="shared" si="12000"/>
        <v>0</v>
      </c>
      <c r="BX431" s="69">
        <f t="shared" si="12000"/>
        <v>0</v>
      </c>
      <c r="BY431" s="69">
        <f t="shared" si="12000"/>
        <v>0</v>
      </c>
      <c r="BZ431" s="69">
        <f t="shared" si="12000"/>
        <v>0</v>
      </c>
      <c r="CA431" s="69">
        <f t="shared" si="12000"/>
        <v>0</v>
      </c>
      <c r="CB431" s="69">
        <f t="shared" si="12000"/>
        <v>0</v>
      </c>
      <c r="CC431" s="69">
        <f t="shared" ref="CC431:CJ431" si="12001">1720/12*CC424</f>
        <v>0</v>
      </c>
      <c r="CD431" s="69">
        <f t="shared" si="12001"/>
        <v>0</v>
      </c>
      <c r="CE431" s="69">
        <f t="shared" si="12001"/>
        <v>0</v>
      </c>
      <c r="CF431" s="69">
        <f t="shared" si="12001"/>
        <v>0</v>
      </c>
      <c r="CG431" s="69">
        <f t="shared" si="12001"/>
        <v>0</v>
      </c>
      <c r="CH431" s="69">
        <f t="shared" si="12001"/>
        <v>0</v>
      </c>
      <c r="CI431" s="69">
        <f t="shared" si="12001"/>
        <v>0</v>
      </c>
      <c r="CJ431" s="69">
        <f t="shared" si="12001"/>
        <v>0</v>
      </c>
      <c r="CK431" s="370"/>
      <c r="CL431" s="372"/>
      <c r="CM431" s="364"/>
      <c r="CN431" s="364"/>
      <c r="CO431" s="108"/>
      <c r="CP431" s="108"/>
      <c r="CQ431" s="108"/>
      <c r="CR431" s="108"/>
      <c r="CS431" s="108"/>
      <c r="CT431" s="108"/>
      <c r="CU431" s="108"/>
      <c r="CV431" s="108"/>
      <c r="CW431" s="108"/>
      <c r="CX431" s="108"/>
      <c r="CY431" s="108"/>
      <c r="CZ431" s="108"/>
      <c r="DA431" s="108"/>
      <c r="DB431" s="108"/>
      <c r="DC431" s="108"/>
      <c r="DD431" s="108"/>
    </row>
    <row r="432" spans="1:108" s="266" customFormat="1" ht="28.8" x14ac:dyDescent="0.3">
      <c r="A432" s="264"/>
      <c r="B432" s="130"/>
      <c r="C432" s="81"/>
      <c r="D432" s="81"/>
      <c r="E432" s="81"/>
      <c r="F432" s="81"/>
      <c r="G432" s="81"/>
      <c r="H432" s="81"/>
      <c r="I432" s="81"/>
      <c r="J432" s="81"/>
      <c r="K432" s="81"/>
      <c r="L432" s="65"/>
      <c r="M432" s="7"/>
      <c r="N432" s="202"/>
      <c r="O432" s="108"/>
      <c r="P432" s="64" t="s">
        <v>166</v>
      </c>
      <c r="Q432" s="69">
        <f>FLOOR(IF(OR(Q427=0,Q427=1),IF(Q425&gt;=Q431,Q431,Q425)+0.00000001,IF(Q429&gt;=Q428,Q428,Q429))+0.00000001,1)</f>
        <v>0</v>
      </c>
      <c r="R432" s="69">
        <f t="shared" ref="R432" si="12002">FLOOR(IF(OR(R427=0,R427=1),IF(R431&gt;R428,R428,IF(R425&gt;=R431,R431,R425)+0.00000001),IF(R429&gt;=R428,R428-Q430,R429-Q430)+0.00000001),1)</f>
        <v>0</v>
      </c>
      <c r="S432" s="69">
        <f t="shared" ref="S432" si="12003">FLOOR(IF(OR(S427=0,S427=1),IF(S431&gt;S428,S428,IF(S425&gt;=S431,S431,S425)+0.00000001),IF(S429&gt;=S428,S428-R430,S429-R430)+0.00000001),1)</f>
        <v>0</v>
      </c>
      <c r="T432" s="69">
        <f t="shared" ref="T432" si="12004">FLOOR(IF(OR(T427=0,T427=1),IF(T431&gt;T428,T428,IF(T425&gt;=T431,T431,T425)+0.00000001),IF(T429&gt;=T428,T428-S430,T429-S430)+0.00000001),1)</f>
        <v>0</v>
      </c>
      <c r="U432" s="69">
        <f t="shared" ref="U432" si="12005">FLOOR(IF(OR(U427=0,U427=1),IF(U431&gt;U428,U428,IF(U425&gt;=U431,U431,U425)+0.00000001),IF(U429&gt;=U428,U428-T430,U429-T430)+0.00000001),1)</f>
        <v>0</v>
      </c>
      <c r="V432" s="69">
        <f t="shared" ref="V432" si="12006">FLOOR(IF(OR(V427=0,V427=1),IF(V431&gt;V428,V428,IF(V425&gt;=V431,V431,V425)+0.00000001),IF(V429&gt;=V428,V428-U430,V429-U430)+0.00000001),1)</f>
        <v>0</v>
      </c>
      <c r="W432" s="69">
        <f t="shared" ref="W432" si="12007">FLOOR(IF(OR(W427=0,W427=1),IF(W431&gt;W428,W428,IF(W425&gt;=W431,W431,W425)+0.00000001),IF(W429&gt;=W428,W428-V430,W429-V430)+0.00000001),1)</f>
        <v>0</v>
      </c>
      <c r="X432" s="69">
        <f t="shared" ref="X432" si="12008">FLOOR(IF(OR(X427=0,X427=1),IF(X431&gt;X428,X428,IF(X425&gt;=X431,X431,X425)+0.00000001),IF(X429&gt;=X428,X428-W430,X429-W430)+0.00000001),1)</f>
        <v>0</v>
      </c>
      <c r="Y432" s="69">
        <f t="shared" ref="Y432" si="12009">FLOOR(IF(OR(Y427=0,Y427=1),IF(Y431&gt;Y428,Y428,IF(Y425&gt;=Y431,Y431,Y425)+0.00000001),IF(Y429&gt;=Y428,Y428-X430,Y429-X430)+0.00000001),1)</f>
        <v>0</v>
      </c>
      <c r="Z432" s="69">
        <f t="shared" ref="Z432" si="12010">FLOOR(IF(OR(Z427=0,Z427=1),IF(Z431&gt;Z428,Z428,IF(Z425&gt;=Z431,Z431,Z425)+0.00000001),IF(Z429&gt;=Z428,Z428-Y430,Z429-Y430)+0.00000001),1)</f>
        <v>0</v>
      </c>
      <c r="AA432" s="69">
        <f t="shared" ref="AA432" si="12011">FLOOR(IF(OR(AA427=0,AA427=1),IF(AA431&gt;AA428,AA428,IF(AA425&gt;=AA431,AA431,AA425)+0.00000001),IF(AA429&gt;=AA428,AA428-Z430,AA429-Z430)+0.00000001),1)</f>
        <v>0</v>
      </c>
      <c r="AB432" s="69">
        <f t="shared" ref="AB432" si="12012">FLOOR(IF(OR(AB427=0,AB427=1),IF(AB431&gt;AB428,AB428,IF(AB425&gt;=AB431,AB431,AB425)+0.00000001),IF(AB429&gt;=AB428,AB428-AA430,AB429-AA430)+0.00000001),1)</f>
        <v>0</v>
      </c>
      <c r="AC432" s="69">
        <f t="shared" ref="AC432" si="12013">FLOOR(IF(OR(AC427=0,AC427=1),IF(AC431&gt;AC428,AC428,IF(AC425&gt;=AC431,AC431,AC425)+0.00000001),IF(AC429&gt;=AC428,AC428-AB430,AC429-AB430)+0.00000001),1)</f>
        <v>0</v>
      </c>
      <c r="AD432" s="69">
        <f t="shared" ref="AD432" si="12014">FLOOR(IF(OR(AD427=0,AD427=1),IF(AD431&gt;AD428,AD428,IF(AD425&gt;=AD431,AD431,AD425)+0.00000001),IF(AD429&gt;=AD428,AD428-AC430,AD429-AC430)+0.00000001),1)</f>
        <v>0</v>
      </c>
      <c r="AE432" s="69">
        <f t="shared" ref="AE432" si="12015">FLOOR(IF(OR(AE427=0,AE427=1),IF(AE431&gt;AE428,AE428,IF(AE425&gt;=AE431,AE431,AE425)+0.00000001),IF(AE429&gt;=AE428,AE428-AD430,AE429-AD430)+0.00000001),1)</f>
        <v>0</v>
      </c>
      <c r="AF432" s="69">
        <f t="shared" ref="AF432" si="12016">FLOOR(IF(OR(AF427=0,AF427=1),IF(AF431&gt;AF428,AF428,IF(AF425&gt;=AF431,AF431,AF425)+0.00000001),IF(AF429&gt;=AF428,AF428-AE430,AF429-AE430)+0.00000001),1)</f>
        <v>0</v>
      </c>
      <c r="AG432" s="69">
        <f t="shared" ref="AG432" si="12017">FLOOR(IF(OR(AG427=0,AG427=1),IF(AG431&gt;AG428,AG428,IF(AG425&gt;=AG431,AG431,AG425)+0.00000001),IF(AG429&gt;=AG428,AG428-AF430,AG429-AF430)+0.00000001),1)</f>
        <v>0</v>
      </c>
      <c r="AH432" s="69">
        <f t="shared" ref="AH432" si="12018">FLOOR(IF(OR(AH427=0,AH427=1),IF(AH431&gt;AH428,AH428,IF(AH425&gt;=AH431,AH431,AH425)+0.00000001),IF(AH429&gt;=AH428,AH428-AG430,AH429-AG430)+0.00000001),1)</f>
        <v>0</v>
      </c>
      <c r="AI432" s="69">
        <f t="shared" ref="AI432" si="12019">FLOOR(IF(OR(AI427=0,AI427=1),IF(AI431&gt;AI428,AI428,IF(AI425&gt;=AI431,AI431,AI425)+0.00000001),IF(AI429&gt;=AI428,AI428-AH430,AI429-AH430)+0.00000001),1)</f>
        <v>0</v>
      </c>
      <c r="AJ432" s="69">
        <f t="shared" ref="AJ432" si="12020">FLOOR(IF(OR(AJ427=0,AJ427=1),IF(AJ431&gt;AJ428,AJ428,IF(AJ425&gt;=AJ431,AJ431,AJ425)+0.00000001),IF(AJ429&gt;=AJ428,AJ428-AI430,AJ429-AI430)+0.00000001),1)</f>
        <v>0</v>
      </c>
      <c r="AK432" s="69">
        <f t="shared" ref="AK432" si="12021">FLOOR(IF(OR(AK427=0,AK427=1),IF(AK431&gt;AK428,AK428,IF(AK425&gt;=AK431,AK431,AK425)+0.00000001),IF(AK429&gt;=AK428,AK428-AJ430,AK429-AJ430)+0.00000001),1)</f>
        <v>0</v>
      </c>
      <c r="AL432" s="69">
        <f t="shared" ref="AL432" si="12022">FLOOR(IF(OR(AL427=0,AL427=1),IF(AL431&gt;AL428,AL428,IF(AL425&gt;=AL431,AL431,AL425)+0.00000001),IF(AL429&gt;=AL428,AL428-AK430,AL429-AK430)+0.00000001),1)</f>
        <v>0</v>
      </c>
      <c r="AM432" s="69">
        <f t="shared" ref="AM432" si="12023">FLOOR(IF(OR(AM427=0,AM427=1),IF(AM431&gt;AM428,AM428,IF(AM425&gt;=AM431,AM431,AM425)+0.00000001),IF(AM429&gt;=AM428,AM428-AL430,AM429-AL430)+0.00000001),1)</f>
        <v>0</v>
      </c>
      <c r="AN432" s="69">
        <f t="shared" ref="AN432" si="12024">FLOOR(IF(OR(AN427=0,AN427=1),IF(AN431&gt;AN428,AN428,IF(AN425&gt;=AN431,AN431,AN425)+0.00000001),IF(AN429&gt;=AN428,AN428-AM430,AN429-AM430)+0.00000001),1)</f>
        <v>0</v>
      </c>
      <c r="AO432" s="69">
        <f t="shared" ref="AO432" si="12025">FLOOR(IF(OR(AO427=0,AO427=1),IF(AO431&gt;AO428,AO428,IF(AO425&gt;=AO431,AO431,AO425)+0.00000001),IF(AO429&gt;=AO428,AO428-AN430,AO429-AN430)+0.00000001),1)</f>
        <v>0</v>
      </c>
      <c r="AP432" s="69">
        <f t="shared" ref="AP432" si="12026">FLOOR(IF(OR(AP427=0,AP427=1),IF(AP431&gt;AP428,AP428,IF(AP425&gt;=AP431,AP431,AP425)+0.00000001),IF(AP429&gt;=AP428,AP428-AO430,AP429-AO430)+0.00000001),1)</f>
        <v>0</v>
      </c>
      <c r="AQ432" s="69">
        <f t="shared" ref="AQ432" si="12027">FLOOR(IF(OR(AQ427=0,AQ427=1),IF(AQ431&gt;AQ428,AQ428,IF(AQ425&gt;=AQ431,AQ431,AQ425)+0.00000001),IF(AQ429&gt;=AQ428,AQ428-AP430,AQ429-AP430)+0.00000001),1)</f>
        <v>0</v>
      </c>
      <c r="AR432" s="69">
        <f t="shared" ref="AR432" si="12028">FLOOR(IF(OR(AR427=0,AR427=1),IF(AR431&gt;AR428,AR428,IF(AR425&gt;=AR431,AR431,AR425)+0.00000001),IF(AR429&gt;=AR428,AR428-AQ430,AR429-AQ430)+0.00000001),1)</f>
        <v>0</v>
      </c>
      <c r="AS432" s="69">
        <f t="shared" ref="AS432" si="12029">FLOOR(IF(OR(AS427=0,AS427=1),IF(AS431&gt;AS428,AS428,IF(AS425&gt;=AS431,AS431,AS425)+0.00000001),IF(AS429&gt;=AS428,AS428-AR430,AS429-AR430)+0.00000001),1)</f>
        <v>0</v>
      </c>
      <c r="AT432" s="69">
        <f t="shared" ref="AT432" si="12030">FLOOR(IF(OR(AT427=0,AT427=1),IF(AT431&gt;AT428,AT428,IF(AT425&gt;=AT431,AT431,AT425)+0.00000001),IF(AT429&gt;=AT428,AT428-AS430,AT429-AS430)+0.00000001),1)</f>
        <v>0</v>
      </c>
      <c r="AU432" s="69">
        <f t="shared" ref="AU432" si="12031">FLOOR(IF(OR(AU427=0,AU427=1),IF(AU431&gt;AU428,AU428,IF(AU425&gt;=AU431,AU431,AU425)+0.00000001),IF(AU429&gt;=AU428,AU428-AT430,AU429-AT430)+0.00000001),1)</f>
        <v>0</v>
      </c>
      <c r="AV432" s="69">
        <f t="shared" ref="AV432" si="12032">FLOOR(IF(OR(AV427=0,AV427=1),IF(AV431&gt;AV428,AV428,IF(AV425&gt;=AV431,AV431,AV425)+0.00000001),IF(AV429&gt;=AV428,AV428-AU430,AV429-AU430)+0.00000001),1)</f>
        <v>0</v>
      </c>
      <c r="AW432" s="69">
        <f t="shared" ref="AW432" si="12033">FLOOR(IF(OR(AW427=0,AW427=1),IF(AW431&gt;AW428,AW428,IF(AW425&gt;=AW431,AW431,AW425)+0.00000001),IF(AW429&gt;=AW428,AW428-AV430,AW429-AV430)+0.00000001),1)</f>
        <v>0</v>
      </c>
      <c r="AX432" s="69">
        <f t="shared" ref="AX432" si="12034">FLOOR(IF(OR(AX427=0,AX427=1),IF(AX431&gt;AX428,AX428,IF(AX425&gt;=AX431,AX431,AX425)+0.00000001),IF(AX429&gt;=AX428,AX428-AW430,AX429-AW430)+0.00000001),1)</f>
        <v>0</v>
      </c>
      <c r="AY432" s="69">
        <f t="shared" ref="AY432" si="12035">FLOOR(IF(OR(AY427=0,AY427=1),IF(AY431&gt;AY428,AY428,IF(AY425&gt;=AY431,AY431,AY425)+0.00000001),IF(AY429&gt;=AY428,AY428-AX430,AY429-AX430)+0.00000001),1)</f>
        <v>0</v>
      </c>
      <c r="AZ432" s="69">
        <f t="shared" ref="AZ432" si="12036">FLOOR(IF(OR(AZ427=0,AZ427=1),IF(AZ431&gt;AZ428,AZ428,IF(AZ425&gt;=AZ431,AZ431,AZ425)+0.00000001),IF(AZ429&gt;=AZ428,AZ428-AY430,AZ429-AY430)+0.00000001),1)</f>
        <v>0</v>
      </c>
      <c r="BA432" s="69">
        <f t="shared" ref="BA432" si="12037">FLOOR(IF(OR(BA427=0,BA427=1),IF(BA431&gt;BA428,BA428,IF(BA425&gt;=BA431,BA431,BA425)+0.00000001),IF(BA429&gt;=BA428,BA428-AZ430,BA429-AZ430)+0.00000001),1)</f>
        <v>0</v>
      </c>
      <c r="BB432" s="69">
        <f t="shared" ref="BB432" si="12038">FLOOR(IF(OR(BB427=0,BB427=1),IF(BB431&gt;BB428,BB428,IF(BB425&gt;=BB431,BB431,BB425)+0.00000001),IF(BB429&gt;=BB428,BB428-BA430,BB429-BA430)+0.00000001),1)</f>
        <v>0</v>
      </c>
      <c r="BC432" s="69">
        <f t="shared" ref="BC432" si="12039">FLOOR(IF(OR(BC427=0,BC427=1),IF(BC431&gt;BC428,BC428,IF(BC425&gt;=BC431,BC431,BC425)+0.00000001),IF(BC429&gt;=BC428,BC428-BB430,BC429-BB430)+0.00000001),1)</f>
        <v>0</v>
      </c>
      <c r="BD432" s="69">
        <f t="shared" ref="BD432" si="12040">FLOOR(IF(OR(BD427=0,BD427=1),IF(BD431&gt;BD428,BD428,IF(BD425&gt;=BD431,BD431,BD425)+0.00000001),IF(BD429&gt;=BD428,BD428-BC430,BD429-BC430)+0.00000001),1)</f>
        <v>0</v>
      </c>
      <c r="BE432" s="69">
        <f t="shared" ref="BE432" si="12041">FLOOR(IF(OR(BE427=0,BE427=1),IF(BE431&gt;BE428,BE428,IF(BE425&gt;=BE431,BE431,BE425)+0.00000001),IF(BE429&gt;=BE428,BE428-BD430,BE429-BD430)+0.00000001),1)</f>
        <v>0</v>
      </c>
      <c r="BF432" s="69">
        <f t="shared" ref="BF432" si="12042">FLOOR(IF(OR(BF427=0,BF427=1),IF(BF431&gt;BF428,BF428,IF(BF425&gt;=BF431,BF431,BF425)+0.00000001),IF(BF429&gt;=BF428,BF428-BE430,BF429-BE430)+0.00000001),1)</f>
        <v>0</v>
      </c>
      <c r="BG432" s="69">
        <f t="shared" ref="BG432" si="12043">FLOOR(IF(OR(BG427=0,BG427=1),IF(BG431&gt;BG428,BG428,IF(BG425&gt;=BG431,BG431,BG425)+0.00000001),IF(BG429&gt;=BG428,BG428-BF430,BG429-BF430)+0.00000001),1)</f>
        <v>0</v>
      </c>
      <c r="BH432" s="69">
        <f t="shared" ref="BH432" si="12044">FLOOR(IF(OR(BH427=0,BH427=1),IF(BH431&gt;BH428,BH428,IF(BH425&gt;=BH431,BH431,BH425)+0.00000001),IF(BH429&gt;=BH428,BH428-BG430,BH429-BG430)+0.00000001),1)</f>
        <v>0</v>
      </c>
      <c r="BI432" s="69">
        <f t="shared" ref="BI432" si="12045">FLOOR(IF(OR(BI427=0,BI427=1),IF(BI431&gt;BI428,BI428,IF(BI425&gt;=BI431,BI431,BI425)+0.00000001),IF(BI429&gt;=BI428,BI428-BH430,BI429-BH430)+0.00000001),1)</f>
        <v>0</v>
      </c>
      <c r="BJ432" s="69">
        <f t="shared" ref="BJ432" si="12046">FLOOR(IF(OR(BJ427=0,BJ427=1),IF(BJ431&gt;BJ428,BJ428,IF(BJ425&gt;=BJ431,BJ431,BJ425)+0.00000001),IF(BJ429&gt;=BJ428,BJ428-BI430,BJ429-BI430)+0.00000001),1)</f>
        <v>0</v>
      </c>
      <c r="BK432" s="69">
        <f t="shared" ref="BK432" si="12047">FLOOR(IF(OR(BK427=0,BK427=1),IF(BK431&gt;BK428,BK428,IF(BK425&gt;=BK431,BK431,BK425)+0.00000001),IF(BK429&gt;=BK428,BK428-BJ430,BK429-BJ430)+0.00000001),1)</f>
        <v>0</v>
      </c>
      <c r="BL432" s="69">
        <f t="shared" ref="BL432" si="12048">FLOOR(IF(OR(BL427=0,BL427=1),IF(BL431&gt;BL428,BL428,IF(BL425&gt;=BL431,BL431,BL425)+0.00000001),IF(BL429&gt;=BL428,BL428-BK430,BL429-BK430)+0.00000001),1)</f>
        <v>0</v>
      </c>
      <c r="BM432" s="69">
        <f t="shared" ref="BM432" si="12049">FLOOR(IF(OR(BM427=0,BM427=1),IF(BM431&gt;BM428,BM428,IF(BM425&gt;=BM431,BM431,BM425)+0.00000001),IF(BM429&gt;=BM428,BM428-BL430,BM429-BL430)+0.00000001),1)</f>
        <v>0</v>
      </c>
      <c r="BN432" s="69">
        <f t="shared" ref="BN432" si="12050">FLOOR(IF(OR(BN427=0,BN427=1),IF(BN431&gt;BN428,BN428,IF(BN425&gt;=BN431,BN431,BN425)+0.00000001),IF(BN429&gt;=BN428,BN428-BM430,BN429-BM430)+0.00000001),1)</f>
        <v>0</v>
      </c>
      <c r="BO432" s="69">
        <f t="shared" ref="BO432" si="12051">FLOOR(IF(OR(BO427=0,BO427=1),IF(BO431&gt;BO428,BO428,IF(BO425&gt;=BO431,BO431,BO425)+0.00000001),IF(BO429&gt;=BO428,BO428-BN430,BO429-BN430)+0.00000001),1)</f>
        <v>0</v>
      </c>
      <c r="BP432" s="69">
        <f t="shared" ref="BP432" si="12052">FLOOR(IF(OR(BP427=0,BP427=1),IF(BP431&gt;BP428,BP428,IF(BP425&gt;=BP431,BP431,BP425)+0.00000001),IF(BP429&gt;=BP428,BP428-BO430,BP429-BO430)+0.00000001),1)</f>
        <v>0</v>
      </c>
      <c r="BQ432" s="69">
        <f t="shared" ref="BQ432" si="12053">FLOOR(IF(OR(BQ427=0,BQ427=1),IF(BQ431&gt;BQ428,BQ428,IF(BQ425&gt;=BQ431,BQ431,BQ425)+0.00000001),IF(BQ429&gt;=BQ428,BQ428-BP430,BQ429-BP430)+0.00000001),1)</f>
        <v>0</v>
      </c>
      <c r="BR432" s="69">
        <f t="shared" ref="BR432" si="12054">FLOOR(IF(OR(BR427=0,BR427=1),IF(BR431&gt;BR428,BR428,IF(BR425&gt;=BR431,BR431,BR425)+0.00000001),IF(BR429&gt;=BR428,BR428-BQ430,BR429-BQ430)+0.00000001),1)</f>
        <v>0</v>
      </c>
      <c r="BS432" s="69">
        <f t="shared" ref="BS432" si="12055">FLOOR(IF(OR(BS427=0,BS427=1),IF(BS431&gt;BS428,BS428,IF(BS425&gt;=BS431,BS431,BS425)+0.00000001),IF(BS429&gt;=BS428,BS428-BR430,BS429-BR430)+0.00000001),1)</f>
        <v>0</v>
      </c>
      <c r="BT432" s="69">
        <f t="shared" ref="BT432" si="12056">FLOOR(IF(OR(BT427=0,BT427=1),IF(BT431&gt;BT428,BT428,IF(BT425&gt;=BT431,BT431,BT425)+0.00000001),IF(BT429&gt;=BT428,BT428-BS430,BT429-BS430)+0.00000001),1)</f>
        <v>0</v>
      </c>
      <c r="BU432" s="69">
        <f t="shared" ref="BU432" si="12057">FLOOR(IF(OR(BU427=0,BU427=1),IF(BU431&gt;BU428,BU428,IF(BU425&gt;=BU431,BU431,BU425)+0.00000001),IF(BU429&gt;=BU428,BU428-BT430,BU429-BT430)+0.00000001),1)</f>
        <v>0</v>
      </c>
      <c r="BV432" s="69">
        <f t="shared" ref="BV432" si="12058">FLOOR(IF(OR(BV427=0,BV427=1),IF(BV431&gt;BV428,BV428,IF(BV425&gt;=BV431,BV431,BV425)+0.00000001),IF(BV429&gt;=BV428,BV428-BU430,BV429-BU430)+0.00000001),1)</f>
        <v>0</v>
      </c>
      <c r="BW432" s="69">
        <f t="shared" ref="BW432" si="12059">FLOOR(IF(OR(BW427=0,BW427=1),IF(BW431&gt;BW428,BW428,IF(BW425&gt;=BW431,BW431,BW425)+0.00000001),IF(BW429&gt;=BW428,BW428-BV430,BW429-BV430)+0.00000001),1)</f>
        <v>0</v>
      </c>
      <c r="BX432" s="69">
        <f t="shared" ref="BX432" si="12060">FLOOR(IF(OR(BX427=0,BX427=1),IF(BX431&gt;BX428,BX428,IF(BX425&gt;=BX431,BX431,BX425)+0.00000001),IF(BX429&gt;=BX428,BX428-BW430,BX429-BW430)+0.00000001),1)</f>
        <v>0</v>
      </c>
      <c r="BY432" s="69">
        <f t="shared" ref="BY432" si="12061">FLOOR(IF(OR(BY427=0,BY427=1),IF(BY431&gt;BY428,BY428,IF(BY425&gt;=BY431,BY431,BY425)+0.00000001),IF(BY429&gt;=BY428,BY428-BX430,BY429-BX430)+0.00000001),1)</f>
        <v>0</v>
      </c>
      <c r="BZ432" s="69">
        <f t="shared" ref="BZ432" si="12062">FLOOR(IF(OR(BZ427=0,BZ427=1),IF(BZ431&gt;BZ428,BZ428,IF(BZ425&gt;=BZ431,BZ431,BZ425)+0.00000001),IF(BZ429&gt;=BZ428,BZ428-BY430,BZ429-BY430)+0.00000001),1)</f>
        <v>0</v>
      </c>
      <c r="CA432" s="69">
        <f t="shared" ref="CA432" si="12063">FLOOR(IF(OR(CA427=0,CA427=1),IF(CA431&gt;CA428,CA428,IF(CA425&gt;=CA431,CA431,CA425)+0.00000001),IF(CA429&gt;=CA428,CA428-BZ430,CA429-BZ430)+0.00000001),1)</f>
        <v>0</v>
      </c>
      <c r="CB432" s="69">
        <f t="shared" ref="CB432" si="12064">FLOOR(IF(OR(CB427=0,CB427=1),IF(CB431&gt;CB428,CB428,IF(CB425&gt;=CB431,CB431,CB425)+0.00000001),IF(CB429&gt;=CB428,CB428-CA430,CB429-CA430)+0.00000001),1)</f>
        <v>0</v>
      </c>
      <c r="CC432" s="69">
        <f t="shared" ref="CC432" si="12065">FLOOR(IF(OR(CC427=0,CC427=1),IF(CC431&gt;CC428,CC428,IF(CC425&gt;=CC431,CC431,CC425)+0.00000001),IF(CC429&gt;=CC428,CC428-CB430,CC429-CB430)+0.00000001),1)</f>
        <v>0</v>
      </c>
      <c r="CD432" s="69">
        <f t="shared" ref="CD432" si="12066">FLOOR(IF(OR(CD427=0,CD427=1),IF(CD431&gt;CD428,CD428,IF(CD425&gt;=CD431,CD431,CD425)+0.00000001),IF(CD429&gt;=CD428,CD428-CC430,CD429-CC430)+0.00000001),1)</f>
        <v>0</v>
      </c>
      <c r="CE432" s="69">
        <f t="shared" ref="CE432" si="12067">FLOOR(IF(OR(CE427=0,CE427=1),IF(CE431&gt;CE428,CE428,IF(CE425&gt;=CE431,CE431,CE425)+0.00000001),IF(CE429&gt;=CE428,CE428-CD430,CE429-CD430)+0.00000001),1)</f>
        <v>0</v>
      </c>
      <c r="CF432" s="69">
        <f t="shared" ref="CF432" si="12068">FLOOR(IF(OR(CF427=0,CF427=1),IF(CF431&gt;CF428,CF428,IF(CF425&gt;=CF431,CF431,CF425)+0.00000001),IF(CF429&gt;=CF428,CF428-CE430,CF429-CE430)+0.00000001),1)</f>
        <v>0</v>
      </c>
      <c r="CG432" s="69">
        <f t="shared" ref="CG432" si="12069">FLOOR(IF(OR(CG427=0,CG427=1),IF(CG431&gt;CG428,CG428,IF(CG425&gt;=CG431,CG431,CG425)+0.00000001),IF(CG429&gt;=CG428,CG428-CF430,CG429-CF430)+0.00000001),1)</f>
        <v>0</v>
      </c>
      <c r="CH432" s="69">
        <f t="shared" ref="CH432" si="12070">FLOOR(IF(OR(CH427=0,CH427=1),IF(CH431&gt;CH428,CH428,IF(CH425&gt;=CH431,CH431,CH425)+0.00000001),IF(CH429&gt;=CH428,CH428-CG430,CH429-CG430)+0.00000001),1)</f>
        <v>0</v>
      </c>
      <c r="CI432" s="69">
        <f t="shared" ref="CI432" si="12071">FLOOR(IF(OR(CI427=0,CI427=1),IF(CI431&gt;CI428,CI428,IF(CI425&gt;=CI431,CI431,CI425)+0.00000001),IF(CI429&gt;=CI428,CI428-CH430,CI429-CH430)+0.00000001),1)</f>
        <v>0</v>
      </c>
      <c r="CJ432" s="69">
        <f t="shared" ref="CJ432" si="12072">FLOOR(IF(OR(CJ427=0,CJ427=1),IF(CJ431&gt;CJ428,CJ428,IF(CJ425&gt;=CJ431,CJ431,CJ425)+0.00000001),IF(CJ429&gt;=CJ428,CJ428-CI430,CJ429-CI430)+0.00000001),1)</f>
        <v>0</v>
      </c>
      <c r="CK432" s="370"/>
      <c r="CL432" s="372"/>
      <c r="CM432" s="364"/>
      <c r="CN432" s="364"/>
      <c r="CO432" s="108"/>
      <c r="CP432" s="108"/>
      <c r="CQ432" s="108"/>
      <c r="CR432" s="108"/>
      <c r="CS432" s="108"/>
      <c r="CT432" s="108"/>
      <c r="CU432" s="108"/>
      <c r="CV432" s="108"/>
      <c r="CW432" s="108"/>
      <c r="CX432" s="108"/>
      <c r="CY432" s="108"/>
      <c r="CZ432" s="108"/>
      <c r="DA432" s="108"/>
      <c r="DB432" s="108"/>
      <c r="DC432" s="108"/>
      <c r="DD432" s="108"/>
    </row>
    <row r="433" spans="1:108" s="266" customFormat="1" ht="25.2" customHeight="1" thickBot="1" x14ac:dyDescent="0.35">
      <c r="A433" s="264"/>
      <c r="B433" s="131"/>
      <c r="C433" s="70"/>
      <c r="D433" s="70"/>
      <c r="E433" s="70"/>
      <c r="F433" s="70"/>
      <c r="G433" s="70"/>
      <c r="H433" s="70"/>
      <c r="I433" s="70"/>
      <c r="J433" s="70"/>
      <c r="K433" s="70"/>
      <c r="L433" s="71"/>
      <c r="M433" s="7"/>
      <c r="N433" s="203"/>
      <c r="O433" s="108"/>
      <c r="P433" s="229" t="s">
        <v>167</v>
      </c>
      <c r="Q433" s="73">
        <f>IF($I424="Ano",Q432*'Podpůrná data'!$B$5,Q432*'Podpůrná data'!$B$3)</f>
        <v>0</v>
      </c>
      <c r="R433" s="73">
        <f>IF($I424="Ano",R432*'Podpůrná data'!$B$5,R432*'Podpůrná data'!$B$3)</f>
        <v>0</v>
      </c>
      <c r="S433" s="73">
        <f>IF($I424="Ano",S432*'Podpůrná data'!$B$5,S432*'Podpůrná data'!$B$3)</f>
        <v>0</v>
      </c>
      <c r="T433" s="73">
        <f>IF($I424="Ano",T432*'Podpůrná data'!$B$5,T432*'Podpůrná data'!$B$3)</f>
        <v>0</v>
      </c>
      <c r="U433" s="73">
        <f>IF($I424="Ano",U432*'Podpůrná data'!$B$5,U432*'Podpůrná data'!$B$3)</f>
        <v>0</v>
      </c>
      <c r="V433" s="73">
        <f>IF($I424="Ano",V432*'Podpůrná data'!$B$5,V432*'Podpůrná data'!$B$3)</f>
        <v>0</v>
      </c>
      <c r="W433" s="73">
        <f>IF($I424="Ano",W432*'Podpůrná data'!$B$5,W432*'Podpůrná data'!$B$3)</f>
        <v>0</v>
      </c>
      <c r="X433" s="73">
        <f>IF($I424="Ano",X432*'Podpůrná data'!$B$5,X432*'Podpůrná data'!$B$3)</f>
        <v>0</v>
      </c>
      <c r="Y433" s="73">
        <f>IF($I424="Ano",Y432*'Podpůrná data'!$B$5,Y432*'Podpůrná data'!$B$3)</f>
        <v>0</v>
      </c>
      <c r="Z433" s="73">
        <f>IF($I424="Ano",Z432*'Podpůrná data'!$B$5,Z432*'Podpůrná data'!$B$3)</f>
        <v>0</v>
      </c>
      <c r="AA433" s="73">
        <f>IF($I424="Ano",AA432*'Podpůrná data'!$B$5,AA432*'Podpůrná data'!$B$3)</f>
        <v>0</v>
      </c>
      <c r="AB433" s="73">
        <f>IF($I424="Ano",AB432*'Podpůrná data'!$B$5,AB432*'Podpůrná data'!$B$3)</f>
        <v>0</v>
      </c>
      <c r="AC433" s="73">
        <f>IF($I424="Ano",AC432*'Podpůrná data'!$B$5,AC432*'Podpůrná data'!$B$3)</f>
        <v>0</v>
      </c>
      <c r="AD433" s="73">
        <f>IF($I424="Ano",AD432*'Podpůrná data'!$B$5,AD432*'Podpůrná data'!$B$3)</f>
        <v>0</v>
      </c>
      <c r="AE433" s="73">
        <f>IF($I424="Ano",AE432*'Podpůrná data'!$B$5,AE432*'Podpůrná data'!$B$3)</f>
        <v>0</v>
      </c>
      <c r="AF433" s="73">
        <f>IF($I424="Ano",AF432*'Podpůrná data'!$B$5,AF432*'Podpůrná data'!$B$3)</f>
        <v>0</v>
      </c>
      <c r="AG433" s="73">
        <f>IF($I424="Ano",AG432*'Podpůrná data'!$B$5,AG432*'Podpůrná data'!$B$3)</f>
        <v>0</v>
      </c>
      <c r="AH433" s="73">
        <f>IF($I424="Ano",AH432*'Podpůrná data'!$B$5,AH432*'Podpůrná data'!$B$3)</f>
        <v>0</v>
      </c>
      <c r="AI433" s="73">
        <f>IF($I424="Ano",AI432*'Podpůrná data'!$B$5,AI432*'Podpůrná data'!$B$3)</f>
        <v>0</v>
      </c>
      <c r="AJ433" s="73">
        <f>IF($I424="Ano",AJ432*'Podpůrná data'!$B$5,AJ432*'Podpůrná data'!$B$3)</f>
        <v>0</v>
      </c>
      <c r="AK433" s="73">
        <f>IF($I424="Ano",AK432*'Podpůrná data'!$B$5,AK432*'Podpůrná data'!$B$3)</f>
        <v>0</v>
      </c>
      <c r="AL433" s="73">
        <f>IF($I424="Ano",AL432*'Podpůrná data'!$B$5,AL432*'Podpůrná data'!$B$3)</f>
        <v>0</v>
      </c>
      <c r="AM433" s="73">
        <f>IF($I424="Ano",AM432*'Podpůrná data'!$B$5,AM432*'Podpůrná data'!$B$3)</f>
        <v>0</v>
      </c>
      <c r="AN433" s="73">
        <f>IF($I424="Ano",AN432*'Podpůrná data'!$B$5,AN432*'Podpůrná data'!$B$3)</f>
        <v>0</v>
      </c>
      <c r="AO433" s="73">
        <f>IF($I424="Ano",AO432*'Podpůrná data'!$B$5,AO432*'Podpůrná data'!$B$3)</f>
        <v>0</v>
      </c>
      <c r="AP433" s="73">
        <f>IF($I424="Ano",AP432*'Podpůrná data'!$B$5,AP432*'Podpůrná data'!$B$3)</f>
        <v>0</v>
      </c>
      <c r="AQ433" s="73">
        <f>IF($I424="Ano",AQ432*'Podpůrná data'!$B$5,AQ432*'Podpůrná data'!$B$3)</f>
        <v>0</v>
      </c>
      <c r="AR433" s="73">
        <f>IF($I424="Ano",AR432*'Podpůrná data'!$B$5,AR432*'Podpůrná data'!$B$3)</f>
        <v>0</v>
      </c>
      <c r="AS433" s="73">
        <f>IF($I424="Ano",AS432*'Podpůrná data'!$B$5,AS432*'Podpůrná data'!$B$3)</f>
        <v>0</v>
      </c>
      <c r="AT433" s="73">
        <f>IF($I424="Ano",AT432*'Podpůrná data'!$B$5,AT432*'Podpůrná data'!$B$3)</f>
        <v>0</v>
      </c>
      <c r="AU433" s="73">
        <f>IF($I424="Ano",AU432*'Podpůrná data'!$B$5,AU432*'Podpůrná data'!$B$3)</f>
        <v>0</v>
      </c>
      <c r="AV433" s="73">
        <f>IF($I424="Ano",AV432*'Podpůrná data'!$B$5,AV432*'Podpůrná data'!$B$3)</f>
        <v>0</v>
      </c>
      <c r="AW433" s="73">
        <f>IF($I424="Ano",AW432*'Podpůrná data'!$B$5,AW432*'Podpůrná data'!$B$3)</f>
        <v>0</v>
      </c>
      <c r="AX433" s="73">
        <f>IF($I424="Ano",AX432*'Podpůrná data'!$B$5,AX432*'Podpůrná data'!$B$3)</f>
        <v>0</v>
      </c>
      <c r="AY433" s="73">
        <f>IF($I424="Ano",AY432*'Podpůrná data'!$B$5,AY432*'Podpůrná data'!$B$3)</f>
        <v>0</v>
      </c>
      <c r="AZ433" s="73">
        <f>IF($I424="Ano",AZ432*'Podpůrná data'!$B$5,AZ432*'Podpůrná data'!$B$3)</f>
        <v>0</v>
      </c>
      <c r="BA433" s="73">
        <f>IF($I424="Ano",BA432*'Podpůrná data'!$B$5,BA432*'Podpůrná data'!$B$3)</f>
        <v>0</v>
      </c>
      <c r="BB433" s="73">
        <f>IF($I424="Ano",BB432*'Podpůrná data'!$B$5,BB432*'Podpůrná data'!$B$3)</f>
        <v>0</v>
      </c>
      <c r="BC433" s="73">
        <f>IF($I424="Ano",BC432*'Podpůrná data'!$B$5,BC432*'Podpůrná data'!$B$3)</f>
        <v>0</v>
      </c>
      <c r="BD433" s="73">
        <f>IF($I424="Ano",BD432*'Podpůrná data'!$B$5,BD432*'Podpůrná data'!$B$3)</f>
        <v>0</v>
      </c>
      <c r="BE433" s="73">
        <f>IF($I424="Ano",BE432*'Podpůrná data'!$B$5,BE432*'Podpůrná data'!$B$3)</f>
        <v>0</v>
      </c>
      <c r="BF433" s="73">
        <f>IF($I424="Ano",BF432*'Podpůrná data'!$B$5,BF432*'Podpůrná data'!$B$3)</f>
        <v>0</v>
      </c>
      <c r="BG433" s="73">
        <f>IF($I424="Ano",BG432*'Podpůrná data'!$B$5,BG432*'Podpůrná data'!$B$3)</f>
        <v>0</v>
      </c>
      <c r="BH433" s="73">
        <f>IF($I424="Ano",BH432*'Podpůrná data'!$B$5,BH432*'Podpůrná data'!$B$3)</f>
        <v>0</v>
      </c>
      <c r="BI433" s="73">
        <f>IF($I424="Ano",BI432*'Podpůrná data'!$B$5,BI432*'Podpůrná data'!$B$3)</f>
        <v>0</v>
      </c>
      <c r="BJ433" s="73">
        <f>IF($I424="Ano",BJ432*'Podpůrná data'!$B$5,BJ432*'Podpůrná data'!$B$3)</f>
        <v>0</v>
      </c>
      <c r="BK433" s="73">
        <f>IF($I424="Ano",BK432*'Podpůrná data'!$B$5,BK432*'Podpůrná data'!$B$3)</f>
        <v>0</v>
      </c>
      <c r="BL433" s="73">
        <f>IF($I424="Ano",BL432*'Podpůrná data'!$B$5,BL432*'Podpůrná data'!$B$3)</f>
        <v>0</v>
      </c>
      <c r="BM433" s="73">
        <f>IF($I424="Ano",BM432*'Podpůrná data'!$B$5,BM432*'Podpůrná data'!$B$3)</f>
        <v>0</v>
      </c>
      <c r="BN433" s="73">
        <f>IF($I424="Ano",BN432*'Podpůrná data'!$B$5,BN432*'Podpůrná data'!$B$3)</f>
        <v>0</v>
      </c>
      <c r="BO433" s="73">
        <f>IF($I424="Ano",BO432*'Podpůrná data'!$B$5,BO432*'Podpůrná data'!$B$3)</f>
        <v>0</v>
      </c>
      <c r="BP433" s="73">
        <f>IF($I424="Ano",BP432*'Podpůrná data'!$B$5,BP432*'Podpůrná data'!$B$3)</f>
        <v>0</v>
      </c>
      <c r="BQ433" s="73">
        <f>IF($I424="Ano",BQ432*'Podpůrná data'!$B$5,BQ432*'Podpůrná data'!$B$3)</f>
        <v>0</v>
      </c>
      <c r="BR433" s="73">
        <f>IF($I424="Ano",BR432*'Podpůrná data'!$B$5,BR432*'Podpůrná data'!$B$3)</f>
        <v>0</v>
      </c>
      <c r="BS433" s="73">
        <f>IF($I424="Ano",BS432*'Podpůrná data'!$B$5,BS432*'Podpůrná data'!$B$3)</f>
        <v>0</v>
      </c>
      <c r="BT433" s="73">
        <f>IF($I424="Ano",BT432*'Podpůrná data'!$B$5,BT432*'Podpůrná data'!$B$3)</f>
        <v>0</v>
      </c>
      <c r="BU433" s="73">
        <f>IF($I424="Ano",BU432*'Podpůrná data'!$B$5,BU432*'Podpůrná data'!$B$3)</f>
        <v>0</v>
      </c>
      <c r="BV433" s="73">
        <f>IF($I424="Ano",BV432*'Podpůrná data'!$B$5,BV432*'Podpůrná data'!$B$3)</f>
        <v>0</v>
      </c>
      <c r="BW433" s="73">
        <f>IF($I424="Ano",BW432*'Podpůrná data'!$B$5,BW432*'Podpůrná data'!$B$3)</f>
        <v>0</v>
      </c>
      <c r="BX433" s="73">
        <f>IF($I424="Ano",BX432*'Podpůrná data'!$B$5,BX432*'Podpůrná data'!$B$3)</f>
        <v>0</v>
      </c>
      <c r="BY433" s="73">
        <f>IF($I424="Ano",BY432*'Podpůrná data'!$B$5,BY432*'Podpůrná data'!$B$3)</f>
        <v>0</v>
      </c>
      <c r="BZ433" s="73">
        <f>IF($I424="Ano",BZ432*'Podpůrná data'!$B$5,BZ432*'Podpůrná data'!$B$3)</f>
        <v>0</v>
      </c>
      <c r="CA433" s="73">
        <f>IF($I424="Ano",CA432*'Podpůrná data'!$B$5,CA432*'Podpůrná data'!$B$3)</f>
        <v>0</v>
      </c>
      <c r="CB433" s="73">
        <f>IF($I424="Ano",CB432*'Podpůrná data'!$B$5,CB432*'Podpůrná data'!$B$3)</f>
        <v>0</v>
      </c>
      <c r="CC433" s="73">
        <f>IF($I424="Ano",CC432*'Podpůrná data'!$B$5,CC432*'Podpůrná data'!$B$3)</f>
        <v>0</v>
      </c>
      <c r="CD433" s="73">
        <f>IF($I424="Ano",CD432*'Podpůrná data'!$B$5,CD432*'Podpůrná data'!$B$3)</f>
        <v>0</v>
      </c>
      <c r="CE433" s="73">
        <f>IF($I424="Ano",CE432*'Podpůrná data'!$B$5,CE432*'Podpůrná data'!$B$3)</f>
        <v>0</v>
      </c>
      <c r="CF433" s="73">
        <f>IF($I424="Ano",CF432*'Podpůrná data'!$B$5,CF432*'Podpůrná data'!$B$3)</f>
        <v>0</v>
      </c>
      <c r="CG433" s="73">
        <f>IF($I424="Ano",CG432*'Podpůrná data'!$B$5,CG432*'Podpůrná data'!$B$3)</f>
        <v>0</v>
      </c>
      <c r="CH433" s="73">
        <f>IF($I424="Ano",CH432*'Podpůrná data'!$B$5,CH432*'Podpůrná data'!$B$3)</f>
        <v>0</v>
      </c>
      <c r="CI433" s="73">
        <f>IF($I424="Ano",CI432*'Podpůrná data'!$B$5,CI432*'Podpůrná data'!$B$3)</f>
        <v>0</v>
      </c>
      <c r="CJ433" s="73">
        <f>IF($I424="Ano",CJ432*'Podpůrná data'!$B$5,CJ432*'Podpůrná data'!$B$3)</f>
        <v>0</v>
      </c>
      <c r="CK433" s="371"/>
      <c r="CL433" s="373"/>
      <c r="CM433" s="365"/>
      <c r="CN433" s="365"/>
      <c r="CO433" s="108"/>
      <c r="CP433" s="182">
        <f>SUMIFS($Q433:$CJ433,$Q423:$CJ423,"1. ZoR")</f>
        <v>0</v>
      </c>
      <c r="CQ433" s="182">
        <f>SUMIFS($Q433:$CJ433,$Q423:$CJ423,"2. ZoR")</f>
        <v>0</v>
      </c>
      <c r="CR433" s="182">
        <f>SUMIFS($Q433:$CJ433,$Q423:$CJ423,"3. ZoR")</f>
        <v>0</v>
      </c>
      <c r="CS433" s="182">
        <f>SUMIFS($Q433:$CJ433,$Q423:$CJ423,"4. ZoR")</f>
        <v>0</v>
      </c>
      <c r="CT433" s="182">
        <f>SUMIFS($Q433:$CJ433,$Q423:$CJ423,"5. ZoR")</f>
        <v>0</v>
      </c>
      <c r="CU433" s="182">
        <f>SUMIFS($Q433:$CJ433,$Q423:$CJ423,"6. ZoR")</f>
        <v>0</v>
      </c>
      <c r="CV433" s="182">
        <f>SUMIFS($Q433:$CJ433,$Q423:$CJ423,"7. ZoR")</f>
        <v>0</v>
      </c>
      <c r="CW433" s="182">
        <f>SUMIFS($Q433:$CJ433,$Q423:$CJ423,"8. ZoR")</f>
        <v>0</v>
      </c>
      <c r="CX433" s="182">
        <f>SUMIFS($Q433:$CJ433,$Q423:$CJ423,"9. ZoR")</f>
        <v>0</v>
      </c>
      <c r="CY433" s="182">
        <f>SUMIFS($Q433:$CJ433,$Q423:$CJ423,"10. ZoR")</f>
        <v>0</v>
      </c>
      <c r="CZ433" s="182">
        <f>SUMIFS($Q433:$CJ433,$Q423:$CJ423,"11. ZoR")</f>
        <v>0</v>
      </c>
      <c r="DA433" s="182">
        <f>SUMIFS($Q433:$CJ433,$Q423:$CJ423,"12. ZoR")</f>
        <v>0</v>
      </c>
      <c r="DB433" s="182">
        <f>SUMIFS($Q433:$CJ433,$Q423:$CJ423,"13. ZoR")</f>
        <v>0</v>
      </c>
      <c r="DC433" s="182">
        <f>SUMIFS($Q433:$CJ433,$Q423:$CJ423,"14. ZoR")</f>
        <v>0</v>
      </c>
      <c r="DD433" s="182">
        <f>SUMIFS($Q433:$CJ433,$Q423:$CJ423,"15. ZoR")</f>
        <v>0</v>
      </c>
    </row>
    <row r="434" spans="1:108" ht="15" hidden="1" thickBot="1" x14ac:dyDescent="0.35">
      <c r="B434" s="107"/>
      <c r="C434" s="132"/>
      <c r="D434" s="132"/>
      <c r="E434" s="132"/>
      <c r="F434" s="132"/>
      <c r="G434" s="107"/>
      <c r="H434" s="107"/>
      <c r="I434" s="107"/>
      <c r="J434" s="107"/>
      <c r="K434" s="107"/>
      <c r="L434" s="107"/>
      <c r="M434" s="7"/>
      <c r="N434" s="107"/>
      <c r="O434" s="107"/>
      <c r="P434" s="107"/>
      <c r="Q434" s="107"/>
      <c r="R434" s="107"/>
      <c r="S434" s="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row>
    <row r="435" spans="1:108" s="266" customFormat="1" ht="69.599999999999994" customHeight="1" thickBot="1" x14ac:dyDescent="0.35">
      <c r="A435" s="271"/>
      <c r="B435" s="122"/>
      <c r="C435" s="353" t="s">
        <v>2</v>
      </c>
      <c r="D435" s="123"/>
      <c r="E435" s="133" t="s">
        <v>375</v>
      </c>
      <c r="F435" s="133" t="s">
        <v>377</v>
      </c>
      <c r="G435" s="124" t="s">
        <v>96</v>
      </c>
      <c r="H435" s="124" t="s">
        <v>97</v>
      </c>
      <c r="I435" s="124" t="s">
        <v>99</v>
      </c>
      <c r="J435" s="124" t="s">
        <v>389</v>
      </c>
      <c r="K435" s="124" t="s">
        <v>391</v>
      </c>
      <c r="L435" s="140" t="s">
        <v>1</v>
      </c>
      <c r="M435" s="7"/>
      <c r="N435" s="126">
        <v>208002</v>
      </c>
      <c r="O435" s="108"/>
      <c r="P435" s="204" t="s">
        <v>134</v>
      </c>
      <c r="Q435" s="84" t="s">
        <v>4</v>
      </c>
      <c r="R435" s="84" t="s">
        <v>5</v>
      </c>
      <c r="S435" s="84" t="s">
        <v>6</v>
      </c>
      <c r="T435" s="84" t="s">
        <v>7</v>
      </c>
      <c r="U435" s="84" t="s">
        <v>8</v>
      </c>
      <c r="V435" s="84" t="s">
        <v>9</v>
      </c>
      <c r="W435" s="84" t="s">
        <v>10</v>
      </c>
      <c r="X435" s="84" t="s">
        <v>11</v>
      </c>
      <c r="Y435" s="84" t="s">
        <v>12</v>
      </c>
      <c r="Z435" s="84" t="s">
        <v>13</v>
      </c>
      <c r="AA435" s="84" t="s">
        <v>14</v>
      </c>
      <c r="AB435" s="84" t="s">
        <v>15</v>
      </c>
      <c r="AC435" s="84" t="s">
        <v>16</v>
      </c>
      <c r="AD435" s="84" t="s">
        <v>17</v>
      </c>
      <c r="AE435" s="84" t="s">
        <v>18</v>
      </c>
      <c r="AF435" s="84" t="s">
        <v>19</v>
      </c>
      <c r="AG435" s="84" t="s">
        <v>20</v>
      </c>
      <c r="AH435" s="84" t="s">
        <v>21</v>
      </c>
      <c r="AI435" s="84" t="s">
        <v>22</v>
      </c>
      <c r="AJ435" s="84" t="s">
        <v>23</v>
      </c>
      <c r="AK435" s="84" t="s">
        <v>24</v>
      </c>
      <c r="AL435" s="84" t="s">
        <v>25</v>
      </c>
      <c r="AM435" s="84" t="s">
        <v>26</v>
      </c>
      <c r="AN435" s="84" t="s">
        <v>27</v>
      </c>
      <c r="AO435" s="84" t="s">
        <v>28</v>
      </c>
      <c r="AP435" s="84" t="s">
        <v>29</v>
      </c>
      <c r="AQ435" s="84" t="s">
        <v>30</v>
      </c>
      <c r="AR435" s="84" t="s">
        <v>31</v>
      </c>
      <c r="AS435" s="84" t="s">
        <v>32</v>
      </c>
      <c r="AT435" s="84" t="s">
        <v>33</v>
      </c>
      <c r="AU435" s="84" t="s">
        <v>34</v>
      </c>
      <c r="AV435" s="84" t="s">
        <v>35</v>
      </c>
      <c r="AW435" s="84" t="s">
        <v>36</v>
      </c>
      <c r="AX435" s="84" t="s">
        <v>37</v>
      </c>
      <c r="AY435" s="84" t="s">
        <v>38</v>
      </c>
      <c r="AZ435" s="84" t="s">
        <v>39</v>
      </c>
      <c r="BA435" s="84" t="s">
        <v>40</v>
      </c>
      <c r="BB435" s="84" t="s">
        <v>41</v>
      </c>
      <c r="BC435" s="84" t="s">
        <v>42</v>
      </c>
      <c r="BD435" s="84" t="s">
        <v>43</v>
      </c>
      <c r="BE435" s="84" t="s">
        <v>44</v>
      </c>
      <c r="BF435" s="84" t="s">
        <v>45</v>
      </c>
      <c r="BG435" s="84" t="s">
        <v>46</v>
      </c>
      <c r="BH435" s="84" t="s">
        <v>47</v>
      </c>
      <c r="BI435" s="84" t="s">
        <v>48</v>
      </c>
      <c r="BJ435" s="84" t="s">
        <v>49</v>
      </c>
      <c r="BK435" s="84" t="s">
        <v>50</v>
      </c>
      <c r="BL435" s="84" t="s">
        <v>51</v>
      </c>
      <c r="BM435" s="84" t="s">
        <v>52</v>
      </c>
      <c r="BN435" s="84" t="s">
        <v>53</v>
      </c>
      <c r="BO435" s="84" t="s">
        <v>135</v>
      </c>
      <c r="BP435" s="84" t="s">
        <v>136</v>
      </c>
      <c r="BQ435" s="84" t="s">
        <v>137</v>
      </c>
      <c r="BR435" s="84" t="s">
        <v>138</v>
      </c>
      <c r="BS435" s="84" t="s">
        <v>139</v>
      </c>
      <c r="BT435" s="84" t="s">
        <v>140</v>
      </c>
      <c r="BU435" s="84" t="s">
        <v>141</v>
      </c>
      <c r="BV435" s="84" t="s">
        <v>142</v>
      </c>
      <c r="BW435" s="84" t="s">
        <v>143</v>
      </c>
      <c r="BX435" s="84" t="s">
        <v>144</v>
      </c>
      <c r="BY435" s="84" t="s">
        <v>145</v>
      </c>
      <c r="BZ435" s="84" t="s">
        <v>146</v>
      </c>
      <c r="CA435" s="84" t="s">
        <v>147</v>
      </c>
      <c r="CB435" s="84" t="s">
        <v>148</v>
      </c>
      <c r="CC435" s="84" t="s">
        <v>149</v>
      </c>
      <c r="CD435" s="84" t="s">
        <v>150</v>
      </c>
      <c r="CE435" s="84" t="s">
        <v>362</v>
      </c>
      <c r="CF435" s="84" t="s">
        <v>363</v>
      </c>
      <c r="CG435" s="84" t="s">
        <v>364</v>
      </c>
      <c r="CH435" s="84" t="s">
        <v>365</v>
      </c>
      <c r="CI435" s="84" t="s">
        <v>366</v>
      </c>
      <c r="CJ435" s="84" t="s">
        <v>367</v>
      </c>
      <c r="CK435" s="136" t="s">
        <v>185</v>
      </c>
      <c r="CL435" s="137" t="s">
        <v>186</v>
      </c>
      <c r="CM435" s="137" t="s">
        <v>168</v>
      </c>
      <c r="CN435" s="137" t="s">
        <v>383</v>
      </c>
      <c r="CO435" s="108"/>
      <c r="CP435" s="366" t="s">
        <v>411</v>
      </c>
      <c r="CQ435" s="367"/>
      <c r="CR435" s="367"/>
      <c r="CS435" s="367"/>
      <c r="CT435" s="367"/>
      <c r="CU435" s="367"/>
      <c r="CV435" s="367"/>
      <c r="CW435" s="367"/>
      <c r="CX435" s="367"/>
      <c r="CY435" s="367"/>
      <c r="CZ435" s="367"/>
      <c r="DA435" s="367"/>
      <c r="DB435" s="367"/>
      <c r="DC435" s="367"/>
      <c r="DD435" s="367"/>
    </row>
    <row r="436" spans="1:108" s="266" customFormat="1" ht="21" hidden="1" customHeight="1" x14ac:dyDescent="0.3">
      <c r="A436" s="272"/>
      <c r="B436" s="115"/>
      <c r="C436" s="354"/>
      <c r="D436" s="127"/>
      <c r="E436" s="127"/>
      <c r="F436" s="127"/>
      <c r="G436" s="359" t="s">
        <v>374</v>
      </c>
      <c r="H436" s="359" t="s">
        <v>98</v>
      </c>
      <c r="I436" s="360" t="s">
        <v>100</v>
      </c>
      <c r="J436" s="360" t="s">
        <v>390</v>
      </c>
      <c r="K436" s="139"/>
      <c r="L436" s="361" t="s">
        <v>95</v>
      </c>
      <c r="M436" s="7"/>
      <c r="N436" s="356" t="s">
        <v>3</v>
      </c>
      <c r="O436" s="108"/>
      <c r="P436" s="85"/>
      <c r="Q436" s="75">
        <f>MONTH(Úvod!$F$10)</f>
        <v>1</v>
      </c>
      <c r="R436" s="76">
        <f t="shared" ref="R436" si="12073">IF(Q436=12,1,Q436+1)</f>
        <v>2</v>
      </c>
      <c r="S436" s="76">
        <f t="shared" ref="S436" si="12074">IF(R436=12,1,R436+1)</f>
        <v>3</v>
      </c>
      <c r="T436" s="77">
        <f t="shared" ref="T436" si="12075">IF(S436=12,1,S436+1)</f>
        <v>4</v>
      </c>
      <c r="U436" s="77">
        <f t="shared" ref="U436" si="12076">IF(T436=12,1,T436+1)</f>
        <v>5</v>
      </c>
      <c r="V436" s="77">
        <f t="shared" ref="V436" si="12077">IF(U436=12,1,U436+1)</f>
        <v>6</v>
      </c>
      <c r="W436" s="77">
        <f t="shared" ref="W436" si="12078">IF(V436=12,1,V436+1)</f>
        <v>7</v>
      </c>
      <c r="X436" s="77">
        <f t="shared" ref="X436" si="12079">IF(W436=12,1,W436+1)</f>
        <v>8</v>
      </c>
      <c r="Y436" s="77">
        <f t="shared" ref="Y436" si="12080">IF(X436=12,1,X436+1)</f>
        <v>9</v>
      </c>
      <c r="Z436" s="77">
        <f>IF(Y436=12,1,Y436+1)</f>
        <v>10</v>
      </c>
      <c r="AA436" s="77">
        <f t="shared" ref="AA436" si="12081">IF(Z436=12,1,Z436+1)</f>
        <v>11</v>
      </c>
      <c r="AB436" s="77">
        <f t="shared" ref="AB436" si="12082">IF(AA436=12,1,AA436+1)</f>
        <v>12</v>
      </c>
      <c r="AC436" s="77">
        <f t="shared" ref="AC436" si="12083">IF(AB436=12,1,AB436+1)</f>
        <v>1</v>
      </c>
      <c r="AD436" s="77">
        <f t="shared" ref="AD436" si="12084">IF(AC436=12,1,AC436+1)</f>
        <v>2</v>
      </c>
      <c r="AE436" s="77">
        <f t="shared" ref="AE436" si="12085">IF(AD436=12,1,AD436+1)</f>
        <v>3</v>
      </c>
      <c r="AF436" s="77">
        <f t="shared" ref="AF436" si="12086">IF(AE436=12,1,AE436+1)</f>
        <v>4</v>
      </c>
      <c r="AG436" s="77">
        <f t="shared" ref="AG436" si="12087">IF(AF436=12,1,AF436+1)</f>
        <v>5</v>
      </c>
      <c r="AH436" s="77">
        <f t="shared" ref="AH436" si="12088">IF(AG436=12,1,AG436+1)</f>
        <v>6</v>
      </c>
      <c r="AI436" s="77">
        <f>IF(AH436=12,1,AH436+1)</f>
        <v>7</v>
      </c>
      <c r="AJ436" s="77">
        <f t="shared" ref="AJ436" si="12089">IF(AI436=12,1,AI436+1)</f>
        <v>8</v>
      </c>
      <c r="AK436" s="77">
        <f t="shared" ref="AK436" si="12090">IF(AJ436=12,1,AJ436+1)</f>
        <v>9</v>
      </c>
      <c r="AL436" s="77">
        <f t="shared" ref="AL436" si="12091">IF(AK436=12,1,AK436+1)</f>
        <v>10</v>
      </c>
      <c r="AM436" s="77">
        <f t="shared" ref="AM436" si="12092">IF(AL436=12,1,AL436+1)</f>
        <v>11</v>
      </c>
      <c r="AN436" s="77">
        <f t="shared" ref="AN436" si="12093">IF(AM436=12,1,AM436+1)</f>
        <v>12</v>
      </c>
      <c r="AO436" s="77">
        <f t="shared" ref="AO436" si="12094">IF(AN436=12,1,AN436+1)</f>
        <v>1</v>
      </c>
      <c r="AP436" s="77">
        <f t="shared" ref="AP436" si="12095">IF(AO436=12,1,AO436+1)</f>
        <v>2</v>
      </c>
      <c r="AQ436" s="77">
        <f t="shared" ref="AQ436" si="12096">IF(AP436=12,1,AP436+1)</f>
        <v>3</v>
      </c>
      <c r="AR436" s="77">
        <f t="shared" ref="AR436" si="12097">IF(AQ436=12,1,AQ436+1)</f>
        <v>4</v>
      </c>
      <c r="AS436" s="77">
        <f t="shared" ref="AS436" si="12098">IF(AR436=12,1,AR436+1)</f>
        <v>5</v>
      </c>
      <c r="AT436" s="77">
        <f t="shared" ref="AT436" si="12099">IF(AS436=12,1,AS436+1)</f>
        <v>6</v>
      </c>
      <c r="AU436" s="77">
        <f t="shared" ref="AU436" si="12100">IF(AT436=12,1,AT436+1)</f>
        <v>7</v>
      </c>
      <c r="AV436" s="77">
        <f t="shared" ref="AV436" si="12101">IF(AU436=12,1,AU436+1)</f>
        <v>8</v>
      </c>
      <c r="AW436" s="77">
        <f t="shared" ref="AW436" si="12102">IF(AV436=12,1,AV436+1)</f>
        <v>9</v>
      </c>
      <c r="AX436" s="77">
        <f t="shared" ref="AX436" si="12103">IF(AW436=12,1,AW436+1)</f>
        <v>10</v>
      </c>
      <c r="AY436" s="77">
        <f t="shared" ref="AY436" si="12104">IF(AX436=12,1,AX436+1)</f>
        <v>11</v>
      </c>
      <c r="AZ436" s="77">
        <f t="shared" ref="AZ436" si="12105">IF(AY436=12,1,AY436+1)</f>
        <v>12</v>
      </c>
      <c r="BA436" s="77">
        <f t="shared" ref="BA436" si="12106">IF(AZ436=12,1,AZ436+1)</f>
        <v>1</v>
      </c>
      <c r="BB436" s="77">
        <f t="shared" ref="BB436" si="12107">IF(BA436=12,1,BA436+1)</f>
        <v>2</v>
      </c>
      <c r="BC436" s="77">
        <f t="shared" ref="BC436" si="12108">IF(BB436=12,1,BB436+1)</f>
        <v>3</v>
      </c>
      <c r="BD436" s="77">
        <f t="shared" ref="BD436" si="12109">IF(BC436=12,1,BC436+1)</f>
        <v>4</v>
      </c>
      <c r="BE436" s="77">
        <f t="shared" ref="BE436" si="12110">IF(BD436=12,1,BD436+1)</f>
        <v>5</v>
      </c>
      <c r="BF436" s="77">
        <f t="shared" ref="BF436" si="12111">IF(BE436=12,1,BE436+1)</f>
        <v>6</v>
      </c>
      <c r="BG436" s="77">
        <f t="shared" ref="BG436" si="12112">IF(BF436=12,1,BF436+1)</f>
        <v>7</v>
      </c>
      <c r="BH436" s="77">
        <f t="shared" ref="BH436" si="12113">IF(BG436=12,1,BG436+1)</f>
        <v>8</v>
      </c>
      <c r="BI436" s="77">
        <f t="shared" ref="BI436" si="12114">IF(BH436=12,1,BH436+1)</f>
        <v>9</v>
      </c>
      <c r="BJ436" s="77">
        <f t="shared" ref="BJ436" si="12115">IF(BI436=12,1,BI436+1)</f>
        <v>10</v>
      </c>
      <c r="BK436" s="77">
        <f t="shared" ref="BK436" si="12116">IF(BJ436=12,1,BJ436+1)</f>
        <v>11</v>
      </c>
      <c r="BL436" s="77">
        <f t="shared" ref="BL436" si="12117">IF(BK436=12,1,BK436+1)</f>
        <v>12</v>
      </c>
      <c r="BM436" s="77">
        <f t="shared" ref="BM436" si="12118">IF(BL436=12,1,BL436+1)</f>
        <v>1</v>
      </c>
      <c r="BN436" s="77">
        <f t="shared" ref="BN436" si="12119">IF(BM436=12,1,BM436+1)</f>
        <v>2</v>
      </c>
      <c r="BO436" s="77">
        <f t="shared" ref="BO436" si="12120">IF(BN436=12,1,BN436+1)</f>
        <v>3</v>
      </c>
      <c r="BP436" s="77">
        <f t="shared" ref="BP436" si="12121">IF(BO436=12,1,BO436+1)</f>
        <v>4</v>
      </c>
      <c r="BQ436" s="77">
        <f t="shared" ref="BQ436" si="12122">IF(BP436=12,1,BP436+1)</f>
        <v>5</v>
      </c>
      <c r="BR436" s="77">
        <f t="shared" ref="BR436" si="12123">IF(BQ436=12,1,BQ436+1)</f>
        <v>6</v>
      </c>
      <c r="BS436" s="77">
        <f t="shared" ref="BS436" si="12124">IF(BR436=12,1,BR436+1)</f>
        <v>7</v>
      </c>
      <c r="BT436" s="77">
        <f t="shared" ref="BT436" si="12125">IF(BS436=12,1,BS436+1)</f>
        <v>8</v>
      </c>
      <c r="BU436" s="77">
        <f t="shared" ref="BU436" si="12126">IF(BT436=12,1,BT436+1)</f>
        <v>9</v>
      </c>
      <c r="BV436" s="77">
        <f t="shared" ref="BV436" si="12127">IF(BU436=12,1,BU436+1)</f>
        <v>10</v>
      </c>
      <c r="BW436" s="77">
        <f t="shared" ref="BW436" si="12128">IF(BV436=12,1,BV436+1)</f>
        <v>11</v>
      </c>
      <c r="BX436" s="77">
        <f t="shared" ref="BX436" si="12129">IF(BW436=12,1,BW436+1)</f>
        <v>12</v>
      </c>
      <c r="BY436" s="77">
        <f t="shared" ref="BY436" si="12130">IF(BX436=12,1,BX436+1)</f>
        <v>1</v>
      </c>
      <c r="BZ436" s="77">
        <f t="shared" ref="BZ436" si="12131">IF(BY436=12,1,BY436+1)</f>
        <v>2</v>
      </c>
      <c r="CA436" s="77">
        <f t="shared" ref="CA436" si="12132">IF(BZ436=12,1,BZ436+1)</f>
        <v>3</v>
      </c>
      <c r="CB436" s="77">
        <f t="shared" ref="CB436" si="12133">IF(CA436=12,1,CA436+1)</f>
        <v>4</v>
      </c>
      <c r="CC436" s="77">
        <f t="shared" ref="CC436" si="12134">IF(CB436=12,1,CB436+1)</f>
        <v>5</v>
      </c>
      <c r="CD436" s="77">
        <f t="shared" ref="CD436" si="12135">IF(CC436=12,1,CC436+1)</f>
        <v>6</v>
      </c>
      <c r="CE436" s="77">
        <f t="shared" ref="CE436" si="12136">IF(CD436=12,1,CD436+1)</f>
        <v>7</v>
      </c>
      <c r="CF436" s="77">
        <f t="shared" ref="CF436" si="12137">IF(CE436=12,1,CE436+1)</f>
        <v>8</v>
      </c>
      <c r="CG436" s="77">
        <f t="shared" ref="CG436" si="12138">IF(CF436=12,1,CF436+1)</f>
        <v>9</v>
      </c>
      <c r="CH436" s="77">
        <f t="shared" ref="CH436" si="12139">IF(CG436=12,1,CG436+1)</f>
        <v>10</v>
      </c>
      <c r="CI436" s="77">
        <f t="shared" ref="CI436" si="12140">IF(CH436=12,1,CH436+1)</f>
        <v>11</v>
      </c>
      <c r="CJ436" s="77">
        <f t="shared" ref="CJ436" si="12141">IF(CI436=12,1,CI436+1)</f>
        <v>12</v>
      </c>
      <c r="CK436" s="82"/>
      <c r="CL436" s="79"/>
      <c r="CM436" s="79"/>
      <c r="CN436" s="79"/>
      <c r="CO436" s="108"/>
      <c r="CP436" s="108"/>
      <c r="CQ436" s="108"/>
      <c r="CR436" s="108"/>
      <c r="CS436" s="108"/>
      <c r="CT436" s="108"/>
      <c r="CU436" s="108"/>
      <c r="CV436" s="108"/>
      <c r="CW436" s="108"/>
      <c r="CX436" s="108"/>
      <c r="CY436" s="108"/>
      <c r="CZ436" s="108"/>
      <c r="DA436" s="108"/>
      <c r="DB436" s="108"/>
      <c r="DC436" s="108"/>
      <c r="DD436" s="108"/>
    </row>
    <row r="437" spans="1:108" s="266" customFormat="1" ht="18" hidden="1" customHeight="1" x14ac:dyDescent="0.3">
      <c r="A437" s="272"/>
      <c r="B437" s="115"/>
      <c r="C437" s="354"/>
      <c r="D437" s="127"/>
      <c r="E437" s="127"/>
      <c r="F437" s="127"/>
      <c r="G437" s="359"/>
      <c r="H437" s="359"/>
      <c r="I437" s="360"/>
      <c r="J437" s="360"/>
      <c r="K437" s="139"/>
      <c r="L437" s="361"/>
      <c r="M437" s="7"/>
      <c r="N437" s="357"/>
      <c r="O437" s="108"/>
      <c r="P437" s="78"/>
      <c r="Q437" s="60">
        <f t="shared" ref="Q437:CB437" si="12142">VALUE(_xlfn.CONCAT(Q436,".",Q439))</f>
        <v>1</v>
      </c>
      <c r="R437" s="74">
        <f t="shared" si="12142"/>
        <v>32</v>
      </c>
      <c r="S437" s="74">
        <f t="shared" si="12142"/>
        <v>61</v>
      </c>
      <c r="T437" s="74">
        <f t="shared" si="12142"/>
        <v>92</v>
      </c>
      <c r="U437" s="74">
        <f t="shared" si="12142"/>
        <v>122</v>
      </c>
      <c r="V437" s="74">
        <f t="shared" si="12142"/>
        <v>153</v>
      </c>
      <c r="W437" s="74">
        <f t="shared" si="12142"/>
        <v>183</v>
      </c>
      <c r="X437" s="74">
        <f t="shared" si="12142"/>
        <v>214</v>
      </c>
      <c r="Y437" s="74">
        <f t="shared" si="12142"/>
        <v>245</v>
      </c>
      <c r="Z437" s="74">
        <f t="shared" si="12142"/>
        <v>275</v>
      </c>
      <c r="AA437" s="74">
        <f t="shared" si="12142"/>
        <v>306</v>
      </c>
      <c r="AB437" s="74">
        <f t="shared" si="12142"/>
        <v>336</v>
      </c>
      <c r="AC437" s="74">
        <f t="shared" si="12142"/>
        <v>367</v>
      </c>
      <c r="AD437" s="74">
        <f t="shared" si="12142"/>
        <v>398</v>
      </c>
      <c r="AE437" s="74">
        <f t="shared" si="12142"/>
        <v>426</v>
      </c>
      <c r="AF437" s="74">
        <f t="shared" si="12142"/>
        <v>457</v>
      </c>
      <c r="AG437" s="74">
        <f t="shared" si="12142"/>
        <v>487</v>
      </c>
      <c r="AH437" s="74">
        <f t="shared" si="12142"/>
        <v>518</v>
      </c>
      <c r="AI437" s="74">
        <f t="shared" si="12142"/>
        <v>548</v>
      </c>
      <c r="AJ437" s="74">
        <f t="shared" si="12142"/>
        <v>579</v>
      </c>
      <c r="AK437" s="74">
        <f t="shared" si="12142"/>
        <v>610</v>
      </c>
      <c r="AL437" s="74">
        <f t="shared" si="12142"/>
        <v>640</v>
      </c>
      <c r="AM437" s="74">
        <f t="shared" si="12142"/>
        <v>671</v>
      </c>
      <c r="AN437" s="74">
        <f t="shared" si="12142"/>
        <v>701</v>
      </c>
      <c r="AO437" s="74">
        <f t="shared" si="12142"/>
        <v>732</v>
      </c>
      <c r="AP437" s="74">
        <f t="shared" si="12142"/>
        <v>763</v>
      </c>
      <c r="AQ437" s="74">
        <f t="shared" si="12142"/>
        <v>791</v>
      </c>
      <c r="AR437" s="74">
        <f t="shared" si="12142"/>
        <v>822</v>
      </c>
      <c r="AS437" s="74">
        <f t="shared" si="12142"/>
        <v>852</v>
      </c>
      <c r="AT437" s="74">
        <f t="shared" si="12142"/>
        <v>883</v>
      </c>
      <c r="AU437" s="74">
        <f t="shared" si="12142"/>
        <v>913</v>
      </c>
      <c r="AV437" s="74">
        <f t="shared" si="12142"/>
        <v>944</v>
      </c>
      <c r="AW437" s="74">
        <f t="shared" si="12142"/>
        <v>975</v>
      </c>
      <c r="AX437" s="74">
        <f t="shared" si="12142"/>
        <v>1005</v>
      </c>
      <c r="AY437" s="74">
        <f t="shared" si="12142"/>
        <v>1036</v>
      </c>
      <c r="AZ437" s="74">
        <f t="shared" si="12142"/>
        <v>1066</v>
      </c>
      <c r="BA437" s="74">
        <f t="shared" si="12142"/>
        <v>1097</v>
      </c>
      <c r="BB437" s="74">
        <f t="shared" si="12142"/>
        <v>1128</v>
      </c>
      <c r="BC437" s="74">
        <f t="shared" si="12142"/>
        <v>1156</v>
      </c>
      <c r="BD437" s="74">
        <f t="shared" si="12142"/>
        <v>1187</v>
      </c>
      <c r="BE437" s="74">
        <f t="shared" si="12142"/>
        <v>1217</v>
      </c>
      <c r="BF437" s="74">
        <f t="shared" si="12142"/>
        <v>1248</v>
      </c>
      <c r="BG437" s="74">
        <f t="shared" si="12142"/>
        <v>1278</v>
      </c>
      <c r="BH437" s="74">
        <f t="shared" si="12142"/>
        <v>1309</v>
      </c>
      <c r="BI437" s="74">
        <f t="shared" si="12142"/>
        <v>1340</v>
      </c>
      <c r="BJ437" s="74">
        <f t="shared" si="12142"/>
        <v>1370</v>
      </c>
      <c r="BK437" s="74">
        <f t="shared" si="12142"/>
        <v>1401</v>
      </c>
      <c r="BL437" s="74">
        <f t="shared" si="12142"/>
        <v>1431</v>
      </c>
      <c r="BM437" s="74">
        <f t="shared" si="12142"/>
        <v>1462</v>
      </c>
      <c r="BN437" s="74">
        <f t="shared" si="12142"/>
        <v>1493</v>
      </c>
      <c r="BO437" s="74">
        <f t="shared" si="12142"/>
        <v>1522</v>
      </c>
      <c r="BP437" s="74">
        <f t="shared" si="12142"/>
        <v>1553</v>
      </c>
      <c r="BQ437" s="74">
        <f t="shared" si="12142"/>
        <v>1583</v>
      </c>
      <c r="BR437" s="74">
        <f t="shared" si="12142"/>
        <v>1614</v>
      </c>
      <c r="BS437" s="74">
        <f t="shared" si="12142"/>
        <v>1644</v>
      </c>
      <c r="BT437" s="74">
        <f t="shared" si="12142"/>
        <v>1675</v>
      </c>
      <c r="BU437" s="74">
        <f t="shared" si="12142"/>
        <v>1706</v>
      </c>
      <c r="BV437" s="74">
        <f t="shared" si="12142"/>
        <v>1736</v>
      </c>
      <c r="BW437" s="74">
        <f t="shared" si="12142"/>
        <v>1767</v>
      </c>
      <c r="BX437" s="74">
        <f t="shared" si="12142"/>
        <v>1797</v>
      </c>
      <c r="BY437" s="74">
        <f t="shared" si="12142"/>
        <v>1828</v>
      </c>
      <c r="BZ437" s="74">
        <f t="shared" si="12142"/>
        <v>1859</v>
      </c>
      <c r="CA437" s="74">
        <f t="shared" si="12142"/>
        <v>1887</v>
      </c>
      <c r="CB437" s="74">
        <f t="shared" si="12142"/>
        <v>1918</v>
      </c>
      <c r="CC437" s="74">
        <f t="shared" ref="CC437:CJ437" si="12143">VALUE(_xlfn.CONCAT(CC436,".",CC439))</f>
        <v>1948</v>
      </c>
      <c r="CD437" s="74">
        <f t="shared" si="12143"/>
        <v>1979</v>
      </c>
      <c r="CE437" s="74">
        <f t="shared" si="12143"/>
        <v>2009</v>
      </c>
      <c r="CF437" s="74">
        <f t="shared" si="12143"/>
        <v>2040</v>
      </c>
      <c r="CG437" s="74">
        <f t="shared" si="12143"/>
        <v>2071</v>
      </c>
      <c r="CH437" s="74">
        <f t="shared" si="12143"/>
        <v>2101</v>
      </c>
      <c r="CI437" s="74">
        <f t="shared" si="12143"/>
        <v>2132</v>
      </c>
      <c r="CJ437" s="74">
        <f t="shared" si="12143"/>
        <v>2162</v>
      </c>
      <c r="CK437" s="83"/>
      <c r="CL437" s="80"/>
      <c r="CM437" s="80"/>
      <c r="CN437" s="80"/>
      <c r="CO437" s="108"/>
      <c r="CP437" s="108"/>
      <c r="CQ437" s="108"/>
      <c r="CR437" s="108"/>
      <c r="CS437" s="108"/>
      <c r="CT437" s="108"/>
      <c r="CU437" s="108"/>
      <c r="CV437" s="108"/>
      <c r="CW437" s="108"/>
      <c r="CX437" s="108"/>
      <c r="CY437" s="108"/>
      <c r="CZ437" s="108"/>
      <c r="DA437" s="108"/>
      <c r="DB437" s="108"/>
      <c r="DC437" s="108"/>
      <c r="DD437" s="108"/>
    </row>
    <row r="438" spans="1:108" s="266" customFormat="1" ht="18" customHeight="1" x14ac:dyDescent="0.3">
      <c r="A438" s="272"/>
      <c r="B438" s="115"/>
      <c r="C438" s="354"/>
      <c r="D438" s="127"/>
      <c r="E438" s="360" t="s">
        <v>376</v>
      </c>
      <c r="F438" s="360" t="s">
        <v>376</v>
      </c>
      <c r="G438" s="359"/>
      <c r="H438" s="359"/>
      <c r="I438" s="360"/>
      <c r="J438" s="360"/>
      <c r="K438" s="360" t="s">
        <v>392</v>
      </c>
      <c r="L438" s="361"/>
      <c r="M438" s="7"/>
      <c r="N438" s="357"/>
      <c r="O438" s="108"/>
      <c r="P438" s="78"/>
      <c r="Q438" s="61" t="str">
        <f>VLOOKUP(Q436,'Podpůrná data'!$J$186:$K$197,2)</f>
        <v>leden</v>
      </c>
      <c r="R438" s="61" t="str">
        <f>VLOOKUP(R436,'Podpůrná data'!$J$186:$K$197,2)</f>
        <v>únor</v>
      </c>
      <c r="S438" s="61" t="str">
        <f>VLOOKUP(S436,'Podpůrná data'!$J$186:$K$197,2)</f>
        <v>březen</v>
      </c>
      <c r="T438" s="61" t="str">
        <f>VLOOKUP(T436,'Podpůrná data'!$J$186:$K$197,2)</f>
        <v>duben</v>
      </c>
      <c r="U438" s="61" t="str">
        <f>VLOOKUP(U436,'Podpůrná data'!$J$186:$K$197,2)</f>
        <v>květen</v>
      </c>
      <c r="V438" s="61" t="str">
        <f>VLOOKUP(V436,'Podpůrná data'!$J$186:$K$197,2)</f>
        <v>červen</v>
      </c>
      <c r="W438" s="61" t="str">
        <f>VLOOKUP(W436,'Podpůrná data'!$J$186:$K$197,2)</f>
        <v>červenec</v>
      </c>
      <c r="X438" s="61" t="str">
        <f>VLOOKUP(X436,'Podpůrná data'!$J$186:$K$197,2)</f>
        <v>srpen</v>
      </c>
      <c r="Y438" s="61" t="str">
        <f>VLOOKUP(Y436,'Podpůrná data'!$J$186:$K$197,2)</f>
        <v>září</v>
      </c>
      <c r="Z438" s="61" t="str">
        <f>VLOOKUP(Z436,'Podpůrná data'!$J$186:$K$197,2)</f>
        <v>říjen</v>
      </c>
      <c r="AA438" s="61" t="str">
        <f>VLOOKUP(AA436,'Podpůrná data'!$J$186:$K$197,2)</f>
        <v>listopad</v>
      </c>
      <c r="AB438" s="61" t="str">
        <f>VLOOKUP(AB436,'Podpůrná data'!$J$186:$K$197,2)</f>
        <v>prosinec</v>
      </c>
      <c r="AC438" s="61" t="str">
        <f>VLOOKUP(AC436,'Podpůrná data'!$J$186:$K$197,2)</f>
        <v>leden</v>
      </c>
      <c r="AD438" s="61" t="str">
        <f>VLOOKUP(AD436,'Podpůrná data'!$J$186:$K$197,2)</f>
        <v>únor</v>
      </c>
      <c r="AE438" s="61" t="str">
        <f>VLOOKUP(AE436,'Podpůrná data'!$J$186:$K$197,2)</f>
        <v>březen</v>
      </c>
      <c r="AF438" s="61" t="str">
        <f>VLOOKUP(AF436,'Podpůrná data'!$J$186:$K$197,2)</f>
        <v>duben</v>
      </c>
      <c r="AG438" s="61" t="str">
        <f>VLOOKUP(AG436,'Podpůrná data'!$J$186:$K$197,2)</f>
        <v>květen</v>
      </c>
      <c r="AH438" s="61" t="str">
        <f>VLOOKUP(AH436,'Podpůrná data'!$J$186:$K$197,2)</f>
        <v>červen</v>
      </c>
      <c r="AI438" s="61" t="str">
        <f>VLOOKUP(AI436,'Podpůrná data'!$J$186:$K$197,2)</f>
        <v>červenec</v>
      </c>
      <c r="AJ438" s="61" t="str">
        <f>VLOOKUP(AJ436,'Podpůrná data'!$J$186:$K$197,2)</f>
        <v>srpen</v>
      </c>
      <c r="AK438" s="61" t="str">
        <f>VLOOKUP(AK436,'Podpůrná data'!$J$186:$K$197,2)</f>
        <v>září</v>
      </c>
      <c r="AL438" s="61" t="str">
        <f>VLOOKUP(AL436,'Podpůrná data'!$J$186:$K$197,2)</f>
        <v>říjen</v>
      </c>
      <c r="AM438" s="61" t="str">
        <f>VLOOKUP(AM436,'Podpůrná data'!$J$186:$K$197,2)</f>
        <v>listopad</v>
      </c>
      <c r="AN438" s="61" t="str">
        <f>VLOOKUP(AN436,'Podpůrná data'!$J$186:$K$197,2)</f>
        <v>prosinec</v>
      </c>
      <c r="AO438" s="61" t="str">
        <f>VLOOKUP(AO436,'Podpůrná data'!$J$186:$K$197,2)</f>
        <v>leden</v>
      </c>
      <c r="AP438" s="61" t="str">
        <f>VLOOKUP(AP436,'Podpůrná data'!$J$186:$K$197,2)</f>
        <v>únor</v>
      </c>
      <c r="AQ438" s="61" t="str">
        <f>VLOOKUP(AQ436,'Podpůrná data'!$J$186:$K$197,2)</f>
        <v>březen</v>
      </c>
      <c r="AR438" s="61" t="str">
        <f>VLOOKUP(AR436,'Podpůrná data'!$J$186:$K$197,2)</f>
        <v>duben</v>
      </c>
      <c r="AS438" s="61" t="str">
        <f>VLOOKUP(AS436,'Podpůrná data'!$J$186:$K$197,2)</f>
        <v>květen</v>
      </c>
      <c r="AT438" s="61" t="str">
        <f>VLOOKUP(AT436,'Podpůrná data'!$J$186:$K$197,2)</f>
        <v>červen</v>
      </c>
      <c r="AU438" s="61" t="str">
        <f>VLOOKUP(AU436,'Podpůrná data'!$J$186:$K$197,2)</f>
        <v>červenec</v>
      </c>
      <c r="AV438" s="61" t="str">
        <f>VLOOKUP(AV436,'Podpůrná data'!$J$186:$K$197,2)</f>
        <v>srpen</v>
      </c>
      <c r="AW438" s="61" t="str">
        <f>VLOOKUP(AW436,'Podpůrná data'!$J$186:$K$197,2)</f>
        <v>září</v>
      </c>
      <c r="AX438" s="61" t="str">
        <f>VLOOKUP(AX436,'Podpůrná data'!$J$186:$K$197,2)</f>
        <v>říjen</v>
      </c>
      <c r="AY438" s="61" t="str">
        <f>VLOOKUP(AY436,'Podpůrná data'!$J$186:$K$197,2)</f>
        <v>listopad</v>
      </c>
      <c r="AZ438" s="61" t="str">
        <f>VLOOKUP(AZ436,'Podpůrná data'!$J$186:$K$197,2)</f>
        <v>prosinec</v>
      </c>
      <c r="BA438" s="61" t="str">
        <f>VLOOKUP(BA436,'Podpůrná data'!$J$186:$K$197,2)</f>
        <v>leden</v>
      </c>
      <c r="BB438" s="61" t="str">
        <f>VLOOKUP(BB436,'Podpůrná data'!$J$186:$K$197,2)</f>
        <v>únor</v>
      </c>
      <c r="BC438" s="61" t="str">
        <f>VLOOKUP(BC436,'Podpůrná data'!$J$186:$K$197,2)</f>
        <v>březen</v>
      </c>
      <c r="BD438" s="61" t="str">
        <f>VLOOKUP(BD436,'Podpůrná data'!$J$186:$K$197,2)</f>
        <v>duben</v>
      </c>
      <c r="BE438" s="61" t="str">
        <f>VLOOKUP(BE436,'Podpůrná data'!$J$186:$K$197,2)</f>
        <v>květen</v>
      </c>
      <c r="BF438" s="61" t="str">
        <f>VLOOKUP(BF436,'Podpůrná data'!$J$186:$K$197,2)</f>
        <v>červen</v>
      </c>
      <c r="BG438" s="61" t="str">
        <f>VLOOKUP(BG436,'Podpůrná data'!$J$186:$K$197,2)</f>
        <v>červenec</v>
      </c>
      <c r="BH438" s="61" t="str">
        <f>VLOOKUP(BH436,'Podpůrná data'!$J$186:$K$197,2)</f>
        <v>srpen</v>
      </c>
      <c r="BI438" s="61" t="str">
        <f>VLOOKUP(BI436,'Podpůrná data'!$J$186:$K$197,2)</f>
        <v>září</v>
      </c>
      <c r="BJ438" s="61" t="str">
        <f>VLOOKUP(BJ436,'Podpůrná data'!$J$186:$K$197,2)</f>
        <v>říjen</v>
      </c>
      <c r="BK438" s="61" t="str">
        <f>VLOOKUP(BK436,'Podpůrná data'!$J$186:$K$197,2)</f>
        <v>listopad</v>
      </c>
      <c r="BL438" s="61" t="str">
        <f>VLOOKUP(BL436,'Podpůrná data'!$J$186:$K$197,2)</f>
        <v>prosinec</v>
      </c>
      <c r="BM438" s="61" t="str">
        <f>VLOOKUP(BM436,'Podpůrná data'!$J$186:$K$197,2)</f>
        <v>leden</v>
      </c>
      <c r="BN438" s="61" t="str">
        <f>VLOOKUP(BN436,'Podpůrná data'!$J$186:$K$197,2)</f>
        <v>únor</v>
      </c>
      <c r="BO438" s="61" t="str">
        <f>VLOOKUP(BO436,'Podpůrná data'!$J$186:$K$197,2)</f>
        <v>březen</v>
      </c>
      <c r="BP438" s="61" t="str">
        <f>VLOOKUP(BP436,'Podpůrná data'!$J$186:$K$197,2)</f>
        <v>duben</v>
      </c>
      <c r="BQ438" s="61" t="str">
        <f>VLOOKUP(BQ436,'Podpůrná data'!$J$186:$K$197,2)</f>
        <v>květen</v>
      </c>
      <c r="BR438" s="61" t="str">
        <f>VLOOKUP(BR436,'Podpůrná data'!$J$186:$K$197,2)</f>
        <v>červen</v>
      </c>
      <c r="BS438" s="61" t="str">
        <f>VLOOKUP(BS436,'Podpůrná data'!$J$186:$K$197,2)</f>
        <v>červenec</v>
      </c>
      <c r="BT438" s="61" t="str">
        <f>VLOOKUP(BT436,'Podpůrná data'!$J$186:$K$197,2)</f>
        <v>srpen</v>
      </c>
      <c r="BU438" s="61" t="str">
        <f>VLOOKUP(BU436,'Podpůrná data'!$J$186:$K$197,2)</f>
        <v>září</v>
      </c>
      <c r="BV438" s="61" t="str">
        <f>VLOOKUP(BV436,'Podpůrná data'!$J$186:$K$197,2)</f>
        <v>říjen</v>
      </c>
      <c r="BW438" s="61" t="str">
        <f>VLOOKUP(BW436,'Podpůrná data'!$J$186:$K$197,2)</f>
        <v>listopad</v>
      </c>
      <c r="BX438" s="61" t="str">
        <f>VLOOKUP(BX436,'Podpůrná data'!$J$186:$K$197,2)</f>
        <v>prosinec</v>
      </c>
      <c r="BY438" s="61" t="str">
        <f>VLOOKUP(BY436,'Podpůrná data'!$J$186:$K$197,2)</f>
        <v>leden</v>
      </c>
      <c r="BZ438" s="61" t="str">
        <f>VLOOKUP(BZ436,'Podpůrná data'!$J$186:$K$197,2)</f>
        <v>únor</v>
      </c>
      <c r="CA438" s="61" t="str">
        <f>VLOOKUP(CA436,'Podpůrná data'!$J$186:$K$197,2)</f>
        <v>březen</v>
      </c>
      <c r="CB438" s="61" t="str">
        <f>VLOOKUP(CB436,'Podpůrná data'!$J$186:$K$197,2)</f>
        <v>duben</v>
      </c>
      <c r="CC438" s="61" t="str">
        <f>VLOOKUP(CC436,'Podpůrná data'!$J$186:$K$197,2)</f>
        <v>květen</v>
      </c>
      <c r="CD438" s="61" t="str">
        <f>VLOOKUP(CD436,'Podpůrná data'!$J$186:$K$197,2)</f>
        <v>červen</v>
      </c>
      <c r="CE438" s="61" t="str">
        <f>VLOOKUP(CE436,'Podpůrná data'!$J$186:$K$197,2)</f>
        <v>červenec</v>
      </c>
      <c r="CF438" s="61" t="str">
        <f>VLOOKUP(CF436,'Podpůrná data'!$J$186:$K$197,2)</f>
        <v>srpen</v>
      </c>
      <c r="CG438" s="61" t="str">
        <f>VLOOKUP(CG436,'Podpůrná data'!$J$186:$K$197,2)</f>
        <v>září</v>
      </c>
      <c r="CH438" s="61" t="str">
        <f>VLOOKUP(CH436,'Podpůrná data'!$J$186:$K$197,2)</f>
        <v>říjen</v>
      </c>
      <c r="CI438" s="61" t="str">
        <f>VLOOKUP(CI436,'Podpůrná data'!$J$186:$K$197,2)</f>
        <v>listopad</v>
      </c>
      <c r="CJ438" s="61" t="str">
        <f>VLOOKUP(CJ436,'Podpůrná data'!$J$186:$K$197,2)</f>
        <v>prosinec</v>
      </c>
      <c r="CK438" s="175"/>
      <c r="CL438" s="179"/>
      <c r="CM438" s="207"/>
      <c r="CN438" s="207"/>
      <c r="CO438" s="108"/>
      <c r="CP438" s="183" t="s">
        <v>109</v>
      </c>
      <c r="CQ438" s="183" t="s">
        <v>110</v>
      </c>
      <c r="CR438" s="183" t="s">
        <v>111</v>
      </c>
      <c r="CS438" s="183" t="s">
        <v>112</v>
      </c>
      <c r="CT438" s="183" t="s">
        <v>113</v>
      </c>
      <c r="CU438" s="183" t="s">
        <v>114</v>
      </c>
      <c r="CV438" s="183" t="s">
        <v>115</v>
      </c>
      <c r="CW438" s="183" t="s">
        <v>116</v>
      </c>
      <c r="CX438" s="183" t="s">
        <v>117</v>
      </c>
      <c r="CY438" s="183" t="s">
        <v>177</v>
      </c>
      <c r="CZ438" s="183" t="s">
        <v>178</v>
      </c>
      <c r="DA438" s="183" t="s">
        <v>179</v>
      </c>
      <c r="DB438" s="183" t="s">
        <v>368</v>
      </c>
      <c r="DC438" s="183" t="s">
        <v>369</v>
      </c>
      <c r="DD438" s="183" t="s">
        <v>370</v>
      </c>
    </row>
    <row r="439" spans="1:108" s="266" customFormat="1" ht="16.2" customHeight="1" x14ac:dyDescent="0.3">
      <c r="A439" s="272"/>
      <c r="B439" s="115"/>
      <c r="C439" s="354"/>
      <c r="D439" s="127"/>
      <c r="E439" s="360"/>
      <c r="F439" s="360"/>
      <c r="G439" s="359"/>
      <c r="H439" s="359"/>
      <c r="I439" s="360"/>
      <c r="J439" s="360"/>
      <c r="K439" s="360"/>
      <c r="L439" s="361"/>
      <c r="M439" s="7"/>
      <c r="N439" s="357"/>
      <c r="O439" s="108"/>
      <c r="P439" s="78"/>
      <c r="Q439" s="61">
        <f>YEAR(Úvod!$F$10)</f>
        <v>1900</v>
      </c>
      <c r="R439" s="61">
        <f t="shared" ref="R439" si="12144">IF(R436=1,Q439+1,Q439)</f>
        <v>1900</v>
      </c>
      <c r="S439" s="61">
        <f t="shared" ref="S439" si="12145">IF(S436=1,R439+1,R439)</f>
        <v>1900</v>
      </c>
      <c r="T439" s="61">
        <f t="shared" ref="T439" si="12146">IF(T436=1,S439+1,S439)</f>
        <v>1900</v>
      </c>
      <c r="U439" s="61">
        <f t="shared" ref="U439" si="12147">IF(U436=1,T439+1,T439)</f>
        <v>1900</v>
      </c>
      <c r="V439" s="61">
        <f t="shared" ref="V439" si="12148">IF(V436=1,U439+1,U439)</f>
        <v>1900</v>
      </c>
      <c r="W439" s="61">
        <f t="shared" ref="W439" si="12149">IF(W436=1,V439+1,V439)</f>
        <v>1900</v>
      </c>
      <c r="X439" s="61">
        <f t="shared" ref="X439" si="12150">IF(X436=1,W439+1,W439)</f>
        <v>1900</v>
      </c>
      <c r="Y439" s="61">
        <f t="shared" ref="Y439" si="12151">IF(Y436=1,X439+1,X439)</f>
        <v>1900</v>
      </c>
      <c r="Z439" s="61">
        <f t="shared" ref="Z439" si="12152">IF(Z436=1,Y439+1,Y439)</f>
        <v>1900</v>
      </c>
      <c r="AA439" s="61">
        <f t="shared" ref="AA439" si="12153">IF(AA436=1,Z439+1,Z439)</f>
        <v>1900</v>
      </c>
      <c r="AB439" s="61">
        <f t="shared" ref="AB439" si="12154">IF(AB436=1,AA439+1,AA439)</f>
        <v>1900</v>
      </c>
      <c r="AC439" s="61">
        <f t="shared" ref="AC439" si="12155">IF(AC436=1,AB439+1,AB439)</f>
        <v>1901</v>
      </c>
      <c r="AD439" s="61">
        <f t="shared" ref="AD439" si="12156">IF(AD436=1,AC439+1,AC439)</f>
        <v>1901</v>
      </c>
      <c r="AE439" s="61">
        <f t="shared" ref="AE439" si="12157">IF(AE436=1,AD439+1,AD439)</f>
        <v>1901</v>
      </c>
      <c r="AF439" s="61">
        <f t="shared" ref="AF439" si="12158">IF(AF436=1,AE439+1,AE439)</f>
        <v>1901</v>
      </c>
      <c r="AG439" s="61">
        <f t="shared" ref="AG439" si="12159">IF(AG436=1,AF439+1,AF439)</f>
        <v>1901</v>
      </c>
      <c r="AH439" s="61">
        <f t="shared" ref="AH439" si="12160">IF(AH436=1,AG439+1,AG439)</f>
        <v>1901</v>
      </c>
      <c r="AI439" s="61">
        <f t="shared" ref="AI439" si="12161">IF(AI436=1,AH439+1,AH439)</f>
        <v>1901</v>
      </c>
      <c r="AJ439" s="61">
        <f t="shared" ref="AJ439" si="12162">IF(AJ436=1,AI439+1,AI439)</f>
        <v>1901</v>
      </c>
      <c r="AK439" s="61">
        <f t="shared" ref="AK439" si="12163">IF(AK436=1,AJ439+1,AJ439)</f>
        <v>1901</v>
      </c>
      <c r="AL439" s="61">
        <f t="shared" ref="AL439" si="12164">IF(AL436=1,AK439+1,AK439)</f>
        <v>1901</v>
      </c>
      <c r="AM439" s="61">
        <f t="shared" ref="AM439" si="12165">IF(AM436=1,AL439+1,AL439)</f>
        <v>1901</v>
      </c>
      <c r="AN439" s="61">
        <f t="shared" ref="AN439" si="12166">IF(AN436=1,AM439+1,AM439)</f>
        <v>1901</v>
      </c>
      <c r="AO439" s="61">
        <f t="shared" ref="AO439" si="12167">IF(AO436=1,AN439+1,AN439)</f>
        <v>1902</v>
      </c>
      <c r="AP439" s="61">
        <f t="shared" ref="AP439" si="12168">IF(AP436=1,AO439+1,AO439)</f>
        <v>1902</v>
      </c>
      <c r="AQ439" s="61">
        <f t="shared" ref="AQ439" si="12169">IF(AQ436=1,AP439+1,AP439)</f>
        <v>1902</v>
      </c>
      <c r="AR439" s="61">
        <f t="shared" ref="AR439" si="12170">IF(AR436=1,AQ439+1,AQ439)</f>
        <v>1902</v>
      </c>
      <c r="AS439" s="61">
        <f t="shared" ref="AS439" si="12171">IF(AS436=1,AR439+1,AR439)</f>
        <v>1902</v>
      </c>
      <c r="AT439" s="61">
        <f t="shared" ref="AT439" si="12172">IF(AT436=1,AS439+1,AS439)</f>
        <v>1902</v>
      </c>
      <c r="AU439" s="61">
        <f t="shared" ref="AU439" si="12173">IF(AU436=1,AT439+1,AT439)</f>
        <v>1902</v>
      </c>
      <c r="AV439" s="61">
        <f t="shared" ref="AV439" si="12174">IF(AV436=1,AU439+1,AU439)</f>
        <v>1902</v>
      </c>
      <c r="AW439" s="61">
        <f t="shared" ref="AW439" si="12175">IF(AW436=1,AV439+1,AV439)</f>
        <v>1902</v>
      </c>
      <c r="AX439" s="61">
        <f t="shared" ref="AX439" si="12176">IF(AX436=1,AW439+1,AW439)</f>
        <v>1902</v>
      </c>
      <c r="AY439" s="61">
        <f t="shared" ref="AY439" si="12177">IF(AY436=1,AX439+1,AX439)</f>
        <v>1902</v>
      </c>
      <c r="AZ439" s="61">
        <f t="shared" ref="AZ439" si="12178">IF(AZ436=1,AY439+1,AY439)</f>
        <v>1902</v>
      </c>
      <c r="BA439" s="61">
        <f t="shared" ref="BA439" si="12179">IF(BA436=1,AZ439+1,AZ439)</f>
        <v>1903</v>
      </c>
      <c r="BB439" s="61">
        <f t="shared" ref="BB439" si="12180">IF(BB436=1,BA439+1,BA439)</f>
        <v>1903</v>
      </c>
      <c r="BC439" s="61">
        <f t="shared" ref="BC439" si="12181">IF(BC436=1,BB439+1,BB439)</f>
        <v>1903</v>
      </c>
      <c r="BD439" s="61">
        <f t="shared" ref="BD439" si="12182">IF(BD436=1,BC439+1,BC439)</f>
        <v>1903</v>
      </c>
      <c r="BE439" s="61">
        <f t="shared" ref="BE439" si="12183">IF(BE436=1,BD439+1,BD439)</f>
        <v>1903</v>
      </c>
      <c r="BF439" s="61">
        <f t="shared" ref="BF439" si="12184">IF(BF436=1,BE439+1,BE439)</f>
        <v>1903</v>
      </c>
      <c r="BG439" s="61">
        <f t="shared" ref="BG439" si="12185">IF(BG436=1,BF439+1,BF439)</f>
        <v>1903</v>
      </c>
      <c r="BH439" s="61">
        <f t="shared" ref="BH439" si="12186">IF(BH436=1,BG439+1,BG439)</f>
        <v>1903</v>
      </c>
      <c r="BI439" s="61">
        <f t="shared" ref="BI439" si="12187">IF(BI436=1,BH439+1,BH439)</f>
        <v>1903</v>
      </c>
      <c r="BJ439" s="61">
        <f t="shared" ref="BJ439" si="12188">IF(BJ436=1,BI439+1,BI439)</f>
        <v>1903</v>
      </c>
      <c r="BK439" s="61">
        <f t="shared" ref="BK439" si="12189">IF(BK436=1,BJ439+1,BJ439)</f>
        <v>1903</v>
      </c>
      <c r="BL439" s="61">
        <f t="shared" ref="BL439" si="12190">IF(BL436=1,BK439+1,BK439)</f>
        <v>1903</v>
      </c>
      <c r="BM439" s="61">
        <f t="shared" ref="BM439" si="12191">IF(BM436=1,BL439+1,BL439)</f>
        <v>1904</v>
      </c>
      <c r="BN439" s="61">
        <f t="shared" ref="BN439" si="12192">IF(BN436=1,BM439+1,BM439)</f>
        <v>1904</v>
      </c>
      <c r="BO439" s="61">
        <f t="shared" ref="BO439" si="12193">IF(BO436=1,BN439+1,BN439)</f>
        <v>1904</v>
      </c>
      <c r="BP439" s="61">
        <f t="shared" ref="BP439" si="12194">IF(BP436=1,BO439+1,BO439)</f>
        <v>1904</v>
      </c>
      <c r="BQ439" s="61">
        <f t="shared" ref="BQ439" si="12195">IF(BQ436=1,BP439+1,BP439)</f>
        <v>1904</v>
      </c>
      <c r="BR439" s="61">
        <f t="shared" ref="BR439" si="12196">IF(BR436=1,BQ439+1,BQ439)</f>
        <v>1904</v>
      </c>
      <c r="BS439" s="61">
        <f t="shared" ref="BS439" si="12197">IF(BS436=1,BR439+1,BR439)</f>
        <v>1904</v>
      </c>
      <c r="BT439" s="61">
        <f t="shared" ref="BT439" si="12198">IF(BT436=1,BS439+1,BS439)</f>
        <v>1904</v>
      </c>
      <c r="BU439" s="61">
        <f t="shared" ref="BU439" si="12199">IF(BU436=1,BT439+1,BT439)</f>
        <v>1904</v>
      </c>
      <c r="BV439" s="61">
        <f t="shared" ref="BV439" si="12200">IF(BV436=1,BU439+1,BU439)</f>
        <v>1904</v>
      </c>
      <c r="BW439" s="61">
        <f t="shared" ref="BW439" si="12201">IF(BW436=1,BV439+1,BV439)</f>
        <v>1904</v>
      </c>
      <c r="BX439" s="61">
        <f t="shared" ref="BX439" si="12202">IF(BX436=1,BW439+1,BW439)</f>
        <v>1904</v>
      </c>
      <c r="BY439" s="61">
        <f t="shared" ref="BY439" si="12203">IF(BY436=1,BX439+1,BX439)</f>
        <v>1905</v>
      </c>
      <c r="BZ439" s="61">
        <f t="shared" ref="BZ439" si="12204">IF(BZ436=1,BY439+1,BY439)</f>
        <v>1905</v>
      </c>
      <c r="CA439" s="61">
        <f t="shared" ref="CA439" si="12205">IF(CA436=1,BZ439+1,BZ439)</f>
        <v>1905</v>
      </c>
      <c r="CB439" s="61">
        <f t="shared" ref="CB439" si="12206">IF(CB436=1,CA439+1,CA439)</f>
        <v>1905</v>
      </c>
      <c r="CC439" s="61">
        <f t="shared" ref="CC439" si="12207">IF(CC436=1,CB439+1,CB439)</f>
        <v>1905</v>
      </c>
      <c r="CD439" s="61">
        <f t="shared" ref="CD439" si="12208">IF(CD436=1,CC439+1,CC439)</f>
        <v>1905</v>
      </c>
      <c r="CE439" s="61">
        <f t="shared" ref="CE439" si="12209">IF(CE436=1,CD439+1,CD439)</f>
        <v>1905</v>
      </c>
      <c r="CF439" s="61">
        <f t="shared" ref="CF439" si="12210">IF(CF436=1,CE439+1,CE439)</f>
        <v>1905</v>
      </c>
      <c r="CG439" s="61">
        <f t="shared" ref="CG439" si="12211">IF(CG436=1,CF439+1,CF439)</f>
        <v>1905</v>
      </c>
      <c r="CH439" s="61">
        <f t="shared" ref="CH439" si="12212">IF(CH436=1,CG439+1,CG439)</f>
        <v>1905</v>
      </c>
      <c r="CI439" s="61">
        <f t="shared" ref="CI439" si="12213">IF(CI436=1,CH439+1,CH439)</f>
        <v>1905</v>
      </c>
      <c r="CJ439" s="61">
        <f t="shared" ref="CJ439" si="12214">IF(CJ436=1,CI439+1,CI439)</f>
        <v>1905</v>
      </c>
      <c r="CK439" s="205"/>
      <c r="CL439" s="206"/>
      <c r="CM439" s="207"/>
      <c r="CN439" s="207"/>
      <c r="CO439" s="108"/>
      <c r="CP439" s="108"/>
      <c r="CQ439" s="108"/>
      <c r="CR439" s="108"/>
      <c r="CS439" s="108"/>
      <c r="CT439" s="108"/>
      <c r="CU439" s="108"/>
      <c r="CV439" s="108"/>
      <c r="CW439" s="108"/>
      <c r="CX439" s="108"/>
      <c r="CY439" s="108"/>
      <c r="CZ439" s="108"/>
      <c r="DA439" s="108"/>
      <c r="DB439" s="108"/>
      <c r="DC439" s="108"/>
      <c r="DD439" s="108"/>
    </row>
    <row r="440" spans="1:108" s="266" customFormat="1" ht="16.2" customHeight="1" x14ac:dyDescent="0.3">
      <c r="A440" s="272"/>
      <c r="B440" s="115"/>
      <c r="C440" s="127"/>
      <c r="D440" s="127"/>
      <c r="E440" s="360"/>
      <c r="F440" s="360"/>
      <c r="G440" s="359"/>
      <c r="H440" s="359"/>
      <c r="I440" s="360"/>
      <c r="J440" s="363"/>
      <c r="K440" s="360"/>
      <c r="L440" s="362"/>
      <c r="M440" s="7"/>
      <c r="N440" s="358"/>
      <c r="O440" s="108"/>
      <c r="P440" s="64" t="s">
        <v>181</v>
      </c>
      <c r="Q440" s="273"/>
      <c r="R440" s="273"/>
      <c r="S440" s="273"/>
      <c r="T440" s="273"/>
      <c r="U440" s="273"/>
      <c r="V440" s="273"/>
      <c r="W440" s="273"/>
      <c r="X440" s="273"/>
      <c r="Y440" s="273"/>
      <c r="Z440" s="273"/>
      <c r="AA440" s="273"/>
      <c r="AB440" s="273"/>
      <c r="AC440" s="273"/>
      <c r="AD440" s="273"/>
      <c r="AE440" s="273"/>
      <c r="AF440" s="273"/>
      <c r="AG440" s="273"/>
      <c r="AH440" s="273"/>
      <c r="AI440" s="273"/>
      <c r="AJ440" s="273"/>
      <c r="AK440" s="273"/>
      <c r="AL440" s="273"/>
      <c r="AM440" s="273"/>
      <c r="AN440" s="273"/>
      <c r="AO440" s="273"/>
      <c r="AP440" s="273"/>
      <c r="AQ440" s="273"/>
      <c r="AR440" s="273"/>
      <c r="AS440" s="273"/>
      <c r="AT440" s="273"/>
      <c r="AU440" s="273"/>
      <c r="AV440" s="273"/>
      <c r="AW440" s="273"/>
      <c r="AX440" s="273"/>
      <c r="AY440" s="273"/>
      <c r="AZ440" s="273"/>
      <c r="BA440" s="273"/>
      <c r="BB440" s="273"/>
      <c r="BC440" s="273"/>
      <c r="BD440" s="273"/>
      <c r="BE440" s="273"/>
      <c r="BF440" s="273"/>
      <c r="BG440" s="273"/>
      <c r="BH440" s="273"/>
      <c r="BI440" s="273"/>
      <c r="BJ440" s="273"/>
      <c r="BK440" s="273"/>
      <c r="BL440" s="273"/>
      <c r="BM440" s="273"/>
      <c r="BN440" s="273"/>
      <c r="BO440" s="273"/>
      <c r="BP440" s="273"/>
      <c r="BQ440" s="273"/>
      <c r="BR440" s="273"/>
      <c r="BS440" s="273"/>
      <c r="BT440" s="273"/>
      <c r="BU440" s="273"/>
      <c r="BV440" s="273"/>
      <c r="BW440" s="273"/>
      <c r="BX440" s="273"/>
      <c r="BY440" s="273"/>
      <c r="BZ440" s="273"/>
      <c r="CA440" s="273"/>
      <c r="CB440" s="273"/>
      <c r="CC440" s="273"/>
      <c r="CD440" s="273"/>
      <c r="CE440" s="273"/>
      <c r="CF440" s="273"/>
      <c r="CG440" s="273"/>
      <c r="CH440" s="273"/>
      <c r="CI440" s="273"/>
      <c r="CJ440" s="273"/>
      <c r="CK440" s="205"/>
      <c r="CL440" s="206"/>
      <c r="CM440" s="207"/>
      <c r="CN440" s="207"/>
      <c r="CO440" s="108"/>
      <c r="CP440" s="108"/>
      <c r="CQ440" s="108"/>
      <c r="CR440" s="108"/>
      <c r="CS440" s="108"/>
      <c r="CT440" s="108"/>
      <c r="CU440" s="108"/>
      <c r="CV440" s="108"/>
      <c r="CW440" s="108"/>
      <c r="CX440" s="108"/>
      <c r="CY440" s="108"/>
      <c r="CZ440" s="108"/>
      <c r="DA440" s="108"/>
      <c r="DB440" s="108"/>
      <c r="DC440" s="108"/>
      <c r="DD440" s="108"/>
    </row>
    <row r="441" spans="1:108" s="266" customFormat="1" ht="23.4" customHeight="1" x14ac:dyDescent="0.3">
      <c r="A441" s="264"/>
      <c r="B441" s="128" t="s">
        <v>29</v>
      </c>
      <c r="C441" s="355"/>
      <c r="D441" s="355"/>
      <c r="E441" s="274"/>
      <c r="F441" s="257"/>
      <c r="G441" s="275"/>
      <c r="H441" s="276"/>
      <c r="I441" s="275"/>
      <c r="J441" s="215">
        <f>IF(I441="",0,IF(I441="ANO",'Podpůrná data'!$B$5,'Podpůrná data'!$B$3))</f>
        <v>0</v>
      </c>
      <c r="K441" s="213">
        <f>IFERROR(INT(ROUND(H441,2)*(VLOOKUP(INT(G441),'Podpůrná data'!$L$16:$M$60,2,FALSE))*(G441/(INT(G441)))),0)</f>
        <v>0</v>
      </c>
      <c r="L441" s="62">
        <f>J441*K441</f>
        <v>0</v>
      </c>
      <c r="M441" s="63">
        <f>IF(L441&gt;0,IF(ISTEXT(C441)=TRUE,0,1),0)</f>
        <v>0</v>
      </c>
      <c r="N441" s="170">
        <f>IF(L441&gt;0,1,0)</f>
        <v>0</v>
      </c>
      <c r="O441" s="129"/>
      <c r="P441" s="64" t="s">
        <v>97</v>
      </c>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77"/>
      <c r="AT441" s="277"/>
      <c r="AU441" s="277"/>
      <c r="AV441" s="277"/>
      <c r="AW441" s="277"/>
      <c r="AX441" s="277"/>
      <c r="AY441" s="277"/>
      <c r="AZ441" s="277"/>
      <c r="BA441" s="277"/>
      <c r="BB441" s="277"/>
      <c r="BC441" s="277"/>
      <c r="BD441" s="277"/>
      <c r="BE441" s="277"/>
      <c r="BF441" s="277"/>
      <c r="BG441" s="277"/>
      <c r="BH441" s="277"/>
      <c r="BI441" s="277"/>
      <c r="BJ441" s="277"/>
      <c r="BK441" s="277"/>
      <c r="BL441" s="277"/>
      <c r="BM441" s="277"/>
      <c r="BN441" s="277"/>
      <c r="BO441" s="277"/>
      <c r="BP441" s="277"/>
      <c r="BQ441" s="277"/>
      <c r="BR441" s="277"/>
      <c r="BS441" s="277"/>
      <c r="BT441" s="277"/>
      <c r="BU441" s="277"/>
      <c r="BV441" s="277"/>
      <c r="BW441" s="277"/>
      <c r="BX441" s="277"/>
      <c r="BY441" s="277"/>
      <c r="BZ441" s="277"/>
      <c r="CA441" s="277"/>
      <c r="CB441" s="277"/>
      <c r="CC441" s="277"/>
      <c r="CD441" s="277"/>
      <c r="CE441" s="277"/>
      <c r="CF441" s="277"/>
      <c r="CG441" s="277"/>
      <c r="CH441" s="277"/>
      <c r="CI441" s="277"/>
      <c r="CJ441" s="277"/>
      <c r="CK441" s="370">
        <f>SUM(Q449:CJ449)</f>
        <v>0</v>
      </c>
      <c r="CL441" s="372">
        <f>SUM(Q450:CJ450)</f>
        <v>0</v>
      </c>
      <c r="CM441" s="364">
        <f>IF($N441=0,0,IF($CK441&gt;=143*$H441,1,0))</f>
        <v>0</v>
      </c>
      <c r="CN441" s="364">
        <f>IF($CK441&gt;=143*$H441,0,(CEILING(143*$H441,1)-$CK441))</f>
        <v>0</v>
      </c>
      <c r="CO441" s="108"/>
      <c r="CP441" s="108"/>
      <c r="CQ441" s="108"/>
      <c r="CR441" s="108"/>
      <c r="CS441" s="108"/>
      <c r="CT441" s="108"/>
      <c r="CU441" s="108"/>
      <c r="CV441" s="108"/>
      <c r="CW441" s="108"/>
      <c r="CX441" s="108"/>
      <c r="CY441" s="108"/>
      <c r="CZ441" s="108"/>
      <c r="DA441" s="108"/>
      <c r="DB441" s="108"/>
      <c r="DC441" s="108"/>
      <c r="DD441" s="108"/>
    </row>
    <row r="442" spans="1:108" s="266" customFormat="1" ht="28.8" x14ac:dyDescent="0.3">
      <c r="A442" s="264"/>
      <c r="B442" s="130"/>
      <c r="C442" s="81"/>
      <c r="D442" s="81"/>
      <c r="E442" s="81"/>
      <c r="F442" s="81"/>
      <c r="G442" s="81"/>
      <c r="H442" s="81"/>
      <c r="I442" s="81"/>
      <c r="J442" s="81"/>
      <c r="K442" s="81"/>
      <c r="L442" s="65"/>
      <c r="M442" s="7"/>
      <c r="N442" s="202"/>
      <c r="O442" s="108"/>
      <c r="P442" s="64" t="s">
        <v>151</v>
      </c>
      <c r="Q442" s="278"/>
      <c r="R442" s="278"/>
      <c r="S442" s="278"/>
      <c r="T442" s="278"/>
      <c r="U442" s="278"/>
      <c r="V442" s="278"/>
      <c r="W442" s="278"/>
      <c r="X442" s="278"/>
      <c r="Y442" s="278"/>
      <c r="Z442" s="278"/>
      <c r="AA442" s="278"/>
      <c r="AB442" s="278"/>
      <c r="AC442" s="278"/>
      <c r="AD442" s="278"/>
      <c r="AE442" s="278"/>
      <c r="AF442" s="278"/>
      <c r="AG442" s="278"/>
      <c r="AH442" s="278"/>
      <c r="AI442" s="278"/>
      <c r="AJ442" s="278"/>
      <c r="AK442" s="278"/>
      <c r="AL442" s="278"/>
      <c r="AM442" s="278"/>
      <c r="AN442" s="278"/>
      <c r="AO442" s="278"/>
      <c r="AP442" s="278"/>
      <c r="AQ442" s="278"/>
      <c r="AR442" s="278"/>
      <c r="AS442" s="278"/>
      <c r="AT442" s="278"/>
      <c r="AU442" s="278"/>
      <c r="AV442" s="278"/>
      <c r="AW442" s="278"/>
      <c r="AX442" s="278"/>
      <c r="AY442" s="278"/>
      <c r="AZ442" s="278"/>
      <c r="BA442" s="278"/>
      <c r="BB442" s="278"/>
      <c r="BC442" s="278"/>
      <c r="BD442" s="278"/>
      <c r="BE442" s="278"/>
      <c r="BF442" s="278"/>
      <c r="BG442" s="278"/>
      <c r="BH442" s="278"/>
      <c r="BI442" s="278"/>
      <c r="BJ442" s="278"/>
      <c r="BK442" s="278"/>
      <c r="BL442" s="278"/>
      <c r="BM442" s="278"/>
      <c r="BN442" s="278"/>
      <c r="BO442" s="278"/>
      <c r="BP442" s="278"/>
      <c r="BQ442" s="278"/>
      <c r="BR442" s="278"/>
      <c r="BS442" s="278"/>
      <c r="BT442" s="278"/>
      <c r="BU442" s="278"/>
      <c r="BV442" s="278"/>
      <c r="BW442" s="278"/>
      <c r="BX442" s="278"/>
      <c r="BY442" s="278"/>
      <c r="BZ442" s="278"/>
      <c r="CA442" s="278"/>
      <c r="CB442" s="278"/>
      <c r="CC442" s="278"/>
      <c r="CD442" s="278"/>
      <c r="CE442" s="278"/>
      <c r="CF442" s="278"/>
      <c r="CG442" s="278"/>
      <c r="CH442" s="278"/>
      <c r="CI442" s="278"/>
      <c r="CJ442" s="278"/>
      <c r="CK442" s="370"/>
      <c r="CL442" s="372"/>
      <c r="CM442" s="364"/>
      <c r="CN442" s="364"/>
      <c r="CO442" s="108"/>
      <c r="CP442" s="108"/>
      <c r="CQ442" s="108"/>
      <c r="CR442" s="108"/>
      <c r="CS442" s="108"/>
      <c r="CT442" s="108"/>
      <c r="CU442" s="108"/>
      <c r="CV442" s="108"/>
      <c r="CW442" s="108"/>
      <c r="CX442" s="108"/>
      <c r="CY442" s="108"/>
      <c r="CZ442" s="108"/>
      <c r="DA442" s="108"/>
      <c r="DB442" s="108"/>
      <c r="DC442" s="108"/>
      <c r="DD442" s="108"/>
    </row>
    <row r="443" spans="1:108" s="266" customFormat="1" ht="14.4" hidden="1" customHeight="1" x14ac:dyDescent="0.3">
      <c r="A443" s="264"/>
      <c r="B443" s="130"/>
      <c r="C443" s="81"/>
      <c r="D443" s="81"/>
      <c r="E443" s="81"/>
      <c r="F443" s="81"/>
      <c r="G443" s="81"/>
      <c r="H443" s="81"/>
      <c r="I443" s="81"/>
      <c r="J443" s="81"/>
      <c r="K443" s="81"/>
      <c r="L443" s="65"/>
      <c r="M443" s="7"/>
      <c r="N443" s="202"/>
      <c r="O443" s="108"/>
      <c r="P443" s="66" t="s">
        <v>152</v>
      </c>
      <c r="Q443" s="67">
        <f>IF(Q441&lt;&gt;0,1,0)</f>
        <v>0</v>
      </c>
      <c r="R443" s="67">
        <f t="shared" ref="R443" si="12215">IF(Q443&gt;0,Q443+1,IF(R441&lt;&gt;0,1,0))</f>
        <v>0</v>
      </c>
      <c r="S443" s="67">
        <f t="shared" ref="S443" si="12216">IF(R443&gt;0,R443+1,IF(S441&lt;&gt;0,1,0))</f>
        <v>0</v>
      </c>
      <c r="T443" s="67">
        <f t="shared" ref="T443" si="12217">IF(S443&gt;0,S443+1,IF(T441&lt;&gt;0,1,0))</f>
        <v>0</v>
      </c>
      <c r="U443" s="67">
        <f t="shared" ref="U443" si="12218">IF(T443&gt;0,T443+1,IF(U441&lt;&gt;0,1,0))</f>
        <v>0</v>
      </c>
      <c r="V443" s="67">
        <f t="shared" ref="V443" si="12219">IF(U443&gt;0,U443+1,IF(V441&lt;&gt;0,1,0))</f>
        <v>0</v>
      </c>
      <c r="W443" s="67">
        <f t="shared" ref="W443" si="12220">IF(V443&gt;0,V443+1,IF(W441&lt;&gt;0,1,0))</f>
        <v>0</v>
      </c>
      <c r="X443" s="67">
        <f t="shared" ref="X443" si="12221">IF(W443&gt;0,W443+1,IF(X441&lt;&gt;0,1,0))</f>
        <v>0</v>
      </c>
      <c r="Y443" s="67">
        <f t="shared" ref="Y443" si="12222">IF(X443&gt;0,X443+1,IF(Y441&lt;&gt;0,1,0))</f>
        <v>0</v>
      </c>
      <c r="Z443" s="67">
        <f t="shared" ref="Z443" si="12223">IF(Y443&gt;0,Y443+1,IF(Z441&lt;&gt;0,1,0))</f>
        <v>0</v>
      </c>
      <c r="AA443" s="67">
        <f t="shared" ref="AA443" si="12224">IF(Z443&gt;0,Z443+1,IF(AA441&lt;&gt;0,1,0))</f>
        <v>0</v>
      </c>
      <c r="AB443" s="67">
        <f t="shared" ref="AB443" si="12225">IF(AA443&gt;0,AA443+1,IF(AB441&lt;&gt;0,1,0))</f>
        <v>0</v>
      </c>
      <c r="AC443" s="67">
        <f t="shared" ref="AC443" si="12226">IF(AB443&gt;0,AB443+1,IF(AC441&lt;&gt;0,1,0))</f>
        <v>0</v>
      </c>
      <c r="AD443" s="67">
        <f t="shared" ref="AD443" si="12227">IF(AC443&gt;0,AC443+1,IF(AD441&lt;&gt;0,1,0))</f>
        <v>0</v>
      </c>
      <c r="AE443" s="67">
        <f t="shared" ref="AE443" si="12228">IF(AD443&gt;0,AD443+1,IF(AE441&lt;&gt;0,1,0))</f>
        <v>0</v>
      </c>
      <c r="AF443" s="67">
        <f t="shared" ref="AF443" si="12229">IF(AE443&gt;0,AE443+1,IF(AF441&lt;&gt;0,1,0))</f>
        <v>0</v>
      </c>
      <c r="AG443" s="67">
        <f t="shared" ref="AG443" si="12230">IF(AF443&gt;0,AF443+1,IF(AG441&lt;&gt;0,1,0))</f>
        <v>0</v>
      </c>
      <c r="AH443" s="67">
        <f t="shared" ref="AH443" si="12231">IF(AG443&gt;0,AG443+1,IF(AH441&lt;&gt;0,1,0))</f>
        <v>0</v>
      </c>
      <c r="AI443" s="67">
        <f t="shared" ref="AI443" si="12232">IF(AH443&gt;0,AH443+1,IF(AI441&lt;&gt;0,1,0))</f>
        <v>0</v>
      </c>
      <c r="AJ443" s="67">
        <f t="shared" ref="AJ443" si="12233">IF(AI443&gt;0,AI443+1,IF(AJ441&lt;&gt;0,1,0))</f>
        <v>0</v>
      </c>
      <c r="AK443" s="67">
        <f t="shared" ref="AK443" si="12234">IF(AJ443&gt;0,AJ443+1,IF(AK441&lt;&gt;0,1,0))</f>
        <v>0</v>
      </c>
      <c r="AL443" s="67">
        <f t="shared" ref="AL443" si="12235">IF(AK443&gt;0,AK443+1,IF(AL441&lt;&gt;0,1,0))</f>
        <v>0</v>
      </c>
      <c r="AM443" s="67">
        <f t="shared" ref="AM443" si="12236">IF(AL443&gt;0,AL443+1,IF(AM441&lt;&gt;0,1,0))</f>
        <v>0</v>
      </c>
      <c r="AN443" s="67">
        <f t="shared" ref="AN443" si="12237">IF(AM443&gt;0,AM443+1,IF(AN441&lt;&gt;0,1,0))</f>
        <v>0</v>
      </c>
      <c r="AO443" s="67">
        <f t="shared" ref="AO443" si="12238">IF(AN443&gt;0,AN443+1,IF(AO441&lt;&gt;0,1,0))</f>
        <v>0</v>
      </c>
      <c r="AP443" s="67">
        <f t="shared" ref="AP443" si="12239">IF(AO443&gt;0,AO443+1,IF(AP441&lt;&gt;0,1,0))</f>
        <v>0</v>
      </c>
      <c r="AQ443" s="67">
        <f t="shared" ref="AQ443" si="12240">IF(AP443&gt;0,AP443+1,IF(AQ441&lt;&gt;0,1,0))</f>
        <v>0</v>
      </c>
      <c r="AR443" s="67">
        <f t="shared" ref="AR443" si="12241">IF(AQ443&gt;0,AQ443+1,IF(AR441&lt;&gt;0,1,0))</f>
        <v>0</v>
      </c>
      <c r="AS443" s="67">
        <f t="shared" ref="AS443" si="12242">IF(AR443&gt;0,AR443+1,IF(AS441&lt;&gt;0,1,0))</f>
        <v>0</v>
      </c>
      <c r="AT443" s="67">
        <f t="shared" ref="AT443" si="12243">IF(AS443&gt;0,AS443+1,IF(AT441&lt;&gt;0,1,0))</f>
        <v>0</v>
      </c>
      <c r="AU443" s="67">
        <f t="shared" ref="AU443" si="12244">IF(AT443&gt;0,AT443+1,IF(AU441&lt;&gt;0,1,0))</f>
        <v>0</v>
      </c>
      <c r="AV443" s="67">
        <f t="shared" ref="AV443" si="12245">IF(AU443&gt;0,AU443+1,IF(AV441&lt;&gt;0,1,0))</f>
        <v>0</v>
      </c>
      <c r="AW443" s="67">
        <f t="shared" ref="AW443" si="12246">IF(AV443&gt;0,AV443+1,IF(AW441&lt;&gt;0,1,0))</f>
        <v>0</v>
      </c>
      <c r="AX443" s="67">
        <f t="shared" ref="AX443" si="12247">IF(AW443&gt;0,AW443+1,IF(AX441&lt;&gt;0,1,0))</f>
        <v>0</v>
      </c>
      <c r="AY443" s="67">
        <f t="shared" ref="AY443" si="12248">IF(AX443&gt;0,AX443+1,IF(AY441&lt;&gt;0,1,0))</f>
        <v>0</v>
      </c>
      <c r="AZ443" s="67">
        <f t="shared" ref="AZ443" si="12249">IF(AY443&gt;0,AY443+1,IF(AZ441&lt;&gt;0,1,0))</f>
        <v>0</v>
      </c>
      <c r="BA443" s="67">
        <f t="shared" ref="BA443" si="12250">IF(AZ443&gt;0,AZ443+1,IF(BA441&lt;&gt;0,1,0))</f>
        <v>0</v>
      </c>
      <c r="BB443" s="67">
        <f t="shared" ref="BB443" si="12251">IF(BA443&gt;0,BA443+1,IF(BB441&lt;&gt;0,1,0))</f>
        <v>0</v>
      </c>
      <c r="BC443" s="67">
        <f t="shared" ref="BC443" si="12252">IF(BB443&gt;0,BB443+1,IF(BC441&lt;&gt;0,1,0))</f>
        <v>0</v>
      </c>
      <c r="BD443" s="67">
        <f t="shared" ref="BD443" si="12253">IF(BC443&gt;0,BC443+1,IF(BD441&lt;&gt;0,1,0))</f>
        <v>0</v>
      </c>
      <c r="BE443" s="67">
        <f t="shared" ref="BE443" si="12254">IF(BD443&gt;0,BD443+1,IF(BE441&lt;&gt;0,1,0))</f>
        <v>0</v>
      </c>
      <c r="BF443" s="67">
        <f t="shared" ref="BF443" si="12255">IF(BE443&gt;0,BE443+1,IF(BF441&lt;&gt;0,1,0))</f>
        <v>0</v>
      </c>
      <c r="BG443" s="67">
        <f t="shared" ref="BG443" si="12256">IF(BF443&gt;0,BF443+1,IF(BG441&lt;&gt;0,1,0))</f>
        <v>0</v>
      </c>
      <c r="BH443" s="67">
        <f t="shared" ref="BH443" si="12257">IF(BG443&gt;0,BG443+1,IF(BH441&lt;&gt;0,1,0))</f>
        <v>0</v>
      </c>
      <c r="BI443" s="67">
        <f t="shared" ref="BI443" si="12258">IF(BH443&gt;0,BH443+1,IF(BI441&lt;&gt;0,1,0))</f>
        <v>0</v>
      </c>
      <c r="BJ443" s="67">
        <f t="shared" ref="BJ443" si="12259">IF(BI443&gt;0,BI443+1,IF(BJ441&lt;&gt;0,1,0))</f>
        <v>0</v>
      </c>
      <c r="BK443" s="67">
        <f t="shared" ref="BK443" si="12260">IF(BJ443&gt;0,BJ443+1,IF(BK441&lt;&gt;0,1,0))</f>
        <v>0</v>
      </c>
      <c r="BL443" s="67">
        <f t="shared" ref="BL443" si="12261">IF(BK443&gt;0,BK443+1,IF(BL441&lt;&gt;0,1,0))</f>
        <v>0</v>
      </c>
      <c r="BM443" s="67">
        <f t="shared" ref="BM443" si="12262">IF(BL443&gt;0,BL443+1,IF(BM441&lt;&gt;0,1,0))</f>
        <v>0</v>
      </c>
      <c r="BN443" s="67">
        <f t="shared" ref="BN443" si="12263">IF(BM443&gt;0,BM443+1,IF(BN441&lt;&gt;0,1,0))</f>
        <v>0</v>
      </c>
      <c r="BO443" s="67">
        <f t="shared" ref="BO443" si="12264">IF(BN443&gt;0,BN443+1,IF(BO441&lt;&gt;0,1,0))</f>
        <v>0</v>
      </c>
      <c r="BP443" s="67">
        <f t="shared" ref="BP443" si="12265">IF(BO443&gt;0,BO443+1,IF(BP441&lt;&gt;0,1,0))</f>
        <v>0</v>
      </c>
      <c r="BQ443" s="67">
        <f t="shared" ref="BQ443" si="12266">IF(BP443&gt;0,BP443+1,IF(BQ441&lt;&gt;0,1,0))</f>
        <v>0</v>
      </c>
      <c r="BR443" s="67">
        <f t="shared" ref="BR443" si="12267">IF(BQ443&gt;0,BQ443+1,IF(BR441&lt;&gt;0,1,0))</f>
        <v>0</v>
      </c>
      <c r="BS443" s="67">
        <f t="shared" ref="BS443" si="12268">IF(BR443&gt;0,BR443+1,IF(BS441&lt;&gt;0,1,0))</f>
        <v>0</v>
      </c>
      <c r="BT443" s="67">
        <f t="shared" ref="BT443" si="12269">IF(BS443&gt;0,BS443+1,IF(BT441&lt;&gt;0,1,0))</f>
        <v>0</v>
      </c>
      <c r="BU443" s="67">
        <f t="shared" ref="BU443" si="12270">IF(BT443&gt;0,BT443+1,IF(BU441&lt;&gt;0,1,0))</f>
        <v>0</v>
      </c>
      <c r="BV443" s="67">
        <f t="shared" ref="BV443" si="12271">IF(BU443&gt;0,BU443+1,IF(BV441&lt;&gt;0,1,0))</f>
        <v>0</v>
      </c>
      <c r="BW443" s="67">
        <f t="shared" ref="BW443" si="12272">IF(BV443&gt;0,BV443+1,IF(BW441&lt;&gt;0,1,0))</f>
        <v>0</v>
      </c>
      <c r="BX443" s="67">
        <f t="shared" ref="BX443" si="12273">IF(BW443&gt;0,BW443+1,IF(BX441&lt;&gt;0,1,0))</f>
        <v>0</v>
      </c>
      <c r="BY443" s="67">
        <f t="shared" ref="BY443" si="12274">IF(BX443&gt;0,BX443+1,IF(BY441&lt;&gt;0,1,0))</f>
        <v>0</v>
      </c>
      <c r="BZ443" s="67">
        <f t="shared" ref="BZ443" si="12275">IF(BY443&gt;0,BY443+1,IF(BZ441&lt;&gt;0,1,0))</f>
        <v>0</v>
      </c>
      <c r="CA443" s="67">
        <f t="shared" ref="CA443" si="12276">IF(BZ443&gt;0,BZ443+1,IF(CA441&lt;&gt;0,1,0))</f>
        <v>0</v>
      </c>
      <c r="CB443" s="67">
        <f t="shared" ref="CB443" si="12277">IF(CA443&gt;0,CA443+1,IF(CB441&lt;&gt;0,1,0))</f>
        <v>0</v>
      </c>
      <c r="CC443" s="67">
        <f t="shared" ref="CC443" si="12278">IF(CB443&gt;0,CB443+1,IF(CC441&lt;&gt;0,1,0))</f>
        <v>0</v>
      </c>
      <c r="CD443" s="67">
        <f t="shared" ref="CD443" si="12279">IF(CC443&gt;0,CC443+1,IF(CD441&lt;&gt;0,1,0))</f>
        <v>0</v>
      </c>
      <c r="CE443" s="67">
        <f t="shared" ref="CE443" si="12280">IF(CD443&gt;0,CD443+1,IF(CE441&lt;&gt;0,1,0))</f>
        <v>0</v>
      </c>
      <c r="CF443" s="67">
        <f t="shared" ref="CF443" si="12281">IF(CE443&gt;0,CE443+1,IF(CF441&lt;&gt;0,1,0))</f>
        <v>0</v>
      </c>
      <c r="CG443" s="67">
        <f t="shared" ref="CG443" si="12282">IF(CF443&gt;0,CF443+1,IF(CG441&lt;&gt;0,1,0))</f>
        <v>0</v>
      </c>
      <c r="CH443" s="67">
        <f t="shared" ref="CH443" si="12283">IF(CG443&gt;0,CG443+1,IF(CH441&lt;&gt;0,1,0))</f>
        <v>0</v>
      </c>
      <c r="CI443" s="67">
        <f t="shared" ref="CI443" si="12284">IF(CH443&gt;0,CH443+1,IF(CI441&lt;&gt;0,1,0))</f>
        <v>0</v>
      </c>
      <c r="CJ443" s="67">
        <f t="shared" ref="CJ443" si="12285">IF(CI443&gt;0,CI443+1,IF(CJ441&lt;&gt;0,1,0))</f>
        <v>0</v>
      </c>
      <c r="CK443" s="370"/>
      <c r="CL443" s="372"/>
      <c r="CM443" s="364"/>
      <c r="CN443" s="364"/>
      <c r="CO443" s="108"/>
      <c r="CP443" s="108"/>
      <c r="CQ443" s="108"/>
      <c r="CR443" s="108"/>
      <c r="CS443" s="108"/>
      <c r="CT443" s="108"/>
      <c r="CU443" s="108"/>
      <c r="CV443" s="108"/>
      <c r="CW443" s="108"/>
      <c r="CX443" s="108"/>
      <c r="CY443" s="108"/>
      <c r="CZ443" s="108"/>
      <c r="DA443" s="108"/>
      <c r="DB443" s="108"/>
      <c r="DC443" s="108"/>
      <c r="DD443" s="108"/>
    </row>
    <row r="444" spans="1:108" s="266" customFormat="1" ht="14.4" hidden="1" customHeight="1" x14ac:dyDescent="0.3">
      <c r="A444" s="264"/>
      <c r="B444" s="130"/>
      <c r="C444" s="81"/>
      <c r="D444" s="81"/>
      <c r="E444" s="81"/>
      <c r="F444" s="81"/>
      <c r="G444" s="81"/>
      <c r="H444" s="81"/>
      <c r="I444" s="81"/>
      <c r="J444" s="81"/>
      <c r="K444" s="81"/>
      <c r="L444" s="65"/>
      <c r="M444" s="7"/>
      <c r="N444" s="202"/>
      <c r="O444" s="108"/>
      <c r="P444" s="66" t="s">
        <v>153</v>
      </c>
      <c r="Q444" s="67">
        <f>Q443</f>
        <v>0</v>
      </c>
      <c r="R444" s="67">
        <f>IF(R443=0,0,IF(OR(Q444=0,Q444=12),1,Q444+1))</f>
        <v>0</v>
      </c>
      <c r="S444" s="67">
        <f t="shared" ref="S444" si="12286">IF(S443=0,0,IF(OR(R444=0,R444=12),1,R444+1))</f>
        <v>0</v>
      </c>
      <c r="T444" s="67">
        <f t="shared" ref="T444" si="12287">IF(T443=0,0,IF(OR(S444=0,S444=12),1,S444+1))</f>
        <v>0</v>
      </c>
      <c r="U444" s="67">
        <f t="shared" ref="U444" si="12288">IF(U443=0,0,IF(OR(T444=0,T444=12),1,T444+1))</f>
        <v>0</v>
      </c>
      <c r="V444" s="67">
        <f t="shared" ref="V444" si="12289">IF(V443=0,0,IF(OR(U444=0,U444=12),1,U444+1))</f>
        <v>0</v>
      </c>
      <c r="W444" s="67">
        <f t="shared" ref="W444" si="12290">IF(W443=0,0,IF(OR(V444=0,V444=12),1,V444+1))</f>
        <v>0</v>
      </c>
      <c r="X444" s="67">
        <f t="shared" ref="X444" si="12291">IF(X443=0,0,IF(OR(W444=0,W444=12),1,W444+1))</f>
        <v>0</v>
      </c>
      <c r="Y444" s="67">
        <f t="shared" ref="Y444" si="12292">IF(Y443=0,0,IF(OR(X444=0,X444=12),1,X444+1))</f>
        <v>0</v>
      </c>
      <c r="Z444" s="67">
        <f t="shared" ref="Z444" si="12293">IF(Z443=0,0,IF(OR(Y444=0,Y444=12),1,Y444+1))</f>
        <v>0</v>
      </c>
      <c r="AA444" s="67">
        <f t="shared" ref="AA444" si="12294">IF(AA443=0,0,IF(OR(Z444=0,Z444=12),1,Z444+1))</f>
        <v>0</v>
      </c>
      <c r="AB444" s="67">
        <f t="shared" ref="AB444" si="12295">IF(AB443=0,0,IF(OR(AA444=0,AA444=12),1,AA444+1))</f>
        <v>0</v>
      </c>
      <c r="AC444" s="67">
        <f t="shared" ref="AC444" si="12296">IF(AC443=0,0,IF(OR(AB444=0,AB444=12),1,AB444+1))</f>
        <v>0</v>
      </c>
      <c r="AD444" s="67">
        <f t="shared" ref="AD444" si="12297">IF(AD443=0,0,IF(OR(AC444=0,AC444=12),1,AC444+1))</f>
        <v>0</v>
      </c>
      <c r="AE444" s="67">
        <f t="shared" ref="AE444" si="12298">IF(AE443=0,0,IF(OR(AD444=0,AD444=12),1,AD444+1))</f>
        <v>0</v>
      </c>
      <c r="AF444" s="67">
        <f t="shared" ref="AF444" si="12299">IF(AF443=0,0,IF(OR(AE444=0,AE444=12),1,AE444+1))</f>
        <v>0</v>
      </c>
      <c r="AG444" s="67">
        <f t="shared" ref="AG444" si="12300">IF(AG443=0,0,IF(OR(AF444=0,AF444=12),1,AF444+1))</f>
        <v>0</v>
      </c>
      <c r="AH444" s="67">
        <f t="shared" ref="AH444" si="12301">IF(AH443=0,0,IF(OR(AG444=0,AG444=12),1,AG444+1))</f>
        <v>0</v>
      </c>
      <c r="AI444" s="67">
        <f t="shared" ref="AI444" si="12302">IF(AI443=0,0,IF(OR(AH444=0,AH444=12),1,AH444+1))</f>
        <v>0</v>
      </c>
      <c r="AJ444" s="67">
        <f t="shared" ref="AJ444" si="12303">IF(AJ443=0,0,IF(OR(AI444=0,AI444=12),1,AI444+1))</f>
        <v>0</v>
      </c>
      <c r="AK444" s="67">
        <f t="shared" ref="AK444" si="12304">IF(AK443=0,0,IF(OR(AJ444=0,AJ444=12),1,AJ444+1))</f>
        <v>0</v>
      </c>
      <c r="AL444" s="67">
        <f t="shared" ref="AL444" si="12305">IF(AL443=0,0,IF(OR(AK444=0,AK444=12),1,AK444+1))</f>
        <v>0</v>
      </c>
      <c r="AM444" s="67">
        <f t="shared" ref="AM444" si="12306">IF(AM443=0,0,IF(OR(AL444=0,AL444=12),1,AL444+1))</f>
        <v>0</v>
      </c>
      <c r="AN444" s="67">
        <f t="shared" ref="AN444" si="12307">IF(AN443=0,0,IF(OR(AM444=0,AM444=12),1,AM444+1))</f>
        <v>0</v>
      </c>
      <c r="AO444" s="67">
        <f t="shared" ref="AO444" si="12308">IF(AO443=0,0,IF(OR(AN444=0,AN444=12),1,AN444+1))</f>
        <v>0</v>
      </c>
      <c r="AP444" s="67">
        <f t="shared" ref="AP444" si="12309">IF(AP443=0,0,IF(OR(AO444=0,AO444=12),1,AO444+1))</f>
        <v>0</v>
      </c>
      <c r="AQ444" s="67">
        <f t="shared" ref="AQ444" si="12310">IF(AQ443=0,0,IF(OR(AP444=0,AP444=12),1,AP444+1))</f>
        <v>0</v>
      </c>
      <c r="AR444" s="67">
        <f t="shared" ref="AR444" si="12311">IF(AR443=0,0,IF(OR(AQ444=0,AQ444=12),1,AQ444+1))</f>
        <v>0</v>
      </c>
      <c r="AS444" s="67">
        <f t="shared" ref="AS444" si="12312">IF(AS443=0,0,IF(OR(AR444=0,AR444=12),1,AR444+1))</f>
        <v>0</v>
      </c>
      <c r="AT444" s="67">
        <f t="shared" ref="AT444" si="12313">IF(AT443=0,0,IF(OR(AS444=0,AS444=12),1,AS444+1))</f>
        <v>0</v>
      </c>
      <c r="AU444" s="67">
        <f t="shared" ref="AU444" si="12314">IF(AU443=0,0,IF(OR(AT444=0,AT444=12),1,AT444+1))</f>
        <v>0</v>
      </c>
      <c r="AV444" s="67">
        <f t="shared" ref="AV444" si="12315">IF(AV443=0,0,IF(OR(AU444=0,AU444=12),1,AU444+1))</f>
        <v>0</v>
      </c>
      <c r="AW444" s="67">
        <f t="shared" ref="AW444" si="12316">IF(AW443=0,0,IF(OR(AV444=0,AV444=12),1,AV444+1))</f>
        <v>0</v>
      </c>
      <c r="AX444" s="67">
        <f t="shared" ref="AX444" si="12317">IF(AX443=0,0,IF(OR(AW444=0,AW444=12),1,AW444+1))</f>
        <v>0</v>
      </c>
      <c r="AY444" s="67">
        <f t="shared" ref="AY444" si="12318">IF(AY443=0,0,IF(OR(AX444=0,AX444=12),1,AX444+1))</f>
        <v>0</v>
      </c>
      <c r="AZ444" s="67">
        <f t="shared" ref="AZ444" si="12319">IF(AZ443=0,0,IF(OR(AY444=0,AY444=12),1,AY444+1))</f>
        <v>0</v>
      </c>
      <c r="BA444" s="67">
        <f t="shared" ref="BA444" si="12320">IF(BA443=0,0,IF(OR(AZ444=0,AZ444=12),1,AZ444+1))</f>
        <v>0</v>
      </c>
      <c r="BB444" s="67">
        <f t="shared" ref="BB444" si="12321">IF(BB443=0,0,IF(OR(BA444=0,BA444=12),1,BA444+1))</f>
        <v>0</v>
      </c>
      <c r="BC444" s="67">
        <f t="shared" ref="BC444" si="12322">IF(BC443=0,0,IF(OR(BB444=0,BB444=12),1,BB444+1))</f>
        <v>0</v>
      </c>
      <c r="BD444" s="67">
        <f t="shared" ref="BD444" si="12323">IF(BD443=0,0,IF(OR(BC444=0,BC444=12),1,BC444+1))</f>
        <v>0</v>
      </c>
      <c r="BE444" s="67">
        <f t="shared" ref="BE444" si="12324">IF(BE443=0,0,IF(OR(BD444=0,BD444=12),1,BD444+1))</f>
        <v>0</v>
      </c>
      <c r="BF444" s="67">
        <f t="shared" ref="BF444" si="12325">IF(BF443=0,0,IF(OR(BE444=0,BE444=12),1,BE444+1))</f>
        <v>0</v>
      </c>
      <c r="BG444" s="67">
        <f t="shared" ref="BG444" si="12326">IF(BG443=0,0,IF(OR(BF444=0,BF444=12),1,BF444+1))</f>
        <v>0</v>
      </c>
      <c r="BH444" s="67">
        <f t="shared" ref="BH444" si="12327">IF(BH443=0,0,IF(OR(BG444=0,BG444=12),1,BG444+1))</f>
        <v>0</v>
      </c>
      <c r="BI444" s="67">
        <f t="shared" ref="BI444" si="12328">IF(BI443=0,0,IF(OR(BH444=0,BH444=12),1,BH444+1))</f>
        <v>0</v>
      </c>
      <c r="BJ444" s="67">
        <f t="shared" ref="BJ444" si="12329">IF(BJ443=0,0,IF(OR(BI444=0,BI444=12),1,BI444+1))</f>
        <v>0</v>
      </c>
      <c r="BK444" s="67">
        <f t="shared" ref="BK444" si="12330">IF(BK443=0,0,IF(OR(BJ444=0,BJ444=12),1,BJ444+1))</f>
        <v>0</v>
      </c>
      <c r="BL444" s="67">
        <f t="shared" ref="BL444" si="12331">IF(BL443=0,0,IF(OR(BK444=0,BK444=12),1,BK444+1))</f>
        <v>0</v>
      </c>
      <c r="BM444" s="67">
        <f t="shared" ref="BM444" si="12332">IF(BM443=0,0,IF(OR(BL444=0,BL444=12),1,BL444+1))</f>
        <v>0</v>
      </c>
      <c r="BN444" s="67">
        <f t="shared" ref="BN444" si="12333">IF(BN443=0,0,IF(OR(BM444=0,BM444=12),1,BM444+1))</f>
        <v>0</v>
      </c>
      <c r="BO444" s="67">
        <f t="shared" ref="BO444" si="12334">IF(BO443=0,0,IF(OR(BN444=0,BN444=12),1,BN444+1))</f>
        <v>0</v>
      </c>
      <c r="BP444" s="67">
        <f t="shared" ref="BP444" si="12335">IF(BP443=0,0,IF(OR(BO444=0,BO444=12),1,BO444+1))</f>
        <v>0</v>
      </c>
      <c r="BQ444" s="67">
        <f t="shared" ref="BQ444" si="12336">IF(BQ443=0,0,IF(OR(BP444=0,BP444=12),1,BP444+1))</f>
        <v>0</v>
      </c>
      <c r="BR444" s="67">
        <f t="shared" ref="BR444" si="12337">IF(BR443=0,0,IF(OR(BQ444=0,BQ444=12),1,BQ444+1))</f>
        <v>0</v>
      </c>
      <c r="BS444" s="67">
        <f t="shared" ref="BS444" si="12338">IF(BS443=0,0,IF(OR(BR444=0,BR444=12),1,BR444+1))</f>
        <v>0</v>
      </c>
      <c r="BT444" s="67">
        <f t="shared" ref="BT444" si="12339">IF(BT443=0,0,IF(OR(BS444=0,BS444=12),1,BS444+1))</f>
        <v>0</v>
      </c>
      <c r="BU444" s="67">
        <f t="shared" ref="BU444" si="12340">IF(BU443=0,0,IF(OR(BT444=0,BT444=12),1,BT444+1))</f>
        <v>0</v>
      </c>
      <c r="BV444" s="67">
        <f t="shared" ref="BV444" si="12341">IF(BV443=0,0,IF(OR(BU444=0,BU444=12),1,BU444+1))</f>
        <v>0</v>
      </c>
      <c r="BW444" s="67">
        <f t="shared" ref="BW444" si="12342">IF(BW443=0,0,IF(OR(BV444=0,BV444=12),1,BV444+1))</f>
        <v>0</v>
      </c>
      <c r="BX444" s="67">
        <f t="shared" ref="BX444" si="12343">IF(BX443=0,0,IF(OR(BW444=0,BW444=12),1,BW444+1))</f>
        <v>0</v>
      </c>
      <c r="BY444" s="67">
        <f t="shared" ref="BY444" si="12344">IF(BY443=0,0,IF(OR(BX444=0,BX444=12),1,BX444+1))</f>
        <v>0</v>
      </c>
      <c r="BZ444" s="67">
        <f t="shared" ref="BZ444" si="12345">IF(BZ443=0,0,IF(OR(BY444=0,BY444=12),1,BY444+1))</f>
        <v>0</v>
      </c>
      <c r="CA444" s="67">
        <f t="shared" ref="CA444" si="12346">IF(CA443=0,0,IF(OR(BZ444=0,BZ444=12),1,BZ444+1))</f>
        <v>0</v>
      </c>
      <c r="CB444" s="67">
        <f t="shared" ref="CB444" si="12347">IF(CB443=0,0,IF(OR(CA444=0,CA444=12),1,CA444+1))</f>
        <v>0</v>
      </c>
      <c r="CC444" s="67">
        <f t="shared" ref="CC444" si="12348">IF(CC443=0,0,IF(OR(CB444=0,CB444=12),1,CB444+1))</f>
        <v>0</v>
      </c>
      <c r="CD444" s="67">
        <f t="shared" ref="CD444" si="12349">IF(CD443=0,0,IF(OR(CC444=0,CC444=12),1,CC444+1))</f>
        <v>0</v>
      </c>
      <c r="CE444" s="67">
        <f t="shared" ref="CE444" si="12350">IF(CE443=0,0,IF(OR(CD444=0,CD444=12),1,CD444+1))</f>
        <v>0</v>
      </c>
      <c r="CF444" s="67">
        <f t="shared" ref="CF444" si="12351">IF(CF443=0,0,IF(OR(CE444=0,CE444=12),1,CE444+1))</f>
        <v>0</v>
      </c>
      <c r="CG444" s="67">
        <f t="shared" ref="CG444" si="12352">IF(CG443=0,0,IF(OR(CF444=0,CF444=12),1,CF444+1))</f>
        <v>0</v>
      </c>
      <c r="CH444" s="67">
        <f t="shared" ref="CH444" si="12353">IF(CH443=0,0,IF(OR(CG444=0,CG444=12),1,CG444+1))</f>
        <v>0</v>
      </c>
      <c r="CI444" s="67">
        <f t="shared" ref="CI444" si="12354">IF(CI443=0,0,IF(OR(CH444=0,CH444=12),1,CH444+1))</f>
        <v>0</v>
      </c>
      <c r="CJ444" s="67">
        <f t="shared" ref="CJ444" si="12355">IF(CJ443=0,0,IF(OR(CI444=0,CI444=12),1,CI444+1))</f>
        <v>0</v>
      </c>
      <c r="CK444" s="370"/>
      <c r="CL444" s="372"/>
      <c r="CM444" s="364"/>
      <c r="CN444" s="364"/>
      <c r="CO444" s="108"/>
      <c r="CP444" s="108"/>
      <c r="CQ444" s="108"/>
      <c r="CR444" s="108"/>
      <c r="CS444" s="108"/>
      <c r="CT444" s="108"/>
      <c r="CU444" s="108"/>
      <c r="CV444" s="108"/>
      <c r="CW444" s="108"/>
      <c r="CX444" s="108"/>
      <c r="CY444" s="108"/>
      <c r="CZ444" s="108"/>
      <c r="DA444" s="108"/>
      <c r="DB444" s="108"/>
      <c r="DC444" s="108"/>
      <c r="DD444" s="108"/>
    </row>
    <row r="445" spans="1:108" s="266" customFormat="1" ht="43.2" x14ac:dyDescent="0.3">
      <c r="A445" s="264"/>
      <c r="B445" s="130"/>
      <c r="C445" s="81"/>
      <c r="D445" s="81"/>
      <c r="E445" s="81"/>
      <c r="F445" s="81"/>
      <c r="G445" s="81"/>
      <c r="H445" s="81"/>
      <c r="I445" s="81"/>
      <c r="J445" s="81"/>
      <c r="K445" s="81"/>
      <c r="L445" s="65"/>
      <c r="M445" s="7"/>
      <c r="N445" s="202"/>
      <c r="O445" s="108"/>
      <c r="P445" s="64" t="s">
        <v>410</v>
      </c>
      <c r="Q445" s="69">
        <f>IF(Q444&gt;0,IF(Q448&gt;$K441,$K441,Q448),0)</f>
        <v>0</v>
      </c>
      <c r="R445" s="69">
        <f>IF(R444&gt;0,IF((SUMIFS($Q447:Q447,$Q444:Q444,12)+IF(Q444=12,0,Q445)+R448)&gt;=$K441,$K441-FLOOR(SUMIFS($Q447:Q447,$Q444:Q444,12),1),IF(R444=1,R448,R448+Q445)),0)</f>
        <v>0</v>
      </c>
      <c r="S445" s="69">
        <f>IF(S444&gt;0,IF((SUMIFS($Q447:R447,$Q444:R444,12)+IF(R444=12,0,R445)+S448)&gt;=$K441,$K441-FLOOR(SUMIFS($Q447:R447,$Q444:R444,12),1),IF(S444=1,S448,S448+R445)),0)</f>
        <v>0</v>
      </c>
      <c r="T445" s="69">
        <f>IF(T444&gt;0,IF((SUMIFS($Q447:S447,$Q444:S444,12)+IF(S444=12,0,S445)+T448)&gt;=$K441,$K441-FLOOR(SUMIFS($Q447:S447,$Q444:S444,12),1),IF(T444=1,T448,T448+S445)),0)</f>
        <v>0</v>
      </c>
      <c r="U445" s="69">
        <f>IF(U444&gt;0,IF((SUMIFS($Q447:T447,$Q444:T444,12)+IF(T444=12,0,T445)+U448)&gt;=$K441,$K441-FLOOR(SUMIFS($Q447:T447,$Q444:T444,12),1),IF(U444=1,U448,U448+T445)),0)</f>
        <v>0</v>
      </c>
      <c r="V445" s="69">
        <f>IF(V444&gt;0,IF((SUMIFS($Q447:U447,$Q444:U444,12)+IF(U444=12,0,U445)+V448)&gt;=$K441,$K441-FLOOR(SUMIFS($Q447:U447,$Q444:U444,12),1),IF(V444=1,V448,V448+U445)),0)</f>
        <v>0</v>
      </c>
      <c r="W445" s="69">
        <f>IF(W444&gt;0,IF((SUMIFS($Q447:V447,$Q444:V444,12)+IF(V444=12,0,V445)+W448)&gt;=$K441,$K441-FLOOR(SUMIFS($Q447:V447,$Q444:V444,12),1),IF(W444=1,W448,W448+V445)),0)</f>
        <v>0</v>
      </c>
      <c r="X445" s="69">
        <f>IF(X444&gt;0,IF((SUMIFS($Q447:W447,$Q444:W444,12)+IF(W444=12,0,W445)+X448)&gt;=$K441,$K441-FLOOR(SUMIFS($Q447:W447,$Q444:W444,12),1),IF(X444=1,X448,X448+W445)),0)</f>
        <v>0</v>
      </c>
      <c r="Y445" s="69">
        <f>IF(Y444&gt;0,IF((SUMIFS($Q447:X447,$Q444:X444,12)+IF(X444=12,0,X445)+Y448)&gt;=$K441,$K441-FLOOR(SUMIFS($Q447:X447,$Q444:X444,12),1),IF(Y444=1,Y448,Y448+X445)),0)</f>
        <v>0</v>
      </c>
      <c r="Z445" s="69">
        <f>IF(Z444&gt;0,IF((SUMIFS($Q447:Y447,$Q444:Y444,12)+IF(Y444=12,0,Y445)+Z448)&gt;=$K441,$K441-FLOOR(SUMIFS($Q447:Y447,$Q444:Y444,12),1),IF(Z444=1,Z448,Z448+Y445)),0)</f>
        <v>0</v>
      </c>
      <c r="AA445" s="69">
        <f>IF(AA444&gt;0,IF((SUMIFS($Q447:Z447,$Q444:Z444,12)+IF(Z444=12,0,Z445)+AA448)&gt;=$K441,$K441-FLOOR(SUMIFS($Q447:Z447,$Q444:Z444,12),1),IF(AA444=1,AA448,AA448+Z445)),0)</f>
        <v>0</v>
      </c>
      <c r="AB445" s="69">
        <f>IF(AB444&gt;0,IF((SUMIFS($Q447:AA447,$Q444:AA444,12)+IF(AA444=12,0,AA445)+AB448)&gt;=$K441,$K441-FLOOR(SUMIFS($Q447:AA447,$Q444:AA444,12),1),IF(AB444=1,AB448,AB448+AA445)),0)</f>
        <v>0</v>
      </c>
      <c r="AC445" s="69">
        <f>IF(AC444&gt;0,IF((SUMIFS($Q447:AB447,$Q444:AB444,12)+IF(AB444=12,0,AB445)+AC448)&gt;=$K441,$K441-FLOOR(SUMIFS($Q447:AB447,$Q444:AB444,12),1),IF(AC444=1,AC448,AC448+AB445)),0)</f>
        <v>0</v>
      </c>
      <c r="AD445" s="69">
        <f>IF(AD444&gt;0,IF((SUMIFS($Q447:AC447,$Q444:AC444,12)+IF(AC444=12,0,AC445)+AD448)&gt;=$K441,$K441-FLOOR(SUMIFS($Q447:AC447,$Q444:AC444,12),1),IF(AD444=1,AD448,AD448+AC445)),0)</f>
        <v>0</v>
      </c>
      <c r="AE445" s="69">
        <f>IF(AE444&gt;0,IF((SUMIFS($Q447:AD447,$Q444:AD444,12)+IF(AD444=12,0,AD445)+AE448)&gt;=$K441,$K441-FLOOR(SUMIFS($Q447:AD447,$Q444:AD444,12),1),IF(AE444=1,AE448,AE448+AD445)),0)</f>
        <v>0</v>
      </c>
      <c r="AF445" s="69">
        <f>IF(AF444&gt;0,IF((SUMIFS($Q447:AE447,$Q444:AE444,12)+IF(AE444=12,0,AE445)+AF448)&gt;=$K441,$K441-FLOOR(SUMIFS($Q447:AE447,$Q444:AE444,12),1),IF(AF444=1,AF448,AF448+AE445)),0)</f>
        <v>0</v>
      </c>
      <c r="AG445" s="69">
        <f>IF(AG444&gt;0,IF((SUMIFS($Q447:AF447,$Q444:AF444,12)+IF(AF444=12,0,AF445)+AG448)&gt;=$K441,$K441-FLOOR(SUMIFS($Q447:AF447,$Q444:AF444,12),1),IF(AG444=1,AG448,AG448+AF445)),0)</f>
        <v>0</v>
      </c>
      <c r="AH445" s="69">
        <f>IF(AH444&gt;0,IF((SUMIFS($Q447:AG447,$Q444:AG444,12)+IF(AG444=12,0,AG445)+AH448)&gt;=$K441,$K441-FLOOR(SUMIFS($Q447:AG447,$Q444:AG444,12),1),IF(AH444=1,AH448,AH448+AG445)),0)</f>
        <v>0</v>
      </c>
      <c r="AI445" s="69">
        <f>IF(AI444&gt;0,IF((SUMIFS($Q447:AH447,$Q444:AH444,12)+IF(AH444=12,0,AH445)+AI448)&gt;=$K441,$K441-FLOOR(SUMIFS($Q447:AH447,$Q444:AH444,12),1),IF(AI444=1,AI448,AI448+AH445)),0)</f>
        <v>0</v>
      </c>
      <c r="AJ445" s="69">
        <f>IF(AJ444&gt;0,IF((SUMIFS($Q447:AI447,$Q444:AI444,12)+IF(AI444=12,0,AI445)+AJ448)&gt;=$K441,$K441-FLOOR(SUMIFS($Q447:AI447,$Q444:AI444,12),1),IF(AJ444=1,AJ448,AJ448+AI445)),0)</f>
        <v>0</v>
      </c>
      <c r="AK445" s="69">
        <f>IF(AK444&gt;0,IF((SUMIFS($Q447:AJ447,$Q444:AJ444,12)+IF(AJ444=12,0,AJ445)+AK448)&gt;=$K441,$K441-FLOOR(SUMIFS($Q447:AJ447,$Q444:AJ444,12),1),IF(AK444=1,AK448,AK448+AJ445)),0)</f>
        <v>0</v>
      </c>
      <c r="AL445" s="69">
        <f>IF(AL444&gt;0,IF((SUMIFS($Q447:AK447,$Q444:AK444,12)+IF(AK444=12,0,AK445)+AL448)&gt;=$K441,$K441-FLOOR(SUMIFS($Q447:AK447,$Q444:AK444,12),1),IF(AL444=1,AL448,AL448+AK445)),0)</f>
        <v>0</v>
      </c>
      <c r="AM445" s="69">
        <f>IF(AM444&gt;0,IF((SUMIFS($Q447:AL447,$Q444:AL444,12)+IF(AL444=12,0,AL445)+AM448)&gt;=$K441,$K441-FLOOR(SUMIFS($Q447:AL447,$Q444:AL444,12),1),IF(AM444=1,AM448,AM448+AL445)),0)</f>
        <v>0</v>
      </c>
      <c r="AN445" s="69">
        <f>IF(AN444&gt;0,IF((SUMIFS($Q447:AM447,$Q444:AM444,12)+IF(AM444=12,0,AM445)+AN448)&gt;=$K441,$K441-FLOOR(SUMIFS($Q447:AM447,$Q444:AM444,12),1),IF(AN444=1,AN448,AN448+AM445)),0)</f>
        <v>0</v>
      </c>
      <c r="AO445" s="69">
        <f>IF(AO444&gt;0,IF((SUMIFS($Q447:AN447,$Q444:AN444,12)+IF(AN444=12,0,AN445)+AO448)&gt;=$K441,$K441-FLOOR(SUMIFS($Q447:AN447,$Q444:AN444,12),1),IF(AO444=1,AO448,AO448+AN445)),0)</f>
        <v>0</v>
      </c>
      <c r="AP445" s="69">
        <f>IF(AP444&gt;0,IF((SUMIFS($Q447:AO447,$Q444:AO444,12)+IF(AO444=12,0,AO445)+AP448)&gt;=$K441,$K441-FLOOR(SUMIFS($Q447:AO447,$Q444:AO444,12),1),IF(AP444=1,AP448,AP448+AO445)),0)</f>
        <v>0</v>
      </c>
      <c r="AQ445" s="69">
        <f>IF(AQ444&gt;0,IF((SUMIFS($Q447:AP447,$Q444:AP444,12)+IF(AP444=12,0,AP445)+AQ448)&gt;=$K441,$K441-FLOOR(SUMIFS($Q447:AP447,$Q444:AP444,12),1),IF(AQ444=1,AQ448,AQ448+AP445)),0)</f>
        <v>0</v>
      </c>
      <c r="AR445" s="69">
        <f>IF(AR444&gt;0,IF((SUMIFS($Q447:AQ447,$Q444:AQ444,12)+IF(AQ444=12,0,AQ445)+AR448)&gt;=$K441,$K441-FLOOR(SUMIFS($Q447:AQ447,$Q444:AQ444,12),1),IF(AR444=1,AR448,AR448+AQ445)),0)</f>
        <v>0</v>
      </c>
      <c r="AS445" s="69">
        <f>IF(AS444&gt;0,IF((SUMIFS($Q447:AR447,$Q444:AR444,12)+IF(AR444=12,0,AR445)+AS448)&gt;=$K441,$K441-FLOOR(SUMIFS($Q447:AR447,$Q444:AR444,12),1),IF(AS444=1,AS448,AS448+AR445)),0)</f>
        <v>0</v>
      </c>
      <c r="AT445" s="69">
        <f>IF(AT444&gt;0,IF((SUMIFS($Q447:AS447,$Q444:AS444,12)+IF(AS444=12,0,AS445)+AT448)&gt;=$K441,$K441-FLOOR(SUMIFS($Q447:AS447,$Q444:AS444,12),1),IF(AT444=1,AT448,AT448+AS445)),0)</f>
        <v>0</v>
      </c>
      <c r="AU445" s="69">
        <f>IF(AU444&gt;0,IF((SUMIFS($Q447:AT447,$Q444:AT444,12)+IF(AT444=12,0,AT445)+AU448)&gt;=$K441,$K441-FLOOR(SUMIFS($Q447:AT447,$Q444:AT444,12),1),IF(AU444=1,AU448,AU448+AT445)),0)</f>
        <v>0</v>
      </c>
      <c r="AV445" s="69">
        <f>IF(AV444&gt;0,IF((SUMIFS($Q447:AU447,$Q444:AU444,12)+IF(AU444=12,0,AU445)+AV448)&gt;=$K441,$K441-FLOOR(SUMIFS($Q447:AU447,$Q444:AU444,12),1),IF(AV444=1,AV448,AV448+AU445)),0)</f>
        <v>0</v>
      </c>
      <c r="AW445" s="69">
        <f>IF(AW444&gt;0,IF((SUMIFS($Q447:AV447,$Q444:AV444,12)+IF(AV444=12,0,AV445)+AW448)&gt;=$K441,$K441-FLOOR(SUMIFS($Q447:AV447,$Q444:AV444,12),1),IF(AW444=1,AW448,AW448+AV445)),0)</f>
        <v>0</v>
      </c>
      <c r="AX445" s="69">
        <f>IF(AX444&gt;0,IF((SUMIFS($Q447:AW447,$Q444:AW444,12)+IF(AW444=12,0,AW445)+AX448)&gt;=$K441,$K441-FLOOR(SUMIFS($Q447:AW447,$Q444:AW444,12),1),IF(AX444=1,AX448,AX448+AW445)),0)</f>
        <v>0</v>
      </c>
      <c r="AY445" s="69">
        <f>IF(AY444&gt;0,IF((SUMIFS($Q447:AX447,$Q444:AX444,12)+IF(AX444=12,0,AX445)+AY448)&gt;=$K441,$K441-FLOOR(SUMIFS($Q447:AX447,$Q444:AX444,12),1),IF(AY444=1,AY448,AY448+AX445)),0)</f>
        <v>0</v>
      </c>
      <c r="AZ445" s="69">
        <f>IF(AZ444&gt;0,IF((SUMIFS($Q447:AY447,$Q444:AY444,12)+IF(AY444=12,0,AY445)+AZ448)&gt;=$K441,$K441-FLOOR(SUMIFS($Q447:AY447,$Q444:AY444,12),1),IF(AZ444=1,AZ448,AZ448+AY445)),0)</f>
        <v>0</v>
      </c>
      <c r="BA445" s="69">
        <f>IF(BA444&gt;0,IF((SUMIFS($Q447:AZ447,$Q444:AZ444,12)+IF(AZ444=12,0,AZ445)+BA448)&gt;=$K441,$K441-FLOOR(SUMIFS($Q447:AZ447,$Q444:AZ444,12),1),IF(BA444=1,BA448,BA448+AZ445)),0)</f>
        <v>0</v>
      </c>
      <c r="BB445" s="69">
        <f>IF(BB444&gt;0,IF((SUMIFS($Q447:BA447,$Q444:BA444,12)+IF(BA444=12,0,BA445)+BB448)&gt;=$K441,$K441-FLOOR(SUMIFS($Q447:BA447,$Q444:BA444,12),1),IF(BB444=1,BB448,BB448+BA445)),0)</f>
        <v>0</v>
      </c>
      <c r="BC445" s="69">
        <f>IF(BC444&gt;0,IF((SUMIFS($Q447:BB447,$Q444:BB444,12)+IF(BB444=12,0,BB445)+BC448)&gt;=$K441,$K441-FLOOR(SUMIFS($Q447:BB447,$Q444:BB444,12),1),IF(BC444=1,BC448,BC448+BB445)),0)</f>
        <v>0</v>
      </c>
      <c r="BD445" s="69">
        <f>IF(BD444&gt;0,IF((SUMIFS($Q447:BC447,$Q444:BC444,12)+IF(BC444=12,0,BC445)+BD448)&gt;=$K441,$K441-FLOOR(SUMIFS($Q447:BC447,$Q444:BC444,12),1),IF(BD444=1,BD448,BD448+BC445)),0)</f>
        <v>0</v>
      </c>
      <c r="BE445" s="69">
        <f>IF(BE444&gt;0,IF((SUMIFS($Q447:BD447,$Q444:BD444,12)+IF(BD444=12,0,BD445)+BE448)&gt;=$K441,$K441-FLOOR(SUMIFS($Q447:BD447,$Q444:BD444,12),1),IF(BE444=1,BE448,BE448+BD445)),0)</f>
        <v>0</v>
      </c>
      <c r="BF445" s="69">
        <f>IF(BF444&gt;0,IF((SUMIFS($Q447:BE447,$Q444:BE444,12)+IF(BE444=12,0,BE445)+BF448)&gt;=$K441,$K441-FLOOR(SUMIFS($Q447:BE447,$Q444:BE444,12),1),IF(BF444=1,BF448,BF448+BE445)),0)</f>
        <v>0</v>
      </c>
      <c r="BG445" s="69">
        <f>IF(BG444&gt;0,IF((SUMIFS($Q447:BF447,$Q444:BF444,12)+IF(BF444=12,0,BF445)+BG448)&gt;=$K441,$K441-FLOOR(SUMIFS($Q447:BF447,$Q444:BF444,12),1),IF(BG444=1,BG448,BG448+BF445)),0)</f>
        <v>0</v>
      </c>
      <c r="BH445" s="69">
        <f>IF(BH444&gt;0,IF((SUMIFS($Q447:BG447,$Q444:BG444,12)+IF(BG444=12,0,BG445)+BH448)&gt;=$K441,$K441-FLOOR(SUMIFS($Q447:BG447,$Q444:BG444,12),1),IF(BH444=1,BH448,BH448+BG445)),0)</f>
        <v>0</v>
      </c>
      <c r="BI445" s="69">
        <f>IF(BI444&gt;0,IF((SUMIFS($Q447:BH447,$Q444:BH444,12)+IF(BH444=12,0,BH445)+BI448)&gt;=$K441,$K441-FLOOR(SUMIFS($Q447:BH447,$Q444:BH444,12),1),IF(BI444=1,BI448,BI448+BH445)),0)</f>
        <v>0</v>
      </c>
      <c r="BJ445" s="69">
        <f>IF(BJ444&gt;0,IF((SUMIFS($Q447:BI447,$Q444:BI444,12)+IF(BI444=12,0,BI445)+BJ448)&gt;=$K441,$K441-FLOOR(SUMIFS($Q447:BI447,$Q444:BI444,12),1),IF(BJ444=1,BJ448,BJ448+BI445)),0)</f>
        <v>0</v>
      </c>
      <c r="BK445" s="69">
        <f>IF(BK444&gt;0,IF((SUMIFS($Q447:BJ447,$Q444:BJ444,12)+IF(BJ444=12,0,BJ445)+BK448)&gt;=$K441,$K441-FLOOR(SUMIFS($Q447:BJ447,$Q444:BJ444,12),1),IF(BK444=1,BK448,BK448+BJ445)),0)</f>
        <v>0</v>
      </c>
      <c r="BL445" s="69">
        <f>IF(BL444&gt;0,IF((SUMIFS($Q447:BK447,$Q444:BK444,12)+IF(BK444=12,0,BK445)+BL448)&gt;=$K441,$K441-FLOOR(SUMIFS($Q447:BK447,$Q444:BK444,12),1),IF(BL444=1,BL448,BL448+BK445)),0)</f>
        <v>0</v>
      </c>
      <c r="BM445" s="69">
        <f>IF(BM444&gt;0,IF((SUMIFS($Q447:BL447,$Q444:BL444,12)+IF(BL444=12,0,BL445)+BM448)&gt;=$K441,$K441-FLOOR(SUMIFS($Q447:BL447,$Q444:BL444,12),1),IF(BM444=1,BM448,BM448+BL445)),0)</f>
        <v>0</v>
      </c>
      <c r="BN445" s="69">
        <f>IF(BN444&gt;0,IF((SUMIFS($Q447:BM447,$Q444:BM444,12)+IF(BM444=12,0,BM445)+BN448)&gt;=$K441,$K441-FLOOR(SUMIFS($Q447:BM447,$Q444:BM444,12),1),IF(BN444=1,BN448,BN448+BM445)),0)</f>
        <v>0</v>
      </c>
      <c r="BO445" s="69">
        <f>IF(BO444&gt;0,IF((SUMIFS($Q447:BN447,$Q444:BN444,12)+IF(BN444=12,0,BN445)+BO448)&gt;=$K441,$K441-FLOOR(SUMIFS($Q447:BN447,$Q444:BN444,12),1),IF(BO444=1,BO448,BO448+BN445)),0)</f>
        <v>0</v>
      </c>
      <c r="BP445" s="69">
        <f>IF(BP444&gt;0,IF((SUMIFS($Q447:BO447,$Q444:BO444,12)+IF(BO444=12,0,BO445)+BP448)&gt;=$K441,$K441-FLOOR(SUMIFS($Q447:BO447,$Q444:BO444,12),1),IF(BP444=1,BP448,BP448+BO445)),0)</f>
        <v>0</v>
      </c>
      <c r="BQ445" s="69">
        <f>IF(BQ444&gt;0,IF((SUMIFS($Q447:BP447,$Q444:BP444,12)+IF(BP444=12,0,BP445)+BQ448)&gt;=$K441,$K441-FLOOR(SUMIFS($Q447:BP447,$Q444:BP444,12),1),IF(BQ444=1,BQ448,BQ448+BP445)),0)</f>
        <v>0</v>
      </c>
      <c r="BR445" s="69">
        <f>IF(BR444&gt;0,IF((SUMIFS($Q447:BQ447,$Q444:BQ444,12)+IF(BQ444=12,0,BQ445)+BR448)&gt;=$K441,$K441-FLOOR(SUMIFS($Q447:BQ447,$Q444:BQ444,12),1),IF(BR444=1,BR448,BR448+BQ445)),0)</f>
        <v>0</v>
      </c>
      <c r="BS445" s="69">
        <f>IF(BS444&gt;0,IF((SUMIFS($Q447:BR447,$Q444:BR444,12)+IF(BR444=12,0,BR445)+BS448)&gt;=$K441,$K441-FLOOR(SUMIFS($Q447:BR447,$Q444:BR444,12),1),IF(BS444=1,BS448,BS448+BR445)),0)</f>
        <v>0</v>
      </c>
      <c r="BT445" s="69">
        <f>IF(BT444&gt;0,IF((SUMIFS($Q447:BS447,$Q444:BS444,12)+IF(BS444=12,0,BS445)+BT448)&gt;=$K441,$K441-FLOOR(SUMIFS($Q447:BS447,$Q444:BS444,12),1),IF(BT444=1,BT448,BT448+BS445)),0)</f>
        <v>0</v>
      </c>
      <c r="BU445" s="69">
        <f>IF(BU444&gt;0,IF((SUMIFS($Q447:BT447,$Q444:BT444,12)+IF(BT444=12,0,BT445)+BU448)&gt;=$K441,$K441-FLOOR(SUMIFS($Q447:BT447,$Q444:BT444,12),1),IF(BU444=1,BU448,BU448+BT445)),0)</f>
        <v>0</v>
      </c>
      <c r="BV445" s="69">
        <f>IF(BV444&gt;0,IF((SUMIFS($Q447:BU447,$Q444:BU444,12)+IF(BU444=12,0,BU445)+BV448)&gt;=$K441,$K441-FLOOR(SUMIFS($Q447:BU447,$Q444:BU444,12),1),IF(BV444=1,BV448,BV448+BU445)),0)</f>
        <v>0</v>
      </c>
      <c r="BW445" s="69">
        <f>IF(BW444&gt;0,IF((SUMIFS($Q447:BV447,$Q444:BV444,12)+IF(BV444=12,0,BV445)+BW448)&gt;=$K441,$K441-FLOOR(SUMIFS($Q447:BV447,$Q444:BV444,12),1),IF(BW444=1,BW448,BW448+BV445)),0)</f>
        <v>0</v>
      </c>
      <c r="BX445" s="69">
        <f>IF(BX444&gt;0,IF((SUMIFS($Q447:BW447,$Q444:BW444,12)+IF(BW444=12,0,BW445)+BX448)&gt;=$K441,$K441-FLOOR(SUMIFS($Q447:BW447,$Q444:BW444,12),1),IF(BX444=1,BX448,BX448+BW445)),0)</f>
        <v>0</v>
      </c>
      <c r="BY445" s="69">
        <f>IF(BY444&gt;0,IF((SUMIFS($Q447:BX447,$Q444:BX444,12)+IF(BX444=12,0,BX445)+BY448)&gt;=$K441,$K441-FLOOR(SUMIFS($Q447:BX447,$Q444:BX444,12),1),IF(BY444=1,BY448,BY448+BX445)),0)</f>
        <v>0</v>
      </c>
      <c r="BZ445" s="69">
        <f>IF(BZ444&gt;0,IF((SUMIFS($Q447:BY447,$Q444:BY444,12)+IF(BY444=12,0,BY445)+BZ448)&gt;=$K441,$K441-FLOOR(SUMIFS($Q447:BY447,$Q444:BY444,12),1),IF(BZ444=1,BZ448,BZ448+BY445)),0)</f>
        <v>0</v>
      </c>
      <c r="CA445" s="69">
        <f>IF(CA444&gt;0,IF((SUMIFS($Q447:BZ447,$Q444:BZ444,12)+IF(BZ444=12,0,BZ445)+CA448)&gt;=$K441,$K441-FLOOR(SUMIFS($Q447:BZ447,$Q444:BZ444,12),1),IF(CA444=1,CA448,CA448+BZ445)),0)</f>
        <v>0</v>
      </c>
      <c r="CB445" s="69">
        <f>IF(CB444&gt;0,IF((SUMIFS($Q447:CA447,$Q444:CA444,12)+IF(CA444=12,0,CA445)+CB448)&gt;=$K441,$K441-FLOOR(SUMIFS($Q447:CA447,$Q444:CA444,12),1),IF(CB444=1,CB448,CB448+CA445)),0)</f>
        <v>0</v>
      </c>
      <c r="CC445" s="69">
        <f>IF(CC444&gt;0,IF((SUMIFS($Q447:CB447,$Q444:CB444,12)+IF(CB444=12,0,CB445)+CC448)&gt;=$K441,$K441-FLOOR(SUMIFS($Q447:CB447,$Q444:CB444,12),1),IF(CC444=1,CC448,CC448+CB445)),0)</f>
        <v>0</v>
      </c>
      <c r="CD445" s="69">
        <f>IF(CD444&gt;0,IF((SUMIFS($Q447:CC447,$Q444:CC444,12)+IF(CC444=12,0,CC445)+CD448)&gt;=$K441,$K441-FLOOR(SUMIFS($Q447:CC447,$Q444:CC444,12),1),IF(CD444=1,CD448,CD448+CC445)),0)</f>
        <v>0</v>
      </c>
      <c r="CE445" s="69">
        <f>IF(CE444&gt;0,IF((SUMIFS($Q447:CD447,$Q444:CD444,12)+IF(CD444=12,0,CD445)+CE448)&gt;=$K441,$K441-FLOOR(SUMIFS($Q447:CD447,$Q444:CD444,12),1),IF(CE444=1,CE448,CE448+CD445)),0)</f>
        <v>0</v>
      </c>
      <c r="CF445" s="69">
        <f>IF(CF444&gt;0,IF((SUMIFS($Q447:CE447,$Q444:CE444,12)+IF(CE444=12,0,CE445)+CF448)&gt;=$K441,$K441-FLOOR(SUMIFS($Q447:CE447,$Q444:CE444,12),1),IF(CF444=1,CF448,CF448+CE445)),0)</f>
        <v>0</v>
      </c>
      <c r="CG445" s="69">
        <f>IF(CG444&gt;0,IF((SUMIFS($Q447:CF447,$Q444:CF444,12)+IF(CF444=12,0,CF445)+CG448)&gt;=$K441,$K441-FLOOR(SUMIFS($Q447:CF447,$Q444:CF444,12),1),IF(CG444=1,CG448,CG448+CF445)),0)</f>
        <v>0</v>
      </c>
      <c r="CH445" s="69">
        <f>IF(CH444&gt;0,IF((SUMIFS($Q447:CG447,$Q444:CG444,12)+IF(CG444=12,0,CG445)+CH448)&gt;=$K441,$K441-FLOOR(SUMIFS($Q447:CG447,$Q444:CG444,12),1),IF(CH444=1,CH448,CH448+CG445)),0)</f>
        <v>0</v>
      </c>
      <c r="CI445" s="69">
        <f>IF(CI444&gt;0,IF((SUMIFS($Q447:CH447,$Q444:CH444,12)+IF(CH444=12,0,CH445)+CI448)&gt;=$K441,$K441-FLOOR(SUMIFS($Q447:CH447,$Q444:CH444,12),1),IF(CI444=1,CI448,CI448+CH445)),0)</f>
        <v>0</v>
      </c>
      <c r="CJ445" s="69">
        <f>IF(CJ444&gt;0,IF((SUMIFS($Q447:CI447,$Q444:CI444,12)+IF(CI444=12,0,CI445)+CJ448)&gt;=$K441,$K441-FLOOR(SUMIFS($Q447:CI447,$Q444:CI444,12),1),IF(CJ444=1,CJ448,CJ448+CI445)),0)</f>
        <v>0</v>
      </c>
      <c r="CK445" s="370"/>
      <c r="CL445" s="372"/>
      <c r="CM445" s="364"/>
      <c r="CN445" s="364"/>
      <c r="CO445" s="108"/>
      <c r="CP445" s="108"/>
      <c r="CQ445" s="108"/>
      <c r="CR445" s="108"/>
      <c r="CS445" s="108"/>
      <c r="CT445" s="108"/>
      <c r="CU445" s="108"/>
      <c r="CV445" s="108"/>
      <c r="CW445" s="108"/>
      <c r="CX445" s="108"/>
      <c r="CY445" s="108"/>
      <c r="CZ445" s="108"/>
      <c r="DA445" s="108"/>
      <c r="DB445" s="108"/>
      <c r="DC445" s="108"/>
      <c r="DD445" s="108"/>
    </row>
    <row r="446" spans="1:108" s="266" customFormat="1" ht="41.4" hidden="1" customHeight="1" x14ac:dyDescent="0.3">
      <c r="A446" s="264"/>
      <c r="B446" s="130"/>
      <c r="C446" s="81"/>
      <c r="D446" s="81"/>
      <c r="E446" s="81"/>
      <c r="F446" s="81"/>
      <c r="G446" s="81"/>
      <c r="H446" s="81"/>
      <c r="I446" s="81"/>
      <c r="J446" s="81"/>
      <c r="K446" s="81"/>
      <c r="L446" s="65"/>
      <c r="M446" s="7"/>
      <c r="N446" s="202"/>
      <c r="O446" s="108"/>
      <c r="P446" s="66" t="s">
        <v>183</v>
      </c>
      <c r="Q446" s="68">
        <f>IF(Q441&gt;0,Q442,0)</f>
        <v>0</v>
      </c>
      <c r="R446" s="68">
        <f t="shared" ref="R446" si="12356">IF(R441&gt;0,IF(R444=1,R442,R442+Q446),Q446)</f>
        <v>0</v>
      </c>
      <c r="S446" s="68">
        <f t="shared" ref="S446" si="12357">IF(S441&gt;0,IF(S444=1,S442,S442+R446),R446)</f>
        <v>0</v>
      </c>
      <c r="T446" s="68">
        <f t="shared" ref="T446" si="12358">IF(T441&gt;0,IF(T444=1,T442,T442+S446),S446)</f>
        <v>0</v>
      </c>
      <c r="U446" s="68">
        <f t="shared" ref="U446" si="12359">IF(U441&gt;0,IF(U444=1,U442,U442+T446),T446)</f>
        <v>0</v>
      </c>
      <c r="V446" s="68">
        <f t="shared" ref="V446" si="12360">IF(V441&gt;0,IF(V444=1,V442,V442+U446),U446)</f>
        <v>0</v>
      </c>
      <c r="W446" s="68">
        <f t="shared" ref="W446" si="12361">IF(W441&gt;0,IF(W444=1,W442,W442+V446),V446)</f>
        <v>0</v>
      </c>
      <c r="X446" s="68">
        <f t="shared" ref="X446" si="12362">IF(X441&gt;0,IF(X444=1,X442,X442+W446),W446)</f>
        <v>0</v>
      </c>
      <c r="Y446" s="68">
        <f t="shared" ref="Y446" si="12363">IF(Y441&gt;0,IF(Y444=1,Y442,Y442+X446),X446)</f>
        <v>0</v>
      </c>
      <c r="Z446" s="68">
        <f t="shared" ref="Z446" si="12364">IF(Z441&gt;0,IF(Z444=1,Z442,Z442+Y446),Y446)</f>
        <v>0</v>
      </c>
      <c r="AA446" s="68">
        <f t="shared" ref="AA446" si="12365">IF(AA441&gt;0,IF(AA444=1,AA442,AA442+Z446),Z446)</f>
        <v>0</v>
      </c>
      <c r="AB446" s="68">
        <f t="shared" ref="AB446" si="12366">IF(AB441&gt;0,IF(AB444=1,AB442,AB442+AA446),AA446)</f>
        <v>0</v>
      </c>
      <c r="AC446" s="68">
        <f t="shared" ref="AC446" si="12367">IF(AC441&gt;0,IF(AC444=1,AC442,AC442+AB446),AB446)</f>
        <v>0</v>
      </c>
      <c r="AD446" s="68">
        <f t="shared" ref="AD446" si="12368">IF(AD441&gt;0,IF(AD444=1,AD442,AD442+AC446),AC446)</f>
        <v>0</v>
      </c>
      <c r="AE446" s="68">
        <f t="shared" ref="AE446" si="12369">IF(AE441&gt;0,IF(AE444=1,AE442,AE442+AD446),AD446)</f>
        <v>0</v>
      </c>
      <c r="AF446" s="68">
        <f t="shared" ref="AF446" si="12370">IF(AF441&gt;0,IF(AF444=1,AF442,AF442+AE446),AE446)</f>
        <v>0</v>
      </c>
      <c r="AG446" s="68">
        <f t="shared" ref="AG446" si="12371">IF(AG441&gt;0,IF(AG444=1,AG442,AG442+AF446),AF446)</f>
        <v>0</v>
      </c>
      <c r="AH446" s="68">
        <f t="shared" ref="AH446" si="12372">IF(AH441&gt;0,IF(AH444=1,AH442,AH442+AG446),AG446)</f>
        <v>0</v>
      </c>
      <c r="AI446" s="68">
        <f t="shared" ref="AI446" si="12373">IF(AI441&gt;0,IF(AI444=1,AI442,AI442+AH446),AH446)</f>
        <v>0</v>
      </c>
      <c r="AJ446" s="68">
        <f t="shared" ref="AJ446" si="12374">IF(AJ441&gt;0,IF(AJ444=1,AJ442,AJ442+AI446),AI446)</f>
        <v>0</v>
      </c>
      <c r="AK446" s="68">
        <f t="shared" ref="AK446" si="12375">IF(AK441&gt;0,IF(AK444=1,AK442,AK442+AJ446),AJ446)</f>
        <v>0</v>
      </c>
      <c r="AL446" s="68">
        <f t="shared" ref="AL446" si="12376">IF(AL441&gt;0,IF(AL444=1,AL442,AL442+AK446),AK446)</f>
        <v>0</v>
      </c>
      <c r="AM446" s="68">
        <f t="shared" ref="AM446" si="12377">IF(AM441&gt;0,IF(AM444=1,AM442,AM442+AL446),AL446)</f>
        <v>0</v>
      </c>
      <c r="AN446" s="68">
        <f t="shared" ref="AN446" si="12378">IF(AN441&gt;0,IF(AN444=1,AN442,AN442+AM446),AM446)</f>
        <v>0</v>
      </c>
      <c r="AO446" s="68">
        <f t="shared" ref="AO446" si="12379">IF(AO441&gt;0,IF(AO444=1,AO442,AO442+AN446),AN446)</f>
        <v>0</v>
      </c>
      <c r="AP446" s="68">
        <f t="shared" ref="AP446" si="12380">IF(AP441&gt;0,IF(AP444=1,AP442,AP442+AO446),AO446)</f>
        <v>0</v>
      </c>
      <c r="AQ446" s="68">
        <f t="shared" ref="AQ446" si="12381">IF(AQ441&gt;0,IF(AQ444=1,AQ442,AQ442+AP446),AP446)</f>
        <v>0</v>
      </c>
      <c r="AR446" s="68">
        <f t="shared" ref="AR446" si="12382">IF(AR441&gt;0,IF(AR444=1,AR442,AR442+AQ446),AQ446)</f>
        <v>0</v>
      </c>
      <c r="AS446" s="68">
        <f t="shared" ref="AS446" si="12383">IF(AS441&gt;0,IF(AS444=1,AS442,AS442+AR446),AR446)</f>
        <v>0</v>
      </c>
      <c r="AT446" s="68">
        <f t="shared" ref="AT446" si="12384">IF(AT441&gt;0,IF(AT444=1,AT442,AT442+AS446),AS446)</f>
        <v>0</v>
      </c>
      <c r="AU446" s="68">
        <f t="shared" ref="AU446" si="12385">IF(AU441&gt;0,IF(AU444=1,AU442,AU442+AT446),AT446)</f>
        <v>0</v>
      </c>
      <c r="AV446" s="68">
        <f t="shared" ref="AV446" si="12386">IF(AV441&gt;0,IF(AV444=1,AV442,AV442+AU446),AU446)</f>
        <v>0</v>
      </c>
      <c r="AW446" s="68">
        <f t="shared" ref="AW446" si="12387">IF(AW441&gt;0,IF(AW444=1,AW442,AW442+AV446),AV446)</f>
        <v>0</v>
      </c>
      <c r="AX446" s="68">
        <f t="shared" ref="AX446" si="12388">IF(AX441&gt;0,IF(AX444=1,AX442,AX442+AW446),AW446)</f>
        <v>0</v>
      </c>
      <c r="AY446" s="68">
        <f t="shared" ref="AY446" si="12389">IF(AY441&gt;0,IF(AY444=1,AY442,AY442+AX446),AX446)</f>
        <v>0</v>
      </c>
      <c r="AZ446" s="68">
        <f t="shared" ref="AZ446" si="12390">IF(AZ441&gt;0,IF(AZ444=1,AZ442,AZ442+AY446),AY446)</f>
        <v>0</v>
      </c>
      <c r="BA446" s="68">
        <f t="shared" ref="BA446" si="12391">IF(BA441&gt;0,IF(BA444=1,BA442,BA442+AZ446),AZ446)</f>
        <v>0</v>
      </c>
      <c r="BB446" s="68">
        <f t="shared" ref="BB446" si="12392">IF(BB441&gt;0,IF(BB444=1,BB442,BB442+BA446),BA446)</f>
        <v>0</v>
      </c>
      <c r="BC446" s="68">
        <f t="shared" ref="BC446" si="12393">IF(BC441&gt;0,IF(BC444=1,BC442,BC442+BB446),BB446)</f>
        <v>0</v>
      </c>
      <c r="BD446" s="68">
        <f t="shared" ref="BD446" si="12394">IF(BD441&gt;0,IF(BD444=1,BD442,BD442+BC446),BC446)</f>
        <v>0</v>
      </c>
      <c r="BE446" s="68">
        <f t="shared" ref="BE446" si="12395">IF(BE441&gt;0,IF(BE444=1,BE442,BE442+BD446),BD446)</f>
        <v>0</v>
      </c>
      <c r="BF446" s="68">
        <f t="shared" ref="BF446" si="12396">IF(BF441&gt;0,IF(BF444=1,BF442,BF442+BE446),BE446)</f>
        <v>0</v>
      </c>
      <c r="BG446" s="68">
        <f t="shared" ref="BG446" si="12397">IF(BG441&gt;0,IF(BG444=1,BG442,BG442+BF446),BF446)</f>
        <v>0</v>
      </c>
      <c r="BH446" s="68">
        <f t="shared" ref="BH446" si="12398">IF(BH441&gt;0,IF(BH444=1,BH442,BH442+BG446),BG446)</f>
        <v>0</v>
      </c>
      <c r="BI446" s="68">
        <f t="shared" ref="BI446" si="12399">IF(BI441&gt;0,IF(BI444=1,BI442,BI442+BH446),BH446)</f>
        <v>0</v>
      </c>
      <c r="BJ446" s="68">
        <f t="shared" ref="BJ446" si="12400">IF(BJ441&gt;0,IF(BJ444=1,BJ442,BJ442+BI446),BI446)</f>
        <v>0</v>
      </c>
      <c r="BK446" s="68">
        <f t="shared" ref="BK446" si="12401">IF(BK441&gt;0,IF(BK444=1,BK442,BK442+BJ446),BJ446)</f>
        <v>0</v>
      </c>
      <c r="BL446" s="68">
        <f t="shared" ref="BL446" si="12402">IF(BL441&gt;0,IF(BL444=1,BL442,BL442+BK446),BK446)</f>
        <v>0</v>
      </c>
      <c r="BM446" s="68">
        <f t="shared" ref="BM446" si="12403">IF(BM441&gt;0,IF(BM444=1,BM442,BM442+BL446),BL446)</f>
        <v>0</v>
      </c>
      <c r="BN446" s="68">
        <f t="shared" ref="BN446" si="12404">IF(BN441&gt;0,IF(BN444=1,BN442,BN442+BM446),BM446)</f>
        <v>0</v>
      </c>
      <c r="BO446" s="68">
        <f t="shared" ref="BO446" si="12405">IF(BO441&gt;0,IF(BO444=1,BO442,BO442+BN446),BN446)</f>
        <v>0</v>
      </c>
      <c r="BP446" s="68">
        <f t="shared" ref="BP446" si="12406">IF(BP441&gt;0,IF(BP444=1,BP442,BP442+BO446),BO446)</f>
        <v>0</v>
      </c>
      <c r="BQ446" s="68">
        <f t="shared" ref="BQ446" si="12407">IF(BQ441&gt;0,IF(BQ444=1,BQ442,BQ442+BP446),BP446)</f>
        <v>0</v>
      </c>
      <c r="BR446" s="68">
        <f t="shared" ref="BR446" si="12408">IF(BR441&gt;0,IF(BR444=1,BR442,BR442+BQ446),BQ446)</f>
        <v>0</v>
      </c>
      <c r="BS446" s="68">
        <f t="shared" ref="BS446" si="12409">IF(BS441&gt;0,IF(BS444=1,BS442,BS442+BR446),BR446)</f>
        <v>0</v>
      </c>
      <c r="BT446" s="68">
        <f t="shared" ref="BT446" si="12410">IF(BT441&gt;0,IF(BT444=1,BT442,BT442+BS446),BS446)</f>
        <v>0</v>
      </c>
      <c r="BU446" s="68">
        <f t="shared" ref="BU446" si="12411">IF(BU441&gt;0,IF(BU444=1,BU442,BU442+BT446),BT446)</f>
        <v>0</v>
      </c>
      <c r="BV446" s="68">
        <f t="shared" ref="BV446" si="12412">IF(BV441&gt;0,IF(BV444=1,BV442,BV442+BU446),BU446)</f>
        <v>0</v>
      </c>
      <c r="BW446" s="68">
        <f t="shared" ref="BW446" si="12413">IF(BW441&gt;0,IF(BW444=1,BW442,BW442+BV446),BV446)</f>
        <v>0</v>
      </c>
      <c r="BX446" s="68">
        <f t="shared" ref="BX446" si="12414">IF(BX441&gt;0,IF(BX444=1,BX442,BX442+BW446),BW446)</f>
        <v>0</v>
      </c>
      <c r="BY446" s="68">
        <f t="shared" ref="BY446" si="12415">IF(BY441&gt;0,IF(BY444=1,BY442,BY442+BX446),BX446)</f>
        <v>0</v>
      </c>
      <c r="BZ446" s="68">
        <f t="shared" ref="BZ446" si="12416">IF(BZ441&gt;0,IF(BZ444=1,BZ442,BZ442+BY446),BY446)</f>
        <v>0</v>
      </c>
      <c r="CA446" s="68">
        <f t="shared" ref="CA446" si="12417">IF(CA441&gt;0,IF(CA444=1,CA442,CA442+BZ446),BZ446)</f>
        <v>0</v>
      </c>
      <c r="CB446" s="68">
        <f t="shared" ref="CB446" si="12418">IF(CB441&gt;0,IF(CB444=1,CB442,CB442+CA446),CA446)</f>
        <v>0</v>
      </c>
      <c r="CC446" s="68">
        <f t="shared" ref="CC446" si="12419">IF(CC441&gt;0,IF(CC444=1,CC442,CC442+CB446),CB446)</f>
        <v>0</v>
      </c>
      <c r="CD446" s="68">
        <f t="shared" ref="CD446" si="12420">IF(CD441&gt;0,IF(CD444=1,CD442,CD442+CC446),CC446)</f>
        <v>0</v>
      </c>
      <c r="CE446" s="68">
        <f t="shared" ref="CE446" si="12421">IF(CE441&gt;0,IF(CE444=1,CE442,CE442+CD446),CD446)</f>
        <v>0</v>
      </c>
      <c r="CF446" s="68">
        <f t="shared" ref="CF446" si="12422">IF(CF441&gt;0,IF(CF444=1,CF442,CF442+CE446),CE446)</f>
        <v>0</v>
      </c>
      <c r="CG446" s="68">
        <f t="shared" ref="CG446" si="12423">IF(CG441&gt;0,IF(CG444=1,CG442,CG442+CF446),CF446)</f>
        <v>0</v>
      </c>
      <c r="CH446" s="68">
        <f t="shared" ref="CH446" si="12424">IF(CH441&gt;0,IF(CH444=1,CH442,CH442+CG446),CG446)</f>
        <v>0</v>
      </c>
      <c r="CI446" s="68">
        <f t="shared" ref="CI446" si="12425">IF(CI441&gt;0,IF(CI444=1,CI442,CI442+CH446),CH446)</f>
        <v>0</v>
      </c>
      <c r="CJ446" s="68">
        <f t="shared" ref="CJ446" si="12426">IF(CJ441&gt;0,IF(CJ444=1,CJ442,CJ442+CI446),CI446)</f>
        <v>0</v>
      </c>
      <c r="CK446" s="370"/>
      <c r="CL446" s="372"/>
      <c r="CM446" s="364"/>
      <c r="CN446" s="364"/>
      <c r="CO446" s="108"/>
      <c r="CP446" s="108"/>
      <c r="CQ446" s="108"/>
      <c r="CR446" s="108"/>
      <c r="CS446" s="108"/>
      <c r="CT446" s="108"/>
      <c r="CU446" s="108"/>
      <c r="CV446" s="108"/>
      <c r="CW446" s="108"/>
      <c r="CX446" s="108"/>
      <c r="CY446" s="108"/>
      <c r="CZ446" s="108"/>
      <c r="DA446" s="108"/>
      <c r="DB446" s="108"/>
      <c r="DC446" s="108"/>
      <c r="DD446" s="108"/>
    </row>
    <row r="447" spans="1:108" s="266" customFormat="1" ht="41.4" hidden="1" customHeight="1" x14ac:dyDescent="0.3">
      <c r="A447" s="264"/>
      <c r="B447" s="130"/>
      <c r="C447" s="81"/>
      <c r="D447" s="81"/>
      <c r="E447" s="81"/>
      <c r="F447" s="81"/>
      <c r="G447" s="81"/>
      <c r="H447" s="81"/>
      <c r="I447" s="81"/>
      <c r="J447" s="81"/>
      <c r="K447" s="81"/>
      <c r="L447" s="65"/>
      <c r="M447" s="7"/>
      <c r="N447" s="202"/>
      <c r="O447" s="108"/>
      <c r="P447" s="66" t="s">
        <v>184</v>
      </c>
      <c r="Q447" s="68">
        <f>Q449</f>
        <v>0</v>
      </c>
      <c r="R447" s="68">
        <f t="shared" ref="R447" si="12427">IF(R444=1,R449,R449+Q447)</f>
        <v>0</v>
      </c>
      <c r="S447" s="68">
        <f t="shared" ref="S447" si="12428">IF(S444=1,S449,S449+R447)</f>
        <v>0</v>
      </c>
      <c r="T447" s="68">
        <f t="shared" ref="T447" si="12429">IF(T444=1,T449,T449+S447)</f>
        <v>0</v>
      </c>
      <c r="U447" s="68">
        <f t="shared" ref="U447" si="12430">IF(U444=1,U449,U449+T447)</f>
        <v>0</v>
      </c>
      <c r="V447" s="68">
        <f t="shared" ref="V447" si="12431">IF(V444=1,V449,V449+U447)</f>
        <v>0</v>
      </c>
      <c r="W447" s="68">
        <f t="shared" ref="W447" si="12432">IF(W444=1,W449,W449+V447)</f>
        <v>0</v>
      </c>
      <c r="X447" s="68">
        <f t="shared" ref="X447" si="12433">IF(X444=1,X449,X449+W447)</f>
        <v>0</v>
      </c>
      <c r="Y447" s="68">
        <f t="shared" ref="Y447" si="12434">IF(Y444=1,Y449,Y449+X447)</f>
        <v>0</v>
      </c>
      <c r="Z447" s="68">
        <f t="shared" ref="Z447" si="12435">IF(Z444=1,Z449,Z449+Y447)</f>
        <v>0</v>
      </c>
      <c r="AA447" s="68">
        <f t="shared" ref="AA447" si="12436">IF(AA444=1,AA449,AA449+Z447)</f>
        <v>0</v>
      </c>
      <c r="AB447" s="68">
        <f t="shared" ref="AB447" si="12437">IF(AB444=1,AB449,AB449+AA447)</f>
        <v>0</v>
      </c>
      <c r="AC447" s="68">
        <f t="shared" ref="AC447" si="12438">IF(AC444=1,AC449,AC449+AB447)</f>
        <v>0</v>
      </c>
      <c r="AD447" s="68">
        <f t="shared" ref="AD447" si="12439">IF(AD444=1,AD449,AD449+AC447)</f>
        <v>0</v>
      </c>
      <c r="AE447" s="68">
        <f t="shared" ref="AE447" si="12440">IF(AE444=1,AE449,AE449+AD447)</f>
        <v>0</v>
      </c>
      <c r="AF447" s="68">
        <f t="shared" ref="AF447" si="12441">IF(AF444=1,AF449,AF449+AE447)</f>
        <v>0</v>
      </c>
      <c r="AG447" s="68">
        <f t="shared" ref="AG447" si="12442">IF(AG444=1,AG449,AG449+AF447)</f>
        <v>0</v>
      </c>
      <c r="AH447" s="68">
        <f t="shared" ref="AH447" si="12443">IF(AH444=1,AH449,AH449+AG447)</f>
        <v>0</v>
      </c>
      <c r="AI447" s="68">
        <f t="shared" ref="AI447" si="12444">IF(AI444=1,AI449,AI449+AH447)</f>
        <v>0</v>
      </c>
      <c r="AJ447" s="68">
        <f t="shared" ref="AJ447" si="12445">IF(AJ444=1,AJ449,AJ449+AI447)</f>
        <v>0</v>
      </c>
      <c r="AK447" s="68">
        <f t="shared" ref="AK447" si="12446">IF(AK444=1,AK449,AK449+AJ447)</f>
        <v>0</v>
      </c>
      <c r="AL447" s="68">
        <f t="shared" ref="AL447" si="12447">IF(AL444=1,AL449,AL449+AK447)</f>
        <v>0</v>
      </c>
      <c r="AM447" s="68">
        <f t="shared" ref="AM447" si="12448">IF(AM444=1,AM449,AM449+AL447)</f>
        <v>0</v>
      </c>
      <c r="AN447" s="68">
        <f t="shared" ref="AN447" si="12449">IF(AN444=1,AN449,AN449+AM447)</f>
        <v>0</v>
      </c>
      <c r="AO447" s="68">
        <f t="shared" ref="AO447" si="12450">IF(AO444=1,AO449,AO449+AN447)</f>
        <v>0</v>
      </c>
      <c r="AP447" s="68">
        <f t="shared" ref="AP447" si="12451">IF(AP444=1,AP449,AP449+AO447)</f>
        <v>0</v>
      </c>
      <c r="AQ447" s="68">
        <f t="shared" ref="AQ447" si="12452">IF(AQ444=1,AQ449,AQ449+AP447)</f>
        <v>0</v>
      </c>
      <c r="AR447" s="68">
        <f t="shared" ref="AR447" si="12453">IF(AR444=1,AR449,AR449+AQ447)</f>
        <v>0</v>
      </c>
      <c r="AS447" s="68">
        <f t="shared" ref="AS447" si="12454">IF(AS444=1,AS449,AS449+AR447)</f>
        <v>0</v>
      </c>
      <c r="AT447" s="68">
        <f t="shared" ref="AT447" si="12455">IF(AT444=1,AT449,AT449+AS447)</f>
        <v>0</v>
      </c>
      <c r="AU447" s="68">
        <f t="shared" ref="AU447" si="12456">IF(AU444=1,AU449,AU449+AT447)</f>
        <v>0</v>
      </c>
      <c r="AV447" s="68">
        <f t="shared" ref="AV447" si="12457">IF(AV444=1,AV449,AV449+AU447)</f>
        <v>0</v>
      </c>
      <c r="AW447" s="68">
        <f t="shared" ref="AW447" si="12458">IF(AW444=1,AW449,AW449+AV447)</f>
        <v>0</v>
      </c>
      <c r="AX447" s="68">
        <f t="shared" ref="AX447" si="12459">IF(AX444=1,AX449,AX449+AW447)</f>
        <v>0</v>
      </c>
      <c r="AY447" s="68">
        <f t="shared" ref="AY447" si="12460">IF(AY444=1,AY449,AY449+AX447)</f>
        <v>0</v>
      </c>
      <c r="AZ447" s="68">
        <f t="shared" ref="AZ447" si="12461">IF(AZ444=1,AZ449,AZ449+AY447)</f>
        <v>0</v>
      </c>
      <c r="BA447" s="68">
        <f t="shared" ref="BA447" si="12462">IF(BA444=1,BA449,BA449+AZ447)</f>
        <v>0</v>
      </c>
      <c r="BB447" s="68">
        <f t="shared" ref="BB447" si="12463">IF(BB444=1,BB449,BB449+BA447)</f>
        <v>0</v>
      </c>
      <c r="BC447" s="68">
        <f t="shared" ref="BC447" si="12464">IF(BC444=1,BC449,BC449+BB447)</f>
        <v>0</v>
      </c>
      <c r="BD447" s="68">
        <f t="shared" ref="BD447" si="12465">IF(BD444=1,BD449,BD449+BC447)</f>
        <v>0</v>
      </c>
      <c r="BE447" s="68">
        <f t="shared" ref="BE447" si="12466">IF(BE444=1,BE449,BE449+BD447)</f>
        <v>0</v>
      </c>
      <c r="BF447" s="68">
        <f t="shared" ref="BF447" si="12467">IF(BF444=1,BF449,BF449+BE447)</f>
        <v>0</v>
      </c>
      <c r="BG447" s="68">
        <f t="shared" ref="BG447" si="12468">IF(BG444=1,BG449,BG449+BF447)</f>
        <v>0</v>
      </c>
      <c r="BH447" s="68">
        <f t="shared" ref="BH447" si="12469">IF(BH444=1,BH449,BH449+BG447)</f>
        <v>0</v>
      </c>
      <c r="BI447" s="68">
        <f t="shared" ref="BI447" si="12470">IF(BI444=1,BI449,BI449+BH447)</f>
        <v>0</v>
      </c>
      <c r="BJ447" s="68">
        <f t="shared" ref="BJ447" si="12471">IF(BJ444=1,BJ449,BJ449+BI447)</f>
        <v>0</v>
      </c>
      <c r="BK447" s="68">
        <f t="shared" ref="BK447" si="12472">IF(BK444=1,BK449,BK449+BJ447)</f>
        <v>0</v>
      </c>
      <c r="BL447" s="68">
        <f t="shared" ref="BL447" si="12473">IF(BL444=1,BL449,BL449+BK447)</f>
        <v>0</v>
      </c>
      <c r="BM447" s="68">
        <f t="shared" ref="BM447" si="12474">IF(BM444=1,BM449,BM449+BL447)</f>
        <v>0</v>
      </c>
      <c r="BN447" s="68">
        <f t="shared" ref="BN447" si="12475">IF(BN444=1,BN449,BN449+BM447)</f>
        <v>0</v>
      </c>
      <c r="BO447" s="68">
        <f t="shared" ref="BO447" si="12476">IF(BO444=1,BO449,BO449+BN447)</f>
        <v>0</v>
      </c>
      <c r="BP447" s="68">
        <f t="shared" ref="BP447" si="12477">IF(BP444=1,BP449,BP449+BO447)</f>
        <v>0</v>
      </c>
      <c r="BQ447" s="68">
        <f t="shared" ref="BQ447" si="12478">IF(BQ444=1,BQ449,BQ449+BP447)</f>
        <v>0</v>
      </c>
      <c r="BR447" s="68">
        <f t="shared" ref="BR447" si="12479">IF(BR444=1,BR449,BR449+BQ447)</f>
        <v>0</v>
      </c>
      <c r="BS447" s="68">
        <f t="shared" ref="BS447" si="12480">IF(BS444=1,BS449,BS449+BR447)</f>
        <v>0</v>
      </c>
      <c r="BT447" s="68">
        <f t="shared" ref="BT447" si="12481">IF(BT444=1,BT449,BT449+BS447)</f>
        <v>0</v>
      </c>
      <c r="BU447" s="68">
        <f t="shared" ref="BU447" si="12482">IF(BU444=1,BU449,BU449+BT447)</f>
        <v>0</v>
      </c>
      <c r="BV447" s="68">
        <f t="shared" ref="BV447" si="12483">IF(BV444=1,BV449,BV449+BU447)</f>
        <v>0</v>
      </c>
      <c r="BW447" s="68">
        <f t="shared" ref="BW447" si="12484">IF(BW444=1,BW449,BW449+BV447)</f>
        <v>0</v>
      </c>
      <c r="BX447" s="68">
        <f t="shared" ref="BX447" si="12485">IF(BX444=1,BX449,BX449+BW447)</f>
        <v>0</v>
      </c>
      <c r="BY447" s="68">
        <f t="shared" ref="BY447" si="12486">IF(BY444=1,BY449,BY449+BX447)</f>
        <v>0</v>
      </c>
      <c r="BZ447" s="68">
        <f t="shared" ref="BZ447" si="12487">IF(BZ444=1,BZ449,BZ449+BY447)</f>
        <v>0</v>
      </c>
      <c r="CA447" s="68">
        <f t="shared" ref="CA447" si="12488">IF(CA444=1,CA449,CA449+BZ447)</f>
        <v>0</v>
      </c>
      <c r="CB447" s="68">
        <f t="shared" ref="CB447" si="12489">IF(CB444=1,CB449,CB449+CA447)</f>
        <v>0</v>
      </c>
      <c r="CC447" s="68">
        <f t="shared" ref="CC447" si="12490">IF(CC444=1,CC449,CC449+CB447)</f>
        <v>0</v>
      </c>
      <c r="CD447" s="68">
        <f t="shared" ref="CD447" si="12491">IF(CD444=1,CD449,CD449+CC447)</f>
        <v>0</v>
      </c>
      <c r="CE447" s="68">
        <f t="shared" ref="CE447" si="12492">IF(CE444=1,CE449,CE449+CD447)</f>
        <v>0</v>
      </c>
      <c r="CF447" s="68">
        <f t="shared" ref="CF447" si="12493">IF(CF444=1,CF449,CF449+CE447)</f>
        <v>0</v>
      </c>
      <c r="CG447" s="68">
        <f t="shared" ref="CG447" si="12494">IF(CG444=1,CG449,CG449+CF447)</f>
        <v>0</v>
      </c>
      <c r="CH447" s="68">
        <f t="shared" ref="CH447" si="12495">IF(CH444=1,CH449,CH449+CG447)</f>
        <v>0</v>
      </c>
      <c r="CI447" s="68">
        <f t="shared" ref="CI447" si="12496">IF(CI444=1,CI449,CI449+CH447)</f>
        <v>0</v>
      </c>
      <c r="CJ447" s="68">
        <f t="shared" ref="CJ447" si="12497">IF(CJ444=1,CJ449,CJ449+CI447)</f>
        <v>0</v>
      </c>
      <c r="CK447" s="370"/>
      <c r="CL447" s="372"/>
      <c r="CM447" s="364"/>
      <c r="CN447" s="364"/>
      <c r="CO447" s="108"/>
      <c r="CP447" s="108"/>
      <c r="CQ447" s="108"/>
      <c r="CR447" s="108"/>
      <c r="CS447" s="108"/>
      <c r="CT447" s="108"/>
      <c r="CU447" s="108"/>
      <c r="CV447" s="108"/>
      <c r="CW447" s="108"/>
      <c r="CX447" s="108"/>
      <c r="CY447" s="108"/>
      <c r="CZ447" s="108"/>
      <c r="DA447" s="108"/>
      <c r="DB447" s="108"/>
      <c r="DC447" s="108"/>
      <c r="DD447" s="108"/>
    </row>
    <row r="448" spans="1:108" s="266" customFormat="1" ht="28.8" x14ac:dyDescent="0.3">
      <c r="A448" s="264"/>
      <c r="B448" s="130"/>
      <c r="C448" s="81"/>
      <c r="D448" s="81"/>
      <c r="E448" s="81"/>
      <c r="F448" s="81"/>
      <c r="G448" s="81"/>
      <c r="H448" s="81"/>
      <c r="I448" s="81"/>
      <c r="J448" s="81"/>
      <c r="K448" s="81"/>
      <c r="L448" s="65"/>
      <c r="M448" s="7"/>
      <c r="N448" s="202"/>
      <c r="O448" s="108"/>
      <c r="P448" s="64" t="s">
        <v>182</v>
      </c>
      <c r="Q448" s="69">
        <f t="shared" ref="Q448:CB448" si="12498">1720/12*Q441</f>
        <v>0</v>
      </c>
      <c r="R448" s="69">
        <f t="shared" si="12498"/>
        <v>0</v>
      </c>
      <c r="S448" s="69">
        <f t="shared" si="12498"/>
        <v>0</v>
      </c>
      <c r="T448" s="69">
        <f t="shared" si="12498"/>
        <v>0</v>
      </c>
      <c r="U448" s="69">
        <f t="shared" si="12498"/>
        <v>0</v>
      </c>
      <c r="V448" s="69">
        <f t="shared" si="12498"/>
        <v>0</v>
      </c>
      <c r="W448" s="69">
        <f t="shared" si="12498"/>
        <v>0</v>
      </c>
      <c r="X448" s="69">
        <f t="shared" si="12498"/>
        <v>0</v>
      </c>
      <c r="Y448" s="69">
        <f t="shared" si="12498"/>
        <v>0</v>
      </c>
      <c r="Z448" s="69">
        <f t="shared" si="12498"/>
        <v>0</v>
      </c>
      <c r="AA448" s="69">
        <f t="shared" si="12498"/>
        <v>0</v>
      </c>
      <c r="AB448" s="69">
        <f t="shared" si="12498"/>
        <v>0</v>
      </c>
      <c r="AC448" s="69">
        <f t="shared" si="12498"/>
        <v>0</v>
      </c>
      <c r="AD448" s="69">
        <f t="shared" si="12498"/>
        <v>0</v>
      </c>
      <c r="AE448" s="69">
        <f t="shared" si="12498"/>
        <v>0</v>
      </c>
      <c r="AF448" s="69">
        <f t="shared" si="12498"/>
        <v>0</v>
      </c>
      <c r="AG448" s="69">
        <f t="shared" si="12498"/>
        <v>0</v>
      </c>
      <c r="AH448" s="69">
        <f t="shared" si="12498"/>
        <v>0</v>
      </c>
      <c r="AI448" s="69">
        <f t="shared" si="12498"/>
        <v>0</v>
      </c>
      <c r="AJ448" s="69">
        <f t="shared" si="12498"/>
        <v>0</v>
      </c>
      <c r="AK448" s="69">
        <f t="shared" si="12498"/>
        <v>0</v>
      </c>
      <c r="AL448" s="69">
        <f t="shared" si="12498"/>
        <v>0</v>
      </c>
      <c r="AM448" s="69">
        <f t="shared" si="12498"/>
        <v>0</v>
      </c>
      <c r="AN448" s="69">
        <f t="shared" si="12498"/>
        <v>0</v>
      </c>
      <c r="AO448" s="69">
        <f t="shared" si="12498"/>
        <v>0</v>
      </c>
      <c r="AP448" s="69">
        <f t="shared" si="12498"/>
        <v>0</v>
      </c>
      <c r="AQ448" s="69">
        <f t="shared" si="12498"/>
        <v>0</v>
      </c>
      <c r="AR448" s="69">
        <f t="shared" si="12498"/>
        <v>0</v>
      </c>
      <c r="AS448" s="69">
        <f t="shared" si="12498"/>
        <v>0</v>
      </c>
      <c r="AT448" s="69">
        <f t="shared" si="12498"/>
        <v>0</v>
      </c>
      <c r="AU448" s="69">
        <f t="shared" si="12498"/>
        <v>0</v>
      </c>
      <c r="AV448" s="69">
        <f t="shared" si="12498"/>
        <v>0</v>
      </c>
      <c r="AW448" s="69">
        <f t="shared" si="12498"/>
        <v>0</v>
      </c>
      <c r="AX448" s="69">
        <f t="shared" si="12498"/>
        <v>0</v>
      </c>
      <c r="AY448" s="69">
        <f t="shared" si="12498"/>
        <v>0</v>
      </c>
      <c r="AZ448" s="69">
        <f t="shared" si="12498"/>
        <v>0</v>
      </c>
      <c r="BA448" s="69">
        <f t="shared" si="12498"/>
        <v>0</v>
      </c>
      <c r="BB448" s="69">
        <f t="shared" si="12498"/>
        <v>0</v>
      </c>
      <c r="BC448" s="69">
        <f t="shared" si="12498"/>
        <v>0</v>
      </c>
      <c r="BD448" s="69">
        <f t="shared" si="12498"/>
        <v>0</v>
      </c>
      <c r="BE448" s="69">
        <f t="shared" si="12498"/>
        <v>0</v>
      </c>
      <c r="BF448" s="69">
        <f t="shared" si="12498"/>
        <v>0</v>
      </c>
      <c r="BG448" s="69">
        <f t="shared" si="12498"/>
        <v>0</v>
      </c>
      <c r="BH448" s="69">
        <f t="shared" si="12498"/>
        <v>0</v>
      </c>
      <c r="BI448" s="69">
        <f t="shared" si="12498"/>
        <v>0</v>
      </c>
      <c r="BJ448" s="69">
        <f t="shared" si="12498"/>
        <v>0</v>
      </c>
      <c r="BK448" s="69">
        <f t="shared" si="12498"/>
        <v>0</v>
      </c>
      <c r="BL448" s="69">
        <f t="shared" si="12498"/>
        <v>0</v>
      </c>
      <c r="BM448" s="69">
        <f t="shared" si="12498"/>
        <v>0</v>
      </c>
      <c r="BN448" s="69">
        <f t="shared" si="12498"/>
        <v>0</v>
      </c>
      <c r="BO448" s="69">
        <f t="shared" si="12498"/>
        <v>0</v>
      </c>
      <c r="BP448" s="69">
        <f t="shared" si="12498"/>
        <v>0</v>
      </c>
      <c r="BQ448" s="69">
        <f t="shared" si="12498"/>
        <v>0</v>
      </c>
      <c r="BR448" s="69">
        <f t="shared" si="12498"/>
        <v>0</v>
      </c>
      <c r="BS448" s="69">
        <f t="shared" si="12498"/>
        <v>0</v>
      </c>
      <c r="BT448" s="69">
        <f t="shared" si="12498"/>
        <v>0</v>
      </c>
      <c r="BU448" s="69">
        <f t="shared" si="12498"/>
        <v>0</v>
      </c>
      <c r="BV448" s="69">
        <f t="shared" si="12498"/>
        <v>0</v>
      </c>
      <c r="BW448" s="69">
        <f t="shared" si="12498"/>
        <v>0</v>
      </c>
      <c r="BX448" s="69">
        <f t="shared" si="12498"/>
        <v>0</v>
      </c>
      <c r="BY448" s="69">
        <f t="shared" si="12498"/>
        <v>0</v>
      </c>
      <c r="BZ448" s="69">
        <f t="shared" si="12498"/>
        <v>0</v>
      </c>
      <c r="CA448" s="69">
        <f t="shared" si="12498"/>
        <v>0</v>
      </c>
      <c r="CB448" s="69">
        <f t="shared" si="12498"/>
        <v>0</v>
      </c>
      <c r="CC448" s="69">
        <f t="shared" ref="CC448:CJ448" si="12499">1720/12*CC441</f>
        <v>0</v>
      </c>
      <c r="CD448" s="69">
        <f t="shared" si="12499"/>
        <v>0</v>
      </c>
      <c r="CE448" s="69">
        <f t="shared" si="12499"/>
        <v>0</v>
      </c>
      <c r="CF448" s="69">
        <f t="shared" si="12499"/>
        <v>0</v>
      </c>
      <c r="CG448" s="69">
        <f t="shared" si="12499"/>
        <v>0</v>
      </c>
      <c r="CH448" s="69">
        <f t="shared" si="12499"/>
        <v>0</v>
      </c>
      <c r="CI448" s="69">
        <f t="shared" si="12499"/>
        <v>0</v>
      </c>
      <c r="CJ448" s="69">
        <f t="shared" si="12499"/>
        <v>0</v>
      </c>
      <c r="CK448" s="370"/>
      <c r="CL448" s="372"/>
      <c r="CM448" s="364"/>
      <c r="CN448" s="364"/>
      <c r="CO448" s="108"/>
      <c r="CP448" s="108"/>
      <c r="CQ448" s="108"/>
      <c r="CR448" s="108"/>
      <c r="CS448" s="108"/>
      <c r="CT448" s="108"/>
      <c r="CU448" s="108"/>
      <c r="CV448" s="108"/>
      <c r="CW448" s="108"/>
      <c r="CX448" s="108"/>
      <c r="CY448" s="108"/>
      <c r="CZ448" s="108"/>
      <c r="DA448" s="108"/>
      <c r="DB448" s="108"/>
      <c r="DC448" s="108"/>
      <c r="DD448" s="108"/>
    </row>
    <row r="449" spans="1:108" s="266" customFormat="1" ht="28.8" x14ac:dyDescent="0.3">
      <c r="A449" s="264"/>
      <c r="B449" s="130"/>
      <c r="C449" s="81"/>
      <c r="D449" s="81"/>
      <c r="E449" s="81"/>
      <c r="F449" s="81"/>
      <c r="G449" s="81"/>
      <c r="H449" s="81"/>
      <c r="I449" s="81"/>
      <c r="J449" s="81"/>
      <c r="K449" s="81"/>
      <c r="L449" s="65"/>
      <c r="M449" s="7"/>
      <c r="N449" s="202"/>
      <c r="O449" s="108"/>
      <c r="P449" s="64" t="s">
        <v>166</v>
      </c>
      <c r="Q449" s="69">
        <f>FLOOR(IF(OR(Q444=0,Q444=1),IF(Q442&gt;=Q448,Q448,Q442)+0.00000001,IF(Q446&gt;=Q445,Q445,Q446))+0.00000001,1)</f>
        <v>0</v>
      </c>
      <c r="R449" s="69">
        <f t="shared" ref="R449" si="12500">FLOOR(IF(OR(R444=0,R444=1),IF(R448&gt;R445,R445,IF(R442&gt;=R448,R448,R442)+0.00000001),IF(R446&gt;=R445,R445-Q447,R446-Q447)+0.00000001),1)</f>
        <v>0</v>
      </c>
      <c r="S449" s="69">
        <f t="shared" ref="S449" si="12501">FLOOR(IF(OR(S444=0,S444=1),IF(S448&gt;S445,S445,IF(S442&gt;=S448,S448,S442)+0.00000001),IF(S446&gt;=S445,S445-R447,S446-R447)+0.00000001),1)</f>
        <v>0</v>
      </c>
      <c r="T449" s="69">
        <f t="shared" ref="T449" si="12502">FLOOR(IF(OR(T444=0,T444=1),IF(T448&gt;T445,T445,IF(T442&gt;=T448,T448,T442)+0.00000001),IF(T446&gt;=T445,T445-S447,T446-S447)+0.00000001),1)</f>
        <v>0</v>
      </c>
      <c r="U449" s="69">
        <f t="shared" ref="U449" si="12503">FLOOR(IF(OR(U444=0,U444=1),IF(U448&gt;U445,U445,IF(U442&gt;=U448,U448,U442)+0.00000001),IF(U446&gt;=U445,U445-T447,U446-T447)+0.00000001),1)</f>
        <v>0</v>
      </c>
      <c r="V449" s="69">
        <f t="shared" ref="V449" si="12504">FLOOR(IF(OR(V444=0,V444=1),IF(V448&gt;V445,V445,IF(V442&gt;=V448,V448,V442)+0.00000001),IF(V446&gt;=V445,V445-U447,V446-U447)+0.00000001),1)</f>
        <v>0</v>
      </c>
      <c r="W449" s="69">
        <f t="shared" ref="W449" si="12505">FLOOR(IF(OR(W444=0,W444=1),IF(W448&gt;W445,W445,IF(W442&gt;=W448,W448,W442)+0.00000001),IF(W446&gt;=W445,W445-V447,W446-V447)+0.00000001),1)</f>
        <v>0</v>
      </c>
      <c r="X449" s="69">
        <f t="shared" ref="X449" si="12506">FLOOR(IF(OR(X444=0,X444=1),IF(X448&gt;X445,X445,IF(X442&gt;=X448,X448,X442)+0.00000001),IF(X446&gt;=X445,X445-W447,X446-W447)+0.00000001),1)</f>
        <v>0</v>
      </c>
      <c r="Y449" s="69">
        <f t="shared" ref="Y449" si="12507">FLOOR(IF(OR(Y444=0,Y444=1),IF(Y448&gt;Y445,Y445,IF(Y442&gt;=Y448,Y448,Y442)+0.00000001),IF(Y446&gt;=Y445,Y445-X447,Y446-X447)+0.00000001),1)</f>
        <v>0</v>
      </c>
      <c r="Z449" s="69">
        <f t="shared" ref="Z449" si="12508">FLOOR(IF(OR(Z444=0,Z444=1),IF(Z448&gt;Z445,Z445,IF(Z442&gt;=Z448,Z448,Z442)+0.00000001),IF(Z446&gt;=Z445,Z445-Y447,Z446-Y447)+0.00000001),1)</f>
        <v>0</v>
      </c>
      <c r="AA449" s="69">
        <f t="shared" ref="AA449" si="12509">FLOOR(IF(OR(AA444=0,AA444=1),IF(AA448&gt;AA445,AA445,IF(AA442&gt;=AA448,AA448,AA442)+0.00000001),IF(AA446&gt;=AA445,AA445-Z447,AA446-Z447)+0.00000001),1)</f>
        <v>0</v>
      </c>
      <c r="AB449" s="69">
        <f t="shared" ref="AB449" si="12510">FLOOR(IF(OR(AB444=0,AB444=1),IF(AB448&gt;AB445,AB445,IF(AB442&gt;=AB448,AB448,AB442)+0.00000001),IF(AB446&gt;=AB445,AB445-AA447,AB446-AA447)+0.00000001),1)</f>
        <v>0</v>
      </c>
      <c r="AC449" s="69">
        <f t="shared" ref="AC449" si="12511">FLOOR(IF(OR(AC444=0,AC444=1),IF(AC448&gt;AC445,AC445,IF(AC442&gt;=AC448,AC448,AC442)+0.00000001),IF(AC446&gt;=AC445,AC445-AB447,AC446-AB447)+0.00000001),1)</f>
        <v>0</v>
      </c>
      <c r="AD449" s="69">
        <f t="shared" ref="AD449" si="12512">FLOOR(IF(OR(AD444=0,AD444=1),IF(AD448&gt;AD445,AD445,IF(AD442&gt;=AD448,AD448,AD442)+0.00000001),IF(AD446&gt;=AD445,AD445-AC447,AD446-AC447)+0.00000001),1)</f>
        <v>0</v>
      </c>
      <c r="AE449" s="69">
        <f t="shared" ref="AE449" si="12513">FLOOR(IF(OR(AE444=0,AE444=1),IF(AE448&gt;AE445,AE445,IF(AE442&gt;=AE448,AE448,AE442)+0.00000001),IF(AE446&gt;=AE445,AE445-AD447,AE446-AD447)+0.00000001),1)</f>
        <v>0</v>
      </c>
      <c r="AF449" s="69">
        <f t="shared" ref="AF449" si="12514">FLOOR(IF(OR(AF444=0,AF444=1),IF(AF448&gt;AF445,AF445,IF(AF442&gt;=AF448,AF448,AF442)+0.00000001),IF(AF446&gt;=AF445,AF445-AE447,AF446-AE447)+0.00000001),1)</f>
        <v>0</v>
      </c>
      <c r="AG449" s="69">
        <f t="shared" ref="AG449" si="12515">FLOOR(IF(OR(AG444=0,AG444=1),IF(AG448&gt;AG445,AG445,IF(AG442&gt;=AG448,AG448,AG442)+0.00000001),IF(AG446&gt;=AG445,AG445-AF447,AG446-AF447)+0.00000001),1)</f>
        <v>0</v>
      </c>
      <c r="AH449" s="69">
        <f t="shared" ref="AH449" si="12516">FLOOR(IF(OR(AH444=0,AH444=1),IF(AH448&gt;AH445,AH445,IF(AH442&gt;=AH448,AH448,AH442)+0.00000001),IF(AH446&gt;=AH445,AH445-AG447,AH446-AG447)+0.00000001),1)</f>
        <v>0</v>
      </c>
      <c r="AI449" s="69">
        <f t="shared" ref="AI449" si="12517">FLOOR(IF(OR(AI444=0,AI444=1),IF(AI448&gt;AI445,AI445,IF(AI442&gt;=AI448,AI448,AI442)+0.00000001),IF(AI446&gt;=AI445,AI445-AH447,AI446-AH447)+0.00000001),1)</f>
        <v>0</v>
      </c>
      <c r="AJ449" s="69">
        <f t="shared" ref="AJ449" si="12518">FLOOR(IF(OR(AJ444=0,AJ444=1),IF(AJ448&gt;AJ445,AJ445,IF(AJ442&gt;=AJ448,AJ448,AJ442)+0.00000001),IF(AJ446&gt;=AJ445,AJ445-AI447,AJ446-AI447)+0.00000001),1)</f>
        <v>0</v>
      </c>
      <c r="AK449" s="69">
        <f t="shared" ref="AK449" si="12519">FLOOR(IF(OR(AK444=0,AK444=1),IF(AK448&gt;AK445,AK445,IF(AK442&gt;=AK448,AK448,AK442)+0.00000001),IF(AK446&gt;=AK445,AK445-AJ447,AK446-AJ447)+0.00000001),1)</f>
        <v>0</v>
      </c>
      <c r="AL449" s="69">
        <f t="shared" ref="AL449" si="12520">FLOOR(IF(OR(AL444=0,AL444=1),IF(AL448&gt;AL445,AL445,IF(AL442&gt;=AL448,AL448,AL442)+0.00000001),IF(AL446&gt;=AL445,AL445-AK447,AL446-AK447)+0.00000001),1)</f>
        <v>0</v>
      </c>
      <c r="AM449" s="69">
        <f t="shared" ref="AM449" si="12521">FLOOR(IF(OR(AM444=0,AM444=1),IF(AM448&gt;AM445,AM445,IF(AM442&gt;=AM448,AM448,AM442)+0.00000001),IF(AM446&gt;=AM445,AM445-AL447,AM446-AL447)+0.00000001),1)</f>
        <v>0</v>
      </c>
      <c r="AN449" s="69">
        <f t="shared" ref="AN449" si="12522">FLOOR(IF(OR(AN444=0,AN444=1),IF(AN448&gt;AN445,AN445,IF(AN442&gt;=AN448,AN448,AN442)+0.00000001),IF(AN446&gt;=AN445,AN445-AM447,AN446-AM447)+0.00000001),1)</f>
        <v>0</v>
      </c>
      <c r="AO449" s="69">
        <f t="shared" ref="AO449" si="12523">FLOOR(IF(OR(AO444=0,AO444=1),IF(AO448&gt;AO445,AO445,IF(AO442&gt;=AO448,AO448,AO442)+0.00000001),IF(AO446&gt;=AO445,AO445-AN447,AO446-AN447)+0.00000001),1)</f>
        <v>0</v>
      </c>
      <c r="AP449" s="69">
        <f t="shared" ref="AP449" si="12524">FLOOR(IF(OR(AP444=0,AP444=1),IF(AP448&gt;AP445,AP445,IF(AP442&gt;=AP448,AP448,AP442)+0.00000001),IF(AP446&gt;=AP445,AP445-AO447,AP446-AO447)+0.00000001),1)</f>
        <v>0</v>
      </c>
      <c r="AQ449" s="69">
        <f t="shared" ref="AQ449" si="12525">FLOOR(IF(OR(AQ444=0,AQ444=1),IF(AQ448&gt;AQ445,AQ445,IF(AQ442&gt;=AQ448,AQ448,AQ442)+0.00000001),IF(AQ446&gt;=AQ445,AQ445-AP447,AQ446-AP447)+0.00000001),1)</f>
        <v>0</v>
      </c>
      <c r="AR449" s="69">
        <f t="shared" ref="AR449" si="12526">FLOOR(IF(OR(AR444=0,AR444=1),IF(AR448&gt;AR445,AR445,IF(AR442&gt;=AR448,AR448,AR442)+0.00000001),IF(AR446&gt;=AR445,AR445-AQ447,AR446-AQ447)+0.00000001),1)</f>
        <v>0</v>
      </c>
      <c r="AS449" s="69">
        <f t="shared" ref="AS449" si="12527">FLOOR(IF(OR(AS444=0,AS444=1),IF(AS448&gt;AS445,AS445,IF(AS442&gt;=AS448,AS448,AS442)+0.00000001),IF(AS446&gt;=AS445,AS445-AR447,AS446-AR447)+0.00000001),1)</f>
        <v>0</v>
      </c>
      <c r="AT449" s="69">
        <f t="shared" ref="AT449" si="12528">FLOOR(IF(OR(AT444=0,AT444=1),IF(AT448&gt;AT445,AT445,IF(AT442&gt;=AT448,AT448,AT442)+0.00000001),IF(AT446&gt;=AT445,AT445-AS447,AT446-AS447)+0.00000001),1)</f>
        <v>0</v>
      </c>
      <c r="AU449" s="69">
        <f t="shared" ref="AU449" si="12529">FLOOR(IF(OR(AU444=0,AU444=1),IF(AU448&gt;AU445,AU445,IF(AU442&gt;=AU448,AU448,AU442)+0.00000001),IF(AU446&gt;=AU445,AU445-AT447,AU446-AT447)+0.00000001),1)</f>
        <v>0</v>
      </c>
      <c r="AV449" s="69">
        <f t="shared" ref="AV449" si="12530">FLOOR(IF(OR(AV444=0,AV444=1),IF(AV448&gt;AV445,AV445,IF(AV442&gt;=AV448,AV448,AV442)+0.00000001),IF(AV446&gt;=AV445,AV445-AU447,AV446-AU447)+0.00000001),1)</f>
        <v>0</v>
      </c>
      <c r="AW449" s="69">
        <f t="shared" ref="AW449" si="12531">FLOOR(IF(OR(AW444=0,AW444=1),IF(AW448&gt;AW445,AW445,IF(AW442&gt;=AW448,AW448,AW442)+0.00000001),IF(AW446&gt;=AW445,AW445-AV447,AW446-AV447)+0.00000001),1)</f>
        <v>0</v>
      </c>
      <c r="AX449" s="69">
        <f t="shared" ref="AX449" si="12532">FLOOR(IF(OR(AX444=0,AX444=1),IF(AX448&gt;AX445,AX445,IF(AX442&gt;=AX448,AX448,AX442)+0.00000001),IF(AX446&gt;=AX445,AX445-AW447,AX446-AW447)+0.00000001),1)</f>
        <v>0</v>
      </c>
      <c r="AY449" s="69">
        <f t="shared" ref="AY449" si="12533">FLOOR(IF(OR(AY444=0,AY444=1),IF(AY448&gt;AY445,AY445,IF(AY442&gt;=AY448,AY448,AY442)+0.00000001),IF(AY446&gt;=AY445,AY445-AX447,AY446-AX447)+0.00000001),1)</f>
        <v>0</v>
      </c>
      <c r="AZ449" s="69">
        <f t="shared" ref="AZ449" si="12534">FLOOR(IF(OR(AZ444=0,AZ444=1),IF(AZ448&gt;AZ445,AZ445,IF(AZ442&gt;=AZ448,AZ448,AZ442)+0.00000001),IF(AZ446&gt;=AZ445,AZ445-AY447,AZ446-AY447)+0.00000001),1)</f>
        <v>0</v>
      </c>
      <c r="BA449" s="69">
        <f t="shared" ref="BA449" si="12535">FLOOR(IF(OR(BA444=0,BA444=1),IF(BA448&gt;BA445,BA445,IF(BA442&gt;=BA448,BA448,BA442)+0.00000001),IF(BA446&gt;=BA445,BA445-AZ447,BA446-AZ447)+0.00000001),1)</f>
        <v>0</v>
      </c>
      <c r="BB449" s="69">
        <f t="shared" ref="BB449" si="12536">FLOOR(IF(OR(BB444=0,BB444=1),IF(BB448&gt;BB445,BB445,IF(BB442&gt;=BB448,BB448,BB442)+0.00000001),IF(BB446&gt;=BB445,BB445-BA447,BB446-BA447)+0.00000001),1)</f>
        <v>0</v>
      </c>
      <c r="BC449" s="69">
        <f t="shared" ref="BC449" si="12537">FLOOR(IF(OR(BC444=0,BC444=1),IF(BC448&gt;BC445,BC445,IF(BC442&gt;=BC448,BC448,BC442)+0.00000001),IF(BC446&gt;=BC445,BC445-BB447,BC446-BB447)+0.00000001),1)</f>
        <v>0</v>
      </c>
      <c r="BD449" s="69">
        <f t="shared" ref="BD449" si="12538">FLOOR(IF(OR(BD444=0,BD444=1),IF(BD448&gt;BD445,BD445,IF(BD442&gt;=BD448,BD448,BD442)+0.00000001),IF(BD446&gt;=BD445,BD445-BC447,BD446-BC447)+0.00000001),1)</f>
        <v>0</v>
      </c>
      <c r="BE449" s="69">
        <f t="shared" ref="BE449" si="12539">FLOOR(IF(OR(BE444=0,BE444=1),IF(BE448&gt;BE445,BE445,IF(BE442&gt;=BE448,BE448,BE442)+0.00000001),IF(BE446&gt;=BE445,BE445-BD447,BE446-BD447)+0.00000001),1)</f>
        <v>0</v>
      </c>
      <c r="BF449" s="69">
        <f t="shared" ref="BF449" si="12540">FLOOR(IF(OR(BF444=0,BF444=1),IF(BF448&gt;BF445,BF445,IF(BF442&gt;=BF448,BF448,BF442)+0.00000001),IF(BF446&gt;=BF445,BF445-BE447,BF446-BE447)+0.00000001),1)</f>
        <v>0</v>
      </c>
      <c r="BG449" s="69">
        <f t="shared" ref="BG449" si="12541">FLOOR(IF(OR(BG444=0,BG444=1),IF(BG448&gt;BG445,BG445,IF(BG442&gt;=BG448,BG448,BG442)+0.00000001),IF(BG446&gt;=BG445,BG445-BF447,BG446-BF447)+0.00000001),1)</f>
        <v>0</v>
      </c>
      <c r="BH449" s="69">
        <f t="shared" ref="BH449" si="12542">FLOOR(IF(OR(BH444=0,BH444=1),IF(BH448&gt;BH445,BH445,IF(BH442&gt;=BH448,BH448,BH442)+0.00000001),IF(BH446&gt;=BH445,BH445-BG447,BH446-BG447)+0.00000001),1)</f>
        <v>0</v>
      </c>
      <c r="BI449" s="69">
        <f t="shared" ref="BI449" si="12543">FLOOR(IF(OR(BI444=0,BI444=1),IF(BI448&gt;BI445,BI445,IF(BI442&gt;=BI448,BI448,BI442)+0.00000001),IF(BI446&gt;=BI445,BI445-BH447,BI446-BH447)+0.00000001),1)</f>
        <v>0</v>
      </c>
      <c r="BJ449" s="69">
        <f t="shared" ref="BJ449" si="12544">FLOOR(IF(OR(BJ444=0,BJ444=1),IF(BJ448&gt;BJ445,BJ445,IF(BJ442&gt;=BJ448,BJ448,BJ442)+0.00000001),IF(BJ446&gt;=BJ445,BJ445-BI447,BJ446-BI447)+0.00000001),1)</f>
        <v>0</v>
      </c>
      <c r="BK449" s="69">
        <f t="shared" ref="BK449" si="12545">FLOOR(IF(OR(BK444=0,BK444=1),IF(BK448&gt;BK445,BK445,IF(BK442&gt;=BK448,BK448,BK442)+0.00000001),IF(BK446&gt;=BK445,BK445-BJ447,BK446-BJ447)+0.00000001),1)</f>
        <v>0</v>
      </c>
      <c r="BL449" s="69">
        <f t="shared" ref="BL449" si="12546">FLOOR(IF(OR(BL444=0,BL444=1),IF(BL448&gt;BL445,BL445,IF(BL442&gt;=BL448,BL448,BL442)+0.00000001),IF(BL446&gt;=BL445,BL445-BK447,BL446-BK447)+0.00000001),1)</f>
        <v>0</v>
      </c>
      <c r="BM449" s="69">
        <f t="shared" ref="BM449" si="12547">FLOOR(IF(OR(BM444=0,BM444=1),IF(BM448&gt;BM445,BM445,IF(BM442&gt;=BM448,BM448,BM442)+0.00000001),IF(BM446&gt;=BM445,BM445-BL447,BM446-BL447)+0.00000001),1)</f>
        <v>0</v>
      </c>
      <c r="BN449" s="69">
        <f t="shared" ref="BN449" si="12548">FLOOR(IF(OR(BN444=0,BN444=1),IF(BN448&gt;BN445,BN445,IF(BN442&gt;=BN448,BN448,BN442)+0.00000001),IF(BN446&gt;=BN445,BN445-BM447,BN446-BM447)+0.00000001),1)</f>
        <v>0</v>
      </c>
      <c r="BO449" s="69">
        <f t="shared" ref="BO449" si="12549">FLOOR(IF(OR(BO444=0,BO444=1),IF(BO448&gt;BO445,BO445,IF(BO442&gt;=BO448,BO448,BO442)+0.00000001),IF(BO446&gt;=BO445,BO445-BN447,BO446-BN447)+0.00000001),1)</f>
        <v>0</v>
      </c>
      <c r="BP449" s="69">
        <f t="shared" ref="BP449" si="12550">FLOOR(IF(OR(BP444=0,BP444=1),IF(BP448&gt;BP445,BP445,IF(BP442&gt;=BP448,BP448,BP442)+0.00000001),IF(BP446&gt;=BP445,BP445-BO447,BP446-BO447)+0.00000001),1)</f>
        <v>0</v>
      </c>
      <c r="BQ449" s="69">
        <f t="shared" ref="BQ449" si="12551">FLOOR(IF(OR(BQ444=0,BQ444=1),IF(BQ448&gt;BQ445,BQ445,IF(BQ442&gt;=BQ448,BQ448,BQ442)+0.00000001),IF(BQ446&gt;=BQ445,BQ445-BP447,BQ446-BP447)+0.00000001),1)</f>
        <v>0</v>
      </c>
      <c r="BR449" s="69">
        <f t="shared" ref="BR449" si="12552">FLOOR(IF(OR(BR444=0,BR444=1),IF(BR448&gt;BR445,BR445,IF(BR442&gt;=BR448,BR448,BR442)+0.00000001),IF(BR446&gt;=BR445,BR445-BQ447,BR446-BQ447)+0.00000001),1)</f>
        <v>0</v>
      </c>
      <c r="BS449" s="69">
        <f t="shared" ref="BS449" si="12553">FLOOR(IF(OR(BS444=0,BS444=1),IF(BS448&gt;BS445,BS445,IF(BS442&gt;=BS448,BS448,BS442)+0.00000001),IF(BS446&gt;=BS445,BS445-BR447,BS446-BR447)+0.00000001),1)</f>
        <v>0</v>
      </c>
      <c r="BT449" s="69">
        <f t="shared" ref="BT449" si="12554">FLOOR(IF(OR(BT444=0,BT444=1),IF(BT448&gt;BT445,BT445,IF(BT442&gt;=BT448,BT448,BT442)+0.00000001),IF(BT446&gt;=BT445,BT445-BS447,BT446-BS447)+0.00000001),1)</f>
        <v>0</v>
      </c>
      <c r="BU449" s="69">
        <f t="shared" ref="BU449" si="12555">FLOOR(IF(OR(BU444=0,BU444=1),IF(BU448&gt;BU445,BU445,IF(BU442&gt;=BU448,BU448,BU442)+0.00000001),IF(BU446&gt;=BU445,BU445-BT447,BU446-BT447)+0.00000001),1)</f>
        <v>0</v>
      </c>
      <c r="BV449" s="69">
        <f t="shared" ref="BV449" si="12556">FLOOR(IF(OR(BV444=0,BV444=1),IF(BV448&gt;BV445,BV445,IF(BV442&gt;=BV448,BV448,BV442)+0.00000001),IF(BV446&gt;=BV445,BV445-BU447,BV446-BU447)+0.00000001),1)</f>
        <v>0</v>
      </c>
      <c r="BW449" s="69">
        <f t="shared" ref="BW449" si="12557">FLOOR(IF(OR(BW444=0,BW444=1),IF(BW448&gt;BW445,BW445,IF(BW442&gt;=BW448,BW448,BW442)+0.00000001),IF(BW446&gt;=BW445,BW445-BV447,BW446-BV447)+0.00000001),1)</f>
        <v>0</v>
      </c>
      <c r="BX449" s="69">
        <f t="shared" ref="BX449" si="12558">FLOOR(IF(OR(BX444=0,BX444=1),IF(BX448&gt;BX445,BX445,IF(BX442&gt;=BX448,BX448,BX442)+0.00000001),IF(BX446&gt;=BX445,BX445-BW447,BX446-BW447)+0.00000001),1)</f>
        <v>0</v>
      </c>
      <c r="BY449" s="69">
        <f t="shared" ref="BY449" si="12559">FLOOR(IF(OR(BY444=0,BY444=1),IF(BY448&gt;BY445,BY445,IF(BY442&gt;=BY448,BY448,BY442)+0.00000001),IF(BY446&gt;=BY445,BY445-BX447,BY446-BX447)+0.00000001),1)</f>
        <v>0</v>
      </c>
      <c r="BZ449" s="69">
        <f t="shared" ref="BZ449" si="12560">FLOOR(IF(OR(BZ444=0,BZ444=1),IF(BZ448&gt;BZ445,BZ445,IF(BZ442&gt;=BZ448,BZ448,BZ442)+0.00000001),IF(BZ446&gt;=BZ445,BZ445-BY447,BZ446-BY447)+0.00000001),1)</f>
        <v>0</v>
      </c>
      <c r="CA449" s="69">
        <f t="shared" ref="CA449" si="12561">FLOOR(IF(OR(CA444=0,CA444=1),IF(CA448&gt;CA445,CA445,IF(CA442&gt;=CA448,CA448,CA442)+0.00000001),IF(CA446&gt;=CA445,CA445-BZ447,CA446-BZ447)+0.00000001),1)</f>
        <v>0</v>
      </c>
      <c r="CB449" s="69">
        <f t="shared" ref="CB449" si="12562">FLOOR(IF(OR(CB444=0,CB444=1),IF(CB448&gt;CB445,CB445,IF(CB442&gt;=CB448,CB448,CB442)+0.00000001),IF(CB446&gt;=CB445,CB445-CA447,CB446-CA447)+0.00000001),1)</f>
        <v>0</v>
      </c>
      <c r="CC449" s="69">
        <f t="shared" ref="CC449" si="12563">FLOOR(IF(OR(CC444=0,CC444=1),IF(CC448&gt;CC445,CC445,IF(CC442&gt;=CC448,CC448,CC442)+0.00000001),IF(CC446&gt;=CC445,CC445-CB447,CC446-CB447)+0.00000001),1)</f>
        <v>0</v>
      </c>
      <c r="CD449" s="69">
        <f t="shared" ref="CD449" si="12564">FLOOR(IF(OR(CD444=0,CD444=1),IF(CD448&gt;CD445,CD445,IF(CD442&gt;=CD448,CD448,CD442)+0.00000001),IF(CD446&gt;=CD445,CD445-CC447,CD446-CC447)+0.00000001),1)</f>
        <v>0</v>
      </c>
      <c r="CE449" s="69">
        <f t="shared" ref="CE449" si="12565">FLOOR(IF(OR(CE444=0,CE444=1),IF(CE448&gt;CE445,CE445,IF(CE442&gt;=CE448,CE448,CE442)+0.00000001),IF(CE446&gt;=CE445,CE445-CD447,CE446-CD447)+0.00000001),1)</f>
        <v>0</v>
      </c>
      <c r="CF449" s="69">
        <f t="shared" ref="CF449" si="12566">FLOOR(IF(OR(CF444=0,CF444=1),IF(CF448&gt;CF445,CF445,IF(CF442&gt;=CF448,CF448,CF442)+0.00000001),IF(CF446&gt;=CF445,CF445-CE447,CF446-CE447)+0.00000001),1)</f>
        <v>0</v>
      </c>
      <c r="CG449" s="69">
        <f t="shared" ref="CG449" si="12567">FLOOR(IF(OR(CG444=0,CG444=1),IF(CG448&gt;CG445,CG445,IF(CG442&gt;=CG448,CG448,CG442)+0.00000001),IF(CG446&gt;=CG445,CG445-CF447,CG446-CF447)+0.00000001),1)</f>
        <v>0</v>
      </c>
      <c r="CH449" s="69">
        <f t="shared" ref="CH449" si="12568">FLOOR(IF(OR(CH444=0,CH444=1),IF(CH448&gt;CH445,CH445,IF(CH442&gt;=CH448,CH448,CH442)+0.00000001),IF(CH446&gt;=CH445,CH445-CG447,CH446-CG447)+0.00000001),1)</f>
        <v>0</v>
      </c>
      <c r="CI449" s="69">
        <f t="shared" ref="CI449" si="12569">FLOOR(IF(OR(CI444=0,CI444=1),IF(CI448&gt;CI445,CI445,IF(CI442&gt;=CI448,CI448,CI442)+0.00000001),IF(CI446&gt;=CI445,CI445-CH447,CI446-CH447)+0.00000001),1)</f>
        <v>0</v>
      </c>
      <c r="CJ449" s="69">
        <f t="shared" ref="CJ449" si="12570">FLOOR(IF(OR(CJ444=0,CJ444=1),IF(CJ448&gt;CJ445,CJ445,IF(CJ442&gt;=CJ448,CJ448,CJ442)+0.00000001),IF(CJ446&gt;=CJ445,CJ445-CI447,CJ446-CI447)+0.00000001),1)</f>
        <v>0</v>
      </c>
      <c r="CK449" s="370"/>
      <c r="CL449" s="372"/>
      <c r="CM449" s="364"/>
      <c r="CN449" s="364"/>
      <c r="CO449" s="108"/>
      <c r="CP449" s="108"/>
      <c r="CQ449" s="108"/>
      <c r="CR449" s="108"/>
      <c r="CS449" s="108"/>
      <c r="CT449" s="108"/>
      <c r="CU449" s="108"/>
      <c r="CV449" s="108"/>
      <c r="CW449" s="108"/>
      <c r="CX449" s="108"/>
      <c r="CY449" s="108"/>
      <c r="CZ449" s="108"/>
      <c r="DA449" s="108"/>
      <c r="DB449" s="108"/>
      <c r="DC449" s="108"/>
      <c r="DD449" s="108"/>
    </row>
    <row r="450" spans="1:108" s="266" customFormat="1" ht="25.2" customHeight="1" thickBot="1" x14ac:dyDescent="0.35">
      <c r="A450" s="264"/>
      <c r="B450" s="131"/>
      <c r="C450" s="70"/>
      <c r="D450" s="70"/>
      <c r="E450" s="70"/>
      <c r="F450" s="70"/>
      <c r="G450" s="70"/>
      <c r="H450" s="70"/>
      <c r="I450" s="70"/>
      <c r="J450" s="70"/>
      <c r="K450" s="70"/>
      <c r="L450" s="71"/>
      <c r="M450" s="7"/>
      <c r="N450" s="203"/>
      <c r="O450" s="108"/>
      <c r="P450" s="229" t="s">
        <v>167</v>
      </c>
      <c r="Q450" s="73">
        <f>IF($I441="Ano",Q449*'Podpůrná data'!$B$5,Q449*'Podpůrná data'!$B$3)</f>
        <v>0</v>
      </c>
      <c r="R450" s="73">
        <f>IF($I441="Ano",R449*'Podpůrná data'!$B$5,R449*'Podpůrná data'!$B$3)</f>
        <v>0</v>
      </c>
      <c r="S450" s="73">
        <f>IF($I441="Ano",S449*'Podpůrná data'!$B$5,S449*'Podpůrná data'!$B$3)</f>
        <v>0</v>
      </c>
      <c r="T450" s="73">
        <f>IF($I441="Ano",T449*'Podpůrná data'!$B$5,T449*'Podpůrná data'!$B$3)</f>
        <v>0</v>
      </c>
      <c r="U450" s="73">
        <f>IF($I441="Ano",U449*'Podpůrná data'!$B$5,U449*'Podpůrná data'!$B$3)</f>
        <v>0</v>
      </c>
      <c r="V450" s="73">
        <f>IF($I441="Ano",V449*'Podpůrná data'!$B$5,V449*'Podpůrná data'!$B$3)</f>
        <v>0</v>
      </c>
      <c r="W450" s="73">
        <f>IF($I441="Ano",W449*'Podpůrná data'!$B$5,W449*'Podpůrná data'!$B$3)</f>
        <v>0</v>
      </c>
      <c r="X450" s="73">
        <f>IF($I441="Ano",X449*'Podpůrná data'!$B$5,X449*'Podpůrná data'!$B$3)</f>
        <v>0</v>
      </c>
      <c r="Y450" s="73">
        <f>IF($I441="Ano",Y449*'Podpůrná data'!$B$5,Y449*'Podpůrná data'!$B$3)</f>
        <v>0</v>
      </c>
      <c r="Z450" s="73">
        <f>IF($I441="Ano",Z449*'Podpůrná data'!$B$5,Z449*'Podpůrná data'!$B$3)</f>
        <v>0</v>
      </c>
      <c r="AA450" s="73">
        <f>IF($I441="Ano",AA449*'Podpůrná data'!$B$5,AA449*'Podpůrná data'!$B$3)</f>
        <v>0</v>
      </c>
      <c r="AB450" s="73">
        <f>IF($I441="Ano",AB449*'Podpůrná data'!$B$5,AB449*'Podpůrná data'!$B$3)</f>
        <v>0</v>
      </c>
      <c r="AC450" s="73">
        <f>IF($I441="Ano",AC449*'Podpůrná data'!$B$5,AC449*'Podpůrná data'!$B$3)</f>
        <v>0</v>
      </c>
      <c r="AD450" s="73">
        <f>IF($I441="Ano",AD449*'Podpůrná data'!$B$5,AD449*'Podpůrná data'!$B$3)</f>
        <v>0</v>
      </c>
      <c r="AE450" s="73">
        <f>IF($I441="Ano",AE449*'Podpůrná data'!$B$5,AE449*'Podpůrná data'!$B$3)</f>
        <v>0</v>
      </c>
      <c r="AF450" s="73">
        <f>IF($I441="Ano",AF449*'Podpůrná data'!$B$5,AF449*'Podpůrná data'!$B$3)</f>
        <v>0</v>
      </c>
      <c r="AG450" s="73">
        <f>IF($I441="Ano",AG449*'Podpůrná data'!$B$5,AG449*'Podpůrná data'!$B$3)</f>
        <v>0</v>
      </c>
      <c r="AH450" s="73">
        <f>IF($I441="Ano",AH449*'Podpůrná data'!$B$5,AH449*'Podpůrná data'!$B$3)</f>
        <v>0</v>
      </c>
      <c r="AI450" s="73">
        <f>IF($I441="Ano",AI449*'Podpůrná data'!$B$5,AI449*'Podpůrná data'!$B$3)</f>
        <v>0</v>
      </c>
      <c r="AJ450" s="73">
        <f>IF($I441="Ano",AJ449*'Podpůrná data'!$B$5,AJ449*'Podpůrná data'!$B$3)</f>
        <v>0</v>
      </c>
      <c r="AK450" s="73">
        <f>IF($I441="Ano",AK449*'Podpůrná data'!$B$5,AK449*'Podpůrná data'!$B$3)</f>
        <v>0</v>
      </c>
      <c r="AL450" s="73">
        <f>IF($I441="Ano",AL449*'Podpůrná data'!$B$5,AL449*'Podpůrná data'!$B$3)</f>
        <v>0</v>
      </c>
      <c r="AM450" s="73">
        <f>IF($I441="Ano",AM449*'Podpůrná data'!$B$5,AM449*'Podpůrná data'!$B$3)</f>
        <v>0</v>
      </c>
      <c r="AN450" s="73">
        <f>IF($I441="Ano",AN449*'Podpůrná data'!$B$5,AN449*'Podpůrná data'!$B$3)</f>
        <v>0</v>
      </c>
      <c r="AO450" s="73">
        <f>IF($I441="Ano",AO449*'Podpůrná data'!$B$5,AO449*'Podpůrná data'!$B$3)</f>
        <v>0</v>
      </c>
      <c r="AP450" s="73">
        <f>IF($I441="Ano",AP449*'Podpůrná data'!$B$5,AP449*'Podpůrná data'!$B$3)</f>
        <v>0</v>
      </c>
      <c r="AQ450" s="73">
        <f>IF($I441="Ano",AQ449*'Podpůrná data'!$B$5,AQ449*'Podpůrná data'!$B$3)</f>
        <v>0</v>
      </c>
      <c r="AR450" s="73">
        <f>IF($I441="Ano",AR449*'Podpůrná data'!$B$5,AR449*'Podpůrná data'!$B$3)</f>
        <v>0</v>
      </c>
      <c r="AS450" s="73">
        <f>IF($I441="Ano",AS449*'Podpůrná data'!$B$5,AS449*'Podpůrná data'!$B$3)</f>
        <v>0</v>
      </c>
      <c r="AT450" s="73">
        <f>IF($I441="Ano",AT449*'Podpůrná data'!$B$5,AT449*'Podpůrná data'!$B$3)</f>
        <v>0</v>
      </c>
      <c r="AU450" s="73">
        <f>IF($I441="Ano",AU449*'Podpůrná data'!$B$5,AU449*'Podpůrná data'!$B$3)</f>
        <v>0</v>
      </c>
      <c r="AV450" s="73">
        <f>IF($I441="Ano",AV449*'Podpůrná data'!$B$5,AV449*'Podpůrná data'!$B$3)</f>
        <v>0</v>
      </c>
      <c r="AW450" s="73">
        <f>IF($I441="Ano",AW449*'Podpůrná data'!$B$5,AW449*'Podpůrná data'!$B$3)</f>
        <v>0</v>
      </c>
      <c r="AX450" s="73">
        <f>IF($I441="Ano",AX449*'Podpůrná data'!$B$5,AX449*'Podpůrná data'!$B$3)</f>
        <v>0</v>
      </c>
      <c r="AY450" s="73">
        <f>IF($I441="Ano",AY449*'Podpůrná data'!$B$5,AY449*'Podpůrná data'!$B$3)</f>
        <v>0</v>
      </c>
      <c r="AZ450" s="73">
        <f>IF($I441="Ano",AZ449*'Podpůrná data'!$B$5,AZ449*'Podpůrná data'!$B$3)</f>
        <v>0</v>
      </c>
      <c r="BA450" s="73">
        <f>IF($I441="Ano",BA449*'Podpůrná data'!$B$5,BA449*'Podpůrná data'!$B$3)</f>
        <v>0</v>
      </c>
      <c r="BB450" s="73">
        <f>IF($I441="Ano",BB449*'Podpůrná data'!$B$5,BB449*'Podpůrná data'!$B$3)</f>
        <v>0</v>
      </c>
      <c r="BC450" s="73">
        <f>IF($I441="Ano",BC449*'Podpůrná data'!$B$5,BC449*'Podpůrná data'!$B$3)</f>
        <v>0</v>
      </c>
      <c r="BD450" s="73">
        <f>IF($I441="Ano",BD449*'Podpůrná data'!$B$5,BD449*'Podpůrná data'!$B$3)</f>
        <v>0</v>
      </c>
      <c r="BE450" s="73">
        <f>IF($I441="Ano",BE449*'Podpůrná data'!$B$5,BE449*'Podpůrná data'!$B$3)</f>
        <v>0</v>
      </c>
      <c r="BF450" s="73">
        <f>IF($I441="Ano",BF449*'Podpůrná data'!$B$5,BF449*'Podpůrná data'!$B$3)</f>
        <v>0</v>
      </c>
      <c r="BG450" s="73">
        <f>IF($I441="Ano",BG449*'Podpůrná data'!$B$5,BG449*'Podpůrná data'!$B$3)</f>
        <v>0</v>
      </c>
      <c r="BH450" s="73">
        <f>IF($I441="Ano",BH449*'Podpůrná data'!$B$5,BH449*'Podpůrná data'!$B$3)</f>
        <v>0</v>
      </c>
      <c r="BI450" s="73">
        <f>IF($I441="Ano",BI449*'Podpůrná data'!$B$5,BI449*'Podpůrná data'!$B$3)</f>
        <v>0</v>
      </c>
      <c r="BJ450" s="73">
        <f>IF($I441="Ano",BJ449*'Podpůrná data'!$B$5,BJ449*'Podpůrná data'!$B$3)</f>
        <v>0</v>
      </c>
      <c r="BK450" s="73">
        <f>IF($I441="Ano",BK449*'Podpůrná data'!$B$5,BK449*'Podpůrná data'!$B$3)</f>
        <v>0</v>
      </c>
      <c r="BL450" s="73">
        <f>IF($I441="Ano",BL449*'Podpůrná data'!$B$5,BL449*'Podpůrná data'!$B$3)</f>
        <v>0</v>
      </c>
      <c r="BM450" s="73">
        <f>IF($I441="Ano",BM449*'Podpůrná data'!$B$5,BM449*'Podpůrná data'!$B$3)</f>
        <v>0</v>
      </c>
      <c r="BN450" s="73">
        <f>IF($I441="Ano",BN449*'Podpůrná data'!$B$5,BN449*'Podpůrná data'!$B$3)</f>
        <v>0</v>
      </c>
      <c r="BO450" s="73">
        <f>IF($I441="Ano",BO449*'Podpůrná data'!$B$5,BO449*'Podpůrná data'!$B$3)</f>
        <v>0</v>
      </c>
      <c r="BP450" s="73">
        <f>IF($I441="Ano",BP449*'Podpůrná data'!$B$5,BP449*'Podpůrná data'!$B$3)</f>
        <v>0</v>
      </c>
      <c r="BQ450" s="73">
        <f>IF($I441="Ano",BQ449*'Podpůrná data'!$B$5,BQ449*'Podpůrná data'!$B$3)</f>
        <v>0</v>
      </c>
      <c r="BR450" s="73">
        <f>IF($I441="Ano",BR449*'Podpůrná data'!$B$5,BR449*'Podpůrná data'!$B$3)</f>
        <v>0</v>
      </c>
      <c r="BS450" s="73">
        <f>IF($I441="Ano",BS449*'Podpůrná data'!$B$5,BS449*'Podpůrná data'!$B$3)</f>
        <v>0</v>
      </c>
      <c r="BT450" s="73">
        <f>IF($I441="Ano",BT449*'Podpůrná data'!$B$5,BT449*'Podpůrná data'!$B$3)</f>
        <v>0</v>
      </c>
      <c r="BU450" s="73">
        <f>IF($I441="Ano",BU449*'Podpůrná data'!$B$5,BU449*'Podpůrná data'!$B$3)</f>
        <v>0</v>
      </c>
      <c r="BV450" s="73">
        <f>IF($I441="Ano",BV449*'Podpůrná data'!$B$5,BV449*'Podpůrná data'!$B$3)</f>
        <v>0</v>
      </c>
      <c r="BW450" s="73">
        <f>IF($I441="Ano",BW449*'Podpůrná data'!$B$5,BW449*'Podpůrná data'!$B$3)</f>
        <v>0</v>
      </c>
      <c r="BX450" s="73">
        <f>IF($I441="Ano",BX449*'Podpůrná data'!$B$5,BX449*'Podpůrná data'!$B$3)</f>
        <v>0</v>
      </c>
      <c r="BY450" s="73">
        <f>IF($I441="Ano",BY449*'Podpůrná data'!$B$5,BY449*'Podpůrná data'!$B$3)</f>
        <v>0</v>
      </c>
      <c r="BZ450" s="73">
        <f>IF($I441="Ano",BZ449*'Podpůrná data'!$B$5,BZ449*'Podpůrná data'!$B$3)</f>
        <v>0</v>
      </c>
      <c r="CA450" s="73">
        <f>IF($I441="Ano",CA449*'Podpůrná data'!$B$5,CA449*'Podpůrná data'!$B$3)</f>
        <v>0</v>
      </c>
      <c r="CB450" s="73">
        <f>IF($I441="Ano",CB449*'Podpůrná data'!$B$5,CB449*'Podpůrná data'!$B$3)</f>
        <v>0</v>
      </c>
      <c r="CC450" s="73">
        <f>IF($I441="Ano",CC449*'Podpůrná data'!$B$5,CC449*'Podpůrná data'!$B$3)</f>
        <v>0</v>
      </c>
      <c r="CD450" s="73">
        <f>IF($I441="Ano",CD449*'Podpůrná data'!$B$5,CD449*'Podpůrná data'!$B$3)</f>
        <v>0</v>
      </c>
      <c r="CE450" s="73">
        <f>IF($I441="Ano",CE449*'Podpůrná data'!$B$5,CE449*'Podpůrná data'!$B$3)</f>
        <v>0</v>
      </c>
      <c r="CF450" s="73">
        <f>IF($I441="Ano",CF449*'Podpůrná data'!$B$5,CF449*'Podpůrná data'!$B$3)</f>
        <v>0</v>
      </c>
      <c r="CG450" s="73">
        <f>IF($I441="Ano",CG449*'Podpůrná data'!$B$5,CG449*'Podpůrná data'!$B$3)</f>
        <v>0</v>
      </c>
      <c r="CH450" s="73">
        <f>IF($I441="Ano",CH449*'Podpůrná data'!$B$5,CH449*'Podpůrná data'!$B$3)</f>
        <v>0</v>
      </c>
      <c r="CI450" s="73">
        <f>IF($I441="Ano",CI449*'Podpůrná data'!$B$5,CI449*'Podpůrná data'!$B$3)</f>
        <v>0</v>
      </c>
      <c r="CJ450" s="73">
        <f>IF($I441="Ano",CJ449*'Podpůrná data'!$B$5,CJ449*'Podpůrná data'!$B$3)</f>
        <v>0</v>
      </c>
      <c r="CK450" s="371"/>
      <c r="CL450" s="373"/>
      <c r="CM450" s="365"/>
      <c r="CN450" s="365"/>
      <c r="CO450" s="108"/>
      <c r="CP450" s="182">
        <f>SUMIFS($Q450:$CJ450,$Q440:$CJ440,"1. ZoR")</f>
        <v>0</v>
      </c>
      <c r="CQ450" s="182">
        <f>SUMIFS($Q450:$CJ450,$Q440:$CJ440,"2. ZoR")</f>
        <v>0</v>
      </c>
      <c r="CR450" s="182">
        <f>SUMIFS($Q450:$CJ450,$Q440:$CJ440,"3. ZoR")</f>
        <v>0</v>
      </c>
      <c r="CS450" s="182">
        <f>SUMIFS($Q450:$CJ450,$Q440:$CJ440,"4. ZoR")</f>
        <v>0</v>
      </c>
      <c r="CT450" s="182">
        <f>SUMIFS($Q450:$CJ450,$Q440:$CJ440,"5. ZoR")</f>
        <v>0</v>
      </c>
      <c r="CU450" s="182">
        <f>SUMIFS($Q450:$CJ450,$Q440:$CJ440,"6. ZoR")</f>
        <v>0</v>
      </c>
      <c r="CV450" s="182">
        <f>SUMIFS($Q450:$CJ450,$Q440:$CJ440,"7. ZoR")</f>
        <v>0</v>
      </c>
      <c r="CW450" s="182">
        <f>SUMIFS($Q450:$CJ450,$Q440:$CJ440,"8. ZoR")</f>
        <v>0</v>
      </c>
      <c r="CX450" s="182">
        <f>SUMIFS($Q450:$CJ450,$Q440:$CJ440,"9. ZoR")</f>
        <v>0</v>
      </c>
      <c r="CY450" s="182">
        <f>SUMIFS($Q450:$CJ450,$Q440:$CJ440,"10. ZoR")</f>
        <v>0</v>
      </c>
      <c r="CZ450" s="182">
        <f>SUMIFS($Q450:$CJ450,$Q440:$CJ440,"11. ZoR")</f>
        <v>0</v>
      </c>
      <c r="DA450" s="182">
        <f>SUMIFS($Q450:$CJ450,$Q440:$CJ440,"12. ZoR")</f>
        <v>0</v>
      </c>
      <c r="DB450" s="182">
        <f>SUMIFS($Q450:$CJ450,$Q440:$CJ440,"13. ZoR")</f>
        <v>0</v>
      </c>
      <c r="DC450" s="182">
        <f>SUMIFS($Q450:$CJ450,$Q440:$CJ440,"14. ZoR")</f>
        <v>0</v>
      </c>
      <c r="DD450" s="182">
        <f>SUMIFS($Q450:$CJ450,$Q440:$CJ440,"15. ZoR")</f>
        <v>0</v>
      </c>
    </row>
    <row r="451" spans="1:108" ht="15" hidden="1" thickBot="1" x14ac:dyDescent="0.35">
      <c r="B451" s="107"/>
      <c r="C451" s="132"/>
      <c r="D451" s="132"/>
      <c r="E451" s="132"/>
      <c r="F451" s="132"/>
      <c r="G451" s="107"/>
      <c r="H451" s="107"/>
      <c r="I451" s="107"/>
      <c r="J451" s="107"/>
      <c r="K451" s="107"/>
      <c r="L451" s="107"/>
      <c r="M451" s="7"/>
      <c r="N451" s="107"/>
      <c r="O451" s="107"/>
      <c r="P451" s="107"/>
      <c r="Q451" s="107"/>
      <c r="R451" s="107"/>
      <c r="S451" s="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row>
    <row r="452" spans="1:108" s="266" customFormat="1" ht="69.599999999999994" customHeight="1" thickBot="1" x14ac:dyDescent="0.35">
      <c r="A452" s="271"/>
      <c r="B452" s="122"/>
      <c r="C452" s="353" t="s">
        <v>2</v>
      </c>
      <c r="D452" s="123"/>
      <c r="E452" s="133" t="s">
        <v>375</v>
      </c>
      <c r="F452" s="133" t="s">
        <v>377</v>
      </c>
      <c r="G452" s="124" t="s">
        <v>96</v>
      </c>
      <c r="H452" s="124" t="s">
        <v>97</v>
      </c>
      <c r="I452" s="124" t="s">
        <v>99</v>
      </c>
      <c r="J452" s="124" t="s">
        <v>389</v>
      </c>
      <c r="K452" s="124" t="s">
        <v>391</v>
      </c>
      <c r="L452" s="140" t="s">
        <v>1</v>
      </c>
      <c r="M452" s="7"/>
      <c r="N452" s="126">
        <v>208002</v>
      </c>
      <c r="O452" s="108"/>
      <c r="P452" s="204" t="s">
        <v>134</v>
      </c>
      <c r="Q452" s="84" t="s">
        <v>4</v>
      </c>
      <c r="R452" s="84" t="s">
        <v>5</v>
      </c>
      <c r="S452" s="84" t="s">
        <v>6</v>
      </c>
      <c r="T452" s="84" t="s">
        <v>7</v>
      </c>
      <c r="U452" s="84" t="s">
        <v>8</v>
      </c>
      <c r="V452" s="84" t="s">
        <v>9</v>
      </c>
      <c r="W452" s="84" t="s">
        <v>10</v>
      </c>
      <c r="X452" s="84" t="s">
        <v>11</v>
      </c>
      <c r="Y452" s="84" t="s">
        <v>12</v>
      </c>
      <c r="Z452" s="84" t="s">
        <v>13</v>
      </c>
      <c r="AA452" s="84" t="s">
        <v>14</v>
      </c>
      <c r="AB452" s="84" t="s">
        <v>15</v>
      </c>
      <c r="AC452" s="84" t="s">
        <v>16</v>
      </c>
      <c r="AD452" s="84" t="s">
        <v>17</v>
      </c>
      <c r="AE452" s="84" t="s">
        <v>18</v>
      </c>
      <c r="AF452" s="84" t="s">
        <v>19</v>
      </c>
      <c r="AG452" s="84" t="s">
        <v>20</v>
      </c>
      <c r="AH452" s="84" t="s">
        <v>21</v>
      </c>
      <c r="AI452" s="84" t="s">
        <v>22</v>
      </c>
      <c r="AJ452" s="84" t="s">
        <v>23</v>
      </c>
      <c r="AK452" s="84" t="s">
        <v>24</v>
      </c>
      <c r="AL452" s="84" t="s">
        <v>25</v>
      </c>
      <c r="AM452" s="84" t="s">
        <v>26</v>
      </c>
      <c r="AN452" s="84" t="s">
        <v>27</v>
      </c>
      <c r="AO452" s="84" t="s">
        <v>28</v>
      </c>
      <c r="AP452" s="84" t="s">
        <v>29</v>
      </c>
      <c r="AQ452" s="84" t="s">
        <v>30</v>
      </c>
      <c r="AR452" s="84" t="s">
        <v>31</v>
      </c>
      <c r="AS452" s="84" t="s">
        <v>32</v>
      </c>
      <c r="AT452" s="84" t="s">
        <v>33</v>
      </c>
      <c r="AU452" s="84" t="s">
        <v>34</v>
      </c>
      <c r="AV452" s="84" t="s">
        <v>35</v>
      </c>
      <c r="AW452" s="84" t="s">
        <v>36</v>
      </c>
      <c r="AX452" s="84" t="s">
        <v>37</v>
      </c>
      <c r="AY452" s="84" t="s">
        <v>38</v>
      </c>
      <c r="AZ452" s="84" t="s">
        <v>39</v>
      </c>
      <c r="BA452" s="84" t="s">
        <v>40</v>
      </c>
      <c r="BB452" s="84" t="s">
        <v>41</v>
      </c>
      <c r="BC452" s="84" t="s">
        <v>42</v>
      </c>
      <c r="BD452" s="84" t="s">
        <v>43</v>
      </c>
      <c r="BE452" s="84" t="s">
        <v>44</v>
      </c>
      <c r="BF452" s="84" t="s">
        <v>45</v>
      </c>
      <c r="BG452" s="84" t="s">
        <v>46</v>
      </c>
      <c r="BH452" s="84" t="s">
        <v>47</v>
      </c>
      <c r="BI452" s="84" t="s">
        <v>48</v>
      </c>
      <c r="BJ452" s="84" t="s">
        <v>49</v>
      </c>
      <c r="BK452" s="84" t="s">
        <v>50</v>
      </c>
      <c r="BL452" s="84" t="s">
        <v>51</v>
      </c>
      <c r="BM452" s="84" t="s">
        <v>52</v>
      </c>
      <c r="BN452" s="84" t="s">
        <v>53</v>
      </c>
      <c r="BO452" s="84" t="s">
        <v>135</v>
      </c>
      <c r="BP452" s="84" t="s">
        <v>136</v>
      </c>
      <c r="BQ452" s="84" t="s">
        <v>137</v>
      </c>
      <c r="BR452" s="84" t="s">
        <v>138</v>
      </c>
      <c r="BS452" s="84" t="s">
        <v>139</v>
      </c>
      <c r="BT452" s="84" t="s">
        <v>140</v>
      </c>
      <c r="BU452" s="84" t="s">
        <v>141</v>
      </c>
      <c r="BV452" s="84" t="s">
        <v>142</v>
      </c>
      <c r="BW452" s="84" t="s">
        <v>143</v>
      </c>
      <c r="BX452" s="84" t="s">
        <v>144</v>
      </c>
      <c r="BY452" s="84" t="s">
        <v>145</v>
      </c>
      <c r="BZ452" s="84" t="s">
        <v>146</v>
      </c>
      <c r="CA452" s="84" t="s">
        <v>147</v>
      </c>
      <c r="CB452" s="84" t="s">
        <v>148</v>
      </c>
      <c r="CC452" s="84" t="s">
        <v>149</v>
      </c>
      <c r="CD452" s="84" t="s">
        <v>150</v>
      </c>
      <c r="CE452" s="84" t="s">
        <v>362</v>
      </c>
      <c r="CF452" s="84" t="s">
        <v>363</v>
      </c>
      <c r="CG452" s="84" t="s">
        <v>364</v>
      </c>
      <c r="CH452" s="84" t="s">
        <v>365</v>
      </c>
      <c r="CI452" s="84" t="s">
        <v>366</v>
      </c>
      <c r="CJ452" s="84" t="s">
        <v>367</v>
      </c>
      <c r="CK452" s="136" t="s">
        <v>185</v>
      </c>
      <c r="CL452" s="137" t="s">
        <v>186</v>
      </c>
      <c r="CM452" s="137" t="s">
        <v>168</v>
      </c>
      <c r="CN452" s="137" t="s">
        <v>383</v>
      </c>
      <c r="CO452" s="108"/>
      <c r="CP452" s="366" t="s">
        <v>411</v>
      </c>
      <c r="CQ452" s="367"/>
      <c r="CR452" s="367"/>
      <c r="CS452" s="367"/>
      <c r="CT452" s="367"/>
      <c r="CU452" s="367"/>
      <c r="CV452" s="367"/>
      <c r="CW452" s="367"/>
      <c r="CX452" s="367"/>
      <c r="CY452" s="367"/>
      <c r="CZ452" s="367"/>
      <c r="DA452" s="367"/>
      <c r="DB452" s="367"/>
      <c r="DC452" s="367"/>
      <c r="DD452" s="367"/>
    </row>
    <row r="453" spans="1:108" s="266" customFormat="1" ht="21" hidden="1" customHeight="1" x14ac:dyDescent="0.3">
      <c r="A453" s="272"/>
      <c r="B453" s="115"/>
      <c r="C453" s="354"/>
      <c r="D453" s="127"/>
      <c r="E453" s="127"/>
      <c r="F453" s="127"/>
      <c r="G453" s="359" t="s">
        <v>374</v>
      </c>
      <c r="H453" s="359" t="s">
        <v>98</v>
      </c>
      <c r="I453" s="360" t="s">
        <v>100</v>
      </c>
      <c r="J453" s="360" t="s">
        <v>390</v>
      </c>
      <c r="K453" s="139"/>
      <c r="L453" s="361" t="s">
        <v>95</v>
      </c>
      <c r="M453" s="7"/>
      <c r="N453" s="356" t="s">
        <v>3</v>
      </c>
      <c r="O453" s="108"/>
      <c r="P453" s="85"/>
      <c r="Q453" s="75">
        <f>MONTH(Úvod!$F$10)</f>
        <v>1</v>
      </c>
      <c r="R453" s="76">
        <f t="shared" ref="R453" si="12571">IF(Q453=12,1,Q453+1)</f>
        <v>2</v>
      </c>
      <c r="S453" s="76">
        <f t="shared" ref="S453" si="12572">IF(R453=12,1,R453+1)</f>
        <v>3</v>
      </c>
      <c r="T453" s="77">
        <f t="shared" ref="T453" si="12573">IF(S453=12,1,S453+1)</f>
        <v>4</v>
      </c>
      <c r="U453" s="77">
        <f t="shared" ref="U453" si="12574">IF(T453=12,1,T453+1)</f>
        <v>5</v>
      </c>
      <c r="V453" s="77">
        <f t="shared" ref="V453" si="12575">IF(U453=12,1,U453+1)</f>
        <v>6</v>
      </c>
      <c r="W453" s="77">
        <f t="shared" ref="W453" si="12576">IF(V453=12,1,V453+1)</f>
        <v>7</v>
      </c>
      <c r="X453" s="77">
        <f t="shared" ref="X453" si="12577">IF(W453=12,1,W453+1)</f>
        <v>8</v>
      </c>
      <c r="Y453" s="77">
        <f t="shared" ref="Y453" si="12578">IF(X453=12,1,X453+1)</f>
        <v>9</v>
      </c>
      <c r="Z453" s="77">
        <f>IF(Y453=12,1,Y453+1)</f>
        <v>10</v>
      </c>
      <c r="AA453" s="77">
        <f t="shared" ref="AA453" si="12579">IF(Z453=12,1,Z453+1)</f>
        <v>11</v>
      </c>
      <c r="AB453" s="77">
        <f t="shared" ref="AB453" si="12580">IF(AA453=12,1,AA453+1)</f>
        <v>12</v>
      </c>
      <c r="AC453" s="77">
        <f t="shared" ref="AC453" si="12581">IF(AB453=12,1,AB453+1)</f>
        <v>1</v>
      </c>
      <c r="AD453" s="77">
        <f t="shared" ref="AD453" si="12582">IF(AC453=12,1,AC453+1)</f>
        <v>2</v>
      </c>
      <c r="AE453" s="77">
        <f t="shared" ref="AE453" si="12583">IF(AD453=12,1,AD453+1)</f>
        <v>3</v>
      </c>
      <c r="AF453" s="77">
        <f t="shared" ref="AF453" si="12584">IF(AE453=12,1,AE453+1)</f>
        <v>4</v>
      </c>
      <c r="AG453" s="77">
        <f t="shared" ref="AG453" si="12585">IF(AF453=12,1,AF453+1)</f>
        <v>5</v>
      </c>
      <c r="AH453" s="77">
        <f t="shared" ref="AH453" si="12586">IF(AG453=12,1,AG453+1)</f>
        <v>6</v>
      </c>
      <c r="AI453" s="77">
        <f>IF(AH453=12,1,AH453+1)</f>
        <v>7</v>
      </c>
      <c r="AJ453" s="77">
        <f t="shared" ref="AJ453" si="12587">IF(AI453=12,1,AI453+1)</f>
        <v>8</v>
      </c>
      <c r="AK453" s="77">
        <f t="shared" ref="AK453" si="12588">IF(AJ453=12,1,AJ453+1)</f>
        <v>9</v>
      </c>
      <c r="AL453" s="77">
        <f t="shared" ref="AL453" si="12589">IF(AK453=12,1,AK453+1)</f>
        <v>10</v>
      </c>
      <c r="AM453" s="77">
        <f t="shared" ref="AM453" si="12590">IF(AL453=12,1,AL453+1)</f>
        <v>11</v>
      </c>
      <c r="AN453" s="77">
        <f t="shared" ref="AN453" si="12591">IF(AM453=12,1,AM453+1)</f>
        <v>12</v>
      </c>
      <c r="AO453" s="77">
        <f t="shared" ref="AO453" si="12592">IF(AN453=12,1,AN453+1)</f>
        <v>1</v>
      </c>
      <c r="AP453" s="77">
        <f t="shared" ref="AP453" si="12593">IF(AO453=12,1,AO453+1)</f>
        <v>2</v>
      </c>
      <c r="AQ453" s="77">
        <f t="shared" ref="AQ453" si="12594">IF(AP453=12,1,AP453+1)</f>
        <v>3</v>
      </c>
      <c r="AR453" s="77">
        <f t="shared" ref="AR453" si="12595">IF(AQ453=12,1,AQ453+1)</f>
        <v>4</v>
      </c>
      <c r="AS453" s="77">
        <f t="shared" ref="AS453" si="12596">IF(AR453=12,1,AR453+1)</f>
        <v>5</v>
      </c>
      <c r="AT453" s="77">
        <f t="shared" ref="AT453" si="12597">IF(AS453=12,1,AS453+1)</f>
        <v>6</v>
      </c>
      <c r="AU453" s="77">
        <f t="shared" ref="AU453" si="12598">IF(AT453=12,1,AT453+1)</f>
        <v>7</v>
      </c>
      <c r="AV453" s="77">
        <f t="shared" ref="AV453" si="12599">IF(AU453=12,1,AU453+1)</f>
        <v>8</v>
      </c>
      <c r="AW453" s="77">
        <f t="shared" ref="AW453" si="12600">IF(AV453=12,1,AV453+1)</f>
        <v>9</v>
      </c>
      <c r="AX453" s="77">
        <f t="shared" ref="AX453" si="12601">IF(AW453=12,1,AW453+1)</f>
        <v>10</v>
      </c>
      <c r="AY453" s="77">
        <f t="shared" ref="AY453" si="12602">IF(AX453=12,1,AX453+1)</f>
        <v>11</v>
      </c>
      <c r="AZ453" s="77">
        <f t="shared" ref="AZ453" si="12603">IF(AY453=12,1,AY453+1)</f>
        <v>12</v>
      </c>
      <c r="BA453" s="77">
        <f t="shared" ref="BA453" si="12604">IF(AZ453=12,1,AZ453+1)</f>
        <v>1</v>
      </c>
      <c r="BB453" s="77">
        <f t="shared" ref="BB453" si="12605">IF(BA453=12,1,BA453+1)</f>
        <v>2</v>
      </c>
      <c r="BC453" s="77">
        <f t="shared" ref="BC453" si="12606">IF(BB453=12,1,BB453+1)</f>
        <v>3</v>
      </c>
      <c r="BD453" s="77">
        <f t="shared" ref="BD453" si="12607">IF(BC453=12,1,BC453+1)</f>
        <v>4</v>
      </c>
      <c r="BE453" s="77">
        <f t="shared" ref="BE453" si="12608">IF(BD453=12,1,BD453+1)</f>
        <v>5</v>
      </c>
      <c r="BF453" s="77">
        <f t="shared" ref="BF453" si="12609">IF(BE453=12,1,BE453+1)</f>
        <v>6</v>
      </c>
      <c r="BG453" s="77">
        <f t="shared" ref="BG453" si="12610">IF(BF453=12,1,BF453+1)</f>
        <v>7</v>
      </c>
      <c r="BH453" s="77">
        <f t="shared" ref="BH453" si="12611">IF(BG453=12,1,BG453+1)</f>
        <v>8</v>
      </c>
      <c r="BI453" s="77">
        <f t="shared" ref="BI453" si="12612">IF(BH453=12,1,BH453+1)</f>
        <v>9</v>
      </c>
      <c r="BJ453" s="77">
        <f t="shared" ref="BJ453" si="12613">IF(BI453=12,1,BI453+1)</f>
        <v>10</v>
      </c>
      <c r="BK453" s="77">
        <f t="shared" ref="BK453" si="12614">IF(BJ453=12,1,BJ453+1)</f>
        <v>11</v>
      </c>
      <c r="BL453" s="77">
        <f t="shared" ref="BL453" si="12615">IF(BK453=12,1,BK453+1)</f>
        <v>12</v>
      </c>
      <c r="BM453" s="77">
        <f t="shared" ref="BM453" si="12616">IF(BL453=12,1,BL453+1)</f>
        <v>1</v>
      </c>
      <c r="BN453" s="77">
        <f t="shared" ref="BN453" si="12617">IF(BM453=12,1,BM453+1)</f>
        <v>2</v>
      </c>
      <c r="BO453" s="77">
        <f t="shared" ref="BO453" si="12618">IF(BN453=12,1,BN453+1)</f>
        <v>3</v>
      </c>
      <c r="BP453" s="77">
        <f t="shared" ref="BP453" si="12619">IF(BO453=12,1,BO453+1)</f>
        <v>4</v>
      </c>
      <c r="BQ453" s="77">
        <f t="shared" ref="BQ453" si="12620">IF(BP453=12,1,BP453+1)</f>
        <v>5</v>
      </c>
      <c r="BR453" s="77">
        <f t="shared" ref="BR453" si="12621">IF(BQ453=12,1,BQ453+1)</f>
        <v>6</v>
      </c>
      <c r="BS453" s="77">
        <f t="shared" ref="BS453" si="12622">IF(BR453=12,1,BR453+1)</f>
        <v>7</v>
      </c>
      <c r="BT453" s="77">
        <f t="shared" ref="BT453" si="12623">IF(BS453=12,1,BS453+1)</f>
        <v>8</v>
      </c>
      <c r="BU453" s="77">
        <f t="shared" ref="BU453" si="12624">IF(BT453=12,1,BT453+1)</f>
        <v>9</v>
      </c>
      <c r="BV453" s="77">
        <f t="shared" ref="BV453" si="12625">IF(BU453=12,1,BU453+1)</f>
        <v>10</v>
      </c>
      <c r="BW453" s="77">
        <f t="shared" ref="BW453" si="12626">IF(BV453=12,1,BV453+1)</f>
        <v>11</v>
      </c>
      <c r="BX453" s="77">
        <f t="shared" ref="BX453" si="12627">IF(BW453=12,1,BW453+1)</f>
        <v>12</v>
      </c>
      <c r="BY453" s="77">
        <f t="shared" ref="BY453" si="12628">IF(BX453=12,1,BX453+1)</f>
        <v>1</v>
      </c>
      <c r="BZ453" s="77">
        <f t="shared" ref="BZ453" si="12629">IF(BY453=12,1,BY453+1)</f>
        <v>2</v>
      </c>
      <c r="CA453" s="77">
        <f t="shared" ref="CA453" si="12630">IF(BZ453=12,1,BZ453+1)</f>
        <v>3</v>
      </c>
      <c r="CB453" s="77">
        <f t="shared" ref="CB453" si="12631">IF(CA453=12,1,CA453+1)</f>
        <v>4</v>
      </c>
      <c r="CC453" s="77">
        <f t="shared" ref="CC453" si="12632">IF(CB453=12,1,CB453+1)</f>
        <v>5</v>
      </c>
      <c r="CD453" s="77">
        <f t="shared" ref="CD453" si="12633">IF(CC453=12,1,CC453+1)</f>
        <v>6</v>
      </c>
      <c r="CE453" s="77">
        <f t="shared" ref="CE453" si="12634">IF(CD453=12,1,CD453+1)</f>
        <v>7</v>
      </c>
      <c r="CF453" s="77">
        <f t="shared" ref="CF453" si="12635">IF(CE453=12,1,CE453+1)</f>
        <v>8</v>
      </c>
      <c r="CG453" s="77">
        <f t="shared" ref="CG453" si="12636">IF(CF453=12,1,CF453+1)</f>
        <v>9</v>
      </c>
      <c r="CH453" s="77">
        <f t="shared" ref="CH453" si="12637">IF(CG453=12,1,CG453+1)</f>
        <v>10</v>
      </c>
      <c r="CI453" s="77">
        <f t="shared" ref="CI453" si="12638">IF(CH453=12,1,CH453+1)</f>
        <v>11</v>
      </c>
      <c r="CJ453" s="77">
        <f t="shared" ref="CJ453" si="12639">IF(CI453=12,1,CI453+1)</f>
        <v>12</v>
      </c>
      <c r="CK453" s="82"/>
      <c r="CL453" s="79"/>
      <c r="CM453" s="79"/>
      <c r="CN453" s="79"/>
      <c r="CO453" s="108"/>
      <c r="CP453" s="108"/>
      <c r="CQ453" s="108"/>
      <c r="CR453" s="108"/>
      <c r="CS453" s="108"/>
      <c r="CT453" s="108"/>
      <c r="CU453" s="108"/>
      <c r="CV453" s="108"/>
      <c r="CW453" s="108"/>
      <c r="CX453" s="108"/>
      <c r="CY453" s="108"/>
      <c r="CZ453" s="108"/>
      <c r="DA453" s="108"/>
      <c r="DB453" s="108"/>
      <c r="DC453" s="108"/>
      <c r="DD453" s="108"/>
    </row>
    <row r="454" spans="1:108" s="266" customFormat="1" ht="18" hidden="1" customHeight="1" x14ac:dyDescent="0.3">
      <c r="A454" s="272"/>
      <c r="B454" s="115"/>
      <c r="C454" s="354"/>
      <c r="D454" s="127"/>
      <c r="E454" s="127"/>
      <c r="F454" s="127"/>
      <c r="G454" s="359"/>
      <c r="H454" s="359"/>
      <c r="I454" s="360"/>
      <c r="J454" s="360"/>
      <c r="K454" s="139"/>
      <c r="L454" s="361"/>
      <c r="M454" s="7"/>
      <c r="N454" s="357"/>
      <c r="O454" s="108"/>
      <c r="P454" s="78"/>
      <c r="Q454" s="60">
        <f t="shared" ref="Q454:CB454" si="12640">VALUE(_xlfn.CONCAT(Q453,".",Q456))</f>
        <v>1</v>
      </c>
      <c r="R454" s="74">
        <f t="shared" si="12640"/>
        <v>32</v>
      </c>
      <c r="S454" s="74">
        <f t="shared" si="12640"/>
        <v>61</v>
      </c>
      <c r="T454" s="74">
        <f t="shared" si="12640"/>
        <v>92</v>
      </c>
      <c r="U454" s="74">
        <f t="shared" si="12640"/>
        <v>122</v>
      </c>
      <c r="V454" s="74">
        <f t="shared" si="12640"/>
        <v>153</v>
      </c>
      <c r="W454" s="74">
        <f t="shared" si="12640"/>
        <v>183</v>
      </c>
      <c r="X454" s="74">
        <f t="shared" si="12640"/>
        <v>214</v>
      </c>
      <c r="Y454" s="74">
        <f t="shared" si="12640"/>
        <v>245</v>
      </c>
      <c r="Z454" s="74">
        <f t="shared" si="12640"/>
        <v>275</v>
      </c>
      <c r="AA454" s="74">
        <f t="shared" si="12640"/>
        <v>306</v>
      </c>
      <c r="AB454" s="74">
        <f t="shared" si="12640"/>
        <v>336</v>
      </c>
      <c r="AC454" s="74">
        <f t="shared" si="12640"/>
        <v>367</v>
      </c>
      <c r="AD454" s="74">
        <f t="shared" si="12640"/>
        <v>398</v>
      </c>
      <c r="AE454" s="74">
        <f t="shared" si="12640"/>
        <v>426</v>
      </c>
      <c r="AF454" s="74">
        <f t="shared" si="12640"/>
        <v>457</v>
      </c>
      <c r="AG454" s="74">
        <f t="shared" si="12640"/>
        <v>487</v>
      </c>
      <c r="AH454" s="74">
        <f t="shared" si="12640"/>
        <v>518</v>
      </c>
      <c r="AI454" s="74">
        <f t="shared" si="12640"/>
        <v>548</v>
      </c>
      <c r="AJ454" s="74">
        <f t="shared" si="12640"/>
        <v>579</v>
      </c>
      <c r="AK454" s="74">
        <f t="shared" si="12640"/>
        <v>610</v>
      </c>
      <c r="AL454" s="74">
        <f t="shared" si="12640"/>
        <v>640</v>
      </c>
      <c r="AM454" s="74">
        <f t="shared" si="12640"/>
        <v>671</v>
      </c>
      <c r="AN454" s="74">
        <f t="shared" si="12640"/>
        <v>701</v>
      </c>
      <c r="AO454" s="74">
        <f t="shared" si="12640"/>
        <v>732</v>
      </c>
      <c r="AP454" s="74">
        <f t="shared" si="12640"/>
        <v>763</v>
      </c>
      <c r="AQ454" s="74">
        <f t="shared" si="12640"/>
        <v>791</v>
      </c>
      <c r="AR454" s="74">
        <f t="shared" si="12640"/>
        <v>822</v>
      </c>
      <c r="AS454" s="74">
        <f t="shared" si="12640"/>
        <v>852</v>
      </c>
      <c r="AT454" s="74">
        <f t="shared" si="12640"/>
        <v>883</v>
      </c>
      <c r="AU454" s="74">
        <f t="shared" si="12640"/>
        <v>913</v>
      </c>
      <c r="AV454" s="74">
        <f t="shared" si="12640"/>
        <v>944</v>
      </c>
      <c r="AW454" s="74">
        <f t="shared" si="12640"/>
        <v>975</v>
      </c>
      <c r="AX454" s="74">
        <f t="shared" si="12640"/>
        <v>1005</v>
      </c>
      <c r="AY454" s="74">
        <f t="shared" si="12640"/>
        <v>1036</v>
      </c>
      <c r="AZ454" s="74">
        <f t="shared" si="12640"/>
        <v>1066</v>
      </c>
      <c r="BA454" s="74">
        <f t="shared" si="12640"/>
        <v>1097</v>
      </c>
      <c r="BB454" s="74">
        <f t="shared" si="12640"/>
        <v>1128</v>
      </c>
      <c r="BC454" s="74">
        <f t="shared" si="12640"/>
        <v>1156</v>
      </c>
      <c r="BD454" s="74">
        <f t="shared" si="12640"/>
        <v>1187</v>
      </c>
      <c r="BE454" s="74">
        <f t="shared" si="12640"/>
        <v>1217</v>
      </c>
      <c r="BF454" s="74">
        <f t="shared" si="12640"/>
        <v>1248</v>
      </c>
      <c r="BG454" s="74">
        <f t="shared" si="12640"/>
        <v>1278</v>
      </c>
      <c r="BH454" s="74">
        <f t="shared" si="12640"/>
        <v>1309</v>
      </c>
      <c r="BI454" s="74">
        <f t="shared" si="12640"/>
        <v>1340</v>
      </c>
      <c r="BJ454" s="74">
        <f t="shared" si="12640"/>
        <v>1370</v>
      </c>
      <c r="BK454" s="74">
        <f t="shared" si="12640"/>
        <v>1401</v>
      </c>
      <c r="BL454" s="74">
        <f t="shared" si="12640"/>
        <v>1431</v>
      </c>
      <c r="BM454" s="74">
        <f t="shared" si="12640"/>
        <v>1462</v>
      </c>
      <c r="BN454" s="74">
        <f t="shared" si="12640"/>
        <v>1493</v>
      </c>
      <c r="BO454" s="74">
        <f t="shared" si="12640"/>
        <v>1522</v>
      </c>
      <c r="BP454" s="74">
        <f t="shared" si="12640"/>
        <v>1553</v>
      </c>
      <c r="BQ454" s="74">
        <f t="shared" si="12640"/>
        <v>1583</v>
      </c>
      <c r="BR454" s="74">
        <f t="shared" si="12640"/>
        <v>1614</v>
      </c>
      <c r="BS454" s="74">
        <f t="shared" si="12640"/>
        <v>1644</v>
      </c>
      <c r="BT454" s="74">
        <f t="shared" si="12640"/>
        <v>1675</v>
      </c>
      <c r="BU454" s="74">
        <f t="shared" si="12640"/>
        <v>1706</v>
      </c>
      <c r="BV454" s="74">
        <f t="shared" si="12640"/>
        <v>1736</v>
      </c>
      <c r="BW454" s="74">
        <f t="shared" si="12640"/>
        <v>1767</v>
      </c>
      <c r="BX454" s="74">
        <f t="shared" si="12640"/>
        <v>1797</v>
      </c>
      <c r="BY454" s="74">
        <f t="shared" si="12640"/>
        <v>1828</v>
      </c>
      <c r="BZ454" s="74">
        <f t="shared" si="12640"/>
        <v>1859</v>
      </c>
      <c r="CA454" s="74">
        <f t="shared" si="12640"/>
        <v>1887</v>
      </c>
      <c r="CB454" s="74">
        <f t="shared" si="12640"/>
        <v>1918</v>
      </c>
      <c r="CC454" s="74">
        <f t="shared" ref="CC454:CJ454" si="12641">VALUE(_xlfn.CONCAT(CC453,".",CC456))</f>
        <v>1948</v>
      </c>
      <c r="CD454" s="74">
        <f t="shared" si="12641"/>
        <v>1979</v>
      </c>
      <c r="CE454" s="74">
        <f t="shared" si="12641"/>
        <v>2009</v>
      </c>
      <c r="CF454" s="74">
        <f t="shared" si="12641"/>
        <v>2040</v>
      </c>
      <c r="CG454" s="74">
        <f t="shared" si="12641"/>
        <v>2071</v>
      </c>
      <c r="CH454" s="74">
        <f t="shared" si="12641"/>
        <v>2101</v>
      </c>
      <c r="CI454" s="74">
        <f t="shared" si="12641"/>
        <v>2132</v>
      </c>
      <c r="CJ454" s="74">
        <f t="shared" si="12641"/>
        <v>2162</v>
      </c>
      <c r="CK454" s="83"/>
      <c r="CL454" s="80"/>
      <c r="CM454" s="80"/>
      <c r="CN454" s="80"/>
      <c r="CO454" s="108"/>
      <c r="CP454" s="108"/>
      <c r="CQ454" s="108"/>
      <c r="CR454" s="108"/>
      <c r="CS454" s="108"/>
      <c r="CT454" s="108"/>
      <c r="CU454" s="108"/>
      <c r="CV454" s="108"/>
      <c r="CW454" s="108"/>
      <c r="CX454" s="108"/>
      <c r="CY454" s="108"/>
      <c r="CZ454" s="108"/>
      <c r="DA454" s="108"/>
      <c r="DB454" s="108"/>
      <c r="DC454" s="108"/>
      <c r="DD454" s="108"/>
    </row>
    <row r="455" spans="1:108" s="266" customFormat="1" ht="18" customHeight="1" x14ac:dyDescent="0.3">
      <c r="A455" s="272"/>
      <c r="B455" s="115"/>
      <c r="C455" s="354"/>
      <c r="D455" s="127"/>
      <c r="E455" s="360" t="s">
        <v>376</v>
      </c>
      <c r="F455" s="360" t="s">
        <v>376</v>
      </c>
      <c r="G455" s="359"/>
      <c r="H455" s="359"/>
      <c r="I455" s="360"/>
      <c r="J455" s="360"/>
      <c r="K455" s="360" t="s">
        <v>392</v>
      </c>
      <c r="L455" s="361"/>
      <c r="M455" s="7"/>
      <c r="N455" s="357"/>
      <c r="O455" s="108"/>
      <c r="P455" s="78"/>
      <c r="Q455" s="61" t="str">
        <f>VLOOKUP(Q453,'Podpůrná data'!$J$186:$K$197,2)</f>
        <v>leden</v>
      </c>
      <c r="R455" s="61" t="str">
        <f>VLOOKUP(R453,'Podpůrná data'!$J$186:$K$197,2)</f>
        <v>únor</v>
      </c>
      <c r="S455" s="61" t="str">
        <f>VLOOKUP(S453,'Podpůrná data'!$J$186:$K$197,2)</f>
        <v>březen</v>
      </c>
      <c r="T455" s="61" t="str">
        <f>VLOOKUP(T453,'Podpůrná data'!$J$186:$K$197,2)</f>
        <v>duben</v>
      </c>
      <c r="U455" s="61" t="str">
        <f>VLOOKUP(U453,'Podpůrná data'!$J$186:$K$197,2)</f>
        <v>květen</v>
      </c>
      <c r="V455" s="61" t="str">
        <f>VLOOKUP(V453,'Podpůrná data'!$J$186:$K$197,2)</f>
        <v>červen</v>
      </c>
      <c r="W455" s="61" t="str">
        <f>VLOOKUP(W453,'Podpůrná data'!$J$186:$K$197,2)</f>
        <v>červenec</v>
      </c>
      <c r="X455" s="61" t="str">
        <f>VLOOKUP(X453,'Podpůrná data'!$J$186:$K$197,2)</f>
        <v>srpen</v>
      </c>
      <c r="Y455" s="61" t="str">
        <f>VLOOKUP(Y453,'Podpůrná data'!$J$186:$K$197,2)</f>
        <v>září</v>
      </c>
      <c r="Z455" s="61" t="str">
        <f>VLOOKUP(Z453,'Podpůrná data'!$J$186:$K$197,2)</f>
        <v>říjen</v>
      </c>
      <c r="AA455" s="61" t="str">
        <f>VLOOKUP(AA453,'Podpůrná data'!$J$186:$K$197,2)</f>
        <v>listopad</v>
      </c>
      <c r="AB455" s="61" t="str">
        <f>VLOOKUP(AB453,'Podpůrná data'!$J$186:$K$197,2)</f>
        <v>prosinec</v>
      </c>
      <c r="AC455" s="61" t="str">
        <f>VLOOKUP(AC453,'Podpůrná data'!$J$186:$K$197,2)</f>
        <v>leden</v>
      </c>
      <c r="AD455" s="61" t="str">
        <f>VLOOKUP(AD453,'Podpůrná data'!$J$186:$K$197,2)</f>
        <v>únor</v>
      </c>
      <c r="AE455" s="61" t="str">
        <f>VLOOKUP(AE453,'Podpůrná data'!$J$186:$K$197,2)</f>
        <v>březen</v>
      </c>
      <c r="AF455" s="61" t="str">
        <f>VLOOKUP(AF453,'Podpůrná data'!$J$186:$K$197,2)</f>
        <v>duben</v>
      </c>
      <c r="AG455" s="61" t="str">
        <f>VLOOKUP(AG453,'Podpůrná data'!$J$186:$K$197,2)</f>
        <v>květen</v>
      </c>
      <c r="AH455" s="61" t="str">
        <f>VLOOKUP(AH453,'Podpůrná data'!$J$186:$K$197,2)</f>
        <v>červen</v>
      </c>
      <c r="AI455" s="61" t="str">
        <f>VLOOKUP(AI453,'Podpůrná data'!$J$186:$K$197,2)</f>
        <v>červenec</v>
      </c>
      <c r="AJ455" s="61" t="str">
        <f>VLOOKUP(AJ453,'Podpůrná data'!$J$186:$K$197,2)</f>
        <v>srpen</v>
      </c>
      <c r="AK455" s="61" t="str">
        <f>VLOOKUP(AK453,'Podpůrná data'!$J$186:$K$197,2)</f>
        <v>září</v>
      </c>
      <c r="AL455" s="61" t="str">
        <f>VLOOKUP(AL453,'Podpůrná data'!$J$186:$K$197,2)</f>
        <v>říjen</v>
      </c>
      <c r="AM455" s="61" t="str">
        <f>VLOOKUP(AM453,'Podpůrná data'!$J$186:$K$197,2)</f>
        <v>listopad</v>
      </c>
      <c r="AN455" s="61" t="str">
        <f>VLOOKUP(AN453,'Podpůrná data'!$J$186:$K$197,2)</f>
        <v>prosinec</v>
      </c>
      <c r="AO455" s="61" t="str">
        <f>VLOOKUP(AO453,'Podpůrná data'!$J$186:$K$197,2)</f>
        <v>leden</v>
      </c>
      <c r="AP455" s="61" t="str">
        <f>VLOOKUP(AP453,'Podpůrná data'!$J$186:$K$197,2)</f>
        <v>únor</v>
      </c>
      <c r="AQ455" s="61" t="str">
        <f>VLOOKUP(AQ453,'Podpůrná data'!$J$186:$K$197,2)</f>
        <v>březen</v>
      </c>
      <c r="AR455" s="61" t="str">
        <f>VLOOKUP(AR453,'Podpůrná data'!$J$186:$K$197,2)</f>
        <v>duben</v>
      </c>
      <c r="AS455" s="61" t="str">
        <f>VLOOKUP(AS453,'Podpůrná data'!$J$186:$K$197,2)</f>
        <v>květen</v>
      </c>
      <c r="AT455" s="61" t="str">
        <f>VLOOKUP(AT453,'Podpůrná data'!$J$186:$K$197,2)</f>
        <v>červen</v>
      </c>
      <c r="AU455" s="61" t="str">
        <f>VLOOKUP(AU453,'Podpůrná data'!$J$186:$K$197,2)</f>
        <v>červenec</v>
      </c>
      <c r="AV455" s="61" t="str">
        <f>VLOOKUP(AV453,'Podpůrná data'!$J$186:$K$197,2)</f>
        <v>srpen</v>
      </c>
      <c r="AW455" s="61" t="str">
        <f>VLOOKUP(AW453,'Podpůrná data'!$J$186:$K$197,2)</f>
        <v>září</v>
      </c>
      <c r="AX455" s="61" t="str">
        <f>VLOOKUP(AX453,'Podpůrná data'!$J$186:$K$197,2)</f>
        <v>říjen</v>
      </c>
      <c r="AY455" s="61" t="str">
        <f>VLOOKUP(AY453,'Podpůrná data'!$J$186:$K$197,2)</f>
        <v>listopad</v>
      </c>
      <c r="AZ455" s="61" t="str">
        <f>VLOOKUP(AZ453,'Podpůrná data'!$J$186:$K$197,2)</f>
        <v>prosinec</v>
      </c>
      <c r="BA455" s="61" t="str">
        <f>VLOOKUP(BA453,'Podpůrná data'!$J$186:$K$197,2)</f>
        <v>leden</v>
      </c>
      <c r="BB455" s="61" t="str">
        <f>VLOOKUP(BB453,'Podpůrná data'!$J$186:$K$197,2)</f>
        <v>únor</v>
      </c>
      <c r="BC455" s="61" t="str">
        <f>VLOOKUP(BC453,'Podpůrná data'!$J$186:$K$197,2)</f>
        <v>březen</v>
      </c>
      <c r="BD455" s="61" t="str">
        <f>VLOOKUP(BD453,'Podpůrná data'!$J$186:$K$197,2)</f>
        <v>duben</v>
      </c>
      <c r="BE455" s="61" t="str">
        <f>VLOOKUP(BE453,'Podpůrná data'!$J$186:$K$197,2)</f>
        <v>květen</v>
      </c>
      <c r="BF455" s="61" t="str">
        <f>VLOOKUP(BF453,'Podpůrná data'!$J$186:$K$197,2)</f>
        <v>červen</v>
      </c>
      <c r="BG455" s="61" t="str">
        <f>VLOOKUP(BG453,'Podpůrná data'!$J$186:$K$197,2)</f>
        <v>červenec</v>
      </c>
      <c r="BH455" s="61" t="str">
        <f>VLOOKUP(BH453,'Podpůrná data'!$J$186:$K$197,2)</f>
        <v>srpen</v>
      </c>
      <c r="BI455" s="61" t="str">
        <f>VLOOKUP(BI453,'Podpůrná data'!$J$186:$K$197,2)</f>
        <v>září</v>
      </c>
      <c r="BJ455" s="61" t="str">
        <f>VLOOKUP(BJ453,'Podpůrná data'!$J$186:$K$197,2)</f>
        <v>říjen</v>
      </c>
      <c r="BK455" s="61" t="str">
        <f>VLOOKUP(BK453,'Podpůrná data'!$J$186:$K$197,2)</f>
        <v>listopad</v>
      </c>
      <c r="BL455" s="61" t="str">
        <f>VLOOKUP(BL453,'Podpůrná data'!$J$186:$K$197,2)</f>
        <v>prosinec</v>
      </c>
      <c r="BM455" s="61" t="str">
        <f>VLOOKUP(BM453,'Podpůrná data'!$J$186:$K$197,2)</f>
        <v>leden</v>
      </c>
      <c r="BN455" s="61" t="str">
        <f>VLOOKUP(BN453,'Podpůrná data'!$J$186:$K$197,2)</f>
        <v>únor</v>
      </c>
      <c r="BO455" s="61" t="str">
        <f>VLOOKUP(BO453,'Podpůrná data'!$J$186:$K$197,2)</f>
        <v>březen</v>
      </c>
      <c r="BP455" s="61" t="str">
        <f>VLOOKUP(BP453,'Podpůrná data'!$J$186:$K$197,2)</f>
        <v>duben</v>
      </c>
      <c r="BQ455" s="61" t="str">
        <f>VLOOKUP(BQ453,'Podpůrná data'!$J$186:$K$197,2)</f>
        <v>květen</v>
      </c>
      <c r="BR455" s="61" t="str">
        <f>VLOOKUP(BR453,'Podpůrná data'!$J$186:$K$197,2)</f>
        <v>červen</v>
      </c>
      <c r="BS455" s="61" t="str">
        <f>VLOOKUP(BS453,'Podpůrná data'!$J$186:$K$197,2)</f>
        <v>červenec</v>
      </c>
      <c r="BT455" s="61" t="str">
        <f>VLOOKUP(BT453,'Podpůrná data'!$J$186:$K$197,2)</f>
        <v>srpen</v>
      </c>
      <c r="BU455" s="61" t="str">
        <f>VLOOKUP(BU453,'Podpůrná data'!$J$186:$K$197,2)</f>
        <v>září</v>
      </c>
      <c r="BV455" s="61" t="str">
        <f>VLOOKUP(BV453,'Podpůrná data'!$J$186:$K$197,2)</f>
        <v>říjen</v>
      </c>
      <c r="BW455" s="61" t="str">
        <f>VLOOKUP(BW453,'Podpůrná data'!$J$186:$K$197,2)</f>
        <v>listopad</v>
      </c>
      <c r="BX455" s="61" t="str">
        <f>VLOOKUP(BX453,'Podpůrná data'!$J$186:$K$197,2)</f>
        <v>prosinec</v>
      </c>
      <c r="BY455" s="61" t="str">
        <f>VLOOKUP(BY453,'Podpůrná data'!$J$186:$K$197,2)</f>
        <v>leden</v>
      </c>
      <c r="BZ455" s="61" t="str">
        <f>VLOOKUP(BZ453,'Podpůrná data'!$J$186:$K$197,2)</f>
        <v>únor</v>
      </c>
      <c r="CA455" s="61" t="str">
        <f>VLOOKUP(CA453,'Podpůrná data'!$J$186:$K$197,2)</f>
        <v>březen</v>
      </c>
      <c r="CB455" s="61" t="str">
        <f>VLOOKUP(CB453,'Podpůrná data'!$J$186:$K$197,2)</f>
        <v>duben</v>
      </c>
      <c r="CC455" s="61" t="str">
        <f>VLOOKUP(CC453,'Podpůrná data'!$J$186:$K$197,2)</f>
        <v>květen</v>
      </c>
      <c r="CD455" s="61" t="str">
        <f>VLOOKUP(CD453,'Podpůrná data'!$J$186:$K$197,2)</f>
        <v>červen</v>
      </c>
      <c r="CE455" s="61" t="str">
        <f>VLOOKUP(CE453,'Podpůrná data'!$J$186:$K$197,2)</f>
        <v>červenec</v>
      </c>
      <c r="CF455" s="61" t="str">
        <f>VLOOKUP(CF453,'Podpůrná data'!$J$186:$K$197,2)</f>
        <v>srpen</v>
      </c>
      <c r="CG455" s="61" t="str">
        <f>VLOOKUP(CG453,'Podpůrná data'!$J$186:$K$197,2)</f>
        <v>září</v>
      </c>
      <c r="CH455" s="61" t="str">
        <f>VLOOKUP(CH453,'Podpůrná data'!$J$186:$K$197,2)</f>
        <v>říjen</v>
      </c>
      <c r="CI455" s="61" t="str">
        <f>VLOOKUP(CI453,'Podpůrná data'!$J$186:$K$197,2)</f>
        <v>listopad</v>
      </c>
      <c r="CJ455" s="61" t="str">
        <f>VLOOKUP(CJ453,'Podpůrná data'!$J$186:$K$197,2)</f>
        <v>prosinec</v>
      </c>
      <c r="CK455" s="175"/>
      <c r="CL455" s="179"/>
      <c r="CM455" s="207"/>
      <c r="CN455" s="207"/>
      <c r="CO455" s="108"/>
      <c r="CP455" s="183" t="s">
        <v>109</v>
      </c>
      <c r="CQ455" s="183" t="s">
        <v>110</v>
      </c>
      <c r="CR455" s="183" t="s">
        <v>111</v>
      </c>
      <c r="CS455" s="183" t="s">
        <v>112</v>
      </c>
      <c r="CT455" s="183" t="s">
        <v>113</v>
      </c>
      <c r="CU455" s="183" t="s">
        <v>114</v>
      </c>
      <c r="CV455" s="183" t="s">
        <v>115</v>
      </c>
      <c r="CW455" s="183" t="s">
        <v>116</v>
      </c>
      <c r="CX455" s="183" t="s">
        <v>117</v>
      </c>
      <c r="CY455" s="183" t="s">
        <v>177</v>
      </c>
      <c r="CZ455" s="183" t="s">
        <v>178</v>
      </c>
      <c r="DA455" s="183" t="s">
        <v>179</v>
      </c>
      <c r="DB455" s="183" t="s">
        <v>368</v>
      </c>
      <c r="DC455" s="183" t="s">
        <v>369</v>
      </c>
      <c r="DD455" s="183" t="s">
        <v>370</v>
      </c>
    </row>
    <row r="456" spans="1:108" s="266" customFormat="1" ht="16.2" customHeight="1" x14ac:dyDescent="0.3">
      <c r="A456" s="272"/>
      <c r="B456" s="115"/>
      <c r="C456" s="354"/>
      <c r="D456" s="127"/>
      <c r="E456" s="360"/>
      <c r="F456" s="360"/>
      <c r="G456" s="359"/>
      <c r="H456" s="359"/>
      <c r="I456" s="360"/>
      <c r="J456" s="360"/>
      <c r="K456" s="360"/>
      <c r="L456" s="361"/>
      <c r="M456" s="7"/>
      <c r="N456" s="357"/>
      <c r="O456" s="108"/>
      <c r="P456" s="78"/>
      <c r="Q456" s="61">
        <f>YEAR(Úvod!$F$10)</f>
        <v>1900</v>
      </c>
      <c r="R456" s="61">
        <f t="shared" ref="R456" si="12642">IF(R453=1,Q456+1,Q456)</f>
        <v>1900</v>
      </c>
      <c r="S456" s="61">
        <f t="shared" ref="S456" si="12643">IF(S453=1,R456+1,R456)</f>
        <v>1900</v>
      </c>
      <c r="T456" s="61">
        <f t="shared" ref="T456" si="12644">IF(T453=1,S456+1,S456)</f>
        <v>1900</v>
      </c>
      <c r="U456" s="61">
        <f t="shared" ref="U456" si="12645">IF(U453=1,T456+1,T456)</f>
        <v>1900</v>
      </c>
      <c r="V456" s="61">
        <f t="shared" ref="V456" si="12646">IF(V453=1,U456+1,U456)</f>
        <v>1900</v>
      </c>
      <c r="W456" s="61">
        <f t="shared" ref="W456" si="12647">IF(W453=1,V456+1,V456)</f>
        <v>1900</v>
      </c>
      <c r="X456" s="61">
        <f t="shared" ref="X456" si="12648">IF(X453=1,W456+1,W456)</f>
        <v>1900</v>
      </c>
      <c r="Y456" s="61">
        <f t="shared" ref="Y456" si="12649">IF(Y453=1,X456+1,X456)</f>
        <v>1900</v>
      </c>
      <c r="Z456" s="61">
        <f t="shared" ref="Z456" si="12650">IF(Z453=1,Y456+1,Y456)</f>
        <v>1900</v>
      </c>
      <c r="AA456" s="61">
        <f t="shared" ref="AA456" si="12651">IF(AA453=1,Z456+1,Z456)</f>
        <v>1900</v>
      </c>
      <c r="AB456" s="61">
        <f t="shared" ref="AB456" si="12652">IF(AB453=1,AA456+1,AA456)</f>
        <v>1900</v>
      </c>
      <c r="AC456" s="61">
        <f t="shared" ref="AC456" si="12653">IF(AC453=1,AB456+1,AB456)</f>
        <v>1901</v>
      </c>
      <c r="AD456" s="61">
        <f t="shared" ref="AD456" si="12654">IF(AD453=1,AC456+1,AC456)</f>
        <v>1901</v>
      </c>
      <c r="AE456" s="61">
        <f t="shared" ref="AE456" si="12655">IF(AE453=1,AD456+1,AD456)</f>
        <v>1901</v>
      </c>
      <c r="AF456" s="61">
        <f t="shared" ref="AF456" si="12656">IF(AF453=1,AE456+1,AE456)</f>
        <v>1901</v>
      </c>
      <c r="AG456" s="61">
        <f t="shared" ref="AG456" si="12657">IF(AG453=1,AF456+1,AF456)</f>
        <v>1901</v>
      </c>
      <c r="AH456" s="61">
        <f t="shared" ref="AH456" si="12658">IF(AH453=1,AG456+1,AG456)</f>
        <v>1901</v>
      </c>
      <c r="AI456" s="61">
        <f t="shared" ref="AI456" si="12659">IF(AI453=1,AH456+1,AH456)</f>
        <v>1901</v>
      </c>
      <c r="AJ456" s="61">
        <f t="shared" ref="AJ456" si="12660">IF(AJ453=1,AI456+1,AI456)</f>
        <v>1901</v>
      </c>
      <c r="AK456" s="61">
        <f t="shared" ref="AK456" si="12661">IF(AK453=1,AJ456+1,AJ456)</f>
        <v>1901</v>
      </c>
      <c r="AL456" s="61">
        <f t="shared" ref="AL456" si="12662">IF(AL453=1,AK456+1,AK456)</f>
        <v>1901</v>
      </c>
      <c r="AM456" s="61">
        <f t="shared" ref="AM456" si="12663">IF(AM453=1,AL456+1,AL456)</f>
        <v>1901</v>
      </c>
      <c r="AN456" s="61">
        <f t="shared" ref="AN456" si="12664">IF(AN453=1,AM456+1,AM456)</f>
        <v>1901</v>
      </c>
      <c r="AO456" s="61">
        <f t="shared" ref="AO456" si="12665">IF(AO453=1,AN456+1,AN456)</f>
        <v>1902</v>
      </c>
      <c r="AP456" s="61">
        <f t="shared" ref="AP456" si="12666">IF(AP453=1,AO456+1,AO456)</f>
        <v>1902</v>
      </c>
      <c r="AQ456" s="61">
        <f t="shared" ref="AQ456" si="12667">IF(AQ453=1,AP456+1,AP456)</f>
        <v>1902</v>
      </c>
      <c r="AR456" s="61">
        <f t="shared" ref="AR456" si="12668">IF(AR453=1,AQ456+1,AQ456)</f>
        <v>1902</v>
      </c>
      <c r="AS456" s="61">
        <f t="shared" ref="AS456" si="12669">IF(AS453=1,AR456+1,AR456)</f>
        <v>1902</v>
      </c>
      <c r="AT456" s="61">
        <f t="shared" ref="AT456" si="12670">IF(AT453=1,AS456+1,AS456)</f>
        <v>1902</v>
      </c>
      <c r="AU456" s="61">
        <f t="shared" ref="AU456" si="12671">IF(AU453=1,AT456+1,AT456)</f>
        <v>1902</v>
      </c>
      <c r="AV456" s="61">
        <f t="shared" ref="AV456" si="12672">IF(AV453=1,AU456+1,AU456)</f>
        <v>1902</v>
      </c>
      <c r="AW456" s="61">
        <f t="shared" ref="AW456" si="12673">IF(AW453=1,AV456+1,AV456)</f>
        <v>1902</v>
      </c>
      <c r="AX456" s="61">
        <f t="shared" ref="AX456" si="12674">IF(AX453=1,AW456+1,AW456)</f>
        <v>1902</v>
      </c>
      <c r="AY456" s="61">
        <f t="shared" ref="AY456" si="12675">IF(AY453=1,AX456+1,AX456)</f>
        <v>1902</v>
      </c>
      <c r="AZ456" s="61">
        <f t="shared" ref="AZ456" si="12676">IF(AZ453=1,AY456+1,AY456)</f>
        <v>1902</v>
      </c>
      <c r="BA456" s="61">
        <f t="shared" ref="BA456" si="12677">IF(BA453=1,AZ456+1,AZ456)</f>
        <v>1903</v>
      </c>
      <c r="BB456" s="61">
        <f t="shared" ref="BB456" si="12678">IF(BB453=1,BA456+1,BA456)</f>
        <v>1903</v>
      </c>
      <c r="BC456" s="61">
        <f t="shared" ref="BC456" si="12679">IF(BC453=1,BB456+1,BB456)</f>
        <v>1903</v>
      </c>
      <c r="BD456" s="61">
        <f t="shared" ref="BD456" si="12680">IF(BD453=1,BC456+1,BC456)</f>
        <v>1903</v>
      </c>
      <c r="BE456" s="61">
        <f t="shared" ref="BE456" si="12681">IF(BE453=1,BD456+1,BD456)</f>
        <v>1903</v>
      </c>
      <c r="BF456" s="61">
        <f t="shared" ref="BF456" si="12682">IF(BF453=1,BE456+1,BE456)</f>
        <v>1903</v>
      </c>
      <c r="BG456" s="61">
        <f t="shared" ref="BG456" si="12683">IF(BG453=1,BF456+1,BF456)</f>
        <v>1903</v>
      </c>
      <c r="BH456" s="61">
        <f t="shared" ref="BH456" si="12684">IF(BH453=1,BG456+1,BG456)</f>
        <v>1903</v>
      </c>
      <c r="BI456" s="61">
        <f t="shared" ref="BI456" si="12685">IF(BI453=1,BH456+1,BH456)</f>
        <v>1903</v>
      </c>
      <c r="BJ456" s="61">
        <f t="shared" ref="BJ456" si="12686">IF(BJ453=1,BI456+1,BI456)</f>
        <v>1903</v>
      </c>
      <c r="BK456" s="61">
        <f t="shared" ref="BK456" si="12687">IF(BK453=1,BJ456+1,BJ456)</f>
        <v>1903</v>
      </c>
      <c r="BL456" s="61">
        <f t="shared" ref="BL456" si="12688">IF(BL453=1,BK456+1,BK456)</f>
        <v>1903</v>
      </c>
      <c r="BM456" s="61">
        <f t="shared" ref="BM456" si="12689">IF(BM453=1,BL456+1,BL456)</f>
        <v>1904</v>
      </c>
      <c r="BN456" s="61">
        <f t="shared" ref="BN456" si="12690">IF(BN453=1,BM456+1,BM456)</f>
        <v>1904</v>
      </c>
      <c r="BO456" s="61">
        <f t="shared" ref="BO456" si="12691">IF(BO453=1,BN456+1,BN456)</f>
        <v>1904</v>
      </c>
      <c r="BP456" s="61">
        <f t="shared" ref="BP456" si="12692">IF(BP453=1,BO456+1,BO456)</f>
        <v>1904</v>
      </c>
      <c r="BQ456" s="61">
        <f t="shared" ref="BQ456" si="12693">IF(BQ453=1,BP456+1,BP456)</f>
        <v>1904</v>
      </c>
      <c r="BR456" s="61">
        <f t="shared" ref="BR456" si="12694">IF(BR453=1,BQ456+1,BQ456)</f>
        <v>1904</v>
      </c>
      <c r="BS456" s="61">
        <f t="shared" ref="BS456" si="12695">IF(BS453=1,BR456+1,BR456)</f>
        <v>1904</v>
      </c>
      <c r="BT456" s="61">
        <f t="shared" ref="BT456" si="12696">IF(BT453=1,BS456+1,BS456)</f>
        <v>1904</v>
      </c>
      <c r="BU456" s="61">
        <f t="shared" ref="BU456" si="12697">IF(BU453=1,BT456+1,BT456)</f>
        <v>1904</v>
      </c>
      <c r="BV456" s="61">
        <f t="shared" ref="BV456" si="12698">IF(BV453=1,BU456+1,BU456)</f>
        <v>1904</v>
      </c>
      <c r="BW456" s="61">
        <f t="shared" ref="BW456" si="12699">IF(BW453=1,BV456+1,BV456)</f>
        <v>1904</v>
      </c>
      <c r="BX456" s="61">
        <f t="shared" ref="BX456" si="12700">IF(BX453=1,BW456+1,BW456)</f>
        <v>1904</v>
      </c>
      <c r="BY456" s="61">
        <f t="shared" ref="BY456" si="12701">IF(BY453=1,BX456+1,BX456)</f>
        <v>1905</v>
      </c>
      <c r="BZ456" s="61">
        <f t="shared" ref="BZ456" si="12702">IF(BZ453=1,BY456+1,BY456)</f>
        <v>1905</v>
      </c>
      <c r="CA456" s="61">
        <f t="shared" ref="CA456" si="12703">IF(CA453=1,BZ456+1,BZ456)</f>
        <v>1905</v>
      </c>
      <c r="CB456" s="61">
        <f t="shared" ref="CB456" si="12704">IF(CB453=1,CA456+1,CA456)</f>
        <v>1905</v>
      </c>
      <c r="CC456" s="61">
        <f t="shared" ref="CC456" si="12705">IF(CC453=1,CB456+1,CB456)</f>
        <v>1905</v>
      </c>
      <c r="CD456" s="61">
        <f t="shared" ref="CD456" si="12706">IF(CD453=1,CC456+1,CC456)</f>
        <v>1905</v>
      </c>
      <c r="CE456" s="61">
        <f t="shared" ref="CE456" si="12707">IF(CE453=1,CD456+1,CD456)</f>
        <v>1905</v>
      </c>
      <c r="CF456" s="61">
        <f t="shared" ref="CF456" si="12708">IF(CF453=1,CE456+1,CE456)</f>
        <v>1905</v>
      </c>
      <c r="CG456" s="61">
        <f t="shared" ref="CG456" si="12709">IF(CG453=1,CF456+1,CF456)</f>
        <v>1905</v>
      </c>
      <c r="CH456" s="61">
        <f t="shared" ref="CH456" si="12710">IF(CH453=1,CG456+1,CG456)</f>
        <v>1905</v>
      </c>
      <c r="CI456" s="61">
        <f t="shared" ref="CI456" si="12711">IF(CI453=1,CH456+1,CH456)</f>
        <v>1905</v>
      </c>
      <c r="CJ456" s="61">
        <f t="shared" ref="CJ456" si="12712">IF(CJ453=1,CI456+1,CI456)</f>
        <v>1905</v>
      </c>
      <c r="CK456" s="205"/>
      <c r="CL456" s="206"/>
      <c r="CM456" s="207"/>
      <c r="CN456" s="207"/>
      <c r="CO456" s="108"/>
      <c r="CP456" s="108"/>
      <c r="CQ456" s="108"/>
      <c r="CR456" s="108"/>
      <c r="CS456" s="108"/>
      <c r="CT456" s="108"/>
      <c r="CU456" s="108"/>
      <c r="CV456" s="108"/>
      <c r="CW456" s="108"/>
      <c r="CX456" s="108"/>
      <c r="CY456" s="108"/>
      <c r="CZ456" s="108"/>
      <c r="DA456" s="108"/>
      <c r="DB456" s="108"/>
      <c r="DC456" s="108"/>
      <c r="DD456" s="108"/>
    </row>
    <row r="457" spans="1:108" s="266" customFormat="1" ht="16.2" customHeight="1" x14ac:dyDescent="0.3">
      <c r="A457" s="272"/>
      <c r="B457" s="115"/>
      <c r="C457" s="127"/>
      <c r="D457" s="127"/>
      <c r="E457" s="360"/>
      <c r="F457" s="360"/>
      <c r="G457" s="359"/>
      <c r="H457" s="359"/>
      <c r="I457" s="360"/>
      <c r="J457" s="363"/>
      <c r="K457" s="360"/>
      <c r="L457" s="362"/>
      <c r="M457" s="7"/>
      <c r="N457" s="358"/>
      <c r="O457" s="108"/>
      <c r="P457" s="64" t="s">
        <v>181</v>
      </c>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c r="BR457" s="273"/>
      <c r="BS457" s="273"/>
      <c r="BT457" s="273"/>
      <c r="BU457" s="273"/>
      <c r="BV457" s="273"/>
      <c r="BW457" s="273"/>
      <c r="BX457" s="273"/>
      <c r="BY457" s="273"/>
      <c r="BZ457" s="273"/>
      <c r="CA457" s="273"/>
      <c r="CB457" s="273"/>
      <c r="CC457" s="273"/>
      <c r="CD457" s="273"/>
      <c r="CE457" s="273"/>
      <c r="CF457" s="273"/>
      <c r="CG457" s="273"/>
      <c r="CH457" s="273"/>
      <c r="CI457" s="273"/>
      <c r="CJ457" s="273"/>
      <c r="CK457" s="205"/>
      <c r="CL457" s="206"/>
      <c r="CM457" s="207"/>
      <c r="CN457" s="207"/>
      <c r="CO457" s="108"/>
      <c r="CP457" s="108"/>
      <c r="CQ457" s="108"/>
      <c r="CR457" s="108"/>
      <c r="CS457" s="108"/>
      <c r="CT457" s="108"/>
      <c r="CU457" s="108"/>
      <c r="CV457" s="108"/>
      <c r="CW457" s="108"/>
      <c r="CX457" s="108"/>
      <c r="CY457" s="108"/>
      <c r="CZ457" s="108"/>
      <c r="DA457" s="108"/>
      <c r="DB457" s="108"/>
      <c r="DC457" s="108"/>
      <c r="DD457" s="108"/>
    </row>
    <row r="458" spans="1:108" s="266" customFormat="1" ht="23.4" customHeight="1" x14ac:dyDescent="0.3">
      <c r="A458" s="264"/>
      <c r="B458" s="128" t="s">
        <v>30</v>
      </c>
      <c r="C458" s="355"/>
      <c r="D458" s="355"/>
      <c r="E458" s="274"/>
      <c r="F458" s="257"/>
      <c r="G458" s="275"/>
      <c r="H458" s="276"/>
      <c r="I458" s="275"/>
      <c r="J458" s="215">
        <f>IF(I458="",0,IF(I458="ANO",'Podpůrná data'!$B$5,'Podpůrná data'!$B$3))</f>
        <v>0</v>
      </c>
      <c r="K458" s="213">
        <f>IFERROR(INT(ROUND(H458,2)*(VLOOKUP(INT(G458),'Podpůrná data'!$L$16:$M$60,2,FALSE))*(G458/(INT(G458)))),0)</f>
        <v>0</v>
      </c>
      <c r="L458" s="62">
        <f>J458*K458</f>
        <v>0</v>
      </c>
      <c r="M458" s="63">
        <f>IF(L458&gt;0,IF(ISTEXT(C458)=TRUE,0,1),0)</f>
        <v>0</v>
      </c>
      <c r="N458" s="170">
        <f>IF(L458&gt;0,1,0)</f>
        <v>0</v>
      </c>
      <c r="O458" s="129"/>
      <c r="P458" s="64" t="s">
        <v>97</v>
      </c>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c r="BI458" s="277"/>
      <c r="BJ458" s="277"/>
      <c r="BK458" s="277"/>
      <c r="BL458" s="277"/>
      <c r="BM458" s="277"/>
      <c r="BN458" s="277"/>
      <c r="BO458" s="277"/>
      <c r="BP458" s="277"/>
      <c r="BQ458" s="277"/>
      <c r="BR458" s="277"/>
      <c r="BS458" s="277"/>
      <c r="BT458" s="277"/>
      <c r="BU458" s="277"/>
      <c r="BV458" s="277"/>
      <c r="BW458" s="277"/>
      <c r="BX458" s="277"/>
      <c r="BY458" s="277"/>
      <c r="BZ458" s="277"/>
      <c r="CA458" s="277"/>
      <c r="CB458" s="277"/>
      <c r="CC458" s="277"/>
      <c r="CD458" s="277"/>
      <c r="CE458" s="277"/>
      <c r="CF458" s="277"/>
      <c r="CG458" s="277"/>
      <c r="CH458" s="277"/>
      <c r="CI458" s="277"/>
      <c r="CJ458" s="277"/>
      <c r="CK458" s="370">
        <f>SUM(Q466:CJ466)</f>
        <v>0</v>
      </c>
      <c r="CL458" s="372">
        <f>SUM(Q467:CJ467)</f>
        <v>0</v>
      </c>
      <c r="CM458" s="364">
        <f>IF($N458=0,0,IF($CK458&gt;=143*$H458,1,0))</f>
        <v>0</v>
      </c>
      <c r="CN458" s="364">
        <f>IF($CK458&gt;=143*$H458,0,(CEILING(143*$H458,1)-$CK458))</f>
        <v>0</v>
      </c>
      <c r="CO458" s="108"/>
      <c r="CP458" s="108"/>
      <c r="CQ458" s="108"/>
      <c r="CR458" s="108"/>
      <c r="CS458" s="108"/>
      <c r="CT458" s="108"/>
      <c r="CU458" s="108"/>
      <c r="CV458" s="108"/>
      <c r="CW458" s="108"/>
      <c r="CX458" s="108"/>
      <c r="CY458" s="108"/>
      <c r="CZ458" s="108"/>
      <c r="DA458" s="108"/>
      <c r="DB458" s="108"/>
      <c r="DC458" s="108"/>
      <c r="DD458" s="108"/>
    </row>
    <row r="459" spans="1:108" s="266" customFormat="1" ht="28.8" x14ac:dyDescent="0.3">
      <c r="A459" s="264"/>
      <c r="B459" s="130"/>
      <c r="C459" s="81"/>
      <c r="D459" s="81"/>
      <c r="E459" s="81"/>
      <c r="F459" s="81"/>
      <c r="G459" s="81"/>
      <c r="H459" s="81"/>
      <c r="I459" s="81"/>
      <c r="J459" s="81"/>
      <c r="K459" s="81"/>
      <c r="L459" s="65"/>
      <c r="M459" s="7"/>
      <c r="N459" s="202"/>
      <c r="O459" s="108"/>
      <c r="P459" s="64" t="s">
        <v>151</v>
      </c>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c r="AL459" s="278"/>
      <c r="AM459" s="278"/>
      <c r="AN459" s="278"/>
      <c r="AO459" s="278"/>
      <c r="AP459" s="278"/>
      <c r="AQ459" s="278"/>
      <c r="AR459" s="278"/>
      <c r="AS459" s="278"/>
      <c r="AT459" s="278"/>
      <c r="AU459" s="278"/>
      <c r="AV459" s="278"/>
      <c r="AW459" s="278"/>
      <c r="AX459" s="278"/>
      <c r="AY459" s="278"/>
      <c r="AZ459" s="278"/>
      <c r="BA459" s="278"/>
      <c r="BB459" s="278"/>
      <c r="BC459" s="278"/>
      <c r="BD459" s="278"/>
      <c r="BE459" s="278"/>
      <c r="BF459" s="278"/>
      <c r="BG459" s="278"/>
      <c r="BH459" s="278"/>
      <c r="BI459" s="278"/>
      <c r="BJ459" s="278"/>
      <c r="BK459" s="278"/>
      <c r="BL459" s="278"/>
      <c r="BM459" s="278"/>
      <c r="BN459" s="278"/>
      <c r="BO459" s="278"/>
      <c r="BP459" s="278"/>
      <c r="BQ459" s="278"/>
      <c r="BR459" s="278"/>
      <c r="BS459" s="278"/>
      <c r="BT459" s="278"/>
      <c r="BU459" s="278"/>
      <c r="BV459" s="278"/>
      <c r="BW459" s="278"/>
      <c r="BX459" s="278"/>
      <c r="BY459" s="278"/>
      <c r="BZ459" s="278"/>
      <c r="CA459" s="278"/>
      <c r="CB459" s="278"/>
      <c r="CC459" s="278"/>
      <c r="CD459" s="278"/>
      <c r="CE459" s="278"/>
      <c r="CF459" s="278"/>
      <c r="CG459" s="278"/>
      <c r="CH459" s="278"/>
      <c r="CI459" s="278"/>
      <c r="CJ459" s="278"/>
      <c r="CK459" s="370"/>
      <c r="CL459" s="372"/>
      <c r="CM459" s="364"/>
      <c r="CN459" s="364"/>
      <c r="CO459" s="108"/>
      <c r="CP459" s="108"/>
      <c r="CQ459" s="108"/>
      <c r="CR459" s="108"/>
      <c r="CS459" s="108"/>
      <c r="CT459" s="108"/>
      <c r="CU459" s="108"/>
      <c r="CV459" s="108"/>
      <c r="CW459" s="108"/>
      <c r="CX459" s="108"/>
      <c r="CY459" s="108"/>
      <c r="CZ459" s="108"/>
      <c r="DA459" s="108"/>
      <c r="DB459" s="108"/>
      <c r="DC459" s="108"/>
      <c r="DD459" s="108"/>
    </row>
    <row r="460" spans="1:108" s="266" customFormat="1" ht="14.4" hidden="1" customHeight="1" x14ac:dyDescent="0.3">
      <c r="A460" s="264"/>
      <c r="B460" s="130"/>
      <c r="C460" s="81"/>
      <c r="D460" s="81"/>
      <c r="E460" s="81"/>
      <c r="F460" s="81"/>
      <c r="G460" s="81"/>
      <c r="H460" s="81"/>
      <c r="I460" s="81"/>
      <c r="J460" s="81"/>
      <c r="K460" s="81"/>
      <c r="L460" s="65"/>
      <c r="M460" s="7"/>
      <c r="N460" s="202"/>
      <c r="O460" s="108"/>
      <c r="P460" s="66" t="s">
        <v>152</v>
      </c>
      <c r="Q460" s="67">
        <f>IF(Q458&lt;&gt;0,1,0)</f>
        <v>0</v>
      </c>
      <c r="R460" s="67">
        <f t="shared" ref="R460" si="12713">IF(Q460&gt;0,Q460+1,IF(R458&lt;&gt;0,1,0))</f>
        <v>0</v>
      </c>
      <c r="S460" s="67">
        <f t="shared" ref="S460" si="12714">IF(R460&gt;0,R460+1,IF(S458&lt;&gt;0,1,0))</f>
        <v>0</v>
      </c>
      <c r="T460" s="67">
        <f t="shared" ref="T460" si="12715">IF(S460&gt;0,S460+1,IF(T458&lt;&gt;0,1,0))</f>
        <v>0</v>
      </c>
      <c r="U460" s="67">
        <f t="shared" ref="U460" si="12716">IF(T460&gt;0,T460+1,IF(U458&lt;&gt;0,1,0))</f>
        <v>0</v>
      </c>
      <c r="V460" s="67">
        <f t="shared" ref="V460" si="12717">IF(U460&gt;0,U460+1,IF(V458&lt;&gt;0,1,0))</f>
        <v>0</v>
      </c>
      <c r="W460" s="67">
        <f t="shared" ref="W460" si="12718">IF(V460&gt;0,V460+1,IF(W458&lt;&gt;0,1,0))</f>
        <v>0</v>
      </c>
      <c r="X460" s="67">
        <f t="shared" ref="X460" si="12719">IF(W460&gt;0,W460+1,IF(X458&lt;&gt;0,1,0))</f>
        <v>0</v>
      </c>
      <c r="Y460" s="67">
        <f t="shared" ref="Y460" si="12720">IF(X460&gt;0,X460+1,IF(Y458&lt;&gt;0,1,0))</f>
        <v>0</v>
      </c>
      <c r="Z460" s="67">
        <f t="shared" ref="Z460" si="12721">IF(Y460&gt;0,Y460+1,IF(Z458&lt;&gt;0,1,0))</f>
        <v>0</v>
      </c>
      <c r="AA460" s="67">
        <f t="shared" ref="AA460" si="12722">IF(Z460&gt;0,Z460+1,IF(AA458&lt;&gt;0,1,0))</f>
        <v>0</v>
      </c>
      <c r="AB460" s="67">
        <f t="shared" ref="AB460" si="12723">IF(AA460&gt;0,AA460+1,IF(AB458&lt;&gt;0,1,0))</f>
        <v>0</v>
      </c>
      <c r="AC460" s="67">
        <f t="shared" ref="AC460" si="12724">IF(AB460&gt;0,AB460+1,IF(AC458&lt;&gt;0,1,0))</f>
        <v>0</v>
      </c>
      <c r="AD460" s="67">
        <f t="shared" ref="AD460" si="12725">IF(AC460&gt;0,AC460+1,IF(AD458&lt;&gt;0,1,0))</f>
        <v>0</v>
      </c>
      <c r="AE460" s="67">
        <f t="shared" ref="AE460" si="12726">IF(AD460&gt;0,AD460+1,IF(AE458&lt;&gt;0,1,0))</f>
        <v>0</v>
      </c>
      <c r="AF460" s="67">
        <f t="shared" ref="AF460" si="12727">IF(AE460&gt;0,AE460+1,IF(AF458&lt;&gt;0,1,0))</f>
        <v>0</v>
      </c>
      <c r="AG460" s="67">
        <f t="shared" ref="AG460" si="12728">IF(AF460&gt;0,AF460+1,IF(AG458&lt;&gt;0,1,0))</f>
        <v>0</v>
      </c>
      <c r="AH460" s="67">
        <f t="shared" ref="AH460" si="12729">IF(AG460&gt;0,AG460+1,IF(AH458&lt;&gt;0,1,0))</f>
        <v>0</v>
      </c>
      <c r="AI460" s="67">
        <f t="shared" ref="AI460" si="12730">IF(AH460&gt;0,AH460+1,IF(AI458&lt;&gt;0,1,0))</f>
        <v>0</v>
      </c>
      <c r="AJ460" s="67">
        <f t="shared" ref="AJ460" si="12731">IF(AI460&gt;0,AI460+1,IF(AJ458&lt;&gt;0,1,0))</f>
        <v>0</v>
      </c>
      <c r="AK460" s="67">
        <f t="shared" ref="AK460" si="12732">IF(AJ460&gt;0,AJ460+1,IF(AK458&lt;&gt;0,1,0))</f>
        <v>0</v>
      </c>
      <c r="AL460" s="67">
        <f t="shared" ref="AL460" si="12733">IF(AK460&gt;0,AK460+1,IF(AL458&lt;&gt;0,1,0))</f>
        <v>0</v>
      </c>
      <c r="AM460" s="67">
        <f t="shared" ref="AM460" si="12734">IF(AL460&gt;0,AL460+1,IF(AM458&lt;&gt;0,1,0))</f>
        <v>0</v>
      </c>
      <c r="AN460" s="67">
        <f t="shared" ref="AN460" si="12735">IF(AM460&gt;0,AM460+1,IF(AN458&lt;&gt;0,1,0))</f>
        <v>0</v>
      </c>
      <c r="AO460" s="67">
        <f t="shared" ref="AO460" si="12736">IF(AN460&gt;0,AN460+1,IF(AO458&lt;&gt;0,1,0))</f>
        <v>0</v>
      </c>
      <c r="AP460" s="67">
        <f t="shared" ref="AP460" si="12737">IF(AO460&gt;0,AO460+1,IF(AP458&lt;&gt;0,1,0))</f>
        <v>0</v>
      </c>
      <c r="AQ460" s="67">
        <f t="shared" ref="AQ460" si="12738">IF(AP460&gt;0,AP460+1,IF(AQ458&lt;&gt;0,1,0))</f>
        <v>0</v>
      </c>
      <c r="AR460" s="67">
        <f t="shared" ref="AR460" si="12739">IF(AQ460&gt;0,AQ460+1,IF(AR458&lt;&gt;0,1,0))</f>
        <v>0</v>
      </c>
      <c r="AS460" s="67">
        <f t="shared" ref="AS460" si="12740">IF(AR460&gt;0,AR460+1,IF(AS458&lt;&gt;0,1,0))</f>
        <v>0</v>
      </c>
      <c r="AT460" s="67">
        <f t="shared" ref="AT460" si="12741">IF(AS460&gt;0,AS460+1,IF(AT458&lt;&gt;0,1,0))</f>
        <v>0</v>
      </c>
      <c r="AU460" s="67">
        <f t="shared" ref="AU460" si="12742">IF(AT460&gt;0,AT460+1,IF(AU458&lt;&gt;0,1,0))</f>
        <v>0</v>
      </c>
      <c r="AV460" s="67">
        <f t="shared" ref="AV460" si="12743">IF(AU460&gt;0,AU460+1,IF(AV458&lt;&gt;0,1,0))</f>
        <v>0</v>
      </c>
      <c r="AW460" s="67">
        <f t="shared" ref="AW460" si="12744">IF(AV460&gt;0,AV460+1,IF(AW458&lt;&gt;0,1,0))</f>
        <v>0</v>
      </c>
      <c r="AX460" s="67">
        <f t="shared" ref="AX460" si="12745">IF(AW460&gt;0,AW460+1,IF(AX458&lt;&gt;0,1,0))</f>
        <v>0</v>
      </c>
      <c r="AY460" s="67">
        <f t="shared" ref="AY460" si="12746">IF(AX460&gt;0,AX460+1,IF(AY458&lt;&gt;0,1,0))</f>
        <v>0</v>
      </c>
      <c r="AZ460" s="67">
        <f t="shared" ref="AZ460" si="12747">IF(AY460&gt;0,AY460+1,IF(AZ458&lt;&gt;0,1,0))</f>
        <v>0</v>
      </c>
      <c r="BA460" s="67">
        <f t="shared" ref="BA460" si="12748">IF(AZ460&gt;0,AZ460+1,IF(BA458&lt;&gt;0,1,0))</f>
        <v>0</v>
      </c>
      <c r="BB460" s="67">
        <f t="shared" ref="BB460" si="12749">IF(BA460&gt;0,BA460+1,IF(BB458&lt;&gt;0,1,0))</f>
        <v>0</v>
      </c>
      <c r="BC460" s="67">
        <f t="shared" ref="BC460" si="12750">IF(BB460&gt;0,BB460+1,IF(BC458&lt;&gt;0,1,0))</f>
        <v>0</v>
      </c>
      <c r="BD460" s="67">
        <f t="shared" ref="BD460" si="12751">IF(BC460&gt;0,BC460+1,IF(BD458&lt;&gt;0,1,0))</f>
        <v>0</v>
      </c>
      <c r="BE460" s="67">
        <f t="shared" ref="BE460" si="12752">IF(BD460&gt;0,BD460+1,IF(BE458&lt;&gt;0,1,0))</f>
        <v>0</v>
      </c>
      <c r="BF460" s="67">
        <f t="shared" ref="BF460" si="12753">IF(BE460&gt;0,BE460+1,IF(BF458&lt;&gt;0,1,0))</f>
        <v>0</v>
      </c>
      <c r="BG460" s="67">
        <f t="shared" ref="BG460" si="12754">IF(BF460&gt;0,BF460+1,IF(BG458&lt;&gt;0,1,0))</f>
        <v>0</v>
      </c>
      <c r="BH460" s="67">
        <f t="shared" ref="BH460" si="12755">IF(BG460&gt;0,BG460+1,IF(BH458&lt;&gt;0,1,0))</f>
        <v>0</v>
      </c>
      <c r="BI460" s="67">
        <f t="shared" ref="BI460" si="12756">IF(BH460&gt;0,BH460+1,IF(BI458&lt;&gt;0,1,0))</f>
        <v>0</v>
      </c>
      <c r="BJ460" s="67">
        <f t="shared" ref="BJ460" si="12757">IF(BI460&gt;0,BI460+1,IF(BJ458&lt;&gt;0,1,0))</f>
        <v>0</v>
      </c>
      <c r="BK460" s="67">
        <f t="shared" ref="BK460" si="12758">IF(BJ460&gt;0,BJ460+1,IF(BK458&lt;&gt;0,1,0))</f>
        <v>0</v>
      </c>
      <c r="BL460" s="67">
        <f t="shared" ref="BL460" si="12759">IF(BK460&gt;0,BK460+1,IF(BL458&lt;&gt;0,1,0))</f>
        <v>0</v>
      </c>
      <c r="BM460" s="67">
        <f t="shared" ref="BM460" si="12760">IF(BL460&gt;0,BL460+1,IF(BM458&lt;&gt;0,1,0))</f>
        <v>0</v>
      </c>
      <c r="BN460" s="67">
        <f t="shared" ref="BN460" si="12761">IF(BM460&gt;0,BM460+1,IF(BN458&lt;&gt;0,1,0))</f>
        <v>0</v>
      </c>
      <c r="BO460" s="67">
        <f t="shared" ref="BO460" si="12762">IF(BN460&gt;0,BN460+1,IF(BO458&lt;&gt;0,1,0))</f>
        <v>0</v>
      </c>
      <c r="BP460" s="67">
        <f t="shared" ref="BP460" si="12763">IF(BO460&gt;0,BO460+1,IF(BP458&lt;&gt;0,1,0))</f>
        <v>0</v>
      </c>
      <c r="BQ460" s="67">
        <f t="shared" ref="BQ460" si="12764">IF(BP460&gt;0,BP460+1,IF(BQ458&lt;&gt;0,1,0))</f>
        <v>0</v>
      </c>
      <c r="BR460" s="67">
        <f t="shared" ref="BR460" si="12765">IF(BQ460&gt;0,BQ460+1,IF(BR458&lt;&gt;0,1,0))</f>
        <v>0</v>
      </c>
      <c r="BS460" s="67">
        <f t="shared" ref="BS460" si="12766">IF(BR460&gt;0,BR460+1,IF(BS458&lt;&gt;0,1,0))</f>
        <v>0</v>
      </c>
      <c r="BT460" s="67">
        <f t="shared" ref="BT460" si="12767">IF(BS460&gt;0,BS460+1,IF(BT458&lt;&gt;0,1,0))</f>
        <v>0</v>
      </c>
      <c r="BU460" s="67">
        <f t="shared" ref="BU460" si="12768">IF(BT460&gt;0,BT460+1,IF(BU458&lt;&gt;0,1,0))</f>
        <v>0</v>
      </c>
      <c r="BV460" s="67">
        <f t="shared" ref="BV460" si="12769">IF(BU460&gt;0,BU460+1,IF(BV458&lt;&gt;0,1,0))</f>
        <v>0</v>
      </c>
      <c r="BW460" s="67">
        <f t="shared" ref="BW460" si="12770">IF(BV460&gt;0,BV460+1,IF(BW458&lt;&gt;0,1,0))</f>
        <v>0</v>
      </c>
      <c r="BX460" s="67">
        <f t="shared" ref="BX460" si="12771">IF(BW460&gt;0,BW460+1,IF(BX458&lt;&gt;0,1,0))</f>
        <v>0</v>
      </c>
      <c r="BY460" s="67">
        <f t="shared" ref="BY460" si="12772">IF(BX460&gt;0,BX460+1,IF(BY458&lt;&gt;0,1,0))</f>
        <v>0</v>
      </c>
      <c r="BZ460" s="67">
        <f t="shared" ref="BZ460" si="12773">IF(BY460&gt;0,BY460+1,IF(BZ458&lt;&gt;0,1,0))</f>
        <v>0</v>
      </c>
      <c r="CA460" s="67">
        <f t="shared" ref="CA460" si="12774">IF(BZ460&gt;0,BZ460+1,IF(CA458&lt;&gt;0,1,0))</f>
        <v>0</v>
      </c>
      <c r="CB460" s="67">
        <f t="shared" ref="CB460" si="12775">IF(CA460&gt;0,CA460+1,IF(CB458&lt;&gt;0,1,0))</f>
        <v>0</v>
      </c>
      <c r="CC460" s="67">
        <f t="shared" ref="CC460" si="12776">IF(CB460&gt;0,CB460+1,IF(CC458&lt;&gt;0,1,0))</f>
        <v>0</v>
      </c>
      <c r="CD460" s="67">
        <f t="shared" ref="CD460" si="12777">IF(CC460&gt;0,CC460+1,IF(CD458&lt;&gt;0,1,0))</f>
        <v>0</v>
      </c>
      <c r="CE460" s="67">
        <f t="shared" ref="CE460" si="12778">IF(CD460&gt;0,CD460+1,IF(CE458&lt;&gt;0,1,0))</f>
        <v>0</v>
      </c>
      <c r="CF460" s="67">
        <f t="shared" ref="CF460" si="12779">IF(CE460&gt;0,CE460+1,IF(CF458&lt;&gt;0,1,0))</f>
        <v>0</v>
      </c>
      <c r="CG460" s="67">
        <f t="shared" ref="CG460" si="12780">IF(CF460&gt;0,CF460+1,IF(CG458&lt;&gt;0,1,0))</f>
        <v>0</v>
      </c>
      <c r="CH460" s="67">
        <f t="shared" ref="CH460" si="12781">IF(CG460&gt;0,CG460+1,IF(CH458&lt;&gt;0,1,0))</f>
        <v>0</v>
      </c>
      <c r="CI460" s="67">
        <f t="shared" ref="CI460" si="12782">IF(CH460&gt;0,CH460+1,IF(CI458&lt;&gt;0,1,0))</f>
        <v>0</v>
      </c>
      <c r="CJ460" s="67">
        <f t="shared" ref="CJ460" si="12783">IF(CI460&gt;0,CI460+1,IF(CJ458&lt;&gt;0,1,0))</f>
        <v>0</v>
      </c>
      <c r="CK460" s="370"/>
      <c r="CL460" s="372"/>
      <c r="CM460" s="364"/>
      <c r="CN460" s="364"/>
      <c r="CO460" s="108"/>
      <c r="CP460" s="108"/>
      <c r="CQ460" s="108"/>
      <c r="CR460" s="108"/>
      <c r="CS460" s="108"/>
      <c r="CT460" s="108"/>
      <c r="CU460" s="108"/>
      <c r="CV460" s="108"/>
      <c r="CW460" s="108"/>
      <c r="CX460" s="108"/>
      <c r="CY460" s="108"/>
      <c r="CZ460" s="108"/>
      <c r="DA460" s="108"/>
      <c r="DB460" s="108"/>
      <c r="DC460" s="108"/>
      <c r="DD460" s="108"/>
    </row>
    <row r="461" spans="1:108" s="266" customFormat="1" ht="14.4" hidden="1" customHeight="1" x14ac:dyDescent="0.3">
      <c r="A461" s="264"/>
      <c r="B461" s="130"/>
      <c r="C461" s="81"/>
      <c r="D461" s="81"/>
      <c r="E461" s="81"/>
      <c r="F461" s="81"/>
      <c r="G461" s="81"/>
      <c r="H461" s="81"/>
      <c r="I461" s="81"/>
      <c r="J461" s="81"/>
      <c r="K461" s="81"/>
      <c r="L461" s="65"/>
      <c r="M461" s="7"/>
      <c r="N461" s="202"/>
      <c r="O461" s="108"/>
      <c r="P461" s="66" t="s">
        <v>153</v>
      </c>
      <c r="Q461" s="67">
        <f>Q460</f>
        <v>0</v>
      </c>
      <c r="R461" s="67">
        <f>IF(R460=0,0,IF(OR(Q461=0,Q461=12),1,Q461+1))</f>
        <v>0</v>
      </c>
      <c r="S461" s="67">
        <f t="shared" ref="S461" si="12784">IF(S460=0,0,IF(OR(R461=0,R461=12),1,R461+1))</f>
        <v>0</v>
      </c>
      <c r="T461" s="67">
        <f t="shared" ref="T461" si="12785">IF(T460=0,0,IF(OR(S461=0,S461=12),1,S461+1))</f>
        <v>0</v>
      </c>
      <c r="U461" s="67">
        <f t="shared" ref="U461" si="12786">IF(U460=0,0,IF(OR(T461=0,T461=12),1,T461+1))</f>
        <v>0</v>
      </c>
      <c r="V461" s="67">
        <f t="shared" ref="V461" si="12787">IF(V460=0,0,IF(OR(U461=0,U461=12),1,U461+1))</f>
        <v>0</v>
      </c>
      <c r="W461" s="67">
        <f t="shared" ref="W461" si="12788">IF(W460=0,0,IF(OR(V461=0,V461=12),1,V461+1))</f>
        <v>0</v>
      </c>
      <c r="X461" s="67">
        <f t="shared" ref="X461" si="12789">IF(X460=0,0,IF(OR(W461=0,W461=12),1,W461+1))</f>
        <v>0</v>
      </c>
      <c r="Y461" s="67">
        <f t="shared" ref="Y461" si="12790">IF(Y460=0,0,IF(OR(X461=0,X461=12),1,X461+1))</f>
        <v>0</v>
      </c>
      <c r="Z461" s="67">
        <f t="shared" ref="Z461" si="12791">IF(Z460=0,0,IF(OR(Y461=0,Y461=12),1,Y461+1))</f>
        <v>0</v>
      </c>
      <c r="AA461" s="67">
        <f t="shared" ref="AA461" si="12792">IF(AA460=0,0,IF(OR(Z461=0,Z461=12),1,Z461+1))</f>
        <v>0</v>
      </c>
      <c r="AB461" s="67">
        <f t="shared" ref="AB461" si="12793">IF(AB460=0,0,IF(OR(AA461=0,AA461=12),1,AA461+1))</f>
        <v>0</v>
      </c>
      <c r="AC461" s="67">
        <f t="shared" ref="AC461" si="12794">IF(AC460=0,0,IF(OR(AB461=0,AB461=12),1,AB461+1))</f>
        <v>0</v>
      </c>
      <c r="AD461" s="67">
        <f t="shared" ref="AD461" si="12795">IF(AD460=0,0,IF(OR(AC461=0,AC461=12),1,AC461+1))</f>
        <v>0</v>
      </c>
      <c r="AE461" s="67">
        <f t="shared" ref="AE461" si="12796">IF(AE460=0,0,IF(OR(AD461=0,AD461=12),1,AD461+1))</f>
        <v>0</v>
      </c>
      <c r="AF461" s="67">
        <f t="shared" ref="AF461" si="12797">IF(AF460=0,0,IF(OR(AE461=0,AE461=12),1,AE461+1))</f>
        <v>0</v>
      </c>
      <c r="AG461" s="67">
        <f t="shared" ref="AG461" si="12798">IF(AG460=0,0,IF(OR(AF461=0,AF461=12),1,AF461+1))</f>
        <v>0</v>
      </c>
      <c r="AH461" s="67">
        <f t="shared" ref="AH461" si="12799">IF(AH460=0,0,IF(OR(AG461=0,AG461=12),1,AG461+1))</f>
        <v>0</v>
      </c>
      <c r="AI461" s="67">
        <f t="shared" ref="AI461" si="12800">IF(AI460=0,0,IF(OR(AH461=0,AH461=12),1,AH461+1))</f>
        <v>0</v>
      </c>
      <c r="AJ461" s="67">
        <f t="shared" ref="AJ461" si="12801">IF(AJ460=0,0,IF(OR(AI461=0,AI461=12),1,AI461+1))</f>
        <v>0</v>
      </c>
      <c r="AK461" s="67">
        <f t="shared" ref="AK461" si="12802">IF(AK460=0,0,IF(OR(AJ461=0,AJ461=12),1,AJ461+1))</f>
        <v>0</v>
      </c>
      <c r="AL461" s="67">
        <f t="shared" ref="AL461" si="12803">IF(AL460=0,0,IF(OR(AK461=0,AK461=12),1,AK461+1))</f>
        <v>0</v>
      </c>
      <c r="AM461" s="67">
        <f t="shared" ref="AM461" si="12804">IF(AM460=0,0,IF(OR(AL461=0,AL461=12),1,AL461+1))</f>
        <v>0</v>
      </c>
      <c r="AN461" s="67">
        <f t="shared" ref="AN461" si="12805">IF(AN460=0,0,IF(OR(AM461=0,AM461=12),1,AM461+1))</f>
        <v>0</v>
      </c>
      <c r="AO461" s="67">
        <f t="shared" ref="AO461" si="12806">IF(AO460=0,0,IF(OR(AN461=0,AN461=12),1,AN461+1))</f>
        <v>0</v>
      </c>
      <c r="AP461" s="67">
        <f t="shared" ref="AP461" si="12807">IF(AP460=0,0,IF(OR(AO461=0,AO461=12),1,AO461+1))</f>
        <v>0</v>
      </c>
      <c r="AQ461" s="67">
        <f t="shared" ref="AQ461" si="12808">IF(AQ460=0,0,IF(OR(AP461=0,AP461=12),1,AP461+1))</f>
        <v>0</v>
      </c>
      <c r="AR461" s="67">
        <f t="shared" ref="AR461" si="12809">IF(AR460=0,0,IF(OR(AQ461=0,AQ461=12),1,AQ461+1))</f>
        <v>0</v>
      </c>
      <c r="AS461" s="67">
        <f t="shared" ref="AS461" si="12810">IF(AS460=0,0,IF(OR(AR461=0,AR461=12),1,AR461+1))</f>
        <v>0</v>
      </c>
      <c r="AT461" s="67">
        <f t="shared" ref="AT461" si="12811">IF(AT460=0,0,IF(OR(AS461=0,AS461=12),1,AS461+1))</f>
        <v>0</v>
      </c>
      <c r="AU461" s="67">
        <f t="shared" ref="AU461" si="12812">IF(AU460=0,0,IF(OR(AT461=0,AT461=12),1,AT461+1))</f>
        <v>0</v>
      </c>
      <c r="AV461" s="67">
        <f t="shared" ref="AV461" si="12813">IF(AV460=0,0,IF(OR(AU461=0,AU461=12),1,AU461+1))</f>
        <v>0</v>
      </c>
      <c r="AW461" s="67">
        <f t="shared" ref="AW461" si="12814">IF(AW460=0,0,IF(OR(AV461=0,AV461=12),1,AV461+1))</f>
        <v>0</v>
      </c>
      <c r="AX461" s="67">
        <f t="shared" ref="AX461" si="12815">IF(AX460=0,0,IF(OR(AW461=0,AW461=12),1,AW461+1))</f>
        <v>0</v>
      </c>
      <c r="AY461" s="67">
        <f t="shared" ref="AY461" si="12816">IF(AY460=0,0,IF(OR(AX461=0,AX461=12),1,AX461+1))</f>
        <v>0</v>
      </c>
      <c r="AZ461" s="67">
        <f t="shared" ref="AZ461" si="12817">IF(AZ460=0,0,IF(OR(AY461=0,AY461=12),1,AY461+1))</f>
        <v>0</v>
      </c>
      <c r="BA461" s="67">
        <f t="shared" ref="BA461" si="12818">IF(BA460=0,0,IF(OR(AZ461=0,AZ461=12),1,AZ461+1))</f>
        <v>0</v>
      </c>
      <c r="BB461" s="67">
        <f t="shared" ref="BB461" si="12819">IF(BB460=0,0,IF(OR(BA461=0,BA461=12),1,BA461+1))</f>
        <v>0</v>
      </c>
      <c r="BC461" s="67">
        <f t="shared" ref="BC461" si="12820">IF(BC460=0,0,IF(OR(BB461=0,BB461=12),1,BB461+1))</f>
        <v>0</v>
      </c>
      <c r="BD461" s="67">
        <f t="shared" ref="BD461" si="12821">IF(BD460=0,0,IF(OR(BC461=0,BC461=12),1,BC461+1))</f>
        <v>0</v>
      </c>
      <c r="BE461" s="67">
        <f t="shared" ref="BE461" si="12822">IF(BE460=0,0,IF(OR(BD461=0,BD461=12),1,BD461+1))</f>
        <v>0</v>
      </c>
      <c r="BF461" s="67">
        <f t="shared" ref="BF461" si="12823">IF(BF460=0,0,IF(OR(BE461=0,BE461=12),1,BE461+1))</f>
        <v>0</v>
      </c>
      <c r="BG461" s="67">
        <f t="shared" ref="BG461" si="12824">IF(BG460=0,0,IF(OR(BF461=0,BF461=12),1,BF461+1))</f>
        <v>0</v>
      </c>
      <c r="BH461" s="67">
        <f t="shared" ref="BH461" si="12825">IF(BH460=0,0,IF(OR(BG461=0,BG461=12),1,BG461+1))</f>
        <v>0</v>
      </c>
      <c r="BI461" s="67">
        <f t="shared" ref="BI461" si="12826">IF(BI460=0,0,IF(OR(BH461=0,BH461=12),1,BH461+1))</f>
        <v>0</v>
      </c>
      <c r="BJ461" s="67">
        <f t="shared" ref="BJ461" si="12827">IF(BJ460=0,0,IF(OR(BI461=0,BI461=12),1,BI461+1))</f>
        <v>0</v>
      </c>
      <c r="BK461" s="67">
        <f t="shared" ref="BK461" si="12828">IF(BK460=0,0,IF(OR(BJ461=0,BJ461=12),1,BJ461+1))</f>
        <v>0</v>
      </c>
      <c r="BL461" s="67">
        <f t="shared" ref="BL461" si="12829">IF(BL460=0,0,IF(OR(BK461=0,BK461=12),1,BK461+1))</f>
        <v>0</v>
      </c>
      <c r="BM461" s="67">
        <f t="shared" ref="BM461" si="12830">IF(BM460=0,0,IF(OR(BL461=0,BL461=12),1,BL461+1))</f>
        <v>0</v>
      </c>
      <c r="BN461" s="67">
        <f t="shared" ref="BN461" si="12831">IF(BN460=0,0,IF(OR(BM461=0,BM461=12),1,BM461+1))</f>
        <v>0</v>
      </c>
      <c r="BO461" s="67">
        <f t="shared" ref="BO461" si="12832">IF(BO460=0,0,IF(OR(BN461=0,BN461=12),1,BN461+1))</f>
        <v>0</v>
      </c>
      <c r="BP461" s="67">
        <f t="shared" ref="BP461" si="12833">IF(BP460=0,0,IF(OR(BO461=0,BO461=12),1,BO461+1))</f>
        <v>0</v>
      </c>
      <c r="BQ461" s="67">
        <f t="shared" ref="BQ461" si="12834">IF(BQ460=0,0,IF(OR(BP461=0,BP461=12),1,BP461+1))</f>
        <v>0</v>
      </c>
      <c r="BR461" s="67">
        <f t="shared" ref="BR461" si="12835">IF(BR460=0,0,IF(OR(BQ461=0,BQ461=12),1,BQ461+1))</f>
        <v>0</v>
      </c>
      <c r="BS461" s="67">
        <f t="shared" ref="BS461" si="12836">IF(BS460=0,0,IF(OR(BR461=0,BR461=12),1,BR461+1))</f>
        <v>0</v>
      </c>
      <c r="BT461" s="67">
        <f t="shared" ref="BT461" si="12837">IF(BT460=0,0,IF(OR(BS461=0,BS461=12),1,BS461+1))</f>
        <v>0</v>
      </c>
      <c r="BU461" s="67">
        <f t="shared" ref="BU461" si="12838">IF(BU460=0,0,IF(OR(BT461=0,BT461=12),1,BT461+1))</f>
        <v>0</v>
      </c>
      <c r="BV461" s="67">
        <f t="shared" ref="BV461" si="12839">IF(BV460=0,0,IF(OR(BU461=0,BU461=12),1,BU461+1))</f>
        <v>0</v>
      </c>
      <c r="BW461" s="67">
        <f t="shared" ref="BW461" si="12840">IF(BW460=0,0,IF(OR(BV461=0,BV461=12),1,BV461+1))</f>
        <v>0</v>
      </c>
      <c r="BX461" s="67">
        <f t="shared" ref="BX461" si="12841">IF(BX460=0,0,IF(OR(BW461=0,BW461=12),1,BW461+1))</f>
        <v>0</v>
      </c>
      <c r="BY461" s="67">
        <f t="shared" ref="BY461" si="12842">IF(BY460=0,0,IF(OR(BX461=0,BX461=12),1,BX461+1))</f>
        <v>0</v>
      </c>
      <c r="BZ461" s="67">
        <f t="shared" ref="BZ461" si="12843">IF(BZ460=0,0,IF(OR(BY461=0,BY461=12),1,BY461+1))</f>
        <v>0</v>
      </c>
      <c r="CA461" s="67">
        <f t="shared" ref="CA461" si="12844">IF(CA460=0,0,IF(OR(BZ461=0,BZ461=12),1,BZ461+1))</f>
        <v>0</v>
      </c>
      <c r="CB461" s="67">
        <f t="shared" ref="CB461" si="12845">IF(CB460=0,0,IF(OR(CA461=0,CA461=12),1,CA461+1))</f>
        <v>0</v>
      </c>
      <c r="CC461" s="67">
        <f t="shared" ref="CC461" si="12846">IF(CC460=0,0,IF(OR(CB461=0,CB461=12),1,CB461+1))</f>
        <v>0</v>
      </c>
      <c r="CD461" s="67">
        <f t="shared" ref="CD461" si="12847">IF(CD460=0,0,IF(OR(CC461=0,CC461=12),1,CC461+1))</f>
        <v>0</v>
      </c>
      <c r="CE461" s="67">
        <f t="shared" ref="CE461" si="12848">IF(CE460=0,0,IF(OR(CD461=0,CD461=12),1,CD461+1))</f>
        <v>0</v>
      </c>
      <c r="CF461" s="67">
        <f t="shared" ref="CF461" si="12849">IF(CF460=0,0,IF(OR(CE461=0,CE461=12),1,CE461+1))</f>
        <v>0</v>
      </c>
      <c r="CG461" s="67">
        <f t="shared" ref="CG461" si="12850">IF(CG460=0,0,IF(OR(CF461=0,CF461=12),1,CF461+1))</f>
        <v>0</v>
      </c>
      <c r="CH461" s="67">
        <f t="shared" ref="CH461" si="12851">IF(CH460=0,0,IF(OR(CG461=0,CG461=12),1,CG461+1))</f>
        <v>0</v>
      </c>
      <c r="CI461" s="67">
        <f t="shared" ref="CI461" si="12852">IF(CI460=0,0,IF(OR(CH461=0,CH461=12),1,CH461+1))</f>
        <v>0</v>
      </c>
      <c r="CJ461" s="67">
        <f t="shared" ref="CJ461" si="12853">IF(CJ460=0,0,IF(OR(CI461=0,CI461=12),1,CI461+1))</f>
        <v>0</v>
      </c>
      <c r="CK461" s="370"/>
      <c r="CL461" s="372"/>
      <c r="CM461" s="364"/>
      <c r="CN461" s="364"/>
      <c r="CO461" s="108"/>
      <c r="CP461" s="108"/>
      <c r="CQ461" s="108"/>
      <c r="CR461" s="108"/>
      <c r="CS461" s="108"/>
      <c r="CT461" s="108"/>
      <c r="CU461" s="108"/>
      <c r="CV461" s="108"/>
      <c r="CW461" s="108"/>
      <c r="CX461" s="108"/>
      <c r="CY461" s="108"/>
      <c r="CZ461" s="108"/>
      <c r="DA461" s="108"/>
      <c r="DB461" s="108"/>
      <c r="DC461" s="108"/>
      <c r="DD461" s="108"/>
    </row>
    <row r="462" spans="1:108" s="266" customFormat="1" ht="43.2" x14ac:dyDescent="0.3">
      <c r="A462" s="264"/>
      <c r="B462" s="130"/>
      <c r="C462" s="81"/>
      <c r="D462" s="81"/>
      <c r="E462" s="81"/>
      <c r="F462" s="81"/>
      <c r="G462" s="81"/>
      <c r="H462" s="81"/>
      <c r="I462" s="81"/>
      <c r="J462" s="81"/>
      <c r="K462" s="81"/>
      <c r="L462" s="65"/>
      <c r="M462" s="7"/>
      <c r="N462" s="202"/>
      <c r="O462" s="108"/>
      <c r="P462" s="64" t="s">
        <v>410</v>
      </c>
      <c r="Q462" s="69">
        <f>IF(Q461&gt;0,IF(Q465&gt;$K458,$K458,Q465),0)</f>
        <v>0</v>
      </c>
      <c r="R462" s="69">
        <f>IF(R461&gt;0,IF((SUMIFS($Q464:Q464,$Q461:Q461,12)+IF(Q461=12,0,Q462)+R465)&gt;=$K458,$K458-FLOOR(SUMIFS($Q464:Q464,$Q461:Q461,12),1),IF(R461=1,R465,R465+Q462)),0)</f>
        <v>0</v>
      </c>
      <c r="S462" s="69">
        <f>IF(S461&gt;0,IF((SUMIFS($Q464:R464,$Q461:R461,12)+IF(R461=12,0,R462)+S465)&gt;=$K458,$K458-FLOOR(SUMIFS($Q464:R464,$Q461:R461,12),1),IF(S461=1,S465,S465+R462)),0)</f>
        <v>0</v>
      </c>
      <c r="T462" s="69">
        <f>IF(T461&gt;0,IF((SUMIFS($Q464:S464,$Q461:S461,12)+IF(S461=12,0,S462)+T465)&gt;=$K458,$K458-FLOOR(SUMIFS($Q464:S464,$Q461:S461,12),1),IF(T461=1,T465,T465+S462)),0)</f>
        <v>0</v>
      </c>
      <c r="U462" s="69">
        <f>IF(U461&gt;0,IF((SUMIFS($Q464:T464,$Q461:T461,12)+IF(T461=12,0,T462)+U465)&gt;=$K458,$K458-FLOOR(SUMIFS($Q464:T464,$Q461:T461,12),1),IF(U461=1,U465,U465+T462)),0)</f>
        <v>0</v>
      </c>
      <c r="V462" s="69">
        <f>IF(V461&gt;0,IF((SUMIFS($Q464:U464,$Q461:U461,12)+IF(U461=12,0,U462)+V465)&gt;=$K458,$K458-FLOOR(SUMIFS($Q464:U464,$Q461:U461,12),1),IF(V461=1,V465,V465+U462)),0)</f>
        <v>0</v>
      </c>
      <c r="W462" s="69">
        <f>IF(W461&gt;0,IF((SUMIFS($Q464:V464,$Q461:V461,12)+IF(V461=12,0,V462)+W465)&gt;=$K458,$K458-FLOOR(SUMIFS($Q464:V464,$Q461:V461,12),1),IF(W461=1,W465,W465+V462)),0)</f>
        <v>0</v>
      </c>
      <c r="X462" s="69">
        <f>IF(X461&gt;0,IF((SUMIFS($Q464:W464,$Q461:W461,12)+IF(W461=12,0,W462)+X465)&gt;=$K458,$K458-FLOOR(SUMIFS($Q464:W464,$Q461:W461,12),1),IF(X461=1,X465,X465+W462)),0)</f>
        <v>0</v>
      </c>
      <c r="Y462" s="69">
        <f>IF(Y461&gt;0,IF((SUMIFS($Q464:X464,$Q461:X461,12)+IF(X461=12,0,X462)+Y465)&gt;=$K458,$K458-FLOOR(SUMIFS($Q464:X464,$Q461:X461,12),1),IF(Y461=1,Y465,Y465+X462)),0)</f>
        <v>0</v>
      </c>
      <c r="Z462" s="69">
        <f>IF(Z461&gt;0,IF((SUMIFS($Q464:Y464,$Q461:Y461,12)+IF(Y461=12,0,Y462)+Z465)&gt;=$K458,$K458-FLOOR(SUMIFS($Q464:Y464,$Q461:Y461,12),1),IF(Z461=1,Z465,Z465+Y462)),0)</f>
        <v>0</v>
      </c>
      <c r="AA462" s="69">
        <f>IF(AA461&gt;0,IF((SUMIFS($Q464:Z464,$Q461:Z461,12)+IF(Z461=12,0,Z462)+AA465)&gt;=$K458,$K458-FLOOR(SUMIFS($Q464:Z464,$Q461:Z461,12),1),IF(AA461=1,AA465,AA465+Z462)),0)</f>
        <v>0</v>
      </c>
      <c r="AB462" s="69">
        <f>IF(AB461&gt;0,IF((SUMIFS($Q464:AA464,$Q461:AA461,12)+IF(AA461=12,0,AA462)+AB465)&gt;=$K458,$K458-FLOOR(SUMIFS($Q464:AA464,$Q461:AA461,12),1),IF(AB461=1,AB465,AB465+AA462)),0)</f>
        <v>0</v>
      </c>
      <c r="AC462" s="69">
        <f>IF(AC461&gt;0,IF((SUMIFS($Q464:AB464,$Q461:AB461,12)+IF(AB461=12,0,AB462)+AC465)&gt;=$K458,$K458-FLOOR(SUMIFS($Q464:AB464,$Q461:AB461,12),1),IF(AC461=1,AC465,AC465+AB462)),0)</f>
        <v>0</v>
      </c>
      <c r="AD462" s="69">
        <f>IF(AD461&gt;0,IF((SUMIFS($Q464:AC464,$Q461:AC461,12)+IF(AC461=12,0,AC462)+AD465)&gt;=$K458,$K458-FLOOR(SUMIFS($Q464:AC464,$Q461:AC461,12),1),IF(AD461=1,AD465,AD465+AC462)),0)</f>
        <v>0</v>
      </c>
      <c r="AE462" s="69">
        <f>IF(AE461&gt;0,IF((SUMIFS($Q464:AD464,$Q461:AD461,12)+IF(AD461=12,0,AD462)+AE465)&gt;=$K458,$K458-FLOOR(SUMIFS($Q464:AD464,$Q461:AD461,12),1),IF(AE461=1,AE465,AE465+AD462)),0)</f>
        <v>0</v>
      </c>
      <c r="AF462" s="69">
        <f>IF(AF461&gt;0,IF((SUMIFS($Q464:AE464,$Q461:AE461,12)+IF(AE461=12,0,AE462)+AF465)&gt;=$K458,$K458-FLOOR(SUMIFS($Q464:AE464,$Q461:AE461,12),1),IF(AF461=1,AF465,AF465+AE462)),0)</f>
        <v>0</v>
      </c>
      <c r="AG462" s="69">
        <f>IF(AG461&gt;0,IF((SUMIFS($Q464:AF464,$Q461:AF461,12)+IF(AF461=12,0,AF462)+AG465)&gt;=$K458,$K458-FLOOR(SUMIFS($Q464:AF464,$Q461:AF461,12),1),IF(AG461=1,AG465,AG465+AF462)),0)</f>
        <v>0</v>
      </c>
      <c r="AH462" s="69">
        <f>IF(AH461&gt;0,IF((SUMIFS($Q464:AG464,$Q461:AG461,12)+IF(AG461=12,0,AG462)+AH465)&gt;=$K458,$K458-FLOOR(SUMIFS($Q464:AG464,$Q461:AG461,12),1),IF(AH461=1,AH465,AH465+AG462)),0)</f>
        <v>0</v>
      </c>
      <c r="AI462" s="69">
        <f>IF(AI461&gt;0,IF((SUMIFS($Q464:AH464,$Q461:AH461,12)+IF(AH461=12,0,AH462)+AI465)&gt;=$K458,$K458-FLOOR(SUMIFS($Q464:AH464,$Q461:AH461,12),1),IF(AI461=1,AI465,AI465+AH462)),0)</f>
        <v>0</v>
      </c>
      <c r="AJ462" s="69">
        <f>IF(AJ461&gt;0,IF((SUMIFS($Q464:AI464,$Q461:AI461,12)+IF(AI461=12,0,AI462)+AJ465)&gt;=$K458,$K458-FLOOR(SUMIFS($Q464:AI464,$Q461:AI461,12),1),IF(AJ461=1,AJ465,AJ465+AI462)),0)</f>
        <v>0</v>
      </c>
      <c r="AK462" s="69">
        <f>IF(AK461&gt;0,IF((SUMIFS($Q464:AJ464,$Q461:AJ461,12)+IF(AJ461=12,0,AJ462)+AK465)&gt;=$K458,$K458-FLOOR(SUMIFS($Q464:AJ464,$Q461:AJ461,12),1),IF(AK461=1,AK465,AK465+AJ462)),0)</f>
        <v>0</v>
      </c>
      <c r="AL462" s="69">
        <f>IF(AL461&gt;0,IF((SUMIFS($Q464:AK464,$Q461:AK461,12)+IF(AK461=12,0,AK462)+AL465)&gt;=$K458,$K458-FLOOR(SUMIFS($Q464:AK464,$Q461:AK461,12),1),IF(AL461=1,AL465,AL465+AK462)),0)</f>
        <v>0</v>
      </c>
      <c r="AM462" s="69">
        <f>IF(AM461&gt;0,IF((SUMIFS($Q464:AL464,$Q461:AL461,12)+IF(AL461=12,0,AL462)+AM465)&gt;=$K458,$K458-FLOOR(SUMIFS($Q464:AL464,$Q461:AL461,12),1),IF(AM461=1,AM465,AM465+AL462)),0)</f>
        <v>0</v>
      </c>
      <c r="AN462" s="69">
        <f>IF(AN461&gt;0,IF((SUMIFS($Q464:AM464,$Q461:AM461,12)+IF(AM461=12,0,AM462)+AN465)&gt;=$K458,$K458-FLOOR(SUMIFS($Q464:AM464,$Q461:AM461,12),1),IF(AN461=1,AN465,AN465+AM462)),0)</f>
        <v>0</v>
      </c>
      <c r="AO462" s="69">
        <f>IF(AO461&gt;0,IF((SUMIFS($Q464:AN464,$Q461:AN461,12)+IF(AN461=12,0,AN462)+AO465)&gt;=$K458,$K458-FLOOR(SUMIFS($Q464:AN464,$Q461:AN461,12),1),IF(AO461=1,AO465,AO465+AN462)),0)</f>
        <v>0</v>
      </c>
      <c r="AP462" s="69">
        <f>IF(AP461&gt;0,IF((SUMIFS($Q464:AO464,$Q461:AO461,12)+IF(AO461=12,0,AO462)+AP465)&gt;=$K458,$K458-FLOOR(SUMIFS($Q464:AO464,$Q461:AO461,12),1),IF(AP461=1,AP465,AP465+AO462)),0)</f>
        <v>0</v>
      </c>
      <c r="AQ462" s="69">
        <f>IF(AQ461&gt;0,IF((SUMIFS($Q464:AP464,$Q461:AP461,12)+IF(AP461=12,0,AP462)+AQ465)&gt;=$K458,$K458-FLOOR(SUMIFS($Q464:AP464,$Q461:AP461,12),1),IF(AQ461=1,AQ465,AQ465+AP462)),0)</f>
        <v>0</v>
      </c>
      <c r="AR462" s="69">
        <f>IF(AR461&gt;0,IF((SUMIFS($Q464:AQ464,$Q461:AQ461,12)+IF(AQ461=12,0,AQ462)+AR465)&gt;=$K458,$K458-FLOOR(SUMIFS($Q464:AQ464,$Q461:AQ461,12),1),IF(AR461=1,AR465,AR465+AQ462)),0)</f>
        <v>0</v>
      </c>
      <c r="AS462" s="69">
        <f>IF(AS461&gt;0,IF((SUMIFS($Q464:AR464,$Q461:AR461,12)+IF(AR461=12,0,AR462)+AS465)&gt;=$K458,$K458-FLOOR(SUMIFS($Q464:AR464,$Q461:AR461,12),1),IF(AS461=1,AS465,AS465+AR462)),0)</f>
        <v>0</v>
      </c>
      <c r="AT462" s="69">
        <f>IF(AT461&gt;0,IF((SUMIFS($Q464:AS464,$Q461:AS461,12)+IF(AS461=12,0,AS462)+AT465)&gt;=$K458,$K458-FLOOR(SUMIFS($Q464:AS464,$Q461:AS461,12),1),IF(AT461=1,AT465,AT465+AS462)),0)</f>
        <v>0</v>
      </c>
      <c r="AU462" s="69">
        <f>IF(AU461&gt;0,IF((SUMIFS($Q464:AT464,$Q461:AT461,12)+IF(AT461=12,0,AT462)+AU465)&gt;=$K458,$K458-FLOOR(SUMIFS($Q464:AT464,$Q461:AT461,12),1),IF(AU461=1,AU465,AU465+AT462)),0)</f>
        <v>0</v>
      </c>
      <c r="AV462" s="69">
        <f>IF(AV461&gt;0,IF((SUMIFS($Q464:AU464,$Q461:AU461,12)+IF(AU461=12,0,AU462)+AV465)&gt;=$K458,$K458-FLOOR(SUMIFS($Q464:AU464,$Q461:AU461,12),1),IF(AV461=1,AV465,AV465+AU462)),0)</f>
        <v>0</v>
      </c>
      <c r="AW462" s="69">
        <f>IF(AW461&gt;0,IF((SUMIFS($Q464:AV464,$Q461:AV461,12)+IF(AV461=12,0,AV462)+AW465)&gt;=$K458,$K458-FLOOR(SUMIFS($Q464:AV464,$Q461:AV461,12),1),IF(AW461=1,AW465,AW465+AV462)),0)</f>
        <v>0</v>
      </c>
      <c r="AX462" s="69">
        <f>IF(AX461&gt;0,IF((SUMIFS($Q464:AW464,$Q461:AW461,12)+IF(AW461=12,0,AW462)+AX465)&gt;=$K458,$K458-FLOOR(SUMIFS($Q464:AW464,$Q461:AW461,12),1),IF(AX461=1,AX465,AX465+AW462)),0)</f>
        <v>0</v>
      </c>
      <c r="AY462" s="69">
        <f>IF(AY461&gt;0,IF((SUMIFS($Q464:AX464,$Q461:AX461,12)+IF(AX461=12,0,AX462)+AY465)&gt;=$K458,$K458-FLOOR(SUMIFS($Q464:AX464,$Q461:AX461,12),1),IF(AY461=1,AY465,AY465+AX462)),0)</f>
        <v>0</v>
      </c>
      <c r="AZ462" s="69">
        <f>IF(AZ461&gt;0,IF((SUMIFS($Q464:AY464,$Q461:AY461,12)+IF(AY461=12,0,AY462)+AZ465)&gt;=$K458,$K458-FLOOR(SUMIFS($Q464:AY464,$Q461:AY461,12),1),IF(AZ461=1,AZ465,AZ465+AY462)),0)</f>
        <v>0</v>
      </c>
      <c r="BA462" s="69">
        <f>IF(BA461&gt;0,IF((SUMIFS($Q464:AZ464,$Q461:AZ461,12)+IF(AZ461=12,0,AZ462)+BA465)&gt;=$K458,$K458-FLOOR(SUMIFS($Q464:AZ464,$Q461:AZ461,12),1),IF(BA461=1,BA465,BA465+AZ462)),0)</f>
        <v>0</v>
      </c>
      <c r="BB462" s="69">
        <f>IF(BB461&gt;0,IF((SUMIFS($Q464:BA464,$Q461:BA461,12)+IF(BA461=12,0,BA462)+BB465)&gt;=$K458,$K458-FLOOR(SUMIFS($Q464:BA464,$Q461:BA461,12),1),IF(BB461=1,BB465,BB465+BA462)),0)</f>
        <v>0</v>
      </c>
      <c r="BC462" s="69">
        <f>IF(BC461&gt;0,IF((SUMIFS($Q464:BB464,$Q461:BB461,12)+IF(BB461=12,0,BB462)+BC465)&gt;=$K458,$K458-FLOOR(SUMIFS($Q464:BB464,$Q461:BB461,12),1),IF(BC461=1,BC465,BC465+BB462)),0)</f>
        <v>0</v>
      </c>
      <c r="BD462" s="69">
        <f>IF(BD461&gt;0,IF((SUMIFS($Q464:BC464,$Q461:BC461,12)+IF(BC461=12,0,BC462)+BD465)&gt;=$K458,$K458-FLOOR(SUMIFS($Q464:BC464,$Q461:BC461,12),1),IF(BD461=1,BD465,BD465+BC462)),0)</f>
        <v>0</v>
      </c>
      <c r="BE462" s="69">
        <f>IF(BE461&gt;0,IF((SUMIFS($Q464:BD464,$Q461:BD461,12)+IF(BD461=12,0,BD462)+BE465)&gt;=$K458,$K458-FLOOR(SUMIFS($Q464:BD464,$Q461:BD461,12),1),IF(BE461=1,BE465,BE465+BD462)),0)</f>
        <v>0</v>
      </c>
      <c r="BF462" s="69">
        <f>IF(BF461&gt;0,IF((SUMIFS($Q464:BE464,$Q461:BE461,12)+IF(BE461=12,0,BE462)+BF465)&gt;=$K458,$K458-FLOOR(SUMIFS($Q464:BE464,$Q461:BE461,12),1),IF(BF461=1,BF465,BF465+BE462)),0)</f>
        <v>0</v>
      </c>
      <c r="BG462" s="69">
        <f>IF(BG461&gt;0,IF((SUMIFS($Q464:BF464,$Q461:BF461,12)+IF(BF461=12,0,BF462)+BG465)&gt;=$K458,$K458-FLOOR(SUMIFS($Q464:BF464,$Q461:BF461,12),1),IF(BG461=1,BG465,BG465+BF462)),0)</f>
        <v>0</v>
      </c>
      <c r="BH462" s="69">
        <f>IF(BH461&gt;0,IF((SUMIFS($Q464:BG464,$Q461:BG461,12)+IF(BG461=12,0,BG462)+BH465)&gt;=$K458,$K458-FLOOR(SUMIFS($Q464:BG464,$Q461:BG461,12),1),IF(BH461=1,BH465,BH465+BG462)),0)</f>
        <v>0</v>
      </c>
      <c r="BI462" s="69">
        <f>IF(BI461&gt;0,IF((SUMIFS($Q464:BH464,$Q461:BH461,12)+IF(BH461=12,0,BH462)+BI465)&gt;=$K458,$K458-FLOOR(SUMIFS($Q464:BH464,$Q461:BH461,12),1),IF(BI461=1,BI465,BI465+BH462)),0)</f>
        <v>0</v>
      </c>
      <c r="BJ462" s="69">
        <f>IF(BJ461&gt;0,IF((SUMIFS($Q464:BI464,$Q461:BI461,12)+IF(BI461=12,0,BI462)+BJ465)&gt;=$K458,$K458-FLOOR(SUMIFS($Q464:BI464,$Q461:BI461,12),1),IF(BJ461=1,BJ465,BJ465+BI462)),0)</f>
        <v>0</v>
      </c>
      <c r="BK462" s="69">
        <f>IF(BK461&gt;0,IF((SUMIFS($Q464:BJ464,$Q461:BJ461,12)+IF(BJ461=12,0,BJ462)+BK465)&gt;=$K458,$K458-FLOOR(SUMIFS($Q464:BJ464,$Q461:BJ461,12),1),IF(BK461=1,BK465,BK465+BJ462)),0)</f>
        <v>0</v>
      </c>
      <c r="BL462" s="69">
        <f>IF(BL461&gt;0,IF((SUMIFS($Q464:BK464,$Q461:BK461,12)+IF(BK461=12,0,BK462)+BL465)&gt;=$K458,$K458-FLOOR(SUMIFS($Q464:BK464,$Q461:BK461,12),1),IF(BL461=1,BL465,BL465+BK462)),0)</f>
        <v>0</v>
      </c>
      <c r="BM462" s="69">
        <f>IF(BM461&gt;0,IF((SUMIFS($Q464:BL464,$Q461:BL461,12)+IF(BL461=12,0,BL462)+BM465)&gt;=$K458,$K458-FLOOR(SUMIFS($Q464:BL464,$Q461:BL461,12),1),IF(BM461=1,BM465,BM465+BL462)),0)</f>
        <v>0</v>
      </c>
      <c r="BN462" s="69">
        <f>IF(BN461&gt;0,IF((SUMIFS($Q464:BM464,$Q461:BM461,12)+IF(BM461=12,0,BM462)+BN465)&gt;=$K458,$K458-FLOOR(SUMIFS($Q464:BM464,$Q461:BM461,12),1),IF(BN461=1,BN465,BN465+BM462)),0)</f>
        <v>0</v>
      </c>
      <c r="BO462" s="69">
        <f>IF(BO461&gt;0,IF((SUMIFS($Q464:BN464,$Q461:BN461,12)+IF(BN461=12,0,BN462)+BO465)&gt;=$K458,$K458-FLOOR(SUMIFS($Q464:BN464,$Q461:BN461,12),1),IF(BO461=1,BO465,BO465+BN462)),0)</f>
        <v>0</v>
      </c>
      <c r="BP462" s="69">
        <f>IF(BP461&gt;0,IF((SUMIFS($Q464:BO464,$Q461:BO461,12)+IF(BO461=12,0,BO462)+BP465)&gt;=$K458,$K458-FLOOR(SUMIFS($Q464:BO464,$Q461:BO461,12),1),IF(BP461=1,BP465,BP465+BO462)),0)</f>
        <v>0</v>
      </c>
      <c r="BQ462" s="69">
        <f>IF(BQ461&gt;0,IF((SUMIFS($Q464:BP464,$Q461:BP461,12)+IF(BP461=12,0,BP462)+BQ465)&gt;=$K458,$K458-FLOOR(SUMIFS($Q464:BP464,$Q461:BP461,12),1),IF(BQ461=1,BQ465,BQ465+BP462)),0)</f>
        <v>0</v>
      </c>
      <c r="BR462" s="69">
        <f>IF(BR461&gt;0,IF((SUMIFS($Q464:BQ464,$Q461:BQ461,12)+IF(BQ461=12,0,BQ462)+BR465)&gt;=$K458,$K458-FLOOR(SUMIFS($Q464:BQ464,$Q461:BQ461,12),1),IF(BR461=1,BR465,BR465+BQ462)),0)</f>
        <v>0</v>
      </c>
      <c r="BS462" s="69">
        <f>IF(BS461&gt;0,IF((SUMIFS($Q464:BR464,$Q461:BR461,12)+IF(BR461=12,0,BR462)+BS465)&gt;=$K458,$K458-FLOOR(SUMIFS($Q464:BR464,$Q461:BR461,12),1),IF(BS461=1,BS465,BS465+BR462)),0)</f>
        <v>0</v>
      </c>
      <c r="BT462" s="69">
        <f>IF(BT461&gt;0,IF((SUMIFS($Q464:BS464,$Q461:BS461,12)+IF(BS461=12,0,BS462)+BT465)&gt;=$K458,$K458-FLOOR(SUMIFS($Q464:BS464,$Q461:BS461,12),1),IF(BT461=1,BT465,BT465+BS462)),0)</f>
        <v>0</v>
      </c>
      <c r="BU462" s="69">
        <f>IF(BU461&gt;0,IF((SUMIFS($Q464:BT464,$Q461:BT461,12)+IF(BT461=12,0,BT462)+BU465)&gt;=$K458,$K458-FLOOR(SUMIFS($Q464:BT464,$Q461:BT461,12),1),IF(BU461=1,BU465,BU465+BT462)),0)</f>
        <v>0</v>
      </c>
      <c r="BV462" s="69">
        <f>IF(BV461&gt;0,IF((SUMIFS($Q464:BU464,$Q461:BU461,12)+IF(BU461=12,0,BU462)+BV465)&gt;=$K458,$K458-FLOOR(SUMIFS($Q464:BU464,$Q461:BU461,12),1),IF(BV461=1,BV465,BV465+BU462)),0)</f>
        <v>0</v>
      </c>
      <c r="BW462" s="69">
        <f>IF(BW461&gt;0,IF((SUMIFS($Q464:BV464,$Q461:BV461,12)+IF(BV461=12,0,BV462)+BW465)&gt;=$K458,$K458-FLOOR(SUMIFS($Q464:BV464,$Q461:BV461,12),1),IF(BW461=1,BW465,BW465+BV462)),0)</f>
        <v>0</v>
      </c>
      <c r="BX462" s="69">
        <f>IF(BX461&gt;0,IF((SUMIFS($Q464:BW464,$Q461:BW461,12)+IF(BW461=12,0,BW462)+BX465)&gt;=$K458,$K458-FLOOR(SUMIFS($Q464:BW464,$Q461:BW461,12),1),IF(BX461=1,BX465,BX465+BW462)),0)</f>
        <v>0</v>
      </c>
      <c r="BY462" s="69">
        <f>IF(BY461&gt;0,IF((SUMIFS($Q464:BX464,$Q461:BX461,12)+IF(BX461=12,0,BX462)+BY465)&gt;=$K458,$K458-FLOOR(SUMIFS($Q464:BX464,$Q461:BX461,12),1),IF(BY461=1,BY465,BY465+BX462)),0)</f>
        <v>0</v>
      </c>
      <c r="BZ462" s="69">
        <f>IF(BZ461&gt;0,IF((SUMIFS($Q464:BY464,$Q461:BY461,12)+IF(BY461=12,0,BY462)+BZ465)&gt;=$K458,$K458-FLOOR(SUMIFS($Q464:BY464,$Q461:BY461,12),1),IF(BZ461=1,BZ465,BZ465+BY462)),0)</f>
        <v>0</v>
      </c>
      <c r="CA462" s="69">
        <f>IF(CA461&gt;0,IF((SUMIFS($Q464:BZ464,$Q461:BZ461,12)+IF(BZ461=12,0,BZ462)+CA465)&gt;=$K458,$K458-FLOOR(SUMIFS($Q464:BZ464,$Q461:BZ461,12),1),IF(CA461=1,CA465,CA465+BZ462)),0)</f>
        <v>0</v>
      </c>
      <c r="CB462" s="69">
        <f>IF(CB461&gt;0,IF((SUMIFS($Q464:CA464,$Q461:CA461,12)+IF(CA461=12,0,CA462)+CB465)&gt;=$K458,$K458-FLOOR(SUMIFS($Q464:CA464,$Q461:CA461,12),1),IF(CB461=1,CB465,CB465+CA462)),0)</f>
        <v>0</v>
      </c>
      <c r="CC462" s="69">
        <f>IF(CC461&gt;0,IF((SUMIFS($Q464:CB464,$Q461:CB461,12)+IF(CB461=12,0,CB462)+CC465)&gt;=$K458,$K458-FLOOR(SUMIFS($Q464:CB464,$Q461:CB461,12),1),IF(CC461=1,CC465,CC465+CB462)),0)</f>
        <v>0</v>
      </c>
      <c r="CD462" s="69">
        <f>IF(CD461&gt;0,IF((SUMIFS($Q464:CC464,$Q461:CC461,12)+IF(CC461=12,0,CC462)+CD465)&gt;=$K458,$K458-FLOOR(SUMIFS($Q464:CC464,$Q461:CC461,12),1),IF(CD461=1,CD465,CD465+CC462)),0)</f>
        <v>0</v>
      </c>
      <c r="CE462" s="69">
        <f>IF(CE461&gt;0,IF((SUMIFS($Q464:CD464,$Q461:CD461,12)+IF(CD461=12,0,CD462)+CE465)&gt;=$K458,$K458-FLOOR(SUMIFS($Q464:CD464,$Q461:CD461,12),1),IF(CE461=1,CE465,CE465+CD462)),0)</f>
        <v>0</v>
      </c>
      <c r="CF462" s="69">
        <f>IF(CF461&gt;0,IF((SUMIFS($Q464:CE464,$Q461:CE461,12)+IF(CE461=12,0,CE462)+CF465)&gt;=$K458,$K458-FLOOR(SUMIFS($Q464:CE464,$Q461:CE461,12),1),IF(CF461=1,CF465,CF465+CE462)),0)</f>
        <v>0</v>
      </c>
      <c r="CG462" s="69">
        <f>IF(CG461&gt;0,IF((SUMIFS($Q464:CF464,$Q461:CF461,12)+IF(CF461=12,0,CF462)+CG465)&gt;=$K458,$K458-FLOOR(SUMIFS($Q464:CF464,$Q461:CF461,12),1),IF(CG461=1,CG465,CG465+CF462)),0)</f>
        <v>0</v>
      </c>
      <c r="CH462" s="69">
        <f>IF(CH461&gt;0,IF((SUMIFS($Q464:CG464,$Q461:CG461,12)+IF(CG461=12,0,CG462)+CH465)&gt;=$K458,$K458-FLOOR(SUMIFS($Q464:CG464,$Q461:CG461,12),1),IF(CH461=1,CH465,CH465+CG462)),0)</f>
        <v>0</v>
      </c>
      <c r="CI462" s="69">
        <f>IF(CI461&gt;0,IF((SUMIFS($Q464:CH464,$Q461:CH461,12)+IF(CH461=12,0,CH462)+CI465)&gt;=$K458,$K458-FLOOR(SUMIFS($Q464:CH464,$Q461:CH461,12),1),IF(CI461=1,CI465,CI465+CH462)),0)</f>
        <v>0</v>
      </c>
      <c r="CJ462" s="69">
        <f>IF(CJ461&gt;0,IF((SUMIFS($Q464:CI464,$Q461:CI461,12)+IF(CI461=12,0,CI462)+CJ465)&gt;=$K458,$K458-FLOOR(SUMIFS($Q464:CI464,$Q461:CI461,12),1),IF(CJ461=1,CJ465,CJ465+CI462)),0)</f>
        <v>0</v>
      </c>
      <c r="CK462" s="370"/>
      <c r="CL462" s="372"/>
      <c r="CM462" s="364"/>
      <c r="CN462" s="364"/>
      <c r="CO462" s="108"/>
      <c r="CP462" s="108"/>
      <c r="CQ462" s="108"/>
      <c r="CR462" s="108"/>
      <c r="CS462" s="108"/>
      <c r="CT462" s="108"/>
      <c r="CU462" s="108"/>
      <c r="CV462" s="108"/>
      <c r="CW462" s="108"/>
      <c r="CX462" s="108"/>
      <c r="CY462" s="108"/>
      <c r="CZ462" s="108"/>
      <c r="DA462" s="108"/>
      <c r="DB462" s="108"/>
      <c r="DC462" s="108"/>
      <c r="DD462" s="108"/>
    </row>
    <row r="463" spans="1:108" s="266" customFormat="1" ht="41.4" hidden="1" customHeight="1" x14ac:dyDescent="0.3">
      <c r="A463" s="264"/>
      <c r="B463" s="130"/>
      <c r="C463" s="81"/>
      <c r="D463" s="81"/>
      <c r="E463" s="81"/>
      <c r="F463" s="81"/>
      <c r="G463" s="81"/>
      <c r="H463" s="81"/>
      <c r="I463" s="81"/>
      <c r="J463" s="81"/>
      <c r="K463" s="81"/>
      <c r="L463" s="65"/>
      <c r="M463" s="7"/>
      <c r="N463" s="202"/>
      <c r="O463" s="108"/>
      <c r="P463" s="66" t="s">
        <v>183</v>
      </c>
      <c r="Q463" s="68">
        <f>IF(Q458&gt;0,Q459,0)</f>
        <v>0</v>
      </c>
      <c r="R463" s="68">
        <f t="shared" ref="R463" si="12854">IF(R458&gt;0,IF(R461=1,R459,R459+Q463),Q463)</f>
        <v>0</v>
      </c>
      <c r="S463" s="68">
        <f t="shared" ref="S463" si="12855">IF(S458&gt;0,IF(S461=1,S459,S459+R463),R463)</f>
        <v>0</v>
      </c>
      <c r="T463" s="68">
        <f t="shared" ref="T463" si="12856">IF(T458&gt;0,IF(T461=1,T459,T459+S463),S463)</f>
        <v>0</v>
      </c>
      <c r="U463" s="68">
        <f t="shared" ref="U463" si="12857">IF(U458&gt;0,IF(U461=1,U459,U459+T463),T463)</f>
        <v>0</v>
      </c>
      <c r="V463" s="68">
        <f t="shared" ref="V463" si="12858">IF(V458&gt;0,IF(V461=1,V459,V459+U463),U463)</f>
        <v>0</v>
      </c>
      <c r="W463" s="68">
        <f t="shared" ref="W463" si="12859">IF(W458&gt;0,IF(W461=1,W459,W459+V463),V463)</f>
        <v>0</v>
      </c>
      <c r="X463" s="68">
        <f t="shared" ref="X463" si="12860">IF(X458&gt;0,IF(X461=1,X459,X459+W463),W463)</f>
        <v>0</v>
      </c>
      <c r="Y463" s="68">
        <f t="shared" ref="Y463" si="12861">IF(Y458&gt;0,IF(Y461=1,Y459,Y459+X463),X463)</f>
        <v>0</v>
      </c>
      <c r="Z463" s="68">
        <f t="shared" ref="Z463" si="12862">IF(Z458&gt;0,IF(Z461=1,Z459,Z459+Y463),Y463)</f>
        <v>0</v>
      </c>
      <c r="AA463" s="68">
        <f t="shared" ref="AA463" si="12863">IF(AA458&gt;0,IF(AA461=1,AA459,AA459+Z463),Z463)</f>
        <v>0</v>
      </c>
      <c r="AB463" s="68">
        <f t="shared" ref="AB463" si="12864">IF(AB458&gt;0,IF(AB461=1,AB459,AB459+AA463),AA463)</f>
        <v>0</v>
      </c>
      <c r="AC463" s="68">
        <f t="shared" ref="AC463" si="12865">IF(AC458&gt;0,IF(AC461=1,AC459,AC459+AB463),AB463)</f>
        <v>0</v>
      </c>
      <c r="AD463" s="68">
        <f t="shared" ref="AD463" si="12866">IF(AD458&gt;0,IF(AD461=1,AD459,AD459+AC463),AC463)</f>
        <v>0</v>
      </c>
      <c r="AE463" s="68">
        <f t="shared" ref="AE463" si="12867">IF(AE458&gt;0,IF(AE461=1,AE459,AE459+AD463),AD463)</f>
        <v>0</v>
      </c>
      <c r="AF463" s="68">
        <f t="shared" ref="AF463" si="12868">IF(AF458&gt;0,IF(AF461=1,AF459,AF459+AE463),AE463)</f>
        <v>0</v>
      </c>
      <c r="AG463" s="68">
        <f t="shared" ref="AG463" si="12869">IF(AG458&gt;0,IF(AG461=1,AG459,AG459+AF463),AF463)</f>
        <v>0</v>
      </c>
      <c r="AH463" s="68">
        <f t="shared" ref="AH463" si="12870">IF(AH458&gt;0,IF(AH461=1,AH459,AH459+AG463),AG463)</f>
        <v>0</v>
      </c>
      <c r="AI463" s="68">
        <f t="shared" ref="AI463" si="12871">IF(AI458&gt;0,IF(AI461=1,AI459,AI459+AH463),AH463)</f>
        <v>0</v>
      </c>
      <c r="AJ463" s="68">
        <f t="shared" ref="AJ463" si="12872">IF(AJ458&gt;0,IF(AJ461=1,AJ459,AJ459+AI463),AI463)</f>
        <v>0</v>
      </c>
      <c r="AK463" s="68">
        <f t="shared" ref="AK463" si="12873">IF(AK458&gt;0,IF(AK461=1,AK459,AK459+AJ463),AJ463)</f>
        <v>0</v>
      </c>
      <c r="AL463" s="68">
        <f t="shared" ref="AL463" si="12874">IF(AL458&gt;0,IF(AL461=1,AL459,AL459+AK463),AK463)</f>
        <v>0</v>
      </c>
      <c r="AM463" s="68">
        <f t="shared" ref="AM463" si="12875">IF(AM458&gt;0,IF(AM461=1,AM459,AM459+AL463),AL463)</f>
        <v>0</v>
      </c>
      <c r="AN463" s="68">
        <f t="shared" ref="AN463" si="12876">IF(AN458&gt;0,IF(AN461=1,AN459,AN459+AM463),AM463)</f>
        <v>0</v>
      </c>
      <c r="AO463" s="68">
        <f t="shared" ref="AO463" si="12877">IF(AO458&gt;0,IF(AO461=1,AO459,AO459+AN463),AN463)</f>
        <v>0</v>
      </c>
      <c r="AP463" s="68">
        <f t="shared" ref="AP463" si="12878">IF(AP458&gt;0,IF(AP461=1,AP459,AP459+AO463),AO463)</f>
        <v>0</v>
      </c>
      <c r="AQ463" s="68">
        <f t="shared" ref="AQ463" si="12879">IF(AQ458&gt;0,IF(AQ461=1,AQ459,AQ459+AP463),AP463)</f>
        <v>0</v>
      </c>
      <c r="AR463" s="68">
        <f t="shared" ref="AR463" si="12880">IF(AR458&gt;0,IF(AR461=1,AR459,AR459+AQ463),AQ463)</f>
        <v>0</v>
      </c>
      <c r="AS463" s="68">
        <f t="shared" ref="AS463" si="12881">IF(AS458&gt;0,IF(AS461=1,AS459,AS459+AR463),AR463)</f>
        <v>0</v>
      </c>
      <c r="AT463" s="68">
        <f t="shared" ref="AT463" si="12882">IF(AT458&gt;0,IF(AT461=1,AT459,AT459+AS463),AS463)</f>
        <v>0</v>
      </c>
      <c r="AU463" s="68">
        <f t="shared" ref="AU463" si="12883">IF(AU458&gt;0,IF(AU461=1,AU459,AU459+AT463),AT463)</f>
        <v>0</v>
      </c>
      <c r="AV463" s="68">
        <f t="shared" ref="AV463" si="12884">IF(AV458&gt;0,IF(AV461=1,AV459,AV459+AU463),AU463)</f>
        <v>0</v>
      </c>
      <c r="AW463" s="68">
        <f t="shared" ref="AW463" si="12885">IF(AW458&gt;0,IF(AW461=1,AW459,AW459+AV463),AV463)</f>
        <v>0</v>
      </c>
      <c r="AX463" s="68">
        <f t="shared" ref="AX463" si="12886">IF(AX458&gt;0,IF(AX461=1,AX459,AX459+AW463),AW463)</f>
        <v>0</v>
      </c>
      <c r="AY463" s="68">
        <f t="shared" ref="AY463" si="12887">IF(AY458&gt;0,IF(AY461=1,AY459,AY459+AX463),AX463)</f>
        <v>0</v>
      </c>
      <c r="AZ463" s="68">
        <f t="shared" ref="AZ463" si="12888">IF(AZ458&gt;0,IF(AZ461=1,AZ459,AZ459+AY463),AY463)</f>
        <v>0</v>
      </c>
      <c r="BA463" s="68">
        <f t="shared" ref="BA463" si="12889">IF(BA458&gt;0,IF(BA461=1,BA459,BA459+AZ463),AZ463)</f>
        <v>0</v>
      </c>
      <c r="BB463" s="68">
        <f t="shared" ref="BB463" si="12890">IF(BB458&gt;0,IF(BB461=1,BB459,BB459+BA463),BA463)</f>
        <v>0</v>
      </c>
      <c r="BC463" s="68">
        <f t="shared" ref="BC463" si="12891">IF(BC458&gt;0,IF(BC461=1,BC459,BC459+BB463),BB463)</f>
        <v>0</v>
      </c>
      <c r="BD463" s="68">
        <f t="shared" ref="BD463" si="12892">IF(BD458&gt;0,IF(BD461=1,BD459,BD459+BC463),BC463)</f>
        <v>0</v>
      </c>
      <c r="BE463" s="68">
        <f t="shared" ref="BE463" si="12893">IF(BE458&gt;0,IF(BE461=1,BE459,BE459+BD463),BD463)</f>
        <v>0</v>
      </c>
      <c r="BF463" s="68">
        <f t="shared" ref="BF463" si="12894">IF(BF458&gt;0,IF(BF461=1,BF459,BF459+BE463),BE463)</f>
        <v>0</v>
      </c>
      <c r="BG463" s="68">
        <f t="shared" ref="BG463" si="12895">IF(BG458&gt;0,IF(BG461=1,BG459,BG459+BF463),BF463)</f>
        <v>0</v>
      </c>
      <c r="BH463" s="68">
        <f t="shared" ref="BH463" si="12896">IF(BH458&gt;0,IF(BH461=1,BH459,BH459+BG463),BG463)</f>
        <v>0</v>
      </c>
      <c r="BI463" s="68">
        <f t="shared" ref="BI463" si="12897">IF(BI458&gt;0,IF(BI461=1,BI459,BI459+BH463),BH463)</f>
        <v>0</v>
      </c>
      <c r="BJ463" s="68">
        <f t="shared" ref="BJ463" si="12898">IF(BJ458&gt;0,IF(BJ461=1,BJ459,BJ459+BI463),BI463)</f>
        <v>0</v>
      </c>
      <c r="BK463" s="68">
        <f t="shared" ref="BK463" si="12899">IF(BK458&gt;0,IF(BK461=1,BK459,BK459+BJ463),BJ463)</f>
        <v>0</v>
      </c>
      <c r="BL463" s="68">
        <f t="shared" ref="BL463" si="12900">IF(BL458&gt;0,IF(BL461=1,BL459,BL459+BK463),BK463)</f>
        <v>0</v>
      </c>
      <c r="BM463" s="68">
        <f t="shared" ref="BM463" si="12901">IF(BM458&gt;0,IF(BM461=1,BM459,BM459+BL463),BL463)</f>
        <v>0</v>
      </c>
      <c r="BN463" s="68">
        <f t="shared" ref="BN463" si="12902">IF(BN458&gt;0,IF(BN461=1,BN459,BN459+BM463),BM463)</f>
        <v>0</v>
      </c>
      <c r="BO463" s="68">
        <f t="shared" ref="BO463" si="12903">IF(BO458&gt;0,IF(BO461=1,BO459,BO459+BN463),BN463)</f>
        <v>0</v>
      </c>
      <c r="BP463" s="68">
        <f t="shared" ref="BP463" si="12904">IF(BP458&gt;0,IF(BP461=1,BP459,BP459+BO463),BO463)</f>
        <v>0</v>
      </c>
      <c r="BQ463" s="68">
        <f t="shared" ref="BQ463" si="12905">IF(BQ458&gt;0,IF(BQ461=1,BQ459,BQ459+BP463),BP463)</f>
        <v>0</v>
      </c>
      <c r="BR463" s="68">
        <f t="shared" ref="BR463" si="12906">IF(BR458&gt;0,IF(BR461=1,BR459,BR459+BQ463),BQ463)</f>
        <v>0</v>
      </c>
      <c r="BS463" s="68">
        <f t="shared" ref="BS463" si="12907">IF(BS458&gt;0,IF(BS461=1,BS459,BS459+BR463),BR463)</f>
        <v>0</v>
      </c>
      <c r="BT463" s="68">
        <f t="shared" ref="BT463" si="12908">IF(BT458&gt;0,IF(BT461=1,BT459,BT459+BS463),BS463)</f>
        <v>0</v>
      </c>
      <c r="BU463" s="68">
        <f t="shared" ref="BU463" si="12909">IF(BU458&gt;0,IF(BU461=1,BU459,BU459+BT463),BT463)</f>
        <v>0</v>
      </c>
      <c r="BV463" s="68">
        <f t="shared" ref="BV463" si="12910">IF(BV458&gt;0,IF(BV461=1,BV459,BV459+BU463),BU463)</f>
        <v>0</v>
      </c>
      <c r="BW463" s="68">
        <f t="shared" ref="BW463" si="12911">IF(BW458&gt;0,IF(BW461=1,BW459,BW459+BV463),BV463)</f>
        <v>0</v>
      </c>
      <c r="BX463" s="68">
        <f t="shared" ref="BX463" si="12912">IF(BX458&gt;0,IF(BX461=1,BX459,BX459+BW463),BW463)</f>
        <v>0</v>
      </c>
      <c r="BY463" s="68">
        <f t="shared" ref="BY463" si="12913">IF(BY458&gt;0,IF(BY461=1,BY459,BY459+BX463),BX463)</f>
        <v>0</v>
      </c>
      <c r="BZ463" s="68">
        <f t="shared" ref="BZ463" si="12914">IF(BZ458&gt;0,IF(BZ461=1,BZ459,BZ459+BY463),BY463)</f>
        <v>0</v>
      </c>
      <c r="CA463" s="68">
        <f t="shared" ref="CA463" si="12915">IF(CA458&gt;0,IF(CA461=1,CA459,CA459+BZ463),BZ463)</f>
        <v>0</v>
      </c>
      <c r="CB463" s="68">
        <f t="shared" ref="CB463" si="12916">IF(CB458&gt;0,IF(CB461=1,CB459,CB459+CA463),CA463)</f>
        <v>0</v>
      </c>
      <c r="CC463" s="68">
        <f t="shared" ref="CC463" si="12917">IF(CC458&gt;0,IF(CC461=1,CC459,CC459+CB463),CB463)</f>
        <v>0</v>
      </c>
      <c r="CD463" s="68">
        <f t="shared" ref="CD463" si="12918">IF(CD458&gt;0,IF(CD461=1,CD459,CD459+CC463),CC463)</f>
        <v>0</v>
      </c>
      <c r="CE463" s="68">
        <f t="shared" ref="CE463" si="12919">IF(CE458&gt;0,IF(CE461=1,CE459,CE459+CD463),CD463)</f>
        <v>0</v>
      </c>
      <c r="CF463" s="68">
        <f t="shared" ref="CF463" si="12920">IF(CF458&gt;0,IF(CF461=1,CF459,CF459+CE463),CE463)</f>
        <v>0</v>
      </c>
      <c r="CG463" s="68">
        <f t="shared" ref="CG463" si="12921">IF(CG458&gt;0,IF(CG461=1,CG459,CG459+CF463),CF463)</f>
        <v>0</v>
      </c>
      <c r="CH463" s="68">
        <f t="shared" ref="CH463" si="12922">IF(CH458&gt;0,IF(CH461=1,CH459,CH459+CG463),CG463)</f>
        <v>0</v>
      </c>
      <c r="CI463" s="68">
        <f t="shared" ref="CI463" si="12923">IF(CI458&gt;0,IF(CI461=1,CI459,CI459+CH463),CH463)</f>
        <v>0</v>
      </c>
      <c r="CJ463" s="68">
        <f t="shared" ref="CJ463" si="12924">IF(CJ458&gt;0,IF(CJ461=1,CJ459,CJ459+CI463),CI463)</f>
        <v>0</v>
      </c>
      <c r="CK463" s="370"/>
      <c r="CL463" s="372"/>
      <c r="CM463" s="364"/>
      <c r="CN463" s="364"/>
      <c r="CO463" s="108"/>
      <c r="CP463" s="108"/>
      <c r="CQ463" s="108"/>
      <c r="CR463" s="108"/>
      <c r="CS463" s="108"/>
      <c r="CT463" s="108"/>
      <c r="CU463" s="108"/>
      <c r="CV463" s="108"/>
      <c r="CW463" s="108"/>
      <c r="CX463" s="108"/>
      <c r="CY463" s="108"/>
      <c r="CZ463" s="108"/>
      <c r="DA463" s="108"/>
      <c r="DB463" s="108"/>
      <c r="DC463" s="108"/>
      <c r="DD463" s="108"/>
    </row>
    <row r="464" spans="1:108" s="266" customFormat="1" ht="41.4" hidden="1" customHeight="1" x14ac:dyDescent="0.3">
      <c r="A464" s="264"/>
      <c r="B464" s="130"/>
      <c r="C464" s="81"/>
      <c r="D464" s="81"/>
      <c r="E464" s="81"/>
      <c r="F464" s="81"/>
      <c r="G464" s="81"/>
      <c r="H464" s="81"/>
      <c r="I464" s="81"/>
      <c r="J464" s="81"/>
      <c r="K464" s="81"/>
      <c r="L464" s="65"/>
      <c r="M464" s="7"/>
      <c r="N464" s="202"/>
      <c r="O464" s="108"/>
      <c r="P464" s="66" t="s">
        <v>184</v>
      </c>
      <c r="Q464" s="68">
        <f>Q466</f>
        <v>0</v>
      </c>
      <c r="R464" s="68">
        <f t="shared" ref="R464" si="12925">IF(R461=1,R466,R466+Q464)</f>
        <v>0</v>
      </c>
      <c r="S464" s="68">
        <f t="shared" ref="S464" si="12926">IF(S461=1,S466,S466+R464)</f>
        <v>0</v>
      </c>
      <c r="T464" s="68">
        <f t="shared" ref="T464" si="12927">IF(T461=1,T466,T466+S464)</f>
        <v>0</v>
      </c>
      <c r="U464" s="68">
        <f t="shared" ref="U464" si="12928">IF(U461=1,U466,U466+T464)</f>
        <v>0</v>
      </c>
      <c r="V464" s="68">
        <f t="shared" ref="V464" si="12929">IF(V461=1,V466,V466+U464)</f>
        <v>0</v>
      </c>
      <c r="W464" s="68">
        <f t="shared" ref="W464" si="12930">IF(W461=1,W466,W466+V464)</f>
        <v>0</v>
      </c>
      <c r="X464" s="68">
        <f t="shared" ref="X464" si="12931">IF(X461=1,X466,X466+W464)</f>
        <v>0</v>
      </c>
      <c r="Y464" s="68">
        <f t="shared" ref="Y464" si="12932">IF(Y461=1,Y466,Y466+X464)</f>
        <v>0</v>
      </c>
      <c r="Z464" s="68">
        <f t="shared" ref="Z464" si="12933">IF(Z461=1,Z466,Z466+Y464)</f>
        <v>0</v>
      </c>
      <c r="AA464" s="68">
        <f t="shared" ref="AA464" si="12934">IF(AA461=1,AA466,AA466+Z464)</f>
        <v>0</v>
      </c>
      <c r="AB464" s="68">
        <f t="shared" ref="AB464" si="12935">IF(AB461=1,AB466,AB466+AA464)</f>
        <v>0</v>
      </c>
      <c r="AC464" s="68">
        <f t="shared" ref="AC464" si="12936">IF(AC461=1,AC466,AC466+AB464)</f>
        <v>0</v>
      </c>
      <c r="AD464" s="68">
        <f t="shared" ref="AD464" si="12937">IF(AD461=1,AD466,AD466+AC464)</f>
        <v>0</v>
      </c>
      <c r="AE464" s="68">
        <f t="shared" ref="AE464" si="12938">IF(AE461=1,AE466,AE466+AD464)</f>
        <v>0</v>
      </c>
      <c r="AF464" s="68">
        <f t="shared" ref="AF464" si="12939">IF(AF461=1,AF466,AF466+AE464)</f>
        <v>0</v>
      </c>
      <c r="AG464" s="68">
        <f t="shared" ref="AG464" si="12940">IF(AG461=1,AG466,AG466+AF464)</f>
        <v>0</v>
      </c>
      <c r="AH464" s="68">
        <f t="shared" ref="AH464" si="12941">IF(AH461=1,AH466,AH466+AG464)</f>
        <v>0</v>
      </c>
      <c r="AI464" s="68">
        <f t="shared" ref="AI464" si="12942">IF(AI461=1,AI466,AI466+AH464)</f>
        <v>0</v>
      </c>
      <c r="AJ464" s="68">
        <f t="shared" ref="AJ464" si="12943">IF(AJ461=1,AJ466,AJ466+AI464)</f>
        <v>0</v>
      </c>
      <c r="AK464" s="68">
        <f t="shared" ref="AK464" si="12944">IF(AK461=1,AK466,AK466+AJ464)</f>
        <v>0</v>
      </c>
      <c r="AL464" s="68">
        <f t="shared" ref="AL464" si="12945">IF(AL461=1,AL466,AL466+AK464)</f>
        <v>0</v>
      </c>
      <c r="AM464" s="68">
        <f t="shared" ref="AM464" si="12946">IF(AM461=1,AM466,AM466+AL464)</f>
        <v>0</v>
      </c>
      <c r="AN464" s="68">
        <f t="shared" ref="AN464" si="12947">IF(AN461=1,AN466,AN466+AM464)</f>
        <v>0</v>
      </c>
      <c r="AO464" s="68">
        <f t="shared" ref="AO464" si="12948">IF(AO461=1,AO466,AO466+AN464)</f>
        <v>0</v>
      </c>
      <c r="AP464" s="68">
        <f t="shared" ref="AP464" si="12949">IF(AP461=1,AP466,AP466+AO464)</f>
        <v>0</v>
      </c>
      <c r="AQ464" s="68">
        <f t="shared" ref="AQ464" si="12950">IF(AQ461=1,AQ466,AQ466+AP464)</f>
        <v>0</v>
      </c>
      <c r="AR464" s="68">
        <f t="shared" ref="AR464" si="12951">IF(AR461=1,AR466,AR466+AQ464)</f>
        <v>0</v>
      </c>
      <c r="AS464" s="68">
        <f t="shared" ref="AS464" si="12952">IF(AS461=1,AS466,AS466+AR464)</f>
        <v>0</v>
      </c>
      <c r="AT464" s="68">
        <f t="shared" ref="AT464" si="12953">IF(AT461=1,AT466,AT466+AS464)</f>
        <v>0</v>
      </c>
      <c r="AU464" s="68">
        <f t="shared" ref="AU464" si="12954">IF(AU461=1,AU466,AU466+AT464)</f>
        <v>0</v>
      </c>
      <c r="AV464" s="68">
        <f t="shared" ref="AV464" si="12955">IF(AV461=1,AV466,AV466+AU464)</f>
        <v>0</v>
      </c>
      <c r="AW464" s="68">
        <f t="shared" ref="AW464" si="12956">IF(AW461=1,AW466,AW466+AV464)</f>
        <v>0</v>
      </c>
      <c r="AX464" s="68">
        <f t="shared" ref="AX464" si="12957">IF(AX461=1,AX466,AX466+AW464)</f>
        <v>0</v>
      </c>
      <c r="AY464" s="68">
        <f t="shared" ref="AY464" si="12958">IF(AY461=1,AY466,AY466+AX464)</f>
        <v>0</v>
      </c>
      <c r="AZ464" s="68">
        <f t="shared" ref="AZ464" si="12959">IF(AZ461=1,AZ466,AZ466+AY464)</f>
        <v>0</v>
      </c>
      <c r="BA464" s="68">
        <f t="shared" ref="BA464" si="12960">IF(BA461=1,BA466,BA466+AZ464)</f>
        <v>0</v>
      </c>
      <c r="BB464" s="68">
        <f t="shared" ref="BB464" si="12961">IF(BB461=1,BB466,BB466+BA464)</f>
        <v>0</v>
      </c>
      <c r="BC464" s="68">
        <f t="shared" ref="BC464" si="12962">IF(BC461=1,BC466,BC466+BB464)</f>
        <v>0</v>
      </c>
      <c r="BD464" s="68">
        <f t="shared" ref="BD464" si="12963">IF(BD461=1,BD466,BD466+BC464)</f>
        <v>0</v>
      </c>
      <c r="BE464" s="68">
        <f t="shared" ref="BE464" si="12964">IF(BE461=1,BE466,BE466+BD464)</f>
        <v>0</v>
      </c>
      <c r="BF464" s="68">
        <f t="shared" ref="BF464" si="12965">IF(BF461=1,BF466,BF466+BE464)</f>
        <v>0</v>
      </c>
      <c r="BG464" s="68">
        <f t="shared" ref="BG464" si="12966">IF(BG461=1,BG466,BG466+BF464)</f>
        <v>0</v>
      </c>
      <c r="BH464" s="68">
        <f t="shared" ref="BH464" si="12967">IF(BH461=1,BH466,BH466+BG464)</f>
        <v>0</v>
      </c>
      <c r="BI464" s="68">
        <f t="shared" ref="BI464" si="12968">IF(BI461=1,BI466,BI466+BH464)</f>
        <v>0</v>
      </c>
      <c r="BJ464" s="68">
        <f t="shared" ref="BJ464" si="12969">IF(BJ461=1,BJ466,BJ466+BI464)</f>
        <v>0</v>
      </c>
      <c r="BK464" s="68">
        <f t="shared" ref="BK464" si="12970">IF(BK461=1,BK466,BK466+BJ464)</f>
        <v>0</v>
      </c>
      <c r="BL464" s="68">
        <f t="shared" ref="BL464" si="12971">IF(BL461=1,BL466,BL466+BK464)</f>
        <v>0</v>
      </c>
      <c r="BM464" s="68">
        <f t="shared" ref="BM464" si="12972">IF(BM461=1,BM466,BM466+BL464)</f>
        <v>0</v>
      </c>
      <c r="BN464" s="68">
        <f t="shared" ref="BN464" si="12973">IF(BN461=1,BN466,BN466+BM464)</f>
        <v>0</v>
      </c>
      <c r="BO464" s="68">
        <f t="shared" ref="BO464" si="12974">IF(BO461=1,BO466,BO466+BN464)</f>
        <v>0</v>
      </c>
      <c r="BP464" s="68">
        <f t="shared" ref="BP464" si="12975">IF(BP461=1,BP466,BP466+BO464)</f>
        <v>0</v>
      </c>
      <c r="BQ464" s="68">
        <f t="shared" ref="BQ464" si="12976">IF(BQ461=1,BQ466,BQ466+BP464)</f>
        <v>0</v>
      </c>
      <c r="BR464" s="68">
        <f t="shared" ref="BR464" si="12977">IF(BR461=1,BR466,BR466+BQ464)</f>
        <v>0</v>
      </c>
      <c r="BS464" s="68">
        <f t="shared" ref="BS464" si="12978">IF(BS461=1,BS466,BS466+BR464)</f>
        <v>0</v>
      </c>
      <c r="BT464" s="68">
        <f t="shared" ref="BT464" si="12979">IF(BT461=1,BT466,BT466+BS464)</f>
        <v>0</v>
      </c>
      <c r="BU464" s="68">
        <f t="shared" ref="BU464" si="12980">IF(BU461=1,BU466,BU466+BT464)</f>
        <v>0</v>
      </c>
      <c r="BV464" s="68">
        <f t="shared" ref="BV464" si="12981">IF(BV461=1,BV466,BV466+BU464)</f>
        <v>0</v>
      </c>
      <c r="BW464" s="68">
        <f t="shared" ref="BW464" si="12982">IF(BW461=1,BW466,BW466+BV464)</f>
        <v>0</v>
      </c>
      <c r="BX464" s="68">
        <f t="shared" ref="BX464" si="12983">IF(BX461=1,BX466,BX466+BW464)</f>
        <v>0</v>
      </c>
      <c r="BY464" s="68">
        <f t="shared" ref="BY464" si="12984">IF(BY461=1,BY466,BY466+BX464)</f>
        <v>0</v>
      </c>
      <c r="BZ464" s="68">
        <f t="shared" ref="BZ464" si="12985">IF(BZ461=1,BZ466,BZ466+BY464)</f>
        <v>0</v>
      </c>
      <c r="CA464" s="68">
        <f t="shared" ref="CA464" si="12986">IF(CA461=1,CA466,CA466+BZ464)</f>
        <v>0</v>
      </c>
      <c r="CB464" s="68">
        <f t="shared" ref="CB464" si="12987">IF(CB461=1,CB466,CB466+CA464)</f>
        <v>0</v>
      </c>
      <c r="CC464" s="68">
        <f t="shared" ref="CC464" si="12988">IF(CC461=1,CC466,CC466+CB464)</f>
        <v>0</v>
      </c>
      <c r="CD464" s="68">
        <f t="shared" ref="CD464" si="12989">IF(CD461=1,CD466,CD466+CC464)</f>
        <v>0</v>
      </c>
      <c r="CE464" s="68">
        <f t="shared" ref="CE464" si="12990">IF(CE461=1,CE466,CE466+CD464)</f>
        <v>0</v>
      </c>
      <c r="CF464" s="68">
        <f t="shared" ref="CF464" si="12991">IF(CF461=1,CF466,CF466+CE464)</f>
        <v>0</v>
      </c>
      <c r="CG464" s="68">
        <f t="shared" ref="CG464" si="12992">IF(CG461=1,CG466,CG466+CF464)</f>
        <v>0</v>
      </c>
      <c r="CH464" s="68">
        <f t="shared" ref="CH464" si="12993">IF(CH461=1,CH466,CH466+CG464)</f>
        <v>0</v>
      </c>
      <c r="CI464" s="68">
        <f t="shared" ref="CI464" si="12994">IF(CI461=1,CI466,CI466+CH464)</f>
        <v>0</v>
      </c>
      <c r="CJ464" s="68">
        <f t="shared" ref="CJ464" si="12995">IF(CJ461=1,CJ466,CJ466+CI464)</f>
        <v>0</v>
      </c>
      <c r="CK464" s="370"/>
      <c r="CL464" s="372"/>
      <c r="CM464" s="364"/>
      <c r="CN464" s="364"/>
      <c r="CO464" s="108"/>
      <c r="CP464" s="108"/>
      <c r="CQ464" s="108"/>
      <c r="CR464" s="108"/>
      <c r="CS464" s="108"/>
      <c r="CT464" s="108"/>
      <c r="CU464" s="108"/>
      <c r="CV464" s="108"/>
      <c r="CW464" s="108"/>
      <c r="CX464" s="108"/>
      <c r="CY464" s="108"/>
      <c r="CZ464" s="108"/>
      <c r="DA464" s="108"/>
      <c r="DB464" s="108"/>
      <c r="DC464" s="108"/>
      <c r="DD464" s="108"/>
    </row>
    <row r="465" spans="1:108" s="266" customFormat="1" ht="28.8" x14ac:dyDescent="0.3">
      <c r="A465" s="264"/>
      <c r="B465" s="130"/>
      <c r="C465" s="81"/>
      <c r="D465" s="81"/>
      <c r="E465" s="81"/>
      <c r="F465" s="81"/>
      <c r="G465" s="81"/>
      <c r="H465" s="81"/>
      <c r="I465" s="81"/>
      <c r="J465" s="81"/>
      <c r="K465" s="81"/>
      <c r="L465" s="65"/>
      <c r="M465" s="7"/>
      <c r="N465" s="202"/>
      <c r="O465" s="108"/>
      <c r="P465" s="64" t="s">
        <v>182</v>
      </c>
      <c r="Q465" s="69">
        <f t="shared" ref="Q465:CB465" si="12996">1720/12*Q458</f>
        <v>0</v>
      </c>
      <c r="R465" s="69">
        <f t="shared" si="12996"/>
        <v>0</v>
      </c>
      <c r="S465" s="69">
        <f t="shared" si="12996"/>
        <v>0</v>
      </c>
      <c r="T465" s="69">
        <f t="shared" si="12996"/>
        <v>0</v>
      </c>
      <c r="U465" s="69">
        <f t="shared" si="12996"/>
        <v>0</v>
      </c>
      <c r="V465" s="69">
        <f t="shared" si="12996"/>
        <v>0</v>
      </c>
      <c r="W465" s="69">
        <f t="shared" si="12996"/>
        <v>0</v>
      </c>
      <c r="X465" s="69">
        <f t="shared" si="12996"/>
        <v>0</v>
      </c>
      <c r="Y465" s="69">
        <f t="shared" si="12996"/>
        <v>0</v>
      </c>
      <c r="Z465" s="69">
        <f t="shared" si="12996"/>
        <v>0</v>
      </c>
      <c r="AA465" s="69">
        <f t="shared" si="12996"/>
        <v>0</v>
      </c>
      <c r="AB465" s="69">
        <f t="shared" si="12996"/>
        <v>0</v>
      </c>
      <c r="AC465" s="69">
        <f t="shared" si="12996"/>
        <v>0</v>
      </c>
      <c r="AD465" s="69">
        <f t="shared" si="12996"/>
        <v>0</v>
      </c>
      <c r="AE465" s="69">
        <f t="shared" si="12996"/>
        <v>0</v>
      </c>
      <c r="AF465" s="69">
        <f t="shared" si="12996"/>
        <v>0</v>
      </c>
      <c r="AG465" s="69">
        <f t="shared" si="12996"/>
        <v>0</v>
      </c>
      <c r="AH465" s="69">
        <f t="shared" si="12996"/>
        <v>0</v>
      </c>
      <c r="AI465" s="69">
        <f t="shared" si="12996"/>
        <v>0</v>
      </c>
      <c r="AJ465" s="69">
        <f t="shared" si="12996"/>
        <v>0</v>
      </c>
      <c r="AK465" s="69">
        <f t="shared" si="12996"/>
        <v>0</v>
      </c>
      <c r="AL465" s="69">
        <f t="shared" si="12996"/>
        <v>0</v>
      </c>
      <c r="AM465" s="69">
        <f t="shared" si="12996"/>
        <v>0</v>
      </c>
      <c r="AN465" s="69">
        <f t="shared" si="12996"/>
        <v>0</v>
      </c>
      <c r="AO465" s="69">
        <f t="shared" si="12996"/>
        <v>0</v>
      </c>
      <c r="AP465" s="69">
        <f t="shared" si="12996"/>
        <v>0</v>
      </c>
      <c r="AQ465" s="69">
        <f t="shared" si="12996"/>
        <v>0</v>
      </c>
      <c r="AR465" s="69">
        <f t="shared" si="12996"/>
        <v>0</v>
      </c>
      <c r="AS465" s="69">
        <f t="shared" si="12996"/>
        <v>0</v>
      </c>
      <c r="AT465" s="69">
        <f t="shared" si="12996"/>
        <v>0</v>
      </c>
      <c r="AU465" s="69">
        <f t="shared" si="12996"/>
        <v>0</v>
      </c>
      <c r="AV465" s="69">
        <f t="shared" si="12996"/>
        <v>0</v>
      </c>
      <c r="AW465" s="69">
        <f t="shared" si="12996"/>
        <v>0</v>
      </c>
      <c r="AX465" s="69">
        <f t="shared" si="12996"/>
        <v>0</v>
      </c>
      <c r="AY465" s="69">
        <f t="shared" si="12996"/>
        <v>0</v>
      </c>
      <c r="AZ465" s="69">
        <f t="shared" si="12996"/>
        <v>0</v>
      </c>
      <c r="BA465" s="69">
        <f t="shared" si="12996"/>
        <v>0</v>
      </c>
      <c r="BB465" s="69">
        <f t="shared" si="12996"/>
        <v>0</v>
      </c>
      <c r="BC465" s="69">
        <f t="shared" si="12996"/>
        <v>0</v>
      </c>
      <c r="BD465" s="69">
        <f t="shared" si="12996"/>
        <v>0</v>
      </c>
      <c r="BE465" s="69">
        <f t="shared" si="12996"/>
        <v>0</v>
      </c>
      <c r="BF465" s="69">
        <f t="shared" si="12996"/>
        <v>0</v>
      </c>
      <c r="BG465" s="69">
        <f t="shared" si="12996"/>
        <v>0</v>
      </c>
      <c r="BH465" s="69">
        <f t="shared" si="12996"/>
        <v>0</v>
      </c>
      <c r="BI465" s="69">
        <f t="shared" si="12996"/>
        <v>0</v>
      </c>
      <c r="BJ465" s="69">
        <f t="shared" si="12996"/>
        <v>0</v>
      </c>
      <c r="BK465" s="69">
        <f t="shared" si="12996"/>
        <v>0</v>
      </c>
      <c r="BL465" s="69">
        <f t="shared" si="12996"/>
        <v>0</v>
      </c>
      <c r="BM465" s="69">
        <f t="shared" si="12996"/>
        <v>0</v>
      </c>
      <c r="BN465" s="69">
        <f t="shared" si="12996"/>
        <v>0</v>
      </c>
      <c r="BO465" s="69">
        <f t="shared" si="12996"/>
        <v>0</v>
      </c>
      <c r="BP465" s="69">
        <f t="shared" si="12996"/>
        <v>0</v>
      </c>
      <c r="BQ465" s="69">
        <f t="shared" si="12996"/>
        <v>0</v>
      </c>
      <c r="BR465" s="69">
        <f t="shared" si="12996"/>
        <v>0</v>
      </c>
      <c r="BS465" s="69">
        <f t="shared" si="12996"/>
        <v>0</v>
      </c>
      <c r="BT465" s="69">
        <f t="shared" si="12996"/>
        <v>0</v>
      </c>
      <c r="BU465" s="69">
        <f t="shared" si="12996"/>
        <v>0</v>
      </c>
      <c r="BV465" s="69">
        <f t="shared" si="12996"/>
        <v>0</v>
      </c>
      <c r="BW465" s="69">
        <f t="shared" si="12996"/>
        <v>0</v>
      </c>
      <c r="BX465" s="69">
        <f t="shared" si="12996"/>
        <v>0</v>
      </c>
      <c r="BY465" s="69">
        <f t="shared" si="12996"/>
        <v>0</v>
      </c>
      <c r="BZ465" s="69">
        <f t="shared" si="12996"/>
        <v>0</v>
      </c>
      <c r="CA465" s="69">
        <f t="shared" si="12996"/>
        <v>0</v>
      </c>
      <c r="CB465" s="69">
        <f t="shared" si="12996"/>
        <v>0</v>
      </c>
      <c r="CC465" s="69">
        <f t="shared" ref="CC465:CJ465" si="12997">1720/12*CC458</f>
        <v>0</v>
      </c>
      <c r="CD465" s="69">
        <f t="shared" si="12997"/>
        <v>0</v>
      </c>
      <c r="CE465" s="69">
        <f t="shared" si="12997"/>
        <v>0</v>
      </c>
      <c r="CF465" s="69">
        <f t="shared" si="12997"/>
        <v>0</v>
      </c>
      <c r="CG465" s="69">
        <f t="shared" si="12997"/>
        <v>0</v>
      </c>
      <c r="CH465" s="69">
        <f t="shared" si="12997"/>
        <v>0</v>
      </c>
      <c r="CI465" s="69">
        <f t="shared" si="12997"/>
        <v>0</v>
      </c>
      <c r="CJ465" s="69">
        <f t="shared" si="12997"/>
        <v>0</v>
      </c>
      <c r="CK465" s="370"/>
      <c r="CL465" s="372"/>
      <c r="CM465" s="364"/>
      <c r="CN465" s="364"/>
      <c r="CO465" s="108"/>
      <c r="CP465" s="108"/>
      <c r="CQ465" s="108"/>
      <c r="CR465" s="108"/>
      <c r="CS465" s="108"/>
      <c r="CT465" s="108"/>
      <c r="CU465" s="108"/>
      <c r="CV465" s="108"/>
      <c r="CW465" s="108"/>
      <c r="CX465" s="108"/>
      <c r="CY465" s="108"/>
      <c r="CZ465" s="108"/>
      <c r="DA465" s="108"/>
      <c r="DB465" s="108"/>
      <c r="DC465" s="108"/>
      <c r="DD465" s="108"/>
    </row>
    <row r="466" spans="1:108" s="266" customFormat="1" ht="28.8" x14ac:dyDescent="0.3">
      <c r="A466" s="264"/>
      <c r="B466" s="130"/>
      <c r="C466" s="81"/>
      <c r="D466" s="81"/>
      <c r="E466" s="81"/>
      <c r="F466" s="81"/>
      <c r="G466" s="81"/>
      <c r="H466" s="81"/>
      <c r="I466" s="81"/>
      <c r="J466" s="81"/>
      <c r="K466" s="81"/>
      <c r="L466" s="65"/>
      <c r="M466" s="7"/>
      <c r="N466" s="202"/>
      <c r="O466" s="108"/>
      <c r="P466" s="64" t="s">
        <v>166</v>
      </c>
      <c r="Q466" s="69">
        <f>FLOOR(IF(OR(Q461=0,Q461=1),IF(Q459&gt;=Q465,Q465,Q459)+0.00000001,IF(Q463&gt;=Q462,Q462,Q463))+0.00000001,1)</f>
        <v>0</v>
      </c>
      <c r="R466" s="69">
        <f t="shared" ref="R466" si="12998">FLOOR(IF(OR(R461=0,R461=1),IF(R465&gt;R462,R462,IF(R459&gt;=R465,R465,R459)+0.00000001),IF(R463&gt;=R462,R462-Q464,R463-Q464)+0.00000001),1)</f>
        <v>0</v>
      </c>
      <c r="S466" s="69">
        <f t="shared" ref="S466" si="12999">FLOOR(IF(OR(S461=0,S461=1),IF(S465&gt;S462,S462,IF(S459&gt;=S465,S465,S459)+0.00000001),IF(S463&gt;=S462,S462-R464,S463-R464)+0.00000001),1)</f>
        <v>0</v>
      </c>
      <c r="T466" s="69">
        <f t="shared" ref="T466" si="13000">FLOOR(IF(OR(T461=0,T461=1),IF(T465&gt;T462,T462,IF(T459&gt;=T465,T465,T459)+0.00000001),IF(T463&gt;=T462,T462-S464,T463-S464)+0.00000001),1)</f>
        <v>0</v>
      </c>
      <c r="U466" s="69">
        <f t="shared" ref="U466" si="13001">FLOOR(IF(OR(U461=0,U461=1),IF(U465&gt;U462,U462,IF(U459&gt;=U465,U465,U459)+0.00000001),IF(U463&gt;=U462,U462-T464,U463-T464)+0.00000001),1)</f>
        <v>0</v>
      </c>
      <c r="V466" s="69">
        <f t="shared" ref="V466" si="13002">FLOOR(IF(OR(V461=0,V461=1),IF(V465&gt;V462,V462,IF(V459&gt;=V465,V465,V459)+0.00000001),IF(V463&gt;=V462,V462-U464,V463-U464)+0.00000001),1)</f>
        <v>0</v>
      </c>
      <c r="W466" s="69">
        <f t="shared" ref="W466" si="13003">FLOOR(IF(OR(W461=0,W461=1),IF(W465&gt;W462,W462,IF(W459&gt;=W465,W465,W459)+0.00000001),IF(W463&gt;=W462,W462-V464,W463-V464)+0.00000001),1)</f>
        <v>0</v>
      </c>
      <c r="X466" s="69">
        <f t="shared" ref="X466" si="13004">FLOOR(IF(OR(X461=0,X461=1),IF(X465&gt;X462,X462,IF(X459&gt;=X465,X465,X459)+0.00000001),IF(X463&gt;=X462,X462-W464,X463-W464)+0.00000001),1)</f>
        <v>0</v>
      </c>
      <c r="Y466" s="69">
        <f t="shared" ref="Y466" si="13005">FLOOR(IF(OR(Y461=0,Y461=1),IF(Y465&gt;Y462,Y462,IF(Y459&gt;=Y465,Y465,Y459)+0.00000001),IF(Y463&gt;=Y462,Y462-X464,Y463-X464)+0.00000001),1)</f>
        <v>0</v>
      </c>
      <c r="Z466" s="69">
        <f t="shared" ref="Z466" si="13006">FLOOR(IF(OR(Z461=0,Z461=1),IF(Z465&gt;Z462,Z462,IF(Z459&gt;=Z465,Z465,Z459)+0.00000001),IF(Z463&gt;=Z462,Z462-Y464,Z463-Y464)+0.00000001),1)</f>
        <v>0</v>
      </c>
      <c r="AA466" s="69">
        <f t="shared" ref="AA466" si="13007">FLOOR(IF(OR(AA461=0,AA461=1),IF(AA465&gt;AA462,AA462,IF(AA459&gt;=AA465,AA465,AA459)+0.00000001),IF(AA463&gt;=AA462,AA462-Z464,AA463-Z464)+0.00000001),1)</f>
        <v>0</v>
      </c>
      <c r="AB466" s="69">
        <f t="shared" ref="AB466" si="13008">FLOOR(IF(OR(AB461=0,AB461=1),IF(AB465&gt;AB462,AB462,IF(AB459&gt;=AB465,AB465,AB459)+0.00000001),IF(AB463&gt;=AB462,AB462-AA464,AB463-AA464)+0.00000001),1)</f>
        <v>0</v>
      </c>
      <c r="AC466" s="69">
        <f t="shared" ref="AC466" si="13009">FLOOR(IF(OR(AC461=0,AC461=1),IF(AC465&gt;AC462,AC462,IF(AC459&gt;=AC465,AC465,AC459)+0.00000001),IF(AC463&gt;=AC462,AC462-AB464,AC463-AB464)+0.00000001),1)</f>
        <v>0</v>
      </c>
      <c r="AD466" s="69">
        <f t="shared" ref="AD466" si="13010">FLOOR(IF(OR(AD461=0,AD461=1),IF(AD465&gt;AD462,AD462,IF(AD459&gt;=AD465,AD465,AD459)+0.00000001),IF(AD463&gt;=AD462,AD462-AC464,AD463-AC464)+0.00000001),1)</f>
        <v>0</v>
      </c>
      <c r="AE466" s="69">
        <f t="shared" ref="AE466" si="13011">FLOOR(IF(OR(AE461=0,AE461=1),IF(AE465&gt;AE462,AE462,IF(AE459&gt;=AE465,AE465,AE459)+0.00000001),IF(AE463&gt;=AE462,AE462-AD464,AE463-AD464)+0.00000001),1)</f>
        <v>0</v>
      </c>
      <c r="AF466" s="69">
        <f t="shared" ref="AF466" si="13012">FLOOR(IF(OR(AF461=0,AF461=1),IF(AF465&gt;AF462,AF462,IF(AF459&gt;=AF465,AF465,AF459)+0.00000001),IF(AF463&gt;=AF462,AF462-AE464,AF463-AE464)+0.00000001),1)</f>
        <v>0</v>
      </c>
      <c r="AG466" s="69">
        <f t="shared" ref="AG466" si="13013">FLOOR(IF(OR(AG461=0,AG461=1),IF(AG465&gt;AG462,AG462,IF(AG459&gt;=AG465,AG465,AG459)+0.00000001),IF(AG463&gt;=AG462,AG462-AF464,AG463-AF464)+0.00000001),1)</f>
        <v>0</v>
      </c>
      <c r="AH466" s="69">
        <f t="shared" ref="AH466" si="13014">FLOOR(IF(OR(AH461=0,AH461=1),IF(AH465&gt;AH462,AH462,IF(AH459&gt;=AH465,AH465,AH459)+0.00000001),IF(AH463&gt;=AH462,AH462-AG464,AH463-AG464)+0.00000001),1)</f>
        <v>0</v>
      </c>
      <c r="AI466" s="69">
        <f t="shared" ref="AI466" si="13015">FLOOR(IF(OR(AI461=0,AI461=1),IF(AI465&gt;AI462,AI462,IF(AI459&gt;=AI465,AI465,AI459)+0.00000001),IF(AI463&gt;=AI462,AI462-AH464,AI463-AH464)+0.00000001),1)</f>
        <v>0</v>
      </c>
      <c r="AJ466" s="69">
        <f t="shared" ref="AJ466" si="13016">FLOOR(IF(OR(AJ461=0,AJ461=1),IF(AJ465&gt;AJ462,AJ462,IF(AJ459&gt;=AJ465,AJ465,AJ459)+0.00000001),IF(AJ463&gt;=AJ462,AJ462-AI464,AJ463-AI464)+0.00000001),1)</f>
        <v>0</v>
      </c>
      <c r="AK466" s="69">
        <f t="shared" ref="AK466" si="13017">FLOOR(IF(OR(AK461=0,AK461=1),IF(AK465&gt;AK462,AK462,IF(AK459&gt;=AK465,AK465,AK459)+0.00000001),IF(AK463&gt;=AK462,AK462-AJ464,AK463-AJ464)+0.00000001),1)</f>
        <v>0</v>
      </c>
      <c r="AL466" s="69">
        <f t="shared" ref="AL466" si="13018">FLOOR(IF(OR(AL461=0,AL461=1),IF(AL465&gt;AL462,AL462,IF(AL459&gt;=AL465,AL465,AL459)+0.00000001),IF(AL463&gt;=AL462,AL462-AK464,AL463-AK464)+0.00000001),1)</f>
        <v>0</v>
      </c>
      <c r="AM466" s="69">
        <f t="shared" ref="AM466" si="13019">FLOOR(IF(OR(AM461=0,AM461=1),IF(AM465&gt;AM462,AM462,IF(AM459&gt;=AM465,AM465,AM459)+0.00000001),IF(AM463&gt;=AM462,AM462-AL464,AM463-AL464)+0.00000001),1)</f>
        <v>0</v>
      </c>
      <c r="AN466" s="69">
        <f t="shared" ref="AN466" si="13020">FLOOR(IF(OR(AN461=0,AN461=1),IF(AN465&gt;AN462,AN462,IF(AN459&gt;=AN465,AN465,AN459)+0.00000001),IF(AN463&gt;=AN462,AN462-AM464,AN463-AM464)+0.00000001),1)</f>
        <v>0</v>
      </c>
      <c r="AO466" s="69">
        <f t="shared" ref="AO466" si="13021">FLOOR(IF(OR(AO461=0,AO461=1),IF(AO465&gt;AO462,AO462,IF(AO459&gt;=AO465,AO465,AO459)+0.00000001),IF(AO463&gt;=AO462,AO462-AN464,AO463-AN464)+0.00000001),1)</f>
        <v>0</v>
      </c>
      <c r="AP466" s="69">
        <f t="shared" ref="AP466" si="13022">FLOOR(IF(OR(AP461=0,AP461=1),IF(AP465&gt;AP462,AP462,IF(AP459&gt;=AP465,AP465,AP459)+0.00000001),IF(AP463&gt;=AP462,AP462-AO464,AP463-AO464)+0.00000001),1)</f>
        <v>0</v>
      </c>
      <c r="AQ466" s="69">
        <f t="shared" ref="AQ466" si="13023">FLOOR(IF(OR(AQ461=0,AQ461=1),IF(AQ465&gt;AQ462,AQ462,IF(AQ459&gt;=AQ465,AQ465,AQ459)+0.00000001),IF(AQ463&gt;=AQ462,AQ462-AP464,AQ463-AP464)+0.00000001),1)</f>
        <v>0</v>
      </c>
      <c r="AR466" s="69">
        <f t="shared" ref="AR466" si="13024">FLOOR(IF(OR(AR461=0,AR461=1),IF(AR465&gt;AR462,AR462,IF(AR459&gt;=AR465,AR465,AR459)+0.00000001),IF(AR463&gt;=AR462,AR462-AQ464,AR463-AQ464)+0.00000001),1)</f>
        <v>0</v>
      </c>
      <c r="AS466" s="69">
        <f t="shared" ref="AS466" si="13025">FLOOR(IF(OR(AS461=0,AS461=1),IF(AS465&gt;AS462,AS462,IF(AS459&gt;=AS465,AS465,AS459)+0.00000001),IF(AS463&gt;=AS462,AS462-AR464,AS463-AR464)+0.00000001),1)</f>
        <v>0</v>
      </c>
      <c r="AT466" s="69">
        <f t="shared" ref="AT466" si="13026">FLOOR(IF(OR(AT461=0,AT461=1),IF(AT465&gt;AT462,AT462,IF(AT459&gt;=AT465,AT465,AT459)+0.00000001),IF(AT463&gt;=AT462,AT462-AS464,AT463-AS464)+0.00000001),1)</f>
        <v>0</v>
      </c>
      <c r="AU466" s="69">
        <f t="shared" ref="AU466" si="13027">FLOOR(IF(OR(AU461=0,AU461=1),IF(AU465&gt;AU462,AU462,IF(AU459&gt;=AU465,AU465,AU459)+0.00000001),IF(AU463&gt;=AU462,AU462-AT464,AU463-AT464)+0.00000001),1)</f>
        <v>0</v>
      </c>
      <c r="AV466" s="69">
        <f t="shared" ref="AV466" si="13028">FLOOR(IF(OR(AV461=0,AV461=1),IF(AV465&gt;AV462,AV462,IF(AV459&gt;=AV465,AV465,AV459)+0.00000001),IF(AV463&gt;=AV462,AV462-AU464,AV463-AU464)+0.00000001),1)</f>
        <v>0</v>
      </c>
      <c r="AW466" s="69">
        <f t="shared" ref="AW466" si="13029">FLOOR(IF(OR(AW461=0,AW461=1),IF(AW465&gt;AW462,AW462,IF(AW459&gt;=AW465,AW465,AW459)+0.00000001),IF(AW463&gt;=AW462,AW462-AV464,AW463-AV464)+0.00000001),1)</f>
        <v>0</v>
      </c>
      <c r="AX466" s="69">
        <f t="shared" ref="AX466" si="13030">FLOOR(IF(OR(AX461=0,AX461=1),IF(AX465&gt;AX462,AX462,IF(AX459&gt;=AX465,AX465,AX459)+0.00000001),IF(AX463&gt;=AX462,AX462-AW464,AX463-AW464)+0.00000001),1)</f>
        <v>0</v>
      </c>
      <c r="AY466" s="69">
        <f t="shared" ref="AY466" si="13031">FLOOR(IF(OR(AY461=0,AY461=1),IF(AY465&gt;AY462,AY462,IF(AY459&gt;=AY465,AY465,AY459)+0.00000001),IF(AY463&gt;=AY462,AY462-AX464,AY463-AX464)+0.00000001),1)</f>
        <v>0</v>
      </c>
      <c r="AZ466" s="69">
        <f t="shared" ref="AZ466" si="13032">FLOOR(IF(OR(AZ461=0,AZ461=1),IF(AZ465&gt;AZ462,AZ462,IF(AZ459&gt;=AZ465,AZ465,AZ459)+0.00000001),IF(AZ463&gt;=AZ462,AZ462-AY464,AZ463-AY464)+0.00000001),1)</f>
        <v>0</v>
      </c>
      <c r="BA466" s="69">
        <f t="shared" ref="BA466" si="13033">FLOOR(IF(OR(BA461=0,BA461=1),IF(BA465&gt;BA462,BA462,IF(BA459&gt;=BA465,BA465,BA459)+0.00000001),IF(BA463&gt;=BA462,BA462-AZ464,BA463-AZ464)+0.00000001),1)</f>
        <v>0</v>
      </c>
      <c r="BB466" s="69">
        <f t="shared" ref="BB466" si="13034">FLOOR(IF(OR(BB461=0,BB461=1),IF(BB465&gt;BB462,BB462,IF(BB459&gt;=BB465,BB465,BB459)+0.00000001),IF(BB463&gt;=BB462,BB462-BA464,BB463-BA464)+0.00000001),1)</f>
        <v>0</v>
      </c>
      <c r="BC466" s="69">
        <f t="shared" ref="BC466" si="13035">FLOOR(IF(OR(BC461=0,BC461=1),IF(BC465&gt;BC462,BC462,IF(BC459&gt;=BC465,BC465,BC459)+0.00000001),IF(BC463&gt;=BC462,BC462-BB464,BC463-BB464)+0.00000001),1)</f>
        <v>0</v>
      </c>
      <c r="BD466" s="69">
        <f t="shared" ref="BD466" si="13036">FLOOR(IF(OR(BD461=0,BD461=1),IF(BD465&gt;BD462,BD462,IF(BD459&gt;=BD465,BD465,BD459)+0.00000001),IF(BD463&gt;=BD462,BD462-BC464,BD463-BC464)+0.00000001),1)</f>
        <v>0</v>
      </c>
      <c r="BE466" s="69">
        <f t="shared" ref="BE466" si="13037">FLOOR(IF(OR(BE461=0,BE461=1),IF(BE465&gt;BE462,BE462,IF(BE459&gt;=BE465,BE465,BE459)+0.00000001),IF(BE463&gt;=BE462,BE462-BD464,BE463-BD464)+0.00000001),1)</f>
        <v>0</v>
      </c>
      <c r="BF466" s="69">
        <f t="shared" ref="BF466" si="13038">FLOOR(IF(OR(BF461=0,BF461=1),IF(BF465&gt;BF462,BF462,IF(BF459&gt;=BF465,BF465,BF459)+0.00000001),IF(BF463&gt;=BF462,BF462-BE464,BF463-BE464)+0.00000001),1)</f>
        <v>0</v>
      </c>
      <c r="BG466" s="69">
        <f t="shared" ref="BG466" si="13039">FLOOR(IF(OR(BG461=0,BG461=1),IF(BG465&gt;BG462,BG462,IF(BG459&gt;=BG465,BG465,BG459)+0.00000001),IF(BG463&gt;=BG462,BG462-BF464,BG463-BF464)+0.00000001),1)</f>
        <v>0</v>
      </c>
      <c r="BH466" s="69">
        <f t="shared" ref="BH466" si="13040">FLOOR(IF(OR(BH461=0,BH461=1),IF(BH465&gt;BH462,BH462,IF(BH459&gt;=BH465,BH465,BH459)+0.00000001),IF(BH463&gt;=BH462,BH462-BG464,BH463-BG464)+0.00000001),1)</f>
        <v>0</v>
      </c>
      <c r="BI466" s="69">
        <f t="shared" ref="BI466" si="13041">FLOOR(IF(OR(BI461=0,BI461=1),IF(BI465&gt;BI462,BI462,IF(BI459&gt;=BI465,BI465,BI459)+0.00000001),IF(BI463&gt;=BI462,BI462-BH464,BI463-BH464)+0.00000001),1)</f>
        <v>0</v>
      </c>
      <c r="BJ466" s="69">
        <f t="shared" ref="BJ466" si="13042">FLOOR(IF(OR(BJ461=0,BJ461=1),IF(BJ465&gt;BJ462,BJ462,IF(BJ459&gt;=BJ465,BJ465,BJ459)+0.00000001),IF(BJ463&gt;=BJ462,BJ462-BI464,BJ463-BI464)+0.00000001),1)</f>
        <v>0</v>
      </c>
      <c r="BK466" s="69">
        <f t="shared" ref="BK466" si="13043">FLOOR(IF(OR(BK461=0,BK461=1),IF(BK465&gt;BK462,BK462,IF(BK459&gt;=BK465,BK465,BK459)+0.00000001),IF(BK463&gt;=BK462,BK462-BJ464,BK463-BJ464)+0.00000001),1)</f>
        <v>0</v>
      </c>
      <c r="BL466" s="69">
        <f t="shared" ref="BL466" si="13044">FLOOR(IF(OR(BL461=0,BL461=1),IF(BL465&gt;BL462,BL462,IF(BL459&gt;=BL465,BL465,BL459)+0.00000001),IF(BL463&gt;=BL462,BL462-BK464,BL463-BK464)+0.00000001),1)</f>
        <v>0</v>
      </c>
      <c r="BM466" s="69">
        <f t="shared" ref="BM466" si="13045">FLOOR(IF(OR(BM461=0,BM461=1),IF(BM465&gt;BM462,BM462,IF(BM459&gt;=BM465,BM465,BM459)+0.00000001),IF(BM463&gt;=BM462,BM462-BL464,BM463-BL464)+0.00000001),1)</f>
        <v>0</v>
      </c>
      <c r="BN466" s="69">
        <f t="shared" ref="BN466" si="13046">FLOOR(IF(OR(BN461=0,BN461=1),IF(BN465&gt;BN462,BN462,IF(BN459&gt;=BN465,BN465,BN459)+0.00000001),IF(BN463&gt;=BN462,BN462-BM464,BN463-BM464)+0.00000001),1)</f>
        <v>0</v>
      </c>
      <c r="BO466" s="69">
        <f t="shared" ref="BO466" si="13047">FLOOR(IF(OR(BO461=0,BO461=1),IF(BO465&gt;BO462,BO462,IF(BO459&gt;=BO465,BO465,BO459)+0.00000001),IF(BO463&gt;=BO462,BO462-BN464,BO463-BN464)+0.00000001),1)</f>
        <v>0</v>
      </c>
      <c r="BP466" s="69">
        <f t="shared" ref="BP466" si="13048">FLOOR(IF(OR(BP461=0,BP461=1),IF(BP465&gt;BP462,BP462,IF(BP459&gt;=BP465,BP465,BP459)+0.00000001),IF(BP463&gt;=BP462,BP462-BO464,BP463-BO464)+0.00000001),1)</f>
        <v>0</v>
      </c>
      <c r="BQ466" s="69">
        <f t="shared" ref="BQ466" si="13049">FLOOR(IF(OR(BQ461=0,BQ461=1),IF(BQ465&gt;BQ462,BQ462,IF(BQ459&gt;=BQ465,BQ465,BQ459)+0.00000001),IF(BQ463&gt;=BQ462,BQ462-BP464,BQ463-BP464)+0.00000001),1)</f>
        <v>0</v>
      </c>
      <c r="BR466" s="69">
        <f t="shared" ref="BR466" si="13050">FLOOR(IF(OR(BR461=0,BR461=1),IF(BR465&gt;BR462,BR462,IF(BR459&gt;=BR465,BR465,BR459)+0.00000001),IF(BR463&gt;=BR462,BR462-BQ464,BR463-BQ464)+0.00000001),1)</f>
        <v>0</v>
      </c>
      <c r="BS466" s="69">
        <f t="shared" ref="BS466" si="13051">FLOOR(IF(OR(BS461=0,BS461=1),IF(BS465&gt;BS462,BS462,IF(BS459&gt;=BS465,BS465,BS459)+0.00000001),IF(BS463&gt;=BS462,BS462-BR464,BS463-BR464)+0.00000001),1)</f>
        <v>0</v>
      </c>
      <c r="BT466" s="69">
        <f t="shared" ref="BT466" si="13052">FLOOR(IF(OR(BT461=0,BT461=1),IF(BT465&gt;BT462,BT462,IF(BT459&gt;=BT465,BT465,BT459)+0.00000001),IF(BT463&gt;=BT462,BT462-BS464,BT463-BS464)+0.00000001),1)</f>
        <v>0</v>
      </c>
      <c r="BU466" s="69">
        <f t="shared" ref="BU466" si="13053">FLOOR(IF(OR(BU461=0,BU461=1),IF(BU465&gt;BU462,BU462,IF(BU459&gt;=BU465,BU465,BU459)+0.00000001),IF(BU463&gt;=BU462,BU462-BT464,BU463-BT464)+0.00000001),1)</f>
        <v>0</v>
      </c>
      <c r="BV466" s="69">
        <f t="shared" ref="BV466" si="13054">FLOOR(IF(OR(BV461=0,BV461=1),IF(BV465&gt;BV462,BV462,IF(BV459&gt;=BV465,BV465,BV459)+0.00000001),IF(BV463&gt;=BV462,BV462-BU464,BV463-BU464)+0.00000001),1)</f>
        <v>0</v>
      </c>
      <c r="BW466" s="69">
        <f t="shared" ref="BW466" si="13055">FLOOR(IF(OR(BW461=0,BW461=1),IF(BW465&gt;BW462,BW462,IF(BW459&gt;=BW465,BW465,BW459)+0.00000001),IF(BW463&gt;=BW462,BW462-BV464,BW463-BV464)+0.00000001),1)</f>
        <v>0</v>
      </c>
      <c r="BX466" s="69">
        <f t="shared" ref="BX466" si="13056">FLOOR(IF(OR(BX461=0,BX461=1),IF(BX465&gt;BX462,BX462,IF(BX459&gt;=BX465,BX465,BX459)+0.00000001),IF(BX463&gt;=BX462,BX462-BW464,BX463-BW464)+0.00000001),1)</f>
        <v>0</v>
      </c>
      <c r="BY466" s="69">
        <f t="shared" ref="BY466" si="13057">FLOOR(IF(OR(BY461=0,BY461=1),IF(BY465&gt;BY462,BY462,IF(BY459&gt;=BY465,BY465,BY459)+0.00000001),IF(BY463&gt;=BY462,BY462-BX464,BY463-BX464)+0.00000001),1)</f>
        <v>0</v>
      </c>
      <c r="BZ466" s="69">
        <f t="shared" ref="BZ466" si="13058">FLOOR(IF(OR(BZ461=0,BZ461=1),IF(BZ465&gt;BZ462,BZ462,IF(BZ459&gt;=BZ465,BZ465,BZ459)+0.00000001),IF(BZ463&gt;=BZ462,BZ462-BY464,BZ463-BY464)+0.00000001),1)</f>
        <v>0</v>
      </c>
      <c r="CA466" s="69">
        <f t="shared" ref="CA466" si="13059">FLOOR(IF(OR(CA461=0,CA461=1),IF(CA465&gt;CA462,CA462,IF(CA459&gt;=CA465,CA465,CA459)+0.00000001),IF(CA463&gt;=CA462,CA462-BZ464,CA463-BZ464)+0.00000001),1)</f>
        <v>0</v>
      </c>
      <c r="CB466" s="69">
        <f t="shared" ref="CB466" si="13060">FLOOR(IF(OR(CB461=0,CB461=1),IF(CB465&gt;CB462,CB462,IF(CB459&gt;=CB465,CB465,CB459)+0.00000001),IF(CB463&gt;=CB462,CB462-CA464,CB463-CA464)+0.00000001),1)</f>
        <v>0</v>
      </c>
      <c r="CC466" s="69">
        <f t="shared" ref="CC466" si="13061">FLOOR(IF(OR(CC461=0,CC461=1),IF(CC465&gt;CC462,CC462,IF(CC459&gt;=CC465,CC465,CC459)+0.00000001),IF(CC463&gt;=CC462,CC462-CB464,CC463-CB464)+0.00000001),1)</f>
        <v>0</v>
      </c>
      <c r="CD466" s="69">
        <f t="shared" ref="CD466" si="13062">FLOOR(IF(OR(CD461=0,CD461=1),IF(CD465&gt;CD462,CD462,IF(CD459&gt;=CD465,CD465,CD459)+0.00000001),IF(CD463&gt;=CD462,CD462-CC464,CD463-CC464)+0.00000001),1)</f>
        <v>0</v>
      </c>
      <c r="CE466" s="69">
        <f t="shared" ref="CE466" si="13063">FLOOR(IF(OR(CE461=0,CE461=1),IF(CE465&gt;CE462,CE462,IF(CE459&gt;=CE465,CE465,CE459)+0.00000001),IF(CE463&gt;=CE462,CE462-CD464,CE463-CD464)+0.00000001),1)</f>
        <v>0</v>
      </c>
      <c r="CF466" s="69">
        <f t="shared" ref="CF466" si="13064">FLOOR(IF(OR(CF461=0,CF461=1),IF(CF465&gt;CF462,CF462,IF(CF459&gt;=CF465,CF465,CF459)+0.00000001),IF(CF463&gt;=CF462,CF462-CE464,CF463-CE464)+0.00000001),1)</f>
        <v>0</v>
      </c>
      <c r="CG466" s="69">
        <f t="shared" ref="CG466" si="13065">FLOOR(IF(OR(CG461=0,CG461=1),IF(CG465&gt;CG462,CG462,IF(CG459&gt;=CG465,CG465,CG459)+0.00000001),IF(CG463&gt;=CG462,CG462-CF464,CG463-CF464)+0.00000001),1)</f>
        <v>0</v>
      </c>
      <c r="CH466" s="69">
        <f t="shared" ref="CH466" si="13066">FLOOR(IF(OR(CH461=0,CH461=1),IF(CH465&gt;CH462,CH462,IF(CH459&gt;=CH465,CH465,CH459)+0.00000001),IF(CH463&gt;=CH462,CH462-CG464,CH463-CG464)+0.00000001),1)</f>
        <v>0</v>
      </c>
      <c r="CI466" s="69">
        <f t="shared" ref="CI466" si="13067">FLOOR(IF(OR(CI461=0,CI461=1),IF(CI465&gt;CI462,CI462,IF(CI459&gt;=CI465,CI465,CI459)+0.00000001),IF(CI463&gt;=CI462,CI462-CH464,CI463-CH464)+0.00000001),1)</f>
        <v>0</v>
      </c>
      <c r="CJ466" s="69">
        <f t="shared" ref="CJ466" si="13068">FLOOR(IF(OR(CJ461=0,CJ461=1),IF(CJ465&gt;CJ462,CJ462,IF(CJ459&gt;=CJ465,CJ465,CJ459)+0.00000001),IF(CJ463&gt;=CJ462,CJ462-CI464,CJ463-CI464)+0.00000001),1)</f>
        <v>0</v>
      </c>
      <c r="CK466" s="370"/>
      <c r="CL466" s="372"/>
      <c r="CM466" s="364"/>
      <c r="CN466" s="364"/>
      <c r="CO466" s="108"/>
      <c r="CP466" s="108"/>
      <c r="CQ466" s="108"/>
      <c r="CR466" s="108"/>
      <c r="CS466" s="108"/>
      <c r="CT466" s="108"/>
      <c r="CU466" s="108"/>
      <c r="CV466" s="108"/>
      <c r="CW466" s="108"/>
      <c r="CX466" s="108"/>
      <c r="CY466" s="108"/>
      <c r="CZ466" s="108"/>
      <c r="DA466" s="108"/>
      <c r="DB466" s="108"/>
      <c r="DC466" s="108"/>
      <c r="DD466" s="108"/>
    </row>
    <row r="467" spans="1:108" s="266" customFormat="1" ht="25.2" customHeight="1" thickBot="1" x14ac:dyDescent="0.35">
      <c r="A467" s="264"/>
      <c r="B467" s="131"/>
      <c r="C467" s="70"/>
      <c r="D467" s="70"/>
      <c r="E467" s="70"/>
      <c r="F467" s="70"/>
      <c r="G467" s="70"/>
      <c r="H467" s="70"/>
      <c r="I467" s="70"/>
      <c r="J467" s="70"/>
      <c r="K467" s="70"/>
      <c r="L467" s="71"/>
      <c r="M467" s="7"/>
      <c r="N467" s="203"/>
      <c r="O467" s="108"/>
      <c r="P467" s="229" t="s">
        <v>167</v>
      </c>
      <c r="Q467" s="73">
        <f>IF($I458="Ano",Q466*'Podpůrná data'!$B$5,Q466*'Podpůrná data'!$B$3)</f>
        <v>0</v>
      </c>
      <c r="R467" s="73">
        <f>IF($I458="Ano",R466*'Podpůrná data'!$B$5,R466*'Podpůrná data'!$B$3)</f>
        <v>0</v>
      </c>
      <c r="S467" s="73">
        <f>IF($I458="Ano",S466*'Podpůrná data'!$B$5,S466*'Podpůrná data'!$B$3)</f>
        <v>0</v>
      </c>
      <c r="T467" s="73">
        <f>IF($I458="Ano",T466*'Podpůrná data'!$B$5,T466*'Podpůrná data'!$B$3)</f>
        <v>0</v>
      </c>
      <c r="U467" s="73">
        <f>IF($I458="Ano",U466*'Podpůrná data'!$B$5,U466*'Podpůrná data'!$B$3)</f>
        <v>0</v>
      </c>
      <c r="V467" s="73">
        <f>IF($I458="Ano",V466*'Podpůrná data'!$B$5,V466*'Podpůrná data'!$B$3)</f>
        <v>0</v>
      </c>
      <c r="W467" s="73">
        <f>IF($I458="Ano",W466*'Podpůrná data'!$B$5,W466*'Podpůrná data'!$B$3)</f>
        <v>0</v>
      </c>
      <c r="X467" s="73">
        <f>IF($I458="Ano",X466*'Podpůrná data'!$B$5,X466*'Podpůrná data'!$B$3)</f>
        <v>0</v>
      </c>
      <c r="Y467" s="73">
        <f>IF($I458="Ano",Y466*'Podpůrná data'!$B$5,Y466*'Podpůrná data'!$B$3)</f>
        <v>0</v>
      </c>
      <c r="Z467" s="73">
        <f>IF($I458="Ano",Z466*'Podpůrná data'!$B$5,Z466*'Podpůrná data'!$B$3)</f>
        <v>0</v>
      </c>
      <c r="AA467" s="73">
        <f>IF($I458="Ano",AA466*'Podpůrná data'!$B$5,AA466*'Podpůrná data'!$B$3)</f>
        <v>0</v>
      </c>
      <c r="AB467" s="73">
        <f>IF($I458="Ano",AB466*'Podpůrná data'!$B$5,AB466*'Podpůrná data'!$B$3)</f>
        <v>0</v>
      </c>
      <c r="AC467" s="73">
        <f>IF($I458="Ano",AC466*'Podpůrná data'!$B$5,AC466*'Podpůrná data'!$B$3)</f>
        <v>0</v>
      </c>
      <c r="AD467" s="73">
        <f>IF($I458="Ano",AD466*'Podpůrná data'!$B$5,AD466*'Podpůrná data'!$B$3)</f>
        <v>0</v>
      </c>
      <c r="AE467" s="73">
        <f>IF($I458="Ano",AE466*'Podpůrná data'!$B$5,AE466*'Podpůrná data'!$B$3)</f>
        <v>0</v>
      </c>
      <c r="AF467" s="73">
        <f>IF($I458="Ano",AF466*'Podpůrná data'!$B$5,AF466*'Podpůrná data'!$B$3)</f>
        <v>0</v>
      </c>
      <c r="AG467" s="73">
        <f>IF($I458="Ano",AG466*'Podpůrná data'!$B$5,AG466*'Podpůrná data'!$B$3)</f>
        <v>0</v>
      </c>
      <c r="AH467" s="73">
        <f>IF($I458="Ano",AH466*'Podpůrná data'!$B$5,AH466*'Podpůrná data'!$B$3)</f>
        <v>0</v>
      </c>
      <c r="AI467" s="73">
        <f>IF($I458="Ano",AI466*'Podpůrná data'!$B$5,AI466*'Podpůrná data'!$B$3)</f>
        <v>0</v>
      </c>
      <c r="AJ467" s="73">
        <f>IF($I458="Ano",AJ466*'Podpůrná data'!$B$5,AJ466*'Podpůrná data'!$B$3)</f>
        <v>0</v>
      </c>
      <c r="AK467" s="73">
        <f>IF($I458="Ano",AK466*'Podpůrná data'!$B$5,AK466*'Podpůrná data'!$B$3)</f>
        <v>0</v>
      </c>
      <c r="AL467" s="73">
        <f>IF($I458="Ano",AL466*'Podpůrná data'!$B$5,AL466*'Podpůrná data'!$B$3)</f>
        <v>0</v>
      </c>
      <c r="AM467" s="73">
        <f>IF($I458="Ano",AM466*'Podpůrná data'!$B$5,AM466*'Podpůrná data'!$B$3)</f>
        <v>0</v>
      </c>
      <c r="AN467" s="73">
        <f>IF($I458="Ano",AN466*'Podpůrná data'!$B$5,AN466*'Podpůrná data'!$B$3)</f>
        <v>0</v>
      </c>
      <c r="AO467" s="73">
        <f>IF($I458="Ano",AO466*'Podpůrná data'!$B$5,AO466*'Podpůrná data'!$B$3)</f>
        <v>0</v>
      </c>
      <c r="AP467" s="73">
        <f>IF($I458="Ano",AP466*'Podpůrná data'!$B$5,AP466*'Podpůrná data'!$B$3)</f>
        <v>0</v>
      </c>
      <c r="AQ467" s="73">
        <f>IF($I458="Ano",AQ466*'Podpůrná data'!$B$5,AQ466*'Podpůrná data'!$B$3)</f>
        <v>0</v>
      </c>
      <c r="AR467" s="73">
        <f>IF($I458="Ano",AR466*'Podpůrná data'!$B$5,AR466*'Podpůrná data'!$B$3)</f>
        <v>0</v>
      </c>
      <c r="AS467" s="73">
        <f>IF($I458="Ano",AS466*'Podpůrná data'!$B$5,AS466*'Podpůrná data'!$B$3)</f>
        <v>0</v>
      </c>
      <c r="AT467" s="73">
        <f>IF($I458="Ano",AT466*'Podpůrná data'!$B$5,AT466*'Podpůrná data'!$B$3)</f>
        <v>0</v>
      </c>
      <c r="AU467" s="73">
        <f>IF($I458="Ano",AU466*'Podpůrná data'!$B$5,AU466*'Podpůrná data'!$B$3)</f>
        <v>0</v>
      </c>
      <c r="AV467" s="73">
        <f>IF($I458="Ano",AV466*'Podpůrná data'!$B$5,AV466*'Podpůrná data'!$B$3)</f>
        <v>0</v>
      </c>
      <c r="AW467" s="73">
        <f>IF($I458="Ano",AW466*'Podpůrná data'!$B$5,AW466*'Podpůrná data'!$B$3)</f>
        <v>0</v>
      </c>
      <c r="AX467" s="73">
        <f>IF($I458="Ano",AX466*'Podpůrná data'!$B$5,AX466*'Podpůrná data'!$B$3)</f>
        <v>0</v>
      </c>
      <c r="AY467" s="73">
        <f>IF($I458="Ano",AY466*'Podpůrná data'!$B$5,AY466*'Podpůrná data'!$B$3)</f>
        <v>0</v>
      </c>
      <c r="AZ467" s="73">
        <f>IF($I458="Ano",AZ466*'Podpůrná data'!$B$5,AZ466*'Podpůrná data'!$B$3)</f>
        <v>0</v>
      </c>
      <c r="BA467" s="73">
        <f>IF($I458="Ano",BA466*'Podpůrná data'!$B$5,BA466*'Podpůrná data'!$B$3)</f>
        <v>0</v>
      </c>
      <c r="BB467" s="73">
        <f>IF($I458="Ano",BB466*'Podpůrná data'!$B$5,BB466*'Podpůrná data'!$B$3)</f>
        <v>0</v>
      </c>
      <c r="BC467" s="73">
        <f>IF($I458="Ano",BC466*'Podpůrná data'!$B$5,BC466*'Podpůrná data'!$B$3)</f>
        <v>0</v>
      </c>
      <c r="BD467" s="73">
        <f>IF($I458="Ano",BD466*'Podpůrná data'!$B$5,BD466*'Podpůrná data'!$B$3)</f>
        <v>0</v>
      </c>
      <c r="BE467" s="73">
        <f>IF($I458="Ano",BE466*'Podpůrná data'!$B$5,BE466*'Podpůrná data'!$B$3)</f>
        <v>0</v>
      </c>
      <c r="BF467" s="73">
        <f>IF($I458="Ano",BF466*'Podpůrná data'!$B$5,BF466*'Podpůrná data'!$B$3)</f>
        <v>0</v>
      </c>
      <c r="BG467" s="73">
        <f>IF($I458="Ano",BG466*'Podpůrná data'!$B$5,BG466*'Podpůrná data'!$B$3)</f>
        <v>0</v>
      </c>
      <c r="BH467" s="73">
        <f>IF($I458="Ano",BH466*'Podpůrná data'!$B$5,BH466*'Podpůrná data'!$B$3)</f>
        <v>0</v>
      </c>
      <c r="BI467" s="73">
        <f>IF($I458="Ano",BI466*'Podpůrná data'!$B$5,BI466*'Podpůrná data'!$B$3)</f>
        <v>0</v>
      </c>
      <c r="BJ467" s="73">
        <f>IF($I458="Ano",BJ466*'Podpůrná data'!$B$5,BJ466*'Podpůrná data'!$B$3)</f>
        <v>0</v>
      </c>
      <c r="BK467" s="73">
        <f>IF($I458="Ano",BK466*'Podpůrná data'!$B$5,BK466*'Podpůrná data'!$B$3)</f>
        <v>0</v>
      </c>
      <c r="BL467" s="73">
        <f>IF($I458="Ano",BL466*'Podpůrná data'!$B$5,BL466*'Podpůrná data'!$B$3)</f>
        <v>0</v>
      </c>
      <c r="BM467" s="73">
        <f>IF($I458="Ano",BM466*'Podpůrná data'!$B$5,BM466*'Podpůrná data'!$B$3)</f>
        <v>0</v>
      </c>
      <c r="BN467" s="73">
        <f>IF($I458="Ano",BN466*'Podpůrná data'!$B$5,BN466*'Podpůrná data'!$B$3)</f>
        <v>0</v>
      </c>
      <c r="BO467" s="73">
        <f>IF($I458="Ano",BO466*'Podpůrná data'!$B$5,BO466*'Podpůrná data'!$B$3)</f>
        <v>0</v>
      </c>
      <c r="BP467" s="73">
        <f>IF($I458="Ano",BP466*'Podpůrná data'!$B$5,BP466*'Podpůrná data'!$B$3)</f>
        <v>0</v>
      </c>
      <c r="BQ467" s="73">
        <f>IF($I458="Ano",BQ466*'Podpůrná data'!$B$5,BQ466*'Podpůrná data'!$B$3)</f>
        <v>0</v>
      </c>
      <c r="BR467" s="73">
        <f>IF($I458="Ano",BR466*'Podpůrná data'!$B$5,BR466*'Podpůrná data'!$B$3)</f>
        <v>0</v>
      </c>
      <c r="BS467" s="73">
        <f>IF($I458="Ano",BS466*'Podpůrná data'!$B$5,BS466*'Podpůrná data'!$B$3)</f>
        <v>0</v>
      </c>
      <c r="BT467" s="73">
        <f>IF($I458="Ano",BT466*'Podpůrná data'!$B$5,BT466*'Podpůrná data'!$B$3)</f>
        <v>0</v>
      </c>
      <c r="BU467" s="73">
        <f>IF($I458="Ano",BU466*'Podpůrná data'!$B$5,BU466*'Podpůrná data'!$B$3)</f>
        <v>0</v>
      </c>
      <c r="BV467" s="73">
        <f>IF($I458="Ano",BV466*'Podpůrná data'!$B$5,BV466*'Podpůrná data'!$B$3)</f>
        <v>0</v>
      </c>
      <c r="BW467" s="73">
        <f>IF($I458="Ano",BW466*'Podpůrná data'!$B$5,BW466*'Podpůrná data'!$B$3)</f>
        <v>0</v>
      </c>
      <c r="BX467" s="73">
        <f>IF($I458="Ano",BX466*'Podpůrná data'!$B$5,BX466*'Podpůrná data'!$B$3)</f>
        <v>0</v>
      </c>
      <c r="BY467" s="73">
        <f>IF($I458="Ano",BY466*'Podpůrná data'!$B$5,BY466*'Podpůrná data'!$B$3)</f>
        <v>0</v>
      </c>
      <c r="BZ467" s="73">
        <f>IF($I458="Ano",BZ466*'Podpůrná data'!$B$5,BZ466*'Podpůrná data'!$B$3)</f>
        <v>0</v>
      </c>
      <c r="CA467" s="73">
        <f>IF($I458="Ano",CA466*'Podpůrná data'!$B$5,CA466*'Podpůrná data'!$B$3)</f>
        <v>0</v>
      </c>
      <c r="CB467" s="73">
        <f>IF($I458="Ano",CB466*'Podpůrná data'!$B$5,CB466*'Podpůrná data'!$B$3)</f>
        <v>0</v>
      </c>
      <c r="CC467" s="73">
        <f>IF($I458="Ano",CC466*'Podpůrná data'!$B$5,CC466*'Podpůrná data'!$B$3)</f>
        <v>0</v>
      </c>
      <c r="CD467" s="73">
        <f>IF($I458="Ano",CD466*'Podpůrná data'!$B$5,CD466*'Podpůrná data'!$B$3)</f>
        <v>0</v>
      </c>
      <c r="CE467" s="73">
        <f>IF($I458="Ano",CE466*'Podpůrná data'!$B$5,CE466*'Podpůrná data'!$B$3)</f>
        <v>0</v>
      </c>
      <c r="CF467" s="73">
        <f>IF($I458="Ano",CF466*'Podpůrná data'!$B$5,CF466*'Podpůrná data'!$B$3)</f>
        <v>0</v>
      </c>
      <c r="CG467" s="73">
        <f>IF($I458="Ano",CG466*'Podpůrná data'!$B$5,CG466*'Podpůrná data'!$B$3)</f>
        <v>0</v>
      </c>
      <c r="CH467" s="73">
        <f>IF($I458="Ano",CH466*'Podpůrná data'!$B$5,CH466*'Podpůrná data'!$B$3)</f>
        <v>0</v>
      </c>
      <c r="CI467" s="73">
        <f>IF($I458="Ano",CI466*'Podpůrná data'!$B$5,CI466*'Podpůrná data'!$B$3)</f>
        <v>0</v>
      </c>
      <c r="CJ467" s="73">
        <f>IF($I458="Ano",CJ466*'Podpůrná data'!$B$5,CJ466*'Podpůrná data'!$B$3)</f>
        <v>0</v>
      </c>
      <c r="CK467" s="371"/>
      <c r="CL467" s="373"/>
      <c r="CM467" s="365"/>
      <c r="CN467" s="365"/>
      <c r="CO467" s="108"/>
      <c r="CP467" s="182">
        <f>SUMIFS($Q467:$CJ467,$Q457:$CJ457,"1. ZoR")</f>
        <v>0</v>
      </c>
      <c r="CQ467" s="182">
        <f>SUMIFS($Q467:$CJ467,$Q457:$CJ457,"2. ZoR")</f>
        <v>0</v>
      </c>
      <c r="CR467" s="182">
        <f>SUMIFS($Q467:$CJ467,$Q457:$CJ457,"3. ZoR")</f>
        <v>0</v>
      </c>
      <c r="CS467" s="182">
        <f>SUMIFS($Q467:$CJ467,$Q457:$CJ457,"4. ZoR")</f>
        <v>0</v>
      </c>
      <c r="CT467" s="182">
        <f>SUMIFS($Q467:$CJ467,$Q457:$CJ457,"5. ZoR")</f>
        <v>0</v>
      </c>
      <c r="CU467" s="182">
        <f>SUMIFS($Q467:$CJ467,$Q457:$CJ457,"6. ZoR")</f>
        <v>0</v>
      </c>
      <c r="CV467" s="182">
        <f>SUMIFS($Q467:$CJ467,$Q457:$CJ457,"7. ZoR")</f>
        <v>0</v>
      </c>
      <c r="CW467" s="182">
        <f>SUMIFS($Q467:$CJ467,$Q457:$CJ457,"8. ZoR")</f>
        <v>0</v>
      </c>
      <c r="CX467" s="182">
        <f>SUMIFS($Q467:$CJ467,$Q457:$CJ457,"9. ZoR")</f>
        <v>0</v>
      </c>
      <c r="CY467" s="182">
        <f>SUMIFS($Q467:$CJ467,$Q457:$CJ457,"10. ZoR")</f>
        <v>0</v>
      </c>
      <c r="CZ467" s="182">
        <f>SUMIFS($Q467:$CJ467,$Q457:$CJ457,"11. ZoR")</f>
        <v>0</v>
      </c>
      <c r="DA467" s="182">
        <f>SUMIFS($Q467:$CJ467,$Q457:$CJ457,"12. ZoR")</f>
        <v>0</v>
      </c>
      <c r="DB467" s="182">
        <f>SUMIFS($Q467:$CJ467,$Q457:$CJ457,"13. ZoR")</f>
        <v>0</v>
      </c>
      <c r="DC467" s="182">
        <f>SUMIFS($Q467:$CJ467,$Q457:$CJ457,"14. ZoR")</f>
        <v>0</v>
      </c>
      <c r="DD467" s="182">
        <f>SUMIFS($Q467:$CJ467,$Q457:$CJ457,"15. ZoR")</f>
        <v>0</v>
      </c>
    </row>
    <row r="468" spans="1:108" ht="15" hidden="1" thickBot="1" x14ac:dyDescent="0.35">
      <c r="B468" s="107"/>
      <c r="C468" s="132"/>
      <c r="D468" s="132"/>
      <c r="E468" s="132"/>
      <c r="F468" s="132"/>
      <c r="G468" s="107"/>
      <c r="H468" s="107"/>
      <c r="I468" s="107"/>
      <c r="J468" s="107"/>
      <c r="K468" s="107"/>
      <c r="L468" s="107"/>
      <c r="M468" s="7"/>
      <c r="N468" s="107"/>
      <c r="O468" s="107"/>
      <c r="P468" s="107"/>
      <c r="Q468" s="107"/>
      <c r="R468" s="107"/>
      <c r="S468" s="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row>
    <row r="469" spans="1:108" s="266" customFormat="1" ht="69.599999999999994" customHeight="1" thickBot="1" x14ac:dyDescent="0.35">
      <c r="A469" s="271"/>
      <c r="B469" s="122"/>
      <c r="C469" s="353" t="s">
        <v>2</v>
      </c>
      <c r="D469" s="123"/>
      <c r="E469" s="133" t="s">
        <v>375</v>
      </c>
      <c r="F469" s="133" t="s">
        <v>377</v>
      </c>
      <c r="G469" s="124" t="s">
        <v>96</v>
      </c>
      <c r="H469" s="124" t="s">
        <v>97</v>
      </c>
      <c r="I469" s="124" t="s">
        <v>99</v>
      </c>
      <c r="J469" s="124" t="s">
        <v>389</v>
      </c>
      <c r="K469" s="124" t="s">
        <v>391</v>
      </c>
      <c r="L469" s="140" t="s">
        <v>1</v>
      </c>
      <c r="M469" s="7"/>
      <c r="N469" s="126">
        <v>208002</v>
      </c>
      <c r="O469" s="108"/>
      <c r="P469" s="204" t="s">
        <v>134</v>
      </c>
      <c r="Q469" s="84" t="s">
        <v>4</v>
      </c>
      <c r="R469" s="84" t="s">
        <v>5</v>
      </c>
      <c r="S469" s="84" t="s">
        <v>6</v>
      </c>
      <c r="T469" s="84" t="s">
        <v>7</v>
      </c>
      <c r="U469" s="84" t="s">
        <v>8</v>
      </c>
      <c r="V469" s="84" t="s">
        <v>9</v>
      </c>
      <c r="W469" s="84" t="s">
        <v>10</v>
      </c>
      <c r="X469" s="84" t="s">
        <v>11</v>
      </c>
      <c r="Y469" s="84" t="s">
        <v>12</v>
      </c>
      <c r="Z469" s="84" t="s">
        <v>13</v>
      </c>
      <c r="AA469" s="84" t="s">
        <v>14</v>
      </c>
      <c r="AB469" s="84" t="s">
        <v>15</v>
      </c>
      <c r="AC469" s="84" t="s">
        <v>16</v>
      </c>
      <c r="AD469" s="84" t="s">
        <v>17</v>
      </c>
      <c r="AE469" s="84" t="s">
        <v>18</v>
      </c>
      <c r="AF469" s="84" t="s">
        <v>19</v>
      </c>
      <c r="AG469" s="84" t="s">
        <v>20</v>
      </c>
      <c r="AH469" s="84" t="s">
        <v>21</v>
      </c>
      <c r="AI469" s="84" t="s">
        <v>22</v>
      </c>
      <c r="AJ469" s="84" t="s">
        <v>23</v>
      </c>
      <c r="AK469" s="84" t="s">
        <v>24</v>
      </c>
      <c r="AL469" s="84" t="s">
        <v>25</v>
      </c>
      <c r="AM469" s="84" t="s">
        <v>26</v>
      </c>
      <c r="AN469" s="84" t="s">
        <v>27</v>
      </c>
      <c r="AO469" s="84" t="s">
        <v>28</v>
      </c>
      <c r="AP469" s="84" t="s">
        <v>29</v>
      </c>
      <c r="AQ469" s="84" t="s">
        <v>30</v>
      </c>
      <c r="AR469" s="84" t="s">
        <v>31</v>
      </c>
      <c r="AS469" s="84" t="s">
        <v>32</v>
      </c>
      <c r="AT469" s="84" t="s">
        <v>33</v>
      </c>
      <c r="AU469" s="84" t="s">
        <v>34</v>
      </c>
      <c r="AV469" s="84" t="s">
        <v>35</v>
      </c>
      <c r="AW469" s="84" t="s">
        <v>36</v>
      </c>
      <c r="AX469" s="84" t="s">
        <v>37</v>
      </c>
      <c r="AY469" s="84" t="s">
        <v>38</v>
      </c>
      <c r="AZ469" s="84" t="s">
        <v>39</v>
      </c>
      <c r="BA469" s="84" t="s">
        <v>40</v>
      </c>
      <c r="BB469" s="84" t="s">
        <v>41</v>
      </c>
      <c r="BC469" s="84" t="s">
        <v>42</v>
      </c>
      <c r="BD469" s="84" t="s">
        <v>43</v>
      </c>
      <c r="BE469" s="84" t="s">
        <v>44</v>
      </c>
      <c r="BF469" s="84" t="s">
        <v>45</v>
      </c>
      <c r="BG469" s="84" t="s">
        <v>46</v>
      </c>
      <c r="BH469" s="84" t="s">
        <v>47</v>
      </c>
      <c r="BI469" s="84" t="s">
        <v>48</v>
      </c>
      <c r="BJ469" s="84" t="s">
        <v>49</v>
      </c>
      <c r="BK469" s="84" t="s">
        <v>50</v>
      </c>
      <c r="BL469" s="84" t="s">
        <v>51</v>
      </c>
      <c r="BM469" s="84" t="s">
        <v>52</v>
      </c>
      <c r="BN469" s="84" t="s">
        <v>53</v>
      </c>
      <c r="BO469" s="84" t="s">
        <v>135</v>
      </c>
      <c r="BP469" s="84" t="s">
        <v>136</v>
      </c>
      <c r="BQ469" s="84" t="s">
        <v>137</v>
      </c>
      <c r="BR469" s="84" t="s">
        <v>138</v>
      </c>
      <c r="BS469" s="84" t="s">
        <v>139</v>
      </c>
      <c r="BT469" s="84" t="s">
        <v>140</v>
      </c>
      <c r="BU469" s="84" t="s">
        <v>141</v>
      </c>
      <c r="BV469" s="84" t="s">
        <v>142</v>
      </c>
      <c r="BW469" s="84" t="s">
        <v>143</v>
      </c>
      <c r="BX469" s="84" t="s">
        <v>144</v>
      </c>
      <c r="BY469" s="84" t="s">
        <v>145</v>
      </c>
      <c r="BZ469" s="84" t="s">
        <v>146</v>
      </c>
      <c r="CA469" s="84" t="s">
        <v>147</v>
      </c>
      <c r="CB469" s="84" t="s">
        <v>148</v>
      </c>
      <c r="CC469" s="84" t="s">
        <v>149</v>
      </c>
      <c r="CD469" s="84" t="s">
        <v>150</v>
      </c>
      <c r="CE469" s="84" t="s">
        <v>362</v>
      </c>
      <c r="CF469" s="84" t="s">
        <v>363</v>
      </c>
      <c r="CG469" s="84" t="s">
        <v>364</v>
      </c>
      <c r="CH469" s="84" t="s">
        <v>365</v>
      </c>
      <c r="CI469" s="84" t="s">
        <v>366</v>
      </c>
      <c r="CJ469" s="84" t="s">
        <v>367</v>
      </c>
      <c r="CK469" s="136" t="s">
        <v>185</v>
      </c>
      <c r="CL469" s="137" t="s">
        <v>186</v>
      </c>
      <c r="CM469" s="137" t="s">
        <v>168</v>
      </c>
      <c r="CN469" s="137" t="s">
        <v>383</v>
      </c>
      <c r="CO469" s="108"/>
      <c r="CP469" s="366" t="s">
        <v>411</v>
      </c>
      <c r="CQ469" s="367"/>
      <c r="CR469" s="367"/>
      <c r="CS469" s="367"/>
      <c r="CT469" s="367"/>
      <c r="CU469" s="367"/>
      <c r="CV469" s="367"/>
      <c r="CW469" s="367"/>
      <c r="CX469" s="367"/>
      <c r="CY469" s="367"/>
      <c r="CZ469" s="367"/>
      <c r="DA469" s="367"/>
      <c r="DB469" s="367"/>
      <c r="DC469" s="367"/>
      <c r="DD469" s="367"/>
    </row>
    <row r="470" spans="1:108" s="266" customFormat="1" ht="21" hidden="1" customHeight="1" x14ac:dyDescent="0.3">
      <c r="A470" s="272"/>
      <c r="B470" s="115"/>
      <c r="C470" s="354"/>
      <c r="D470" s="127"/>
      <c r="E470" s="127"/>
      <c r="F470" s="127"/>
      <c r="G470" s="359" t="s">
        <v>374</v>
      </c>
      <c r="H470" s="359" t="s">
        <v>98</v>
      </c>
      <c r="I470" s="360" t="s">
        <v>100</v>
      </c>
      <c r="J470" s="360" t="s">
        <v>390</v>
      </c>
      <c r="K470" s="139"/>
      <c r="L470" s="361" t="s">
        <v>95</v>
      </c>
      <c r="M470" s="7"/>
      <c r="N470" s="356" t="s">
        <v>3</v>
      </c>
      <c r="O470" s="108"/>
      <c r="P470" s="85"/>
      <c r="Q470" s="75">
        <f>MONTH(Úvod!$F$10)</f>
        <v>1</v>
      </c>
      <c r="R470" s="76">
        <f t="shared" ref="R470" si="13069">IF(Q470=12,1,Q470+1)</f>
        <v>2</v>
      </c>
      <c r="S470" s="76">
        <f t="shared" ref="S470" si="13070">IF(R470=12,1,R470+1)</f>
        <v>3</v>
      </c>
      <c r="T470" s="77">
        <f t="shared" ref="T470" si="13071">IF(S470=12,1,S470+1)</f>
        <v>4</v>
      </c>
      <c r="U470" s="77">
        <f t="shared" ref="U470" si="13072">IF(T470=12,1,T470+1)</f>
        <v>5</v>
      </c>
      <c r="V470" s="77">
        <f t="shared" ref="V470" si="13073">IF(U470=12,1,U470+1)</f>
        <v>6</v>
      </c>
      <c r="W470" s="77">
        <f t="shared" ref="W470" si="13074">IF(V470=12,1,V470+1)</f>
        <v>7</v>
      </c>
      <c r="X470" s="77">
        <f t="shared" ref="X470" si="13075">IF(W470=12,1,W470+1)</f>
        <v>8</v>
      </c>
      <c r="Y470" s="77">
        <f t="shared" ref="Y470" si="13076">IF(X470=12,1,X470+1)</f>
        <v>9</v>
      </c>
      <c r="Z470" s="77">
        <f>IF(Y470=12,1,Y470+1)</f>
        <v>10</v>
      </c>
      <c r="AA470" s="77">
        <f t="shared" ref="AA470" si="13077">IF(Z470=12,1,Z470+1)</f>
        <v>11</v>
      </c>
      <c r="AB470" s="77">
        <f t="shared" ref="AB470" si="13078">IF(AA470=12,1,AA470+1)</f>
        <v>12</v>
      </c>
      <c r="AC470" s="77">
        <f t="shared" ref="AC470" si="13079">IF(AB470=12,1,AB470+1)</f>
        <v>1</v>
      </c>
      <c r="AD470" s="77">
        <f t="shared" ref="AD470" si="13080">IF(AC470=12,1,AC470+1)</f>
        <v>2</v>
      </c>
      <c r="AE470" s="77">
        <f t="shared" ref="AE470" si="13081">IF(AD470=12,1,AD470+1)</f>
        <v>3</v>
      </c>
      <c r="AF470" s="77">
        <f t="shared" ref="AF470" si="13082">IF(AE470=12,1,AE470+1)</f>
        <v>4</v>
      </c>
      <c r="AG470" s="77">
        <f t="shared" ref="AG470" si="13083">IF(AF470=12,1,AF470+1)</f>
        <v>5</v>
      </c>
      <c r="AH470" s="77">
        <f t="shared" ref="AH470" si="13084">IF(AG470=12,1,AG470+1)</f>
        <v>6</v>
      </c>
      <c r="AI470" s="77">
        <f>IF(AH470=12,1,AH470+1)</f>
        <v>7</v>
      </c>
      <c r="AJ470" s="77">
        <f t="shared" ref="AJ470" si="13085">IF(AI470=12,1,AI470+1)</f>
        <v>8</v>
      </c>
      <c r="AK470" s="77">
        <f t="shared" ref="AK470" si="13086">IF(AJ470=12,1,AJ470+1)</f>
        <v>9</v>
      </c>
      <c r="AL470" s="77">
        <f t="shared" ref="AL470" si="13087">IF(AK470=12,1,AK470+1)</f>
        <v>10</v>
      </c>
      <c r="AM470" s="77">
        <f t="shared" ref="AM470" si="13088">IF(AL470=12,1,AL470+1)</f>
        <v>11</v>
      </c>
      <c r="AN470" s="77">
        <f t="shared" ref="AN470" si="13089">IF(AM470=12,1,AM470+1)</f>
        <v>12</v>
      </c>
      <c r="AO470" s="77">
        <f t="shared" ref="AO470" si="13090">IF(AN470=12,1,AN470+1)</f>
        <v>1</v>
      </c>
      <c r="AP470" s="77">
        <f t="shared" ref="AP470" si="13091">IF(AO470=12,1,AO470+1)</f>
        <v>2</v>
      </c>
      <c r="AQ470" s="77">
        <f t="shared" ref="AQ470" si="13092">IF(AP470=12,1,AP470+1)</f>
        <v>3</v>
      </c>
      <c r="AR470" s="77">
        <f t="shared" ref="AR470" si="13093">IF(AQ470=12,1,AQ470+1)</f>
        <v>4</v>
      </c>
      <c r="AS470" s="77">
        <f t="shared" ref="AS470" si="13094">IF(AR470=12,1,AR470+1)</f>
        <v>5</v>
      </c>
      <c r="AT470" s="77">
        <f t="shared" ref="AT470" si="13095">IF(AS470=12,1,AS470+1)</f>
        <v>6</v>
      </c>
      <c r="AU470" s="77">
        <f t="shared" ref="AU470" si="13096">IF(AT470=12,1,AT470+1)</f>
        <v>7</v>
      </c>
      <c r="AV470" s="77">
        <f t="shared" ref="AV470" si="13097">IF(AU470=12,1,AU470+1)</f>
        <v>8</v>
      </c>
      <c r="AW470" s="77">
        <f t="shared" ref="AW470" si="13098">IF(AV470=12,1,AV470+1)</f>
        <v>9</v>
      </c>
      <c r="AX470" s="77">
        <f t="shared" ref="AX470" si="13099">IF(AW470=12,1,AW470+1)</f>
        <v>10</v>
      </c>
      <c r="AY470" s="77">
        <f t="shared" ref="AY470" si="13100">IF(AX470=12,1,AX470+1)</f>
        <v>11</v>
      </c>
      <c r="AZ470" s="77">
        <f t="shared" ref="AZ470" si="13101">IF(AY470=12,1,AY470+1)</f>
        <v>12</v>
      </c>
      <c r="BA470" s="77">
        <f t="shared" ref="BA470" si="13102">IF(AZ470=12,1,AZ470+1)</f>
        <v>1</v>
      </c>
      <c r="BB470" s="77">
        <f t="shared" ref="BB470" si="13103">IF(BA470=12,1,BA470+1)</f>
        <v>2</v>
      </c>
      <c r="BC470" s="77">
        <f t="shared" ref="BC470" si="13104">IF(BB470=12,1,BB470+1)</f>
        <v>3</v>
      </c>
      <c r="BD470" s="77">
        <f t="shared" ref="BD470" si="13105">IF(BC470=12,1,BC470+1)</f>
        <v>4</v>
      </c>
      <c r="BE470" s="77">
        <f t="shared" ref="BE470" si="13106">IF(BD470=12,1,BD470+1)</f>
        <v>5</v>
      </c>
      <c r="BF470" s="77">
        <f t="shared" ref="BF470" si="13107">IF(BE470=12,1,BE470+1)</f>
        <v>6</v>
      </c>
      <c r="BG470" s="77">
        <f t="shared" ref="BG470" si="13108">IF(BF470=12,1,BF470+1)</f>
        <v>7</v>
      </c>
      <c r="BH470" s="77">
        <f t="shared" ref="BH470" si="13109">IF(BG470=12,1,BG470+1)</f>
        <v>8</v>
      </c>
      <c r="BI470" s="77">
        <f t="shared" ref="BI470" si="13110">IF(BH470=12,1,BH470+1)</f>
        <v>9</v>
      </c>
      <c r="BJ470" s="77">
        <f t="shared" ref="BJ470" si="13111">IF(BI470=12,1,BI470+1)</f>
        <v>10</v>
      </c>
      <c r="BK470" s="77">
        <f t="shared" ref="BK470" si="13112">IF(BJ470=12,1,BJ470+1)</f>
        <v>11</v>
      </c>
      <c r="BL470" s="77">
        <f t="shared" ref="BL470" si="13113">IF(BK470=12,1,BK470+1)</f>
        <v>12</v>
      </c>
      <c r="BM470" s="77">
        <f t="shared" ref="BM470" si="13114">IF(BL470=12,1,BL470+1)</f>
        <v>1</v>
      </c>
      <c r="BN470" s="77">
        <f t="shared" ref="BN470" si="13115">IF(BM470=12,1,BM470+1)</f>
        <v>2</v>
      </c>
      <c r="BO470" s="77">
        <f t="shared" ref="BO470" si="13116">IF(BN470=12,1,BN470+1)</f>
        <v>3</v>
      </c>
      <c r="BP470" s="77">
        <f t="shared" ref="BP470" si="13117">IF(BO470=12,1,BO470+1)</f>
        <v>4</v>
      </c>
      <c r="BQ470" s="77">
        <f t="shared" ref="BQ470" si="13118">IF(BP470=12,1,BP470+1)</f>
        <v>5</v>
      </c>
      <c r="BR470" s="77">
        <f t="shared" ref="BR470" si="13119">IF(BQ470=12,1,BQ470+1)</f>
        <v>6</v>
      </c>
      <c r="BS470" s="77">
        <f t="shared" ref="BS470" si="13120">IF(BR470=12,1,BR470+1)</f>
        <v>7</v>
      </c>
      <c r="BT470" s="77">
        <f t="shared" ref="BT470" si="13121">IF(BS470=12,1,BS470+1)</f>
        <v>8</v>
      </c>
      <c r="BU470" s="77">
        <f t="shared" ref="BU470" si="13122">IF(BT470=12,1,BT470+1)</f>
        <v>9</v>
      </c>
      <c r="BV470" s="77">
        <f t="shared" ref="BV470" si="13123">IF(BU470=12,1,BU470+1)</f>
        <v>10</v>
      </c>
      <c r="BW470" s="77">
        <f t="shared" ref="BW470" si="13124">IF(BV470=12,1,BV470+1)</f>
        <v>11</v>
      </c>
      <c r="BX470" s="77">
        <f t="shared" ref="BX470" si="13125">IF(BW470=12,1,BW470+1)</f>
        <v>12</v>
      </c>
      <c r="BY470" s="77">
        <f t="shared" ref="BY470" si="13126">IF(BX470=12,1,BX470+1)</f>
        <v>1</v>
      </c>
      <c r="BZ470" s="77">
        <f t="shared" ref="BZ470" si="13127">IF(BY470=12,1,BY470+1)</f>
        <v>2</v>
      </c>
      <c r="CA470" s="77">
        <f t="shared" ref="CA470" si="13128">IF(BZ470=12,1,BZ470+1)</f>
        <v>3</v>
      </c>
      <c r="CB470" s="77">
        <f t="shared" ref="CB470" si="13129">IF(CA470=12,1,CA470+1)</f>
        <v>4</v>
      </c>
      <c r="CC470" s="77">
        <f t="shared" ref="CC470" si="13130">IF(CB470=12,1,CB470+1)</f>
        <v>5</v>
      </c>
      <c r="CD470" s="77">
        <f t="shared" ref="CD470" si="13131">IF(CC470=12,1,CC470+1)</f>
        <v>6</v>
      </c>
      <c r="CE470" s="77">
        <f t="shared" ref="CE470" si="13132">IF(CD470=12,1,CD470+1)</f>
        <v>7</v>
      </c>
      <c r="CF470" s="77">
        <f t="shared" ref="CF470" si="13133">IF(CE470=12,1,CE470+1)</f>
        <v>8</v>
      </c>
      <c r="CG470" s="77">
        <f t="shared" ref="CG470" si="13134">IF(CF470=12,1,CF470+1)</f>
        <v>9</v>
      </c>
      <c r="CH470" s="77">
        <f t="shared" ref="CH470" si="13135">IF(CG470=12,1,CG470+1)</f>
        <v>10</v>
      </c>
      <c r="CI470" s="77">
        <f t="shared" ref="CI470" si="13136">IF(CH470=12,1,CH470+1)</f>
        <v>11</v>
      </c>
      <c r="CJ470" s="77">
        <f t="shared" ref="CJ470" si="13137">IF(CI470=12,1,CI470+1)</f>
        <v>12</v>
      </c>
      <c r="CK470" s="82"/>
      <c r="CL470" s="79"/>
      <c r="CM470" s="79"/>
      <c r="CN470" s="79"/>
      <c r="CO470" s="108"/>
      <c r="CP470" s="108"/>
      <c r="CQ470" s="108"/>
      <c r="CR470" s="108"/>
      <c r="CS470" s="108"/>
      <c r="CT470" s="108"/>
      <c r="CU470" s="108"/>
      <c r="CV470" s="108"/>
      <c r="CW470" s="108"/>
      <c r="CX470" s="108"/>
      <c r="CY470" s="108"/>
      <c r="CZ470" s="108"/>
      <c r="DA470" s="108"/>
      <c r="DB470" s="108"/>
      <c r="DC470" s="108"/>
      <c r="DD470" s="108"/>
    </row>
    <row r="471" spans="1:108" s="266" customFormat="1" ht="18" hidden="1" customHeight="1" x14ac:dyDescent="0.3">
      <c r="A471" s="272"/>
      <c r="B471" s="115"/>
      <c r="C471" s="354"/>
      <c r="D471" s="127"/>
      <c r="E471" s="127"/>
      <c r="F471" s="127"/>
      <c r="G471" s="359"/>
      <c r="H471" s="359"/>
      <c r="I471" s="360"/>
      <c r="J471" s="360"/>
      <c r="K471" s="139"/>
      <c r="L471" s="361"/>
      <c r="M471" s="7"/>
      <c r="N471" s="357"/>
      <c r="O471" s="108"/>
      <c r="P471" s="78"/>
      <c r="Q471" s="60">
        <f t="shared" ref="Q471:CB471" si="13138">VALUE(_xlfn.CONCAT(Q470,".",Q473))</f>
        <v>1</v>
      </c>
      <c r="R471" s="74">
        <f t="shared" si="13138"/>
        <v>32</v>
      </c>
      <c r="S471" s="74">
        <f t="shared" si="13138"/>
        <v>61</v>
      </c>
      <c r="T471" s="74">
        <f t="shared" si="13138"/>
        <v>92</v>
      </c>
      <c r="U471" s="74">
        <f t="shared" si="13138"/>
        <v>122</v>
      </c>
      <c r="V471" s="74">
        <f t="shared" si="13138"/>
        <v>153</v>
      </c>
      <c r="W471" s="74">
        <f t="shared" si="13138"/>
        <v>183</v>
      </c>
      <c r="X471" s="74">
        <f t="shared" si="13138"/>
        <v>214</v>
      </c>
      <c r="Y471" s="74">
        <f t="shared" si="13138"/>
        <v>245</v>
      </c>
      <c r="Z471" s="74">
        <f t="shared" si="13138"/>
        <v>275</v>
      </c>
      <c r="AA471" s="74">
        <f t="shared" si="13138"/>
        <v>306</v>
      </c>
      <c r="AB471" s="74">
        <f t="shared" si="13138"/>
        <v>336</v>
      </c>
      <c r="AC471" s="74">
        <f t="shared" si="13138"/>
        <v>367</v>
      </c>
      <c r="AD471" s="74">
        <f t="shared" si="13138"/>
        <v>398</v>
      </c>
      <c r="AE471" s="74">
        <f t="shared" si="13138"/>
        <v>426</v>
      </c>
      <c r="AF471" s="74">
        <f t="shared" si="13138"/>
        <v>457</v>
      </c>
      <c r="AG471" s="74">
        <f t="shared" si="13138"/>
        <v>487</v>
      </c>
      <c r="AH471" s="74">
        <f t="shared" si="13138"/>
        <v>518</v>
      </c>
      <c r="AI471" s="74">
        <f t="shared" si="13138"/>
        <v>548</v>
      </c>
      <c r="AJ471" s="74">
        <f t="shared" si="13138"/>
        <v>579</v>
      </c>
      <c r="AK471" s="74">
        <f t="shared" si="13138"/>
        <v>610</v>
      </c>
      <c r="AL471" s="74">
        <f t="shared" si="13138"/>
        <v>640</v>
      </c>
      <c r="AM471" s="74">
        <f t="shared" si="13138"/>
        <v>671</v>
      </c>
      <c r="AN471" s="74">
        <f t="shared" si="13138"/>
        <v>701</v>
      </c>
      <c r="AO471" s="74">
        <f t="shared" si="13138"/>
        <v>732</v>
      </c>
      <c r="AP471" s="74">
        <f t="shared" si="13138"/>
        <v>763</v>
      </c>
      <c r="AQ471" s="74">
        <f t="shared" si="13138"/>
        <v>791</v>
      </c>
      <c r="AR471" s="74">
        <f t="shared" si="13138"/>
        <v>822</v>
      </c>
      <c r="AS471" s="74">
        <f t="shared" si="13138"/>
        <v>852</v>
      </c>
      <c r="AT471" s="74">
        <f t="shared" si="13138"/>
        <v>883</v>
      </c>
      <c r="AU471" s="74">
        <f t="shared" si="13138"/>
        <v>913</v>
      </c>
      <c r="AV471" s="74">
        <f t="shared" si="13138"/>
        <v>944</v>
      </c>
      <c r="AW471" s="74">
        <f t="shared" si="13138"/>
        <v>975</v>
      </c>
      <c r="AX471" s="74">
        <f t="shared" si="13138"/>
        <v>1005</v>
      </c>
      <c r="AY471" s="74">
        <f t="shared" si="13138"/>
        <v>1036</v>
      </c>
      <c r="AZ471" s="74">
        <f t="shared" si="13138"/>
        <v>1066</v>
      </c>
      <c r="BA471" s="74">
        <f t="shared" si="13138"/>
        <v>1097</v>
      </c>
      <c r="BB471" s="74">
        <f t="shared" si="13138"/>
        <v>1128</v>
      </c>
      <c r="BC471" s="74">
        <f t="shared" si="13138"/>
        <v>1156</v>
      </c>
      <c r="BD471" s="74">
        <f t="shared" si="13138"/>
        <v>1187</v>
      </c>
      <c r="BE471" s="74">
        <f t="shared" si="13138"/>
        <v>1217</v>
      </c>
      <c r="BF471" s="74">
        <f t="shared" si="13138"/>
        <v>1248</v>
      </c>
      <c r="BG471" s="74">
        <f t="shared" si="13138"/>
        <v>1278</v>
      </c>
      <c r="BH471" s="74">
        <f t="shared" si="13138"/>
        <v>1309</v>
      </c>
      <c r="BI471" s="74">
        <f t="shared" si="13138"/>
        <v>1340</v>
      </c>
      <c r="BJ471" s="74">
        <f t="shared" si="13138"/>
        <v>1370</v>
      </c>
      <c r="BK471" s="74">
        <f t="shared" si="13138"/>
        <v>1401</v>
      </c>
      <c r="BL471" s="74">
        <f t="shared" si="13138"/>
        <v>1431</v>
      </c>
      <c r="BM471" s="74">
        <f t="shared" si="13138"/>
        <v>1462</v>
      </c>
      <c r="BN471" s="74">
        <f t="shared" si="13138"/>
        <v>1493</v>
      </c>
      <c r="BO471" s="74">
        <f t="shared" si="13138"/>
        <v>1522</v>
      </c>
      <c r="BP471" s="74">
        <f t="shared" si="13138"/>
        <v>1553</v>
      </c>
      <c r="BQ471" s="74">
        <f t="shared" si="13138"/>
        <v>1583</v>
      </c>
      <c r="BR471" s="74">
        <f t="shared" si="13138"/>
        <v>1614</v>
      </c>
      <c r="BS471" s="74">
        <f t="shared" si="13138"/>
        <v>1644</v>
      </c>
      <c r="BT471" s="74">
        <f t="shared" si="13138"/>
        <v>1675</v>
      </c>
      <c r="BU471" s="74">
        <f t="shared" si="13138"/>
        <v>1706</v>
      </c>
      <c r="BV471" s="74">
        <f t="shared" si="13138"/>
        <v>1736</v>
      </c>
      <c r="BW471" s="74">
        <f t="shared" si="13138"/>
        <v>1767</v>
      </c>
      <c r="BX471" s="74">
        <f t="shared" si="13138"/>
        <v>1797</v>
      </c>
      <c r="BY471" s="74">
        <f t="shared" si="13138"/>
        <v>1828</v>
      </c>
      <c r="BZ471" s="74">
        <f t="shared" si="13138"/>
        <v>1859</v>
      </c>
      <c r="CA471" s="74">
        <f t="shared" si="13138"/>
        <v>1887</v>
      </c>
      <c r="CB471" s="74">
        <f t="shared" si="13138"/>
        <v>1918</v>
      </c>
      <c r="CC471" s="74">
        <f t="shared" ref="CC471:CJ471" si="13139">VALUE(_xlfn.CONCAT(CC470,".",CC473))</f>
        <v>1948</v>
      </c>
      <c r="CD471" s="74">
        <f t="shared" si="13139"/>
        <v>1979</v>
      </c>
      <c r="CE471" s="74">
        <f t="shared" si="13139"/>
        <v>2009</v>
      </c>
      <c r="CF471" s="74">
        <f t="shared" si="13139"/>
        <v>2040</v>
      </c>
      <c r="CG471" s="74">
        <f t="shared" si="13139"/>
        <v>2071</v>
      </c>
      <c r="CH471" s="74">
        <f t="shared" si="13139"/>
        <v>2101</v>
      </c>
      <c r="CI471" s="74">
        <f t="shared" si="13139"/>
        <v>2132</v>
      </c>
      <c r="CJ471" s="74">
        <f t="shared" si="13139"/>
        <v>2162</v>
      </c>
      <c r="CK471" s="83"/>
      <c r="CL471" s="80"/>
      <c r="CM471" s="80"/>
      <c r="CN471" s="80"/>
      <c r="CO471" s="108"/>
      <c r="CP471" s="108"/>
      <c r="CQ471" s="108"/>
      <c r="CR471" s="108"/>
      <c r="CS471" s="108"/>
      <c r="CT471" s="108"/>
      <c r="CU471" s="108"/>
      <c r="CV471" s="108"/>
      <c r="CW471" s="108"/>
      <c r="CX471" s="108"/>
      <c r="CY471" s="108"/>
      <c r="CZ471" s="108"/>
      <c r="DA471" s="108"/>
      <c r="DB471" s="108"/>
      <c r="DC471" s="108"/>
      <c r="DD471" s="108"/>
    </row>
    <row r="472" spans="1:108" s="266" customFormat="1" ht="18" customHeight="1" x14ac:dyDescent="0.3">
      <c r="A472" s="272"/>
      <c r="B472" s="115"/>
      <c r="C472" s="354"/>
      <c r="D472" s="127"/>
      <c r="E472" s="360" t="s">
        <v>376</v>
      </c>
      <c r="F472" s="360" t="s">
        <v>376</v>
      </c>
      <c r="G472" s="359"/>
      <c r="H472" s="359"/>
      <c r="I472" s="360"/>
      <c r="J472" s="360"/>
      <c r="K472" s="360" t="s">
        <v>392</v>
      </c>
      <c r="L472" s="361"/>
      <c r="M472" s="7"/>
      <c r="N472" s="357"/>
      <c r="O472" s="108"/>
      <c r="P472" s="78"/>
      <c r="Q472" s="61" t="str">
        <f>VLOOKUP(Q470,'Podpůrná data'!$J$186:$K$197,2)</f>
        <v>leden</v>
      </c>
      <c r="R472" s="61" t="str">
        <f>VLOOKUP(R470,'Podpůrná data'!$J$186:$K$197,2)</f>
        <v>únor</v>
      </c>
      <c r="S472" s="61" t="str">
        <f>VLOOKUP(S470,'Podpůrná data'!$J$186:$K$197,2)</f>
        <v>březen</v>
      </c>
      <c r="T472" s="61" t="str">
        <f>VLOOKUP(T470,'Podpůrná data'!$J$186:$K$197,2)</f>
        <v>duben</v>
      </c>
      <c r="U472" s="61" t="str">
        <f>VLOOKUP(U470,'Podpůrná data'!$J$186:$K$197,2)</f>
        <v>květen</v>
      </c>
      <c r="V472" s="61" t="str">
        <f>VLOOKUP(V470,'Podpůrná data'!$J$186:$K$197,2)</f>
        <v>červen</v>
      </c>
      <c r="W472" s="61" t="str">
        <f>VLOOKUP(W470,'Podpůrná data'!$J$186:$K$197,2)</f>
        <v>červenec</v>
      </c>
      <c r="X472" s="61" t="str">
        <f>VLOOKUP(X470,'Podpůrná data'!$J$186:$K$197,2)</f>
        <v>srpen</v>
      </c>
      <c r="Y472" s="61" t="str">
        <f>VLOOKUP(Y470,'Podpůrná data'!$J$186:$K$197,2)</f>
        <v>září</v>
      </c>
      <c r="Z472" s="61" t="str">
        <f>VLOOKUP(Z470,'Podpůrná data'!$J$186:$K$197,2)</f>
        <v>říjen</v>
      </c>
      <c r="AA472" s="61" t="str">
        <f>VLOOKUP(AA470,'Podpůrná data'!$J$186:$K$197,2)</f>
        <v>listopad</v>
      </c>
      <c r="AB472" s="61" t="str">
        <f>VLOOKUP(AB470,'Podpůrná data'!$J$186:$K$197,2)</f>
        <v>prosinec</v>
      </c>
      <c r="AC472" s="61" t="str">
        <f>VLOOKUP(AC470,'Podpůrná data'!$J$186:$K$197,2)</f>
        <v>leden</v>
      </c>
      <c r="AD472" s="61" t="str">
        <f>VLOOKUP(AD470,'Podpůrná data'!$J$186:$K$197,2)</f>
        <v>únor</v>
      </c>
      <c r="AE472" s="61" t="str">
        <f>VLOOKUP(AE470,'Podpůrná data'!$J$186:$K$197,2)</f>
        <v>březen</v>
      </c>
      <c r="AF472" s="61" t="str">
        <f>VLOOKUP(AF470,'Podpůrná data'!$J$186:$K$197,2)</f>
        <v>duben</v>
      </c>
      <c r="AG472" s="61" t="str">
        <f>VLOOKUP(AG470,'Podpůrná data'!$J$186:$K$197,2)</f>
        <v>květen</v>
      </c>
      <c r="AH472" s="61" t="str">
        <f>VLOOKUP(AH470,'Podpůrná data'!$J$186:$K$197,2)</f>
        <v>červen</v>
      </c>
      <c r="AI472" s="61" t="str">
        <f>VLOOKUP(AI470,'Podpůrná data'!$J$186:$K$197,2)</f>
        <v>červenec</v>
      </c>
      <c r="AJ472" s="61" t="str">
        <f>VLOOKUP(AJ470,'Podpůrná data'!$J$186:$K$197,2)</f>
        <v>srpen</v>
      </c>
      <c r="AK472" s="61" t="str">
        <f>VLOOKUP(AK470,'Podpůrná data'!$J$186:$K$197,2)</f>
        <v>září</v>
      </c>
      <c r="AL472" s="61" t="str">
        <f>VLOOKUP(AL470,'Podpůrná data'!$J$186:$K$197,2)</f>
        <v>říjen</v>
      </c>
      <c r="AM472" s="61" t="str">
        <f>VLOOKUP(AM470,'Podpůrná data'!$J$186:$K$197,2)</f>
        <v>listopad</v>
      </c>
      <c r="AN472" s="61" t="str">
        <f>VLOOKUP(AN470,'Podpůrná data'!$J$186:$K$197,2)</f>
        <v>prosinec</v>
      </c>
      <c r="AO472" s="61" t="str">
        <f>VLOOKUP(AO470,'Podpůrná data'!$J$186:$K$197,2)</f>
        <v>leden</v>
      </c>
      <c r="AP472" s="61" t="str">
        <f>VLOOKUP(AP470,'Podpůrná data'!$J$186:$K$197,2)</f>
        <v>únor</v>
      </c>
      <c r="AQ472" s="61" t="str">
        <f>VLOOKUP(AQ470,'Podpůrná data'!$J$186:$K$197,2)</f>
        <v>březen</v>
      </c>
      <c r="AR472" s="61" t="str">
        <f>VLOOKUP(AR470,'Podpůrná data'!$J$186:$K$197,2)</f>
        <v>duben</v>
      </c>
      <c r="AS472" s="61" t="str">
        <f>VLOOKUP(AS470,'Podpůrná data'!$J$186:$K$197,2)</f>
        <v>květen</v>
      </c>
      <c r="AT472" s="61" t="str">
        <f>VLOOKUP(AT470,'Podpůrná data'!$J$186:$K$197,2)</f>
        <v>červen</v>
      </c>
      <c r="AU472" s="61" t="str">
        <f>VLOOKUP(AU470,'Podpůrná data'!$J$186:$K$197,2)</f>
        <v>červenec</v>
      </c>
      <c r="AV472" s="61" t="str">
        <f>VLOOKUP(AV470,'Podpůrná data'!$J$186:$K$197,2)</f>
        <v>srpen</v>
      </c>
      <c r="AW472" s="61" t="str">
        <f>VLOOKUP(AW470,'Podpůrná data'!$J$186:$K$197,2)</f>
        <v>září</v>
      </c>
      <c r="AX472" s="61" t="str">
        <f>VLOOKUP(AX470,'Podpůrná data'!$J$186:$K$197,2)</f>
        <v>říjen</v>
      </c>
      <c r="AY472" s="61" t="str">
        <f>VLOOKUP(AY470,'Podpůrná data'!$J$186:$K$197,2)</f>
        <v>listopad</v>
      </c>
      <c r="AZ472" s="61" t="str">
        <f>VLOOKUP(AZ470,'Podpůrná data'!$J$186:$K$197,2)</f>
        <v>prosinec</v>
      </c>
      <c r="BA472" s="61" t="str">
        <f>VLOOKUP(BA470,'Podpůrná data'!$J$186:$K$197,2)</f>
        <v>leden</v>
      </c>
      <c r="BB472" s="61" t="str">
        <f>VLOOKUP(BB470,'Podpůrná data'!$J$186:$K$197,2)</f>
        <v>únor</v>
      </c>
      <c r="BC472" s="61" t="str">
        <f>VLOOKUP(BC470,'Podpůrná data'!$J$186:$K$197,2)</f>
        <v>březen</v>
      </c>
      <c r="BD472" s="61" t="str">
        <f>VLOOKUP(BD470,'Podpůrná data'!$J$186:$K$197,2)</f>
        <v>duben</v>
      </c>
      <c r="BE472" s="61" t="str">
        <f>VLOOKUP(BE470,'Podpůrná data'!$J$186:$K$197,2)</f>
        <v>květen</v>
      </c>
      <c r="BF472" s="61" t="str">
        <f>VLOOKUP(BF470,'Podpůrná data'!$J$186:$K$197,2)</f>
        <v>červen</v>
      </c>
      <c r="BG472" s="61" t="str">
        <f>VLOOKUP(BG470,'Podpůrná data'!$J$186:$K$197,2)</f>
        <v>červenec</v>
      </c>
      <c r="BH472" s="61" t="str">
        <f>VLOOKUP(BH470,'Podpůrná data'!$J$186:$K$197,2)</f>
        <v>srpen</v>
      </c>
      <c r="BI472" s="61" t="str">
        <f>VLOOKUP(BI470,'Podpůrná data'!$J$186:$K$197,2)</f>
        <v>září</v>
      </c>
      <c r="BJ472" s="61" t="str">
        <f>VLOOKUP(BJ470,'Podpůrná data'!$J$186:$K$197,2)</f>
        <v>říjen</v>
      </c>
      <c r="BK472" s="61" t="str">
        <f>VLOOKUP(BK470,'Podpůrná data'!$J$186:$K$197,2)</f>
        <v>listopad</v>
      </c>
      <c r="BL472" s="61" t="str">
        <f>VLOOKUP(BL470,'Podpůrná data'!$J$186:$K$197,2)</f>
        <v>prosinec</v>
      </c>
      <c r="BM472" s="61" t="str">
        <f>VLOOKUP(BM470,'Podpůrná data'!$J$186:$K$197,2)</f>
        <v>leden</v>
      </c>
      <c r="BN472" s="61" t="str">
        <f>VLOOKUP(BN470,'Podpůrná data'!$J$186:$K$197,2)</f>
        <v>únor</v>
      </c>
      <c r="BO472" s="61" t="str">
        <f>VLOOKUP(BO470,'Podpůrná data'!$J$186:$K$197,2)</f>
        <v>březen</v>
      </c>
      <c r="BP472" s="61" t="str">
        <f>VLOOKUP(BP470,'Podpůrná data'!$J$186:$K$197,2)</f>
        <v>duben</v>
      </c>
      <c r="BQ472" s="61" t="str">
        <f>VLOOKUP(BQ470,'Podpůrná data'!$J$186:$K$197,2)</f>
        <v>květen</v>
      </c>
      <c r="BR472" s="61" t="str">
        <f>VLOOKUP(BR470,'Podpůrná data'!$J$186:$K$197,2)</f>
        <v>červen</v>
      </c>
      <c r="BS472" s="61" t="str">
        <f>VLOOKUP(BS470,'Podpůrná data'!$J$186:$K$197,2)</f>
        <v>červenec</v>
      </c>
      <c r="BT472" s="61" t="str">
        <f>VLOOKUP(BT470,'Podpůrná data'!$J$186:$K$197,2)</f>
        <v>srpen</v>
      </c>
      <c r="BU472" s="61" t="str">
        <f>VLOOKUP(BU470,'Podpůrná data'!$J$186:$K$197,2)</f>
        <v>září</v>
      </c>
      <c r="BV472" s="61" t="str">
        <f>VLOOKUP(BV470,'Podpůrná data'!$J$186:$K$197,2)</f>
        <v>říjen</v>
      </c>
      <c r="BW472" s="61" t="str">
        <f>VLOOKUP(BW470,'Podpůrná data'!$J$186:$K$197,2)</f>
        <v>listopad</v>
      </c>
      <c r="BX472" s="61" t="str">
        <f>VLOOKUP(BX470,'Podpůrná data'!$J$186:$K$197,2)</f>
        <v>prosinec</v>
      </c>
      <c r="BY472" s="61" t="str">
        <f>VLOOKUP(BY470,'Podpůrná data'!$J$186:$K$197,2)</f>
        <v>leden</v>
      </c>
      <c r="BZ472" s="61" t="str">
        <f>VLOOKUP(BZ470,'Podpůrná data'!$J$186:$K$197,2)</f>
        <v>únor</v>
      </c>
      <c r="CA472" s="61" t="str">
        <f>VLOOKUP(CA470,'Podpůrná data'!$J$186:$K$197,2)</f>
        <v>březen</v>
      </c>
      <c r="CB472" s="61" t="str">
        <f>VLOOKUP(CB470,'Podpůrná data'!$J$186:$K$197,2)</f>
        <v>duben</v>
      </c>
      <c r="CC472" s="61" t="str">
        <f>VLOOKUP(CC470,'Podpůrná data'!$J$186:$K$197,2)</f>
        <v>květen</v>
      </c>
      <c r="CD472" s="61" t="str">
        <f>VLOOKUP(CD470,'Podpůrná data'!$J$186:$K$197,2)</f>
        <v>červen</v>
      </c>
      <c r="CE472" s="61" t="str">
        <f>VLOOKUP(CE470,'Podpůrná data'!$J$186:$K$197,2)</f>
        <v>červenec</v>
      </c>
      <c r="CF472" s="61" t="str">
        <f>VLOOKUP(CF470,'Podpůrná data'!$J$186:$K$197,2)</f>
        <v>srpen</v>
      </c>
      <c r="CG472" s="61" t="str">
        <f>VLOOKUP(CG470,'Podpůrná data'!$J$186:$K$197,2)</f>
        <v>září</v>
      </c>
      <c r="CH472" s="61" t="str">
        <f>VLOOKUP(CH470,'Podpůrná data'!$J$186:$K$197,2)</f>
        <v>říjen</v>
      </c>
      <c r="CI472" s="61" t="str">
        <f>VLOOKUP(CI470,'Podpůrná data'!$J$186:$K$197,2)</f>
        <v>listopad</v>
      </c>
      <c r="CJ472" s="61" t="str">
        <f>VLOOKUP(CJ470,'Podpůrná data'!$J$186:$K$197,2)</f>
        <v>prosinec</v>
      </c>
      <c r="CK472" s="175"/>
      <c r="CL472" s="179"/>
      <c r="CM472" s="207"/>
      <c r="CN472" s="207"/>
      <c r="CO472" s="108"/>
      <c r="CP472" s="183" t="s">
        <v>109</v>
      </c>
      <c r="CQ472" s="183" t="s">
        <v>110</v>
      </c>
      <c r="CR472" s="183" t="s">
        <v>111</v>
      </c>
      <c r="CS472" s="183" t="s">
        <v>112</v>
      </c>
      <c r="CT472" s="183" t="s">
        <v>113</v>
      </c>
      <c r="CU472" s="183" t="s">
        <v>114</v>
      </c>
      <c r="CV472" s="183" t="s">
        <v>115</v>
      </c>
      <c r="CW472" s="183" t="s">
        <v>116</v>
      </c>
      <c r="CX472" s="183" t="s">
        <v>117</v>
      </c>
      <c r="CY472" s="183" t="s">
        <v>177</v>
      </c>
      <c r="CZ472" s="183" t="s">
        <v>178</v>
      </c>
      <c r="DA472" s="183" t="s">
        <v>179</v>
      </c>
      <c r="DB472" s="183" t="s">
        <v>368</v>
      </c>
      <c r="DC472" s="183" t="s">
        <v>369</v>
      </c>
      <c r="DD472" s="183" t="s">
        <v>370</v>
      </c>
    </row>
    <row r="473" spans="1:108" s="266" customFormat="1" ht="16.2" customHeight="1" x14ac:dyDescent="0.3">
      <c r="A473" s="272"/>
      <c r="B473" s="115"/>
      <c r="C473" s="354"/>
      <c r="D473" s="127"/>
      <c r="E473" s="360"/>
      <c r="F473" s="360"/>
      <c r="G473" s="359"/>
      <c r="H473" s="359"/>
      <c r="I473" s="360"/>
      <c r="J473" s="360"/>
      <c r="K473" s="360"/>
      <c r="L473" s="361"/>
      <c r="M473" s="7"/>
      <c r="N473" s="357"/>
      <c r="O473" s="108"/>
      <c r="P473" s="78"/>
      <c r="Q473" s="61">
        <f>YEAR(Úvod!$F$10)</f>
        <v>1900</v>
      </c>
      <c r="R473" s="61">
        <f t="shared" ref="R473" si="13140">IF(R470=1,Q473+1,Q473)</f>
        <v>1900</v>
      </c>
      <c r="S473" s="61">
        <f t="shared" ref="S473" si="13141">IF(S470=1,R473+1,R473)</f>
        <v>1900</v>
      </c>
      <c r="T473" s="61">
        <f t="shared" ref="T473" si="13142">IF(T470=1,S473+1,S473)</f>
        <v>1900</v>
      </c>
      <c r="U473" s="61">
        <f t="shared" ref="U473" si="13143">IF(U470=1,T473+1,T473)</f>
        <v>1900</v>
      </c>
      <c r="V473" s="61">
        <f t="shared" ref="V473" si="13144">IF(V470=1,U473+1,U473)</f>
        <v>1900</v>
      </c>
      <c r="W473" s="61">
        <f t="shared" ref="W473" si="13145">IF(W470=1,V473+1,V473)</f>
        <v>1900</v>
      </c>
      <c r="X473" s="61">
        <f t="shared" ref="X473" si="13146">IF(X470=1,W473+1,W473)</f>
        <v>1900</v>
      </c>
      <c r="Y473" s="61">
        <f t="shared" ref="Y473" si="13147">IF(Y470=1,X473+1,X473)</f>
        <v>1900</v>
      </c>
      <c r="Z473" s="61">
        <f t="shared" ref="Z473" si="13148">IF(Z470=1,Y473+1,Y473)</f>
        <v>1900</v>
      </c>
      <c r="AA473" s="61">
        <f t="shared" ref="AA473" si="13149">IF(AA470=1,Z473+1,Z473)</f>
        <v>1900</v>
      </c>
      <c r="AB473" s="61">
        <f t="shared" ref="AB473" si="13150">IF(AB470=1,AA473+1,AA473)</f>
        <v>1900</v>
      </c>
      <c r="AC473" s="61">
        <f t="shared" ref="AC473" si="13151">IF(AC470=1,AB473+1,AB473)</f>
        <v>1901</v>
      </c>
      <c r="AD473" s="61">
        <f t="shared" ref="AD473" si="13152">IF(AD470=1,AC473+1,AC473)</f>
        <v>1901</v>
      </c>
      <c r="AE473" s="61">
        <f t="shared" ref="AE473" si="13153">IF(AE470=1,AD473+1,AD473)</f>
        <v>1901</v>
      </c>
      <c r="AF473" s="61">
        <f t="shared" ref="AF473" si="13154">IF(AF470=1,AE473+1,AE473)</f>
        <v>1901</v>
      </c>
      <c r="AG473" s="61">
        <f t="shared" ref="AG473" si="13155">IF(AG470=1,AF473+1,AF473)</f>
        <v>1901</v>
      </c>
      <c r="AH473" s="61">
        <f t="shared" ref="AH473" si="13156">IF(AH470=1,AG473+1,AG473)</f>
        <v>1901</v>
      </c>
      <c r="AI473" s="61">
        <f t="shared" ref="AI473" si="13157">IF(AI470=1,AH473+1,AH473)</f>
        <v>1901</v>
      </c>
      <c r="AJ473" s="61">
        <f t="shared" ref="AJ473" si="13158">IF(AJ470=1,AI473+1,AI473)</f>
        <v>1901</v>
      </c>
      <c r="AK473" s="61">
        <f t="shared" ref="AK473" si="13159">IF(AK470=1,AJ473+1,AJ473)</f>
        <v>1901</v>
      </c>
      <c r="AL473" s="61">
        <f t="shared" ref="AL473" si="13160">IF(AL470=1,AK473+1,AK473)</f>
        <v>1901</v>
      </c>
      <c r="AM473" s="61">
        <f t="shared" ref="AM473" si="13161">IF(AM470=1,AL473+1,AL473)</f>
        <v>1901</v>
      </c>
      <c r="AN473" s="61">
        <f t="shared" ref="AN473" si="13162">IF(AN470=1,AM473+1,AM473)</f>
        <v>1901</v>
      </c>
      <c r="AO473" s="61">
        <f t="shared" ref="AO473" si="13163">IF(AO470=1,AN473+1,AN473)</f>
        <v>1902</v>
      </c>
      <c r="AP473" s="61">
        <f t="shared" ref="AP473" si="13164">IF(AP470=1,AO473+1,AO473)</f>
        <v>1902</v>
      </c>
      <c r="AQ473" s="61">
        <f t="shared" ref="AQ473" si="13165">IF(AQ470=1,AP473+1,AP473)</f>
        <v>1902</v>
      </c>
      <c r="AR473" s="61">
        <f t="shared" ref="AR473" si="13166">IF(AR470=1,AQ473+1,AQ473)</f>
        <v>1902</v>
      </c>
      <c r="AS473" s="61">
        <f t="shared" ref="AS473" si="13167">IF(AS470=1,AR473+1,AR473)</f>
        <v>1902</v>
      </c>
      <c r="AT473" s="61">
        <f t="shared" ref="AT473" si="13168">IF(AT470=1,AS473+1,AS473)</f>
        <v>1902</v>
      </c>
      <c r="AU473" s="61">
        <f t="shared" ref="AU473" si="13169">IF(AU470=1,AT473+1,AT473)</f>
        <v>1902</v>
      </c>
      <c r="AV473" s="61">
        <f t="shared" ref="AV473" si="13170">IF(AV470=1,AU473+1,AU473)</f>
        <v>1902</v>
      </c>
      <c r="AW473" s="61">
        <f t="shared" ref="AW473" si="13171">IF(AW470=1,AV473+1,AV473)</f>
        <v>1902</v>
      </c>
      <c r="AX473" s="61">
        <f t="shared" ref="AX473" si="13172">IF(AX470=1,AW473+1,AW473)</f>
        <v>1902</v>
      </c>
      <c r="AY473" s="61">
        <f t="shared" ref="AY473" si="13173">IF(AY470=1,AX473+1,AX473)</f>
        <v>1902</v>
      </c>
      <c r="AZ473" s="61">
        <f t="shared" ref="AZ473" si="13174">IF(AZ470=1,AY473+1,AY473)</f>
        <v>1902</v>
      </c>
      <c r="BA473" s="61">
        <f t="shared" ref="BA473" si="13175">IF(BA470=1,AZ473+1,AZ473)</f>
        <v>1903</v>
      </c>
      <c r="BB473" s="61">
        <f t="shared" ref="BB473" si="13176">IF(BB470=1,BA473+1,BA473)</f>
        <v>1903</v>
      </c>
      <c r="BC473" s="61">
        <f t="shared" ref="BC473" si="13177">IF(BC470=1,BB473+1,BB473)</f>
        <v>1903</v>
      </c>
      <c r="BD473" s="61">
        <f t="shared" ref="BD473" si="13178">IF(BD470=1,BC473+1,BC473)</f>
        <v>1903</v>
      </c>
      <c r="BE473" s="61">
        <f t="shared" ref="BE473" si="13179">IF(BE470=1,BD473+1,BD473)</f>
        <v>1903</v>
      </c>
      <c r="BF473" s="61">
        <f t="shared" ref="BF473" si="13180">IF(BF470=1,BE473+1,BE473)</f>
        <v>1903</v>
      </c>
      <c r="BG473" s="61">
        <f t="shared" ref="BG473" si="13181">IF(BG470=1,BF473+1,BF473)</f>
        <v>1903</v>
      </c>
      <c r="BH473" s="61">
        <f t="shared" ref="BH473" si="13182">IF(BH470=1,BG473+1,BG473)</f>
        <v>1903</v>
      </c>
      <c r="BI473" s="61">
        <f t="shared" ref="BI473" si="13183">IF(BI470=1,BH473+1,BH473)</f>
        <v>1903</v>
      </c>
      <c r="BJ473" s="61">
        <f t="shared" ref="BJ473" si="13184">IF(BJ470=1,BI473+1,BI473)</f>
        <v>1903</v>
      </c>
      <c r="BK473" s="61">
        <f t="shared" ref="BK473" si="13185">IF(BK470=1,BJ473+1,BJ473)</f>
        <v>1903</v>
      </c>
      <c r="BL473" s="61">
        <f t="shared" ref="BL473" si="13186">IF(BL470=1,BK473+1,BK473)</f>
        <v>1903</v>
      </c>
      <c r="BM473" s="61">
        <f t="shared" ref="BM473" si="13187">IF(BM470=1,BL473+1,BL473)</f>
        <v>1904</v>
      </c>
      <c r="BN473" s="61">
        <f t="shared" ref="BN473" si="13188">IF(BN470=1,BM473+1,BM473)</f>
        <v>1904</v>
      </c>
      <c r="BO473" s="61">
        <f t="shared" ref="BO473" si="13189">IF(BO470=1,BN473+1,BN473)</f>
        <v>1904</v>
      </c>
      <c r="BP473" s="61">
        <f t="shared" ref="BP473" si="13190">IF(BP470=1,BO473+1,BO473)</f>
        <v>1904</v>
      </c>
      <c r="BQ473" s="61">
        <f t="shared" ref="BQ473" si="13191">IF(BQ470=1,BP473+1,BP473)</f>
        <v>1904</v>
      </c>
      <c r="BR473" s="61">
        <f t="shared" ref="BR473" si="13192">IF(BR470=1,BQ473+1,BQ473)</f>
        <v>1904</v>
      </c>
      <c r="BS473" s="61">
        <f t="shared" ref="BS473" si="13193">IF(BS470=1,BR473+1,BR473)</f>
        <v>1904</v>
      </c>
      <c r="BT473" s="61">
        <f t="shared" ref="BT473" si="13194">IF(BT470=1,BS473+1,BS473)</f>
        <v>1904</v>
      </c>
      <c r="BU473" s="61">
        <f t="shared" ref="BU473" si="13195">IF(BU470=1,BT473+1,BT473)</f>
        <v>1904</v>
      </c>
      <c r="BV473" s="61">
        <f t="shared" ref="BV473" si="13196">IF(BV470=1,BU473+1,BU473)</f>
        <v>1904</v>
      </c>
      <c r="BW473" s="61">
        <f t="shared" ref="BW473" si="13197">IF(BW470=1,BV473+1,BV473)</f>
        <v>1904</v>
      </c>
      <c r="BX473" s="61">
        <f t="shared" ref="BX473" si="13198">IF(BX470=1,BW473+1,BW473)</f>
        <v>1904</v>
      </c>
      <c r="BY473" s="61">
        <f t="shared" ref="BY473" si="13199">IF(BY470=1,BX473+1,BX473)</f>
        <v>1905</v>
      </c>
      <c r="BZ473" s="61">
        <f t="shared" ref="BZ473" si="13200">IF(BZ470=1,BY473+1,BY473)</f>
        <v>1905</v>
      </c>
      <c r="CA473" s="61">
        <f t="shared" ref="CA473" si="13201">IF(CA470=1,BZ473+1,BZ473)</f>
        <v>1905</v>
      </c>
      <c r="CB473" s="61">
        <f t="shared" ref="CB473" si="13202">IF(CB470=1,CA473+1,CA473)</f>
        <v>1905</v>
      </c>
      <c r="CC473" s="61">
        <f t="shared" ref="CC473" si="13203">IF(CC470=1,CB473+1,CB473)</f>
        <v>1905</v>
      </c>
      <c r="CD473" s="61">
        <f t="shared" ref="CD473" si="13204">IF(CD470=1,CC473+1,CC473)</f>
        <v>1905</v>
      </c>
      <c r="CE473" s="61">
        <f t="shared" ref="CE473" si="13205">IF(CE470=1,CD473+1,CD473)</f>
        <v>1905</v>
      </c>
      <c r="CF473" s="61">
        <f t="shared" ref="CF473" si="13206">IF(CF470=1,CE473+1,CE473)</f>
        <v>1905</v>
      </c>
      <c r="CG473" s="61">
        <f t="shared" ref="CG473" si="13207">IF(CG470=1,CF473+1,CF473)</f>
        <v>1905</v>
      </c>
      <c r="CH473" s="61">
        <f t="shared" ref="CH473" si="13208">IF(CH470=1,CG473+1,CG473)</f>
        <v>1905</v>
      </c>
      <c r="CI473" s="61">
        <f t="shared" ref="CI473" si="13209">IF(CI470=1,CH473+1,CH473)</f>
        <v>1905</v>
      </c>
      <c r="CJ473" s="61">
        <f t="shared" ref="CJ473" si="13210">IF(CJ470=1,CI473+1,CI473)</f>
        <v>1905</v>
      </c>
      <c r="CK473" s="205"/>
      <c r="CL473" s="206"/>
      <c r="CM473" s="207"/>
      <c r="CN473" s="207"/>
      <c r="CO473" s="108"/>
      <c r="CP473" s="108"/>
      <c r="CQ473" s="108"/>
      <c r="CR473" s="108"/>
      <c r="CS473" s="108"/>
      <c r="CT473" s="108"/>
      <c r="CU473" s="108"/>
      <c r="CV473" s="108"/>
      <c r="CW473" s="108"/>
      <c r="CX473" s="108"/>
      <c r="CY473" s="108"/>
      <c r="CZ473" s="108"/>
      <c r="DA473" s="108"/>
      <c r="DB473" s="108"/>
      <c r="DC473" s="108"/>
      <c r="DD473" s="108"/>
    </row>
    <row r="474" spans="1:108" s="266" customFormat="1" ht="16.2" customHeight="1" x14ac:dyDescent="0.3">
      <c r="A474" s="272"/>
      <c r="B474" s="115"/>
      <c r="C474" s="127"/>
      <c r="D474" s="127"/>
      <c r="E474" s="360"/>
      <c r="F474" s="360"/>
      <c r="G474" s="359"/>
      <c r="H474" s="359"/>
      <c r="I474" s="360"/>
      <c r="J474" s="363"/>
      <c r="K474" s="360"/>
      <c r="L474" s="362"/>
      <c r="M474" s="7"/>
      <c r="N474" s="358"/>
      <c r="O474" s="108"/>
      <c r="P474" s="64" t="s">
        <v>181</v>
      </c>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c r="BR474" s="273"/>
      <c r="BS474" s="273"/>
      <c r="BT474" s="273"/>
      <c r="BU474" s="273"/>
      <c r="BV474" s="273"/>
      <c r="BW474" s="273"/>
      <c r="BX474" s="273"/>
      <c r="BY474" s="273"/>
      <c r="BZ474" s="273"/>
      <c r="CA474" s="273"/>
      <c r="CB474" s="273"/>
      <c r="CC474" s="273"/>
      <c r="CD474" s="273"/>
      <c r="CE474" s="273"/>
      <c r="CF474" s="273"/>
      <c r="CG474" s="273"/>
      <c r="CH474" s="273"/>
      <c r="CI474" s="273"/>
      <c r="CJ474" s="273"/>
      <c r="CK474" s="205"/>
      <c r="CL474" s="206"/>
      <c r="CM474" s="207"/>
      <c r="CN474" s="207"/>
      <c r="CO474" s="108"/>
      <c r="CP474" s="108"/>
      <c r="CQ474" s="108"/>
      <c r="CR474" s="108"/>
      <c r="CS474" s="108"/>
      <c r="CT474" s="108"/>
      <c r="CU474" s="108"/>
      <c r="CV474" s="108"/>
      <c r="CW474" s="108"/>
      <c r="CX474" s="108"/>
      <c r="CY474" s="108"/>
      <c r="CZ474" s="108"/>
      <c r="DA474" s="108"/>
      <c r="DB474" s="108"/>
      <c r="DC474" s="108"/>
      <c r="DD474" s="108"/>
    </row>
    <row r="475" spans="1:108" s="266" customFormat="1" ht="23.4" customHeight="1" x14ac:dyDescent="0.3">
      <c r="A475" s="264"/>
      <c r="B475" s="128" t="s">
        <v>31</v>
      </c>
      <c r="C475" s="355"/>
      <c r="D475" s="355"/>
      <c r="E475" s="274"/>
      <c r="F475" s="257"/>
      <c r="G475" s="275"/>
      <c r="H475" s="276"/>
      <c r="I475" s="275"/>
      <c r="J475" s="215">
        <f>IF(I475="",0,IF(I475="ANO",'Podpůrná data'!$B$5,'Podpůrná data'!$B$3))</f>
        <v>0</v>
      </c>
      <c r="K475" s="213">
        <f>IFERROR(INT(ROUND(H475,2)*(VLOOKUP(INT(G475),'Podpůrná data'!$L$16:$M$60,2,FALSE))*(G475/(INT(G475)))),0)</f>
        <v>0</v>
      </c>
      <c r="L475" s="62">
        <f>J475*K475</f>
        <v>0</v>
      </c>
      <c r="M475" s="63">
        <f>IF(L475&gt;0,IF(ISTEXT(C475)=TRUE,0,1),0)</f>
        <v>0</v>
      </c>
      <c r="N475" s="170">
        <f>IF(L475&gt;0,1,0)</f>
        <v>0</v>
      </c>
      <c r="O475" s="129"/>
      <c r="P475" s="64" t="s">
        <v>97</v>
      </c>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77"/>
      <c r="AT475" s="277"/>
      <c r="AU475" s="277"/>
      <c r="AV475" s="277"/>
      <c r="AW475" s="277"/>
      <c r="AX475" s="277"/>
      <c r="AY475" s="277"/>
      <c r="AZ475" s="277"/>
      <c r="BA475" s="277"/>
      <c r="BB475" s="277"/>
      <c r="BC475" s="277"/>
      <c r="BD475" s="277"/>
      <c r="BE475" s="277"/>
      <c r="BF475" s="277"/>
      <c r="BG475" s="277"/>
      <c r="BH475" s="277"/>
      <c r="BI475" s="277"/>
      <c r="BJ475" s="277"/>
      <c r="BK475" s="277"/>
      <c r="BL475" s="277"/>
      <c r="BM475" s="277"/>
      <c r="BN475" s="277"/>
      <c r="BO475" s="277"/>
      <c r="BP475" s="277"/>
      <c r="BQ475" s="277"/>
      <c r="BR475" s="277"/>
      <c r="BS475" s="277"/>
      <c r="BT475" s="277"/>
      <c r="BU475" s="277"/>
      <c r="BV475" s="277"/>
      <c r="BW475" s="277"/>
      <c r="BX475" s="277"/>
      <c r="BY475" s="277"/>
      <c r="BZ475" s="277"/>
      <c r="CA475" s="277"/>
      <c r="CB475" s="277"/>
      <c r="CC475" s="277"/>
      <c r="CD475" s="277"/>
      <c r="CE475" s="277"/>
      <c r="CF475" s="277"/>
      <c r="CG475" s="277"/>
      <c r="CH475" s="277"/>
      <c r="CI475" s="277"/>
      <c r="CJ475" s="277"/>
      <c r="CK475" s="370">
        <f>SUM(Q483:CJ483)</f>
        <v>0</v>
      </c>
      <c r="CL475" s="372">
        <f>SUM(Q484:CJ484)</f>
        <v>0</v>
      </c>
      <c r="CM475" s="364">
        <f>IF($N475=0,0,IF($CK475&gt;=143*$H475,1,0))</f>
        <v>0</v>
      </c>
      <c r="CN475" s="364">
        <f>IF($CK475&gt;=143*$H475,0,(CEILING(143*$H475,1)-$CK475))</f>
        <v>0</v>
      </c>
      <c r="CO475" s="108"/>
      <c r="CP475" s="108"/>
      <c r="CQ475" s="108"/>
      <c r="CR475" s="108"/>
      <c r="CS475" s="108"/>
      <c r="CT475" s="108"/>
      <c r="CU475" s="108"/>
      <c r="CV475" s="108"/>
      <c r="CW475" s="108"/>
      <c r="CX475" s="108"/>
      <c r="CY475" s="108"/>
      <c r="CZ475" s="108"/>
      <c r="DA475" s="108"/>
      <c r="DB475" s="108"/>
      <c r="DC475" s="108"/>
      <c r="DD475" s="108"/>
    </row>
    <row r="476" spans="1:108" s="266" customFormat="1" ht="28.8" x14ac:dyDescent="0.3">
      <c r="A476" s="264"/>
      <c r="B476" s="130"/>
      <c r="C476" s="81"/>
      <c r="D476" s="81"/>
      <c r="E476" s="81"/>
      <c r="F476" s="81"/>
      <c r="G476" s="81"/>
      <c r="H476" s="81"/>
      <c r="I476" s="81"/>
      <c r="J476" s="81"/>
      <c r="K476" s="81"/>
      <c r="L476" s="65"/>
      <c r="M476" s="7"/>
      <c r="N476" s="202"/>
      <c r="O476" s="108"/>
      <c r="P476" s="64" t="s">
        <v>151</v>
      </c>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8"/>
      <c r="BK476" s="278"/>
      <c r="BL476" s="278"/>
      <c r="BM476" s="278"/>
      <c r="BN476" s="278"/>
      <c r="BO476" s="278"/>
      <c r="BP476" s="278"/>
      <c r="BQ476" s="278"/>
      <c r="BR476" s="278"/>
      <c r="BS476" s="278"/>
      <c r="BT476" s="278"/>
      <c r="BU476" s="278"/>
      <c r="BV476" s="278"/>
      <c r="BW476" s="278"/>
      <c r="BX476" s="278"/>
      <c r="BY476" s="278"/>
      <c r="BZ476" s="278"/>
      <c r="CA476" s="278"/>
      <c r="CB476" s="278"/>
      <c r="CC476" s="278"/>
      <c r="CD476" s="278"/>
      <c r="CE476" s="278"/>
      <c r="CF476" s="278"/>
      <c r="CG476" s="278"/>
      <c r="CH476" s="278"/>
      <c r="CI476" s="278"/>
      <c r="CJ476" s="278"/>
      <c r="CK476" s="370"/>
      <c r="CL476" s="372"/>
      <c r="CM476" s="364"/>
      <c r="CN476" s="364"/>
      <c r="CO476" s="108"/>
      <c r="CP476" s="108"/>
      <c r="CQ476" s="108"/>
      <c r="CR476" s="108"/>
      <c r="CS476" s="108"/>
      <c r="CT476" s="108"/>
      <c r="CU476" s="108"/>
      <c r="CV476" s="108"/>
      <c r="CW476" s="108"/>
      <c r="CX476" s="108"/>
      <c r="CY476" s="108"/>
      <c r="CZ476" s="108"/>
      <c r="DA476" s="108"/>
      <c r="DB476" s="108"/>
      <c r="DC476" s="108"/>
      <c r="DD476" s="108"/>
    </row>
    <row r="477" spans="1:108" s="266" customFormat="1" ht="14.4" hidden="1" customHeight="1" x14ac:dyDescent="0.3">
      <c r="A477" s="264"/>
      <c r="B477" s="130"/>
      <c r="C477" s="81"/>
      <c r="D477" s="81"/>
      <c r="E477" s="81"/>
      <c r="F477" s="81"/>
      <c r="G477" s="81"/>
      <c r="H477" s="81"/>
      <c r="I477" s="81"/>
      <c r="J477" s="81"/>
      <c r="K477" s="81"/>
      <c r="L477" s="65"/>
      <c r="M477" s="7"/>
      <c r="N477" s="202"/>
      <c r="O477" s="108"/>
      <c r="P477" s="66" t="s">
        <v>152</v>
      </c>
      <c r="Q477" s="67">
        <f>IF(Q475&lt;&gt;0,1,0)</f>
        <v>0</v>
      </c>
      <c r="R477" s="67">
        <f t="shared" ref="R477" si="13211">IF(Q477&gt;0,Q477+1,IF(R475&lt;&gt;0,1,0))</f>
        <v>0</v>
      </c>
      <c r="S477" s="67">
        <f t="shared" ref="S477" si="13212">IF(R477&gt;0,R477+1,IF(S475&lt;&gt;0,1,0))</f>
        <v>0</v>
      </c>
      <c r="T477" s="67">
        <f t="shared" ref="T477" si="13213">IF(S477&gt;0,S477+1,IF(T475&lt;&gt;0,1,0))</f>
        <v>0</v>
      </c>
      <c r="U477" s="67">
        <f t="shared" ref="U477" si="13214">IF(T477&gt;0,T477+1,IF(U475&lt;&gt;0,1,0))</f>
        <v>0</v>
      </c>
      <c r="V477" s="67">
        <f t="shared" ref="V477" si="13215">IF(U477&gt;0,U477+1,IF(V475&lt;&gt;0,1,0))</f>
        <v>0</v>
      </c>
      <c r="W477" s="67">
        <f t="shared" ref="W477" si="13216">IF(V477&gt;0,V477+1,IF(W475&lt;&gt;0,1,0))</f>
        <v>0</v>
      </c>
      <c r="X477" s="67">
        <f t="shared" ref="X477" si="13217">IF(W477&gt;0,W477+1,IF(X475&lt;&gt;0,1,0))</f>
        <v>0</v>
      </c>
      <c r="Y477" s="67">
        <f t="shared" ref="Y477" si="13218">IF(X477&gt;0,X477+1,IF(Y475&lt;&gt;0,1,0))</f>
        <v>0</v>
      </c>
      <c r="Z477" s="67">
        <f t="shared" ref="Z477" si="13219">IF(Y477&gt;0,Y477+1,IF(Z475&lt;&gt;0,1,0))</f>
        <v>0</v>
      </c>
      <c r="AA477" s="67">
        <f t="shared" ref="AA477" si="13220">IF(Z477&gt;0,Z477+1,IF(AA475&lt;&gt;0,1,0))</f>
        <v>0</v>
      </c>
      <c r="AB477" s="67">
        <f t="shared" ref="AB477" si="13221">IF(AA477&gt;0,AA477+1,IF(AB475&lt;&gt;0,1,0))</f>
        <v>0</v>
      </c>
      <c r="AC477" s="67">
        <f t="shared" ref="AC477" si="13222">IF(AB477&gt;0,AB477+1,IF(AC475&lt;&gt;0,1,0))</f>
        <v>0</v>
      </c>
      <c r="AD477" s="67">
        <f t="shared" ref="AD477" si="13223">IF(AC477&gt;0,AC477+1,IF(AD475&lt;&gt;0,1,0))</f>
        <v>0</v>
      </c>
      <c r="AE477" s="67">
        <f t="shared" ref="AE477" si="13224">IF(AD477&gt;0,AD477+1,IF(AE475&lt;&gt;0,1,0))</f>
        <v>0</v>
      </c>
      <c r="AF477" s="67">
        <f t="shared" ref="AF477" si="13225">IF(AE477&gt;0,AE477+1,IF(AF475&lt;&gt;0,1,0))</f>
        <v>0</v>
      </c>
      <c r="AG477" s="67">
        <f t="shared" ref="AG477" si="13226">IF(AF477&gt;0,AF477+1,IF(AG475&lt;&gt;0,1,0))</f>
        <v>0</v>
      </c>
      <c r="AH477" s="67">
        <f t="shared" ref="AH477" si="13227">IF(AG477&gt;0,AG477+1,IF(AH475&lt;&gt;0,1,0))</f>
        <v>0</v>
      </c>
      <c r="AI477" s="67">
        <f t="shared" ref="AI477" si="13228">IF(AH477&gt;0,AH477+1,IF(AI475&lt;&gt;0,1,0))</f>
        <v>0</v>
      </c>
      <c r="AJ477" s="67">
        <f t="shared" ref="AJ477" si="13229">IF(AI477&gt;0,AI477+1,IF(AJ475&lt;&gt;0,1,0))</f>
        <v>0</v>
      </c>
      <c r="AK477" s="67">
        <f t="shared" ref="AK477" si="13230">IF(AJ477&gt;0,AJ477+1,IF(AK475&lt;&gt;0,1,0))</f>
        <v>0</v>
      </c>
      <c r="AL477" s="67">
        <f t="shared" ref="AL477" si="13231">IF(AK477&gt;0,AK477+1,IF(AL475&lt;&gt;0,1,0))</f>
        <v>0</v>
      </c>
      <c r="AM477" s="67">
        <f t="shared" ref="AM477" si="13232">IF(AL477&gt;0,AL477+1,IF(AM475&lt;&gt;0,1,0))</f>
        <v>0</v>
      </c>
      <c r="AN477" s="67">
        <f t="shared" ref="AN477" si="13233">IF(AM477&gt;0,AM477+1,IF(AN475&lt;&gt;0,1,0))</f>
        <v>0</v>
      </c>
      <c r="AO477" s="67">
        <f t="shared" ref="AO477" si="13234">IF(AN477&gt;0,AN477+1,IF(AO475&lt;&gt;0,1,0))</f>
        <v>0</v>
      </c>
      <c r="AP477" s="67">
        <f t="shared" ref="AP477" si="13235">IF(AO477&gt;0,AO477+1,IF(AP475&lt;&gt;0,1,0))</f>
        <v>0</v>
      </c>
      <c r="AQ477" s="67">
        <f t="shared" ref="AQ477" si="13236">IF(AP477&gt;0,AP477+1,IF(AQ475&lt;&gt;0,1,0))</f>
        <v>0</v>
      </c>
      <c r="AR477" s="67">
        <f t="shared" ref="AR477" si="13237">IF(AQ477&gt;0,AQ477+1,IF(AR475&lt;&gt;0,1,0))</f>
        <v>0</v>
      </c>
      <c r="AS477" s="67">
        <f t="shared" ref="AS477" si="13238">IF(AR477&gt;0,AR477+1,IF(AS475&lt;&gt;0,1,0))</f>
        <v>0</v>
      </c>
      <c r="AT477" s="67">
        <f t="shared" ref="AT477" si="13239">IF(AS477&gt;0,AS477+1,IF(AT475&lt;&gt;0,1,0))</f>
        <v>0</v>
      </c>
      <c r="AU477" s="67">
        <f t="shared" ref="AU477" si="13240">IF(AT477&gt;0,AT477+1,IF(AU475&lt;&gt;0,1,0))</f>
        <v>0</v>
      </c>
      <c r="AV477" s="67">
        <f t="shared" ref="AV477" si="13241">IF(AU477&gt;0,AU477+1,IF(AV475&lt;&gt;0,1,0))</f>
        <v>0</v>
      </c>
      <c r="AW477" s="67">
        <f t="shared" ref="AW477" si="13242">IF(AV477&gt;0,AV477+1,IF(AW475&lt;&gt;0,1,0))</f>
        <v>0</v>
      </c>
      <c r="AX477" s="67">
        <f t="shared" ref="AX477" si="13243">IF(AW477&gt;0,AW477+1,IF(AX475&lt;&gt;0,1,0))</f>
        <v>0</v>
      </c>
      <c r="AY477" s="67">
        <f t="shared" ref="AY477" si="13244">IF(AX477&gt;0,AX477+1,IF(AY475&lt;&gt;0,1,0))</f>
        <v>0</v>
      </c>
      <c r="AZ477" s="67">
        <f t="shared" ref="AZ477" si="13245">IF(AY477&gt;0,AY477+1,IF(AZ475&lt;&gt;0,1,0))</f>
        <v>0</v>
      </c>
      <c r="BA477" s="67">
        <f t="shared" ref="BA477" si="13246">IF(AZ477&gt;0,AZ477+1,IF(BA475&lt;&gt;0,1,0))</f>
        <v>0</v>
      </c>
      <c r="BB477" s="67">
        <f t="shared" ref="BB477" si="13247">IF(BA477&gt;0,BA477+1,IF(BB475&lt;&gt;0,1,0))</f>
        <v>0</v>
      </c>
      <c r="BC477" s="67">
        <f t="shared" ref="BC477" si="13248">IF(BB477&gt;0,BB477+1,IF(BC475&lt;&gt;0,1,0))</f>
        <v>0</v>
      </c>
      <c r="BD477" s="67">
        <f t="shared" ref="BD477" si="13249">IF(BC477&gt;0,BC477+1,IF(BD475&lt;&gt;0,1,0))</f>
        <v>0</v>
      </c>
      <c r="BE477" s="67">
        <f t="shared" ref="BE477" si="13250">IF(BD477&gt;0,BD477+1,IF(BE475&lt;&gt;0,1,0))</f>
        <v>0</v>
      </c>
      <c r="BF477" s="67">
        <f t="shared" ref="BF477" si="13251">IF(BE477&gt;0,BE477+1,IF(BF475&lt;&gt;0,1,0))</f>
        <v>0</v>
      </c>
      <c r="BG477" s="67">
        <f t="shared" ref="BG477" si="13252">IF(BF477&gt;0,BF477+1,IF(BG475&lt;&gt;0,1,0))</f>
        <v>0</v>
      </c>
      <c r="BH477" s="67">
        <f t="shared" ref="BH477" si="13253">IF(BG477&gt;0,BG477+1,IF(BH475&lt;&gt;0,1,0))</f>
        <v>0</v>
      </c>
      <c r="BI477" s="67">
        <f t="shared" ref="BI477" si="13254">IF(BH477&gt;0,BH477+1,IF(BI475&lt;&gt;0,1,0))</f>
        <v>0</v>
      </c>
      <c r="BJ477" s="67">
        <f t="shared" ref="BJ477" si="13255">IF(BI477&gt;0,BI477+1,IF(BJ475&lt;&gt;0,1,0))</f>
        <v>0</v>
      </c>
      <c r="BK477" s="67">
        <f t="shared" ref="BK477" si="13256">IF(BJ477&gt;0,BJ477+1,IF(BK475&lt;&gt;0,1,0))</f>
        <v>0</v>
      </c>
      <c r="BL477" s="67">
        <f t="shared" ref="BL477" si="13257">IF(BK477&gt;0,BK477+1,IF(BL475&lt;&gt;0,1,0))</f>
        <v>0</v>
      </c>
      <c r="BM477" s="67">
        <f t="shared" ref="BM477" si="13258">IF(BL477&gt;0,BL477+1,IF(BM475&lt;&gt;0,1,0))</f>
        <v>0</v>
      </c>
      <c r="BN477" s="67">
        <f t="shared" ref="BN477" si="13259">IF(BM477&gt;0,BM477+1,IF(BN475&lt;&gt;0,1,0))</f>
        <v>0</v>
      </c>
      <c r="BO477" s="67">
        <f t="shared" ref="BO477" si="13260">IF(BN477&gt;0,BN477+1,IF(BO475&lt;&gt;0,1,0))</f>
        <v>0</v>
      </c>
      <c r="BP477" s="67">
        <f t="shared" ref="BP477" si="13261">IF(BO477&gt;0,BO477+1,IF(BP475&lt;&gt;0,1,0))</f>
        <v>0</v>
      </c>
      <c r="BQ477" s="67">
        <f t="shared" ref="BQ477" si="13262">IF(BP477&gt;0,BP477+1,IF(BQ475&lt;&gt;0,1,0))</f>
        <v>0</v>
      </c>
      <c r="BR477" s="67">
        <f t="shared" ref="BR477" si="13263">IF(BQ477&gt;0,BQ477+1,IF(BR475&lt;&gt;0,1,0))</f>
        <v>0</v>
      </c>
      <c r="BS477" s="67">
        <f t="shared" ref="BS477" si="13264">IF(BR477&gt;0,BR477+1,IF(BS475&lt;&gt;0,1,0))</f>
        <v>0</v>
      </c>
      <c r="BT477" s="67">
        <f t="shared" ref="BT477" si="13265">IF(BS477&gt;0,BS477+1,IF(BT475&lt;&gt;0,1,0))</f>
        <v>0</v>
      </c>
      <c r="BU477" s="67">
        <f t="shared" ref="BU477" si="13266">IF(BT477&gt;0,BT477+1,IF(BU475&lt;&gt;0,1,0))</f>
        <v>0</v>
      </c>
      <c r="BV477" s="67">
        <f t="shared" ref="BV477" si="13267">IF(BU477&gt;0,BU477+1,IF(BV475&lt;&gt;0,1,0))</f>
        <v>0</v>
      </c>
      <c r="BW477" s="67">
        <f t="shared" ref="BW477" si="13268">IF(BV477&gt;0,BV477+1,IF(BW475&lt;&gt;0,1,0))</f>
        <v>0</v>
      </c>
      <c r="BX477" s="67">
        <f t="shared" ref="BX477" si="13269">IF(BW477&gt;0,BW477+1,IF(BX475&lt;&gt;0,1,0))</f>
        <v>0</v>
      </c>
      <c r="BY477" s="67">
        <f t="shared" ref="BY477" si="13270">IF(BX477&gt;0,BX477+1,IF(BY475&lt;&gt;0,1,0))</f>
        <v>0</v>
      </c>
      <c r="BZ477" s="67">
        <f t="shared" ref="BZ477" si="13271">IF(BY477&gt;0,BY477+1,IF(BZ475&lt;&gt;0,1,0))</f>
        <v>0</v>
      </c>
      <c r="CA477" s="67">
        <f t="shared" ref="CA477" si="13272">IF(BZ477&gt;0,BZ477+1,IF(CA475&lt;&gt;0,1,0))</f>
        <v>0</v>
      </c>
      <c r="CB477" s="67">
        <f t="shared" ref="CB477" si="13273">IF(CA477&gt;0,CA477+1,IF(CB475&lt;&gt;0,1,0))</f>
        <v>0</v>
      </c>
      <c r="CC477" s="67">
        <f t="shared" ref="CC477" si="13274">IF(CB477&gt;0,CB477+1,IF(CC475&lt;&gt;0,1,0))</f>
        <v>0</v>
      </c>
      <c r="CD477" s="67">
        <f t="shared" ref="CD477" si="13275">IF(CC477&gt;0,CC477+1,IF(CD475&lt;&gt;0,1,0))</f>
        <v>0</v>
      </c>
      <c r="CE477" s="67">
        <f t="shared" ref="CE477" si="13276">IF(CD477&gt;0,CD477+1,IF(CE475&lt;&gt;0,1,0))</f>
        <v>0</v>
      </c>
      <c r="CF477" s="67">
        <f t="shared" ref="CF477" si="13277">IF(CE477&gt;0,CE477+1,IF(CF475&lt;&gt;0,1,0))</f>
        <v>0</v>
      </c>
      <c r="CG477" s="67">
        <f t="shared" ref="CG477" si="13278">IF(CF477&gt;0,CF477+1,IF(CG475&lt;&gt;0,1,0))</f>
        <v>0</v>
      </c>
      <c r="CH477" s="67">
        <f t="shared" ref="CH477" si="13279">IF(CG477&gt;0,CG477+1,IF(CH475&lt;&gt;0,1,0))</f>
        <v>0</v>
      </c>
      <c r="CI477" s="67">
        <f t="shared" ref="CI477" si="13280">IF(CH477&gt;0,CH477+1,IF(CI475&lt;&gt;0,1,0))</f>
        <v>0</v>
      </c>
      <c r="CJ477" s="67">
        <f t="shared" ref="CJ477" si="13281">IF(CI477&gt;0,CI477+1,IF(CJ475&lt;&gt;0,1,0))</f>
        <v>0</v>
      </c>
      <c r="CK477" s="370"/>
      <c r="CL477" s="372"/>
      <c r="CM477" s="364"/>
      <c r="CN477" s="364"/>
      <c r="CO477" s="108"/>
      <c r="CP477" s="108"/>
      <c r="CQ477" s="108"/>
      <c r="CR477" s="108"/>
      <c r="CS477" s="108"/>
      <c r="CT477" s="108"/>
      <c r="CU477" s="108"/>
      <c r="CV477" s="108"/>
      <c r="CW477" s="108"/>
      <c r="CX477" s="108"/>
      <c r="CY477" s="108"/>
      <c r="CZ477" s="108"/>
      <c r="DA477" s="108"/>
      <c r="DB477" s="108"/>
      <c r="DC477" s="108"/>
      <c r="DD477" s="108"/>
    </row>
    <row r="478" spans="1:108" s="266" customFormat="1" ht="14.4" hidden="1" customHeight="1" x14ac:dyDescent="0.3">
      <c r="A478" s="264"/>
      <c r="B478" s="130"/>
      <c r="C478" s="81"/>
      <c r="D478" s="81"/>
      <c r="E478" s="81"/>
      <c r="F478" s="81"/>
      <c r="G478" s="81"/>
      <c r="H478" s="81"/>
      <c r="I478" s="81"/>
      <c r="J478" s="81"/>
      <c r="K478" s="81"/>
      <c r="L478" s="65"/>
      <c r="M478" s="7"/>
      <c r="N478" s="202"/>
      <c r="O478" s="108"/>
      <c r="P478" s="66" t="s">
        <v>153</v>
      </c>
      <c r="Q478" s="67">
        <f>Q477</f>
        <v>0</v>
      </c>
      <c r="R478" s="67">
        <f>IF(R477=0,0,IF(OR(Q478=0,Q478=12),1,Q478+1))</f>
        <v>0</v>
      </c>
      <c r="S478" s="67">
        <f t="shared" ref="S478" si="13282">IF(S477=0,0,IF(OR(R478=0,R478=12),1,R478+1))</f>
        <v>0</v>
      </c>
      <c r="T478" s="67">
        <f t="shared" ref="T478" si="13283">IF(T477=0,0,IF(OR(S478=0,S478=12),1,S478+1))</f>
        <v>0</v>
      </c>
      <c r="U478" s="67">
        <f t="shared" ref="U478" si="13284">IF(U477=0,0,IF(OR(T478=0,T478=12),1,T478+1))</f>
        <v>0</v>
      </c>
      <c r="V478" s="67">
        <f t="shared" ref="V478" si="13285">IF(V477=0,0,IF(OR(U478=0,U478=12),1,U478+1))</f>
        <v>0</v>
      </c>
      <c r="W478" s="67">
        <f t="shared" ref="W478" si="13286">IF(W477=0,0,IF(OR(V478=0,V478=12),1,V478+1))</f>
        <v>0</v>
      </c>
      <c r="X478" s="67">
        <f t="shared" ref="X478" si="13287">IF(X477=0,0,IF(OR(W478=0,W478=12),1,W478+1))</f>
        <v>0</v>
      </c>
      <c r="Y478" s="67">
        <f t="shared" ref="Y478" si="13288">IF(Y477=0,0,IF(OR(X478=0,X478=12),1,X478+1))</f>
        <v>0</v>
      </c>
      <c r="Z478" s="67">
        <f t="shared" ref="Z478" si="13289">IF(Z477=0,0,IF(OR(Y478=0,Y478=12),1,Y478+1))</f>
        <v>0</v>
      </c>
      <c r="AA478" s="67">
        <f t="shared" ref="AA478" si="13290">IF(AA477=0,0,IF(OR(Z478=0,Z478=12),1,Z478+1))</f>
        <v>0</v>
      </c>
      <c r="AB478" s="67">
        <f t="shared" ref="AB478" si="13291">IF(AB477=0,0,IF(OR(AA478=0,AA478=12),1,AA478+1))</f>
        <v>0</v>
      </c>
      <c r="AC478" s="67">
        <f t="shared" ref="AC478" si="13292">IF(AC477=0,0,IF(OR(AB478=0,AB478=12),1,AB478+1))</f>
        <v>0</v>
      </c>
      <c r="AD478" s="67">
        <f t="shared" ref="AD478" si="13293">IF(AD477=0,0,IF(OR(AC478=0,AC478=12),1,AC478+1))</f>
        <v>0</v>
      </c>
      <c r="AE478" s="67">
        <f t="shared" ref="AE478" si="13294">IF(AE477=0,0,IF(OR(AD478=0,AD478=12),1,AD478+1))</f>
        <v>0</v>
      </c>
      <c r="AF478" s="67">
        <f t="shared" ref="AF478" si="13295">IF(AF477=0,0,IF(OR(AE478=0,AE478=12),1,AE478+1))</f>
        <v>0</v>
      </c>
      <c r="AG478" s="67">
        <f t="shared" ref="AG478" si="13296">IF(AG477=0,0,IF(OR(AF478=0,AF478=12),1,AF478+1))</f>
        <v>0</v>
      </c>
      <c r="AH478" s="67">
        <f t="shared" ref="AH478" si="13297">IF(AH477=0,0,IF(OR(AG478=0,AG478=12),1,AG478+1))</f>
        <v>0</v>
      </c>
      <c r="AI478" s="67">
        <f t="shared" ref="AI478" si="13298">IF(AI477=0,0,IF(OR(AH478=0,AH478=12),1,AH478+1))</f>
        <v>0</v>
      </c>
      <c r="AJ478" s="67">
        <f t="shared" ref="AJ478" si="13299">IF(AJ477=0,0,IF(OR(AI478=0,AI478=12),1,AI478+1))</f>
        <v>0</v>
      </c>
      <c r="AK478" s="67">
        <f t="shared" ref="AK478" si="13300">IF(AK477=0,0,IF(OR(AJ478=0,AJ478=12),1,AJ478+1))</f>
        <v>0</v>
      </c>
      <c r="AL478" s="67">
        <f t="shared" ref="AL478" si="13301">IF(AL477=0,0,IF(OR(AK478=0,AK478=12),1,AK478+1))</f>
        <v>0</v>
      </c>
      <c r="AM478" s="67">
        <f t="shared" ref="AM478" si="13302">IF(AM477=0,0,IF(OR(AL478=0,AL478=12),1,AL478+1))</f>
        <v>0</v>
      </c>
      <c r="AN478" s="67">
        <f t="shared" ref="AN478" si="13303">IF(AN477=0,0,IF(OR(AM478=0,AM478=12),1,AM478+1))</f>
        <v>0</v>
      </c>
      <c r="AO478" s="67">
        <f t="shared" ref="AO478" si="13304">IF(AO477=0,0,IF(OR(AN478=0,AN478=12),1,AN478+1))</f>
        <v>0</v>
      </c>
      <c r="AP478" s="67">
        <f t="shared" ref="AP478" si="13305">IF(AP477=0,0,IF(OR(AO478=0,AO478=12),1,AO478+1))</f>
        <v>0</v>
      </c>
      <c r="AQ478" s="67">
        <f t="shared" ref="AQ478" si="13306">IF(AQ477=0,0,IF(OR(AP478=0,AP478=12),1,AP478+1))</f>
        <v>0</v>
      </c>
      <c r="AR478" s="67">
        <f t="shared" ref="AR478" si="13307">IF(AR477=0,0,IF(OR(AQ478=0,AQ478=12),1,AQ478+1))</f>
        <v>0</v>
      </c>
      <c r="AS478" s="67">
        <f t="shared" ref="AS478" si="13308">IF(AS477=0,0,IF(OR(AR478=0,AR478=12),1,AR478+1))</f>
        <v>0</v>
      </c>
      <c r="AT478" s="67">
        <f t="shared" ref="AT478" si="13309">IF(AT477=0,0,IF(OR(AS478=0,AS478=12),1,AS478+1))</f>
        <v>0</v>
      </c>
      <c r="AU478" s="67">
        <f t="shared" ref="AU478" si="13310">IF(AU477=0,0,IF(OR(AT478=0,AT478=12),1,AT478+1))</f>
        <v>0</v>
      </c>
      <c r="AV478" s="67">
        <f t="shared" ref="AV478" si="13311">IF(AV477=0,0,IF(OR(AU478=0,AU478=12),1,AU478+1))</f>
        <v>0</v>
      </c>
      <c r="AW478" s="67">
        <f t="shared" ref="AW478" si="13312">IF(AW477=0,0,IF(OR(AV478=0,AV478=12),1,AV478+1))</f>
        <v>0</v>
      </c>
      <c r="AX478" s="67">
        <f t="shared" ref="AX478" si="13313">IF(AX477=0,0,IF(OR(AW478=0,AW478=12),1,AW478+1))</f>
        <v>0</v>
      </c>
      <c r="AY478" s="67">
        <f t="shared" ref="AY478" si="13314">IF(AY477=0,0,IF(OR(AX478=0,AX478=12),1,AX478+1))</f>
        <v>0</v>
      </c>
      <c r="AZ478" s="67">
        <f t="shared" ref="AZ478" si="13315">IF(AZ477=0,0,IF(OR(AY478=0,AY478=12),1,AY478+1))</f>
        <v>0</v>
      </c>
      <c r="BA478" s="67">
        <f t="shared" ref="BA478" si="13316">IF(BA477=0,0,IF(OR(AZ478=0,AZ478=12),1,AZ478+1))</f>
        <v>0</v>
      </c>
      <c r="BB478" s="67">
        <f t="shared" ref="BB478" si="13317">IF(BB477=0,0,IF(OR(BA478=0,BA478=12),1,BA478+1))</f>
        <v>0</v>
      </c>
      <c r="BC478" s="67">
        <f t="shared" ref="BC478" si="13318">IF(BC477=0,0,IF(OR(BB478=0,BB478=12),1,BB478+1))</f>
        <v>0</v>
      </c>
      <c r="BD478" s="67">
        <f t="shared" ref="BD478" si="13319">IF(BD477=0,0,IF(OR(BC478=0,BC478=12),1,BC478+1))</f>
        <v>0</v>
      </c>
      <c r="BE478" s="67">
        <f t="shared" ref="BE478" si="13320">IF(BE477=0,0,IF(OR(BD478=0,BD478=12),1,BD478+1))</f>
        <v>0</v>
      </c>
      <c r="BF478" s="67">
        <f t="shared" ref="BF478" si="13321">IF(BF477=0,0,IF(OR(BE478=0,BE478=12),1,BE478+1))</f>
        <v>0</v>
      </c>
      <c r="BG478" s="67">
        <f t="shared" ref="BG478" si="13322">IF(BG477=0,0,IF(OR(BF478=0,BF478=12),1,BF478+1))</f>
        <v>0</v>
      </c>
      <c r="BH478" s="67">
        <f t="shared" ref="BH478" si="13323">IF(BH477=0,0,IF(OR(BG478=0,BG478=12),1,BG478+1))</f>
        <v>0</v>
      </c>
      <c r="BI478" s="67">
        <f t="shared" ref="BI478" si="13324">IF(BI477=0,0,IF(OR(BH478=0,BH478=12),1,BH478+1))</f>
        <v>0</v>
      </c>
      <c r="BJ478" s="67">
        <f t="shared" ref="BJ478" si="13325">IF(BJ477=0,0,IF(OR(BI478=0,BI478=12),1,BI478+1))</f>
        <v>0</v>
      </c>
      <c r="BK478" s="67">
        <f t="shared" ref="BK478" si="13326">IF(BK477=0,0,IF(OR(BJ478=0,BJ478=12),1,BJ478+1))</f>
        <v>0</v>
      </c>
      <c r="BL478" s="67">
        <f t="shared" ref="BL478" si="13327">IF(BL477=0,0,IF(OR(BK478=0,BK478=12),1,BK478+1))</f>
        <v>0</v>
      </c>
      <c r="BM478" s="67">
        <f t="shared" ref="BM478" si="13328">IF(BM477=0,0,IF(OR(BL478=0,BL478=12),1,BL478+1))</f>
        <v>0</v>
      </c>
      <c r="BN478" s="67">
        <f t="shared" ref="BN478" si="13329">IF(BN477=0,0,IF(OR(BM478=0,BM478=12),1,BM478+1))</f>
        <v>0</v>
      </c>
      <c r="BO478" s="67">
        <f t="shared" ref="BO478" si="13330">IF(BO477=0,0,IF(OR(BN478=0,BN478=12),1,BN478+1))</f>
        <v>0</v>
      </c>
      <c r="BP478" s="67">
        <f t="shared" ref="BP478" si="13331">IF(BP477=0,0,IF(OR(BO478=0,BO478=12),1,BO478+1))</f>
        <v>0</v>
      </c>
      <c r="BQ478" s="67">
        <f t="shared" ref="BQ478" si="13332">IF(BQ477=0,0,IF(OR(BP478=0,BP478=12),1,BP478+1))</f>
        <v>0</v>
      </c>
      <c r="BR478" s="67">
        <f t="shared" ref="BR478" si="13333">IF(BR477=0,0,IF(OR(BQ478=0,BQ478=12),1,BQ478+1))</f>
        <v>0</v>
      </c>
      <c r="BS478" s="67">
        <f t="shared" ref="BS478" si="13334">IF(BS477=0,0,IF(OR(BR478=0,BR478=12),1,BR478+1))</f>
        <v>0</v>
      </c>
      <c r="BT478" s="67">
        <f t="shared" ref="BT478" si="13335">IF(BT477=0,0,IF(OR(BS478=0,BS478=12),1,BS478+1))</f>
        <v>0</v>
      </c>
      <c r="BU478" s="67">
        <f t="shared" ref="BU478" si="13336">IF(BU477=0,0,IF(OR(BT478=0,BT478=12),1,BT478+1))</f>
        <v>0</v>
      </c>
      <c r="BV478" s="67">
        <f t="shared" ref="BV478" si="13337">IF(BV477=0,0,IF(OR(BU478=0,BU478=12),1,BU478+1))</f>
        <v>0</v>
      </c>
      <c r="BW478" s="67">
        <f t="shared" ref="BW478" si="13338">IF(BW477=0,0,IF(OR(BV478=0,BV478=12),1,BV478+1))</f>
        <v>0</v>
      </c>
      <c r="BX478" s="67">
        <f t="shared" ref="BX478" si="13339">IF(BX477=0,0,IF(OR(BW478=0,BW478=12),1,BW478+1))</f>
        <v>0</v>
      </c>
      <c r="BY478" s="67">
        <f t="shared" ref="BY478" si="13340">IF(BY477=0,0,IF(OR(BX478=0,BX478=12),1,BX478+1))</f>
        <v>0</v>
      </c>
      <c r="BZ478" s="67">
        <f t="shared" ref="BZ478" si="13341">IF(BZ477=0,0,IF(OR(BY478=0,BY478=12),1,BY478+1))</f>
        <v>0</v>
      </c>
      <c r="CA478" s="67">
        <f t="shared" ref="CA478" si="13342">IF(CA477=0,0,IF(OR(BZ478=0,BZ478=12),1,BZ478+1))</f>
        <v>0</v>
      </c>
      <c r="CB478" s="67">
        <f t="shared" ref="CB478" si="13343">IF(CB477=0,0,IF(OR(CA478=0,CA478=12),1,CA478+1))</f>
        <v>0</v>
      </c>
      <c r="CC478" s="67">
        <f t="shared" ref="CC478" si="13344">IF(CC477=0,0,IF(OR(CB478=0,CB478=12),1,CB478+1))</f>
        <v>0</v>
      </c>
      <c r="CD478" s="67">
        <f t="shared" ref="CD478" si="13345">IF(CD477=0,0,IF(OR(CC478=0,CC478=12),1,CC478+1))</f>
        <v>0</v>
      </c>
      <c r="CE478" s="67">
        <f t="shared" ref="CE478" si="13346">IF(CE477=0,0,IF(OR(CD478=0,CD478=12),1,CD478+1))</f>
        <v>0</v>
      </c>
      <c r="CF478" s="67">
        <f t="shared" ref="CF478" si="13347">IF(CF477=0,0,IF(OR(CE478=0,CE478=12),1,CE478+1))</f>
        <v>0</v>
      </c>
      <c r="CG478" s="67">
        <f t="shared" ref="CG478" si="13348">IF(CG477=0,0,IF(OR(CF478=0,CF478=12),1,CF478+1))</f>
        <v>0</v>
      </c>
      <c r="CH478" s="67">
        <f t="shared" ref="CH478" si="13349">IF(CH477=0,0,IF(OR(CG478=0,CG478=12),1,CG478+1))</f>
        <v>0</v>
      </c>
      <c r="CI478" s="67">
        <f t="shared" ref="CI478" si="13350">IF(CI477=0,0,IF(OR(CH478=0,CH478=12),1,CH478+1))</f>
        <v>0</v>
      </c>
      <c r="CJ478" s="67">
        <f t="shared" ref="CJ478" si="13351">IF(CJ477=0,0,IF(OR(CI478=0,CI478=12),1,CI478+1))</f>
        <v>0</v>
      </c>
      <c r="CK478" s="370"/>
      <c r="CL478" s="372"/>
      <c r="CM478" s="364"/>
      <c r="CN478" s="364"/>
      <c r="CO478" s="108"/>
      <c r="CP478" s="108"/>
      <c r="CQ478" s="108"/>
      <c r="CR478" s="108"/>
      <c r="CS478" s="108"/>
      <c r="CT478" s="108"/>
      <c r="CU478" s="108"/>
      <c r="CV478" s="108"/>
      <c r="CW478" s="108"/>
      <c r="CX478" s="108"/>
      <c r="CY478" s="108"/>
      <c r="CZ478" s="108"/>
      <c r="DA478" s="108"/>
      <c r="DB478" s="108"/>
      <c r="DC478" s="108"/>
      <c r="DD478" s="108"/>
    </row>
    <row r="479" spans="1:108" s="266" customFormat="1" ht="43.2" x14ac:dyDescent="0.3">
      <c r="A479" s="264"/>
      <c r="B479" s="130"/>
      <c r="C479" s="81"/>
      <c r="D479" s="81"/>
      <c r="E479" s="81"/>
      <c r="F479" s="81"/>
      <c r="G479" s="81"/>
      <c r="H479" s="81"/>
      <c r="I479" s="81"/>
      <c r="J479" s="81"/>
      <c r="K479" s="81"/>
      <c r="L479" s="65"/>
      <c r="M479" s="7"/>
      <c r="N479" s="202"/>
      <c r="O479" s="108"/>
      <c r="P479" s="64" t="s">
        <v>410</v>
      </c>
      <c r="Q479" s="69">
        <f>IF(Q478&gt;0,IF(Q482&gt;$K475,$K475,Q482),0)</f>
        <v>0</v>
      </c>
      <c r="R479" s="69">
        <f>IF(R478&gt;0,IF((SUMIFS($Q481:Q481,$Q478:Q478,12)+IF(Q478=12,0,Q479)+R482)&gt;=$K475,$K475-FLOOR(SUMIFS($Q481:Q481,$Q478:Q478,12),1),IF(R478=1,R482,R482+Q479)),0)</f>
        <v>0</v>
      </c>
      <c r="S479" s="69">
        <f>IF(S478&gt;0,IF((SUMIFS($Q481:R481,$Q478:R478,12)+IF(R478=12,0,R479)+S482)&gt;=$K475,$K475-FLOOR(SUMIFS($Q481:R481,$Q478:R478,12),1),IF(S478=1,S482,S482+R479)),0)</f>
        <v>0</v>
      </c>
      <c r="T479" s="69">
        <f>IF(T478&gt;0,IF((SUMIFS($Q481:S481,$Q478:S478,12)+IF(S478=12,0,S479)+T482)&gt;=$K475,$K475-FLOOR(SUMIFS($Q481:S481,$Q478:S478,12),1),IF(T478=1,T482,T482+S479)),0)</f>
        <v>0</v>
      </c>
      <c r="U479" s="69">
        <f>IF(U478&gt;0,IF((SUMIFS($Q481:T481,$Q478:T478,12)+IF(T478=12,0,T479)+U482)&gt;=$K475,$K475-FLOOR(SUMIFS($Q481:T481,$Q478:T478,12),1),IF(U478=1,U482,U482+T479)),0)</f>
        <v>0</v>
      </c>
      <c r="V479" s="69">
        <f>IF(V478&gt;0,IF((SUMIFS($Q481:U481,$Q478:U478,12)+IF(U478=12,0,U479)+V482)&gt;=$K475,$K475-FLOOR(SUMIFS($Q481:U481,$Q478:U478,12),1),IF(V478=1,V482,V482+U479)),0)</f>
        <v>0</v>
      </c>
      <c r="W479" s="69">
        <f>IF(W478&gt;0,IF((SUMIFS($Q481:V481,$Q478:V478,12)+IF(V478=12,0,V479)+W482)&gt;=$K475,$K475-FLOOR(SUMIFS($Q481:V481,$Q478:V478,12),1),IF(W478=1,W482,W482+V479)),0)</f>
        <v>0</v>
      </c>
      <c r="X479" s="69">
        <f>IF(X478&gt;0,IF((SUMIFS($Q481:W481,$Q478:W478,12)+IF(W478=12,0,W479)+X482)&gt;=$K475,$K475-FLOOR(SUMIFS($Q481:W481,$Q478:W478,12),1),IF(X478=1,X482,X482+W479)),0)</f>
        <v>0</v>
      </c>
      <c r="Y479" s="69">
        <f>IF(Y478&gt;0,IF((SUMIFS($Q481:X481,$Q478:X478,12)+IF(X478=12,0,X479)+Y482)&gt;=$K475,$K475-FLOOR(SUMIFS($Q481:X481,$Q478:X478,12),1),IF(Y478=1,Y482,Y482+X479)),0)</f>
        <v>0</v>
      </c>
      <c r="Z479" s="69">
        <f>IF(Z478&gt;0,IF((SUMIFS($Q481:Y481,$Q478:Y478,12)+IF(Y478=12,0,Y479)+Z482)&gt;=$K475,$K475-FLOOR(SUMIFS($Q481:Y481,$Q478:Y478,12),1),IF(Z478=1,Z482,Z482+Y479)),0)</f>
        <v>0</v>
      </c>
      <c r="AA479" s="69">
        <f>IF(AA478&gt;0,IF((SUMIFS($Q481:Z481,$Q478:Z478,12)+IF(Z478=12,0,Z479)+AA482)&gt;=$K475,$K475-FLOOR(SUMIFS($Q481:Z481,$Q478:Z478,12),1),IF(AA478=1,AA482,AA482+Z479)),0)</f>
        <v>0</v>
      </c>
      <c r="AB479" s="69">
        <f>IF(AB478&gt;0,IF((SUMIFS($Q481:AA481,$Q478:AA478,12)+IF(AA478=12,0,AA479)+AB482)&gt;=$K475,$K475-FLOOR(SUMIFS($Q481:AA481,$Q478:AA478,12),1),IF(AB478=1,AB482,AB482+AA479)),0)</f>
        <v>0</v>
      </c>
      <c r="AC479" s="69">
        <f>IF(AC478&gt;0,IF((SUMIFS($Q481:AB481,$Q478:AB478,12)+IF(AB478=12,0,AB479)+AC482)&gt;=$K475,$K475-FLOOR(SUMIFS($Q481:AB481,$Q478:AB478,12),1),IF(AC478=1,AC482,AC482+AB479)),0)</f>
        <v>0</v>
      </c>
      <c r="AD479" s="69">
        <f>IF(AD478&gt;0,IF((SUMIFS($Q481:AC481,$Q478:AC478,12)+IF(AC478=12,0,AC479)+AD482)&gt;=$K475,$K475-FLOOR(SUMIFS($Q481:AC481,$Q478:AC478,12),1),IF(AD478=1,AD482,AD482+AC479)),0)</f>
        <v>0</v>
      </c>
      <c r="AE479" s="69">
        <f>IF(AE478&gt;0,IF((SUMIFS($Q481:AD481,$Q478:AD478,12)+IF(AD478=12,0,AD479)+AE482)&gt;=$K475,$K475-FLOOR(SUMIFS($Q481:AD481,$Q478:AD478,12),1),IF(AE478=1,AE482,AE482+AD479)),0)</f>
        <v>0</v>
      </c>
      <c r="AF479" s="69">
        <f>IF(AF478&gt;0,IF((SUMIFS($Q481:AE481,$Q478:AE478,12)+IF(AE478=12,0,AE479)+AF482)&gt;=$K475,$K475-FLOOR(SUMIFS($Q481:AE481,$Q478:AE478,12),1),IF(AF478=1,AF482,AF482+AE479)),0)</f>
        <v>0</v>
      </c>
      <c r="AG479" s="69">
        <f>IF(AG478&gt;0,IF((SUMIFS($Q481:AF481,$Q478:AF478,12)+IF(AF478=12,0,AF479)+AG482)&gt;=$K475,$K475-FLOOR(SUMIFS($Q481:AF481,$Q478:AF478,12),1),IF(AG478=1,AG482,AG482+AF479)),0)</f>
        <v>0</v>
      </c>
      <c r="AH479" s="69">
        <f>IF(AH478&gt;0,IF((SUMIFS($Q481:AG481,$Q478:AG478,12)+IF(AG478=12,0,AG479)+AH482)&gt;=$K475,$K475-FLOOR(SUMIFS($Q481:AG481,$Q478:AG478,12),1),IF(AH478=1,AH482,AH482+AG479)),0)</f>
        <v>0</v>
      </c>
      <c r="AI479" s="69">
        <f>IF(AI478&gt;0,IF((SUMIFS($Q481:AH481,$Q478:AH478,12)+IF(AH478=12,0,AH479)+AI482)&gt;=$K475,$K475-FLOOR(SUMIFS($Q481:AH481,$Q478:AH478,12),1),IF(AI478=1,AI482,AI482+AH479)),0)</f>
        <v>0</v>
      </c>
      <c r="AJ479" s="69">
        <f>IF(AJ478&gt;0,IF((SUMIFS($Q481:AI481,$Q478:AI478,12)+IF(AI478=12,0,AI479)+AJ482)&gt;=$K475,$K475-FLOOR(SUMIFS($Q481:AI481,$Q478:AI478,12),1),IF(AJ478=1,AJ482,AJ482+AI479)),0)</f>
        <v>0</v>
      </c>
      <c r="AK479" s="69">
        <f>IF(AK478&gt;0,IF((SUMIFS($Q481:AJ481,$Q478:AJ478,12)+IF(AJ478=12,0,AJ479)+AK482)&gt;=$K475,$K475-FLOOR(SUMIFS($Q481:AJ481,$Q478:AJ478,12),1),IF(AK478=1,AK482,AK482+AJ479)),0)</f>
        <v>0</v>
      </c>
      <c r="AL479" s="69">
        <f>IF(AL478&gt;0,IF((SUMIFS($Q481:AK481,$Q478:AK478,12)+IF(AK478=12,0,AK479)+AL482)&gt;=$K475,$K475-FLOOR(SUMIFS($Q481:AK481,$Q478:AK478,12),1),IF(AL478=1,AL482,AL482+AK479)),0)</f>
        <v>0</v>
      </c>
      <c r="AM479" s="69">
        <f>IF(AM478&gt;0,IF((SUMIFS($Q481:AL481,$Q478:AL478,12)+IF(AL478=12,0,AL479)+AM482)&gt;=$K475,$K475-FLOOR(SUMIFS($Q481:AL481,$Q478:AL478,12),1),IF(AM478=1,AM482,AM482+AL479)),0)</f>
        <v>0</v>
      </c>
      <c r="AN479" s="69">
        <f>IF(AN478&gt;0,IF((SUMIFS($Q481:AM481,$Q478:AM478,12)+IF(AM478=12,0,AM479)+AN482)&gt;=$K475,$K475-FLOOR(SUMIFS($Q481:AM481,$Q478:AM478,12),1),IF(AN478=1,AN482,AN482+AM479)),0)</f>
        <v>0</v>
      </c>
      <c r="AO479" s="69">
        <f>IF(AO478&gt;0,IF((SUMIFS($Q481:AN481,$Q478:AN478,12)+IF(AN478=12,0,AN479)+AO482)&gt;=$K475,$K475-FLOOR(SUMIFS($Q481:AN481,$Q478:AN478,12),1),IF(AO478=1,AO482,AO482+AN479)),0)</f>
        <v>0</v>
      </c>
      <c r="AP479" s="69">
        <f>IF(AP478&gt;0,IF((SUMIFS($Q481:AO481,$Q478:AO478,12)+IF(AO478=12,0,AO479)+AP482)&gt;=$K475,$K475-FLOOR(SUMIFS($Q481:AO481,$Q478:AO478,12),1),IF(AP478=1,AP482,AP482+AO479)),0)</f>
        <v>0</v>
      </c>
      <c r="AQ479" s="69">
        <f>IF(AQ478&gt;0,IF((SUMIFS($Q481:AP481,$Q478:AP478,12)+IF(AP478=12,0,AP479)+AQ482)&gt;=$K475,$K475-FLOOR(SUMIFS($Q481:AP481,$Q478:AP478,12),1),IF(AQ478=1,AQ482,AQ482+AP479)),0)</f>
        <v>0</v>
      </c>
      <c r="AR479" s="69">
        <f>IF(AR478&gt;0,IF((SUMIFS($Q481:AQ481,$Q478:AQ478,12)+IF(AQ478=12,0,AQ479)+AR482)&gt;=$K475,$K475-FLOOR(SUMIFS($Q481:AQ481,$Q478:AQ478,12),1),IF(AR478=1,AR482,AR482+AQ479)),0)</f>
        <v>0</v>
      </c>
      <c r="AS479" s="69">
        <f>IF(AS478&gt;0,IF((SUMIFS($Q481:AR481,$Q478:AR478,12)+IF(AR478=12,0,AR479)+AS482)&gt;=$K475,$K475-FLOOR(SUMIFS($Q481:AR481,$Q478:AR478,12),1),IF(AS478=1,AS482,AS482+AR479)),0)</f>
        <v>0</v>
      </c>
      <c r="AT479" s="69">
        <f>IF(AT478&gt;0,IF((SUMIFS($Q481:AS481,$Q478:AS478,12)+IF(AS478=12,0,AS479)+AT482)&gt;=$K475,$K475-FLOOR(SUMIFS($Q481:AS481,$Q478:AS478,12),1),IF(AT478=1,AT482,AT482+AS479)),0)</f>
        <v>0</v>
      </c>
      <c r="AU479" s="69">
        <f>IF(AU478&gt;0,IF((SUMIFS($Q481:AT481,$Q478:AT478,12)+IF(AT478=12,0,AT479)+AU482)&gt;=$K475,$K475-FLOOR(SUMIFS($Q481:AT481,$Q478:AT478,12),1),IF(AU478=1,AU482,AU482+AT479)),0)</f>
        <v>0</v>
      </c>
      <c r="AV479" s="69">
        <f>IF(AV478&gt;0,IF((SUMIFS($Q481:AU481,$Q478:AU478,12)+IF(AU478=12,0,AU479)+AV482)&gt;=$K475,$K475-FLOOR(SUMIFS($Q481:AU481,$Q478:AU478,12),1),IF(AV478=1,AV482,AV482+AU479)),0)</f>
        <v>0</v>
      </c>
      <c r="AW479" s="69">
        <f>IF(AW478&gt;0,IF((SUMIFS($Q481:AV481,$Q478:AV478,12)+IF(AV478=12,0,AV479)+AW482)&gt;=$K475,$K475-FLOOR(SUMIFS($Q481:AV481,$Q478:AV478,12),1),IF(AW478=1,AW482,AW482+AV479)),0)</f>
        <v>0</v>
      </c>
      <c r="AX479" s="69">
        <f>IF(AX478&gt;0,IF((SUMIFS($Q481:AW481,$Q478:AW478,12)+IF(AW478=12,0,AW479)+AX482)&gt;=$K475,$K475-FLOOR(SUMIFS($Q481:AW481,$Q478:AW478,12),1),IF(AX478=1,AX482,AX482+AW479)),0)</f>
        <v>0</v>
      </c>
      <c r="AY479" s="69">
        <f>IF(AY478&gt;0,IF((SUMIFS($Q481:AX481,$Q478:AX478,12)+IF(AX478=12,0,AX479)+AY482)&gt;=$K475,$K475-FLOOR(SUMIFS($Q481:AX481,$Q478:AX478,12),1),IF(AY478=1,AY482,AY482+AX479)),0)</f>
        <v>0</v>
      </c>
      <c r="AZ479" s="69">
        <f>IF(AZ478&gt;0,IF((SUMIFS($Q481:AY481,$Q478:AY478,12)+IF(AY478=12,0,AY479)+AZ482)&gt;=$K475,$K475-FLOOR(SUMIFS($Q481:AY481,$Q478:AY478,12),1),IF(AZ478=1,AZ482,AZ482+AY479)),0)</f>
        <v>0</v>
      </c>
      <c r="BA479" s="69">
        <f>IF(BA478&gt;0,IF((SUMIFS($Q481:AZ481,$Q478:AZ478,12)+IF(AZ478=12,0,AZ479)+BA482)&gt;=$K475,$K475-FLOOR(SUMIFS($Q481:AZ481,$Q478:AZ478,12),1),IF(BA478=1,BA482,BA482+AZ479)),0)</f>
        <v>0</v>
      </c>
      <c r="BB479" s="69">
        <f>IF(BB478&gt;0,IF((SUMIFS($Q481:BA481,$Q478:BA478,12)+IF(BA478=12,0,BA479)+BB482)&gt;=$K475,$K475-FLOOR(SUMIFS($Q481:BA481,$Q478:BA478,12),1),IF(BB478=1,BB482,BB482+BA479)),0)</f>
        <v>0</v>
      </c>
      <c r="BC479" s="69">
        <f>IF(BC478&gt;0,IF((SUMIFS($Q481:BB481,$Q478:BB478,12)+IF(BB478=12,0,BB479)+BC482)&gt;=$K475,$K475-FLOOR(SUMIFS($Q481:BB481,$Q478:BB478,12),1),IF(BC478=1,BC482,BC482+BB479)),0)</f>
        <v>0</v>
      </c>
      <c r="BD479" s="69">
        <f>IF(BD478&gt;0,IF((SUMIFS($Q481:BC481,$Q478:BC478,12)+IF(BC478=12,0,BC479)+BD482)&gt;=$K475,$K475-FLOOR(SUMIFS($Q481:BC481,$Q478:BC478,12),1),IF(BD478=1,BD482,BD482+BC479)),0)</f>
        <v>0</v>
      </c>
      <c r="BE479" s="69">
        <f>IF(BE478&gt;0,IF((SUMIFS($Q481:BD481,$Q478:BD478,12)+IF(BD478=12,0,BD479)+BE482)&gt;=$K475,$K475-FLOOR(SUMIFS($Q481:BD481,$Q478:BD478,12),1),IF(BE478=1,BE482,BE482+BD479)),0)</f>
        <v>0</v>
      </c>
      <c r="BF479" s="69">
        <f>IF(BF478&gt;0,IF((SUMIFS($Q481:BE481,$Q478:BE478,12)+IF(BE478=12,0,BE479)+BF482)&gt;=$K475,$K475-FLOOR(SUMIFS($Q481:BE481,$Q478:BE478,12),1),IF(BF478=1,BF482,BF482+BE479)),0)</f>
        <v>0</v>
      </c>
      <c r="BG479" s="69">
        <f>IF(BG478&gt;0,IF((SUMIFS($Q481:BF481,$Q478:BF478,12)+IF(BF478=12,0,BF479)+BG482)&gt;=$K475,$K475-FLOOR(SUMIFS($Q481:BF481,$Q478:BF478,12),1),IF(BG478=1,BG482,BG482+BF479)),0)</f>
        <v>0</v>
      </c>
      <c r="BH479" s="69">
        <f>IF(BH478&gt;0,IF((SUMIFS($Q481:BG481,$Q478:BG478,12)+IF(BG478=12,0,BG479)+BH482)&gt;=$K475,$K475-FLOOR(SUMIFS($Q481:BG481,$Q478:BG478,12),1),IF(BH478=1,BH482,BH482+BG479)),0)</f>
        <v>0</v>
      </c>
      <c r="BI479" s="69">
        <f>IF(BI478&gt;0,IF((SUMIFS($Q481:BH481,$Q478:BH478,12)+IF(BH478=12,0,BH479)+BI482)&gt;=$K475,$K475-FLOOR(SUMIFS($Q481:BH481,$Q478:BH478,12),1),IF(BI478=1,BI482,BI482+BH479)),0)</f>
        <v>0</v>
      </c>
      <c r="BJ479" s="69">
        <f>IF(BJ478&gt;0,IF((SUMIFS($Q481:BI481,$Q478:BI478,12)+IF(BI478=12,0,BI479)+BJ482)&gt;=$K475,$K475-FLOOR(SUMIFS($Q481:BI481,$Q478:BI478,12),1),IF(BJ478=1,BJ482,BJ482+BI479)),0)</f>
        <v>0</v>
      </c>
      <c r="BK479" s="69">
        <f>IF(BK478&gt;0,IF((SUMIFS($Q481:BJ481,$Q478:BJ478,12)+IF(BJ478=12,0,BJ479)+BK482)&gt;=$K475,$K475-FLOOR(SUMIFS($Q481:BJ481,$Q478:BJ478,12),1),IF(BK478=1,BK482,BK482+BJ479)),0)</f>
        <v>0</v>
      </c>
      <c r="BL479" s="69">
        <f>IF(BL478&gt;0,IF((SUMIFS($Q481:BK481,$Q478:BK478,12)+IF(BK478=12,0,BK479)+BL482)&gt;=$K475,$K475-FLOOR(SUMIFS($Q481:BK481,$Q478:BK478,12),1),IF(BL478=1,BL482,BL482+BK479)),0)</f>
        <v>0</v>
      </c>
      <c r="BM479" s="69">
        <f>IF(BM478&gt;0,IF((SUMIFS($Q481:BL481,$Q478:BL478,12)+IF(BL478=12,0,BL479)+BM482)&gt;=$K475,$K475-FLOOR(SUMIFS($Q481:BL481,$Q478:BL478,12),1),IF(BM478=1,BM482,BM482+BL479)),0)</f>
        <v>0</v>
      </c>
      <c r="BN479" s="69">
        <f>IF(BN478&gt;0,IF((SUMIFS($Q481:BM481,$Q478:BM478,12)+IF(BM478=12,0,BM479)+BN482)&gt;=$K475,$K475-FLOOR(SUMIFS($Q481:BM481,$Q478:BM478,12),1),IF(BN478=1,BN482,BN482+BM479)),0)</f>
        <v>0</v>
      </c>
      <c r="BO479" s="69">
        <f>IF(BO478&gt;0,IF((SUMIFS($Q481:BN481,$Q478:BN478,12)+IF(BN478=12,0,BN479)+BO482)&gt;=$K475,$K475-FLOOR(SUMIFS($Q481:BN481,$Q478:BN478,12),1),IF(BO478=1,BO482,BO482+BN479)),0)</f>
        <v>0</v>
      </c>
      <c r="BP479" s="69">
        <f>IF(BP478&gt;0,IF((SUMIFS($Q481:BO481,$Q478:BO478,12)+IF(BO478=12,0,BO479)+BP482)&gt;=$K475,$K475-FLOOR(SUMIFS($Q481:BO481,$Q478:BO478,12),1),IF(BP478=1,BP482,BP482+BO479)),0)</f>
        <v>0</v>
      </c>
      <c r="BQ479" s="69">
        <f>IF(BQ478&gt;0,IF((SUMIFS($Q481:BP481,$Q478:BP478,12)+IF(BP478=12,0,BP479)+BQ482)&gt;=$K475,$K475-FLOOR(SUMIFS($Q481:BP481,$Q478:BP478,12),1),IF(BQ478=1,BQ482,BQ482+BP479)),0)</f>
        <v>0</v>
      </c>
      <c r="BR479" s="69">
        <f>IF(BR478&gt;0,IF((SUMIFS($Q481:BQ481,$Q478:BQ478,12)+IF(BQ478=12,0,BQ479)+BR482)&gt;=$K475,$K475-FLOOR(SUMIFS($Q481:BQ481,$Q478:BQ478,12),1),IF(BR478=1,BR482,BR482+BQ479)),0)</f>
        <v>0</v>
      </c>
      <c r="BS479" s="69">
        <f>IF(BS478&gt;0,IF((SUMIFS($Q481:BR481,$Q478:BR478,12)+IF(BR478=12,0,BR479)+BS482)&gt;=$K475,$K475-FLOOR(SUMIFS($Q481:BR481,$Q478:BR478,12),1),IF(BS478=1,BS482,BS482+BR479)),0)</f>
        <v>0</v>
      </c>
      <c r="BT479" s="69">
        <f>IF(BT478&gt;0,IF((SUMIFS($Q481:BS481,$Q478:BS478,12)+IF(BS478=12,0,BS479)+BT482)&gt;=$K475,$K475-FLOOR(SUMIFS($Q481:BS481,$Q478:BS478,12),1),IF(BT478=1,BT482,BT482+BS479)),0)</f>
        <v>0</v>
      </c>
      <c r="BU479" s="69">
        <f>IF(BU478&gt;0,IF((SUMIFS($Q481:BT481,$Q478:BT478,12)+IF(BT478=12,0,BT479)+BU482)&gt;=$K475,$K475-FLOOR(SUMIFS($Q481:BT481,$Q478:BT478,12),1),IF(BU478=1,BU482,BU482+BT479)),0)</f>
        <v>0</v>
      </c>
      <c r="BV479" s="69">
        <f>IF(BV478&gt;0,IF((SUMIFS($Q481:BU481,$Q478:BU478,12)+IF(BU478=12,0,BU479)+BV482)&gt;=$K475,$K475-FLOOR(SUMIFS($Q481:BU481,$Q478:BU478,12),1),IF(BV478=1,BV482,BV482+BU479)),0)</f>
        <v>0</v>
      </c>
      <c r="BW479" s="69">
        <f>IF(BW478&gt;0,IF((SUMIFS($Q481:BV481,$Q478:BV478,12)+IF(BV478=12,0,BV479)+BW482)&gt;=$K475,$K475-FLOOR(SUMIFS($Q481:BV481,$Q478:BV478,12),1),IF(BW478=1,BW482,BW482+BV479)),0)</f>
        <v>0</v>
      </c>
      <c r="BX479" s="69">
        <f>IF(BX478&gt;0,IF((SUMIFS($Q481:BW481,$Q478:BW478,12)+IF(BW478=12,0,BW479)+BX482)&gt;=$K475,$K475-FLOOR(SUMIFS($Q481:BW481,$Q478:BW478,12),1),IF(BX478=1,BX482,BX482+BW479)),0)</f>
        <v>0</v>
      </c>
      <c r="BY479" s="69">
        <f>IF(BY478&gt;0,IF((SUMIFS($Q481:BX481,$Q478:BX478,12)+IF(BX478=12,0,BX479)+BY482)&gt;=$K475,$K475-FLOOR(SUMIFS($Q481:BX481,$Q478:BX478,12),1),IF(BY478=1,BY482,BY482+BX479)),0)</f>
        <v>0</v>
      </c>
      <c r="BZ479" s="69">
        <f>IF(BZ478&gt;0,IF((SUMIFS($Q481:BY481,$Q478:BY478,12)+IF(BY478=12,0,BY479)+BZ482)&gt;=$K475,$K475-FLOOR(SUMIFS($Q481:BY481,$Q478:BY478,12),1),IF(BZ478=1,BZ482,BZ482+BY479)),0)</f>
        <v>0</v>
      </c>
      <c r="CA479" s="69">
        <f>IF(CA478&gt;0,IF((SUMIFS($Q481:BZ481,$Q478:BZ478,12)+IF(BZ478=12,0,BZ479)+CA482)&gt;=$K475,$K475-FLOOR(SUMIFS($Q481:BZ481,$Q478:BZ478,12),1),IF(CA478=1,CA482,CA482+BZ479)),0)</f>
        <v>0</v>
      </c>
      <c r="CB479" s="69">
        <f>IF(CB478&gt;0,IF((SUMIFS($Q481:CA481,$Q478:CA478,12)+IF(CA478=12,0,CA479)+CB482)&gt;=$K475,$K475-FLOOR(SUMIFS($Q481:CA481,$Q478:CA478,12),1),IF(CB478=1,CB482,CB482+CA479)),0)</f>
        <v>0</v>
      </c>
      <c r="CC479" s="69">
        <f>IF(CC478&gt;0,IF((SUMIFS($Q481:CB481,$Q478:CB478,12)+IF(CB478=12,0,CB479)+CC482)&gt;=$K475,$K475-FLOOR(SUMIFS($Q481:CB481,$Q478:CB478,12),1),IF(CC478=1,CC482,CC482+CB479)),0)</f>
        <v>0</v>
      </c>
      <c r="CD479" s="69">
        <f>IF(CD478&gt;0,IF((SUMIFS($Q481:CC481,$Q478:CC478,12)+IF(CC478=12,0,CC479)+CD482)&gt;=$K475,$K475-FLOOR(SUMIFS($Q481:CC481,$Q478:CC478,12),1),IF(CD478=1,CD482,CD482+CC479)),0)</f>
        <v>0</v>
      </c>
      <c r="CE479" s="69">
        <f>IF(CE478&gt;0,IF((SUMIFS($Q481:CD481,$Q478:CD478,12)+IF(CD478=12,0,CD479)+CE482)&gt;=$K475,$K475-FLOOR(SUMIFS($Q481:CD481,$Q478:CD478,12),1),IF(CE478=1,CE482,CE482+CD479)),0)</f>
        <v>0</v>
      </c>
      <c r="CF479" s="69">
        <f>IF(CF478&gt;0,IF((SUMIFS($Q481:CE481,$Q478:CE478,12)+IF(CE478=12,0,CE479)+CF482)&gt;=$K475,$K475-FLOOR(SUMIFS($Q481:CE481,$Q478:CE478,12),1),IF(CF478=1,CF482,CF482+CE479)),0)</f>
        <v>0</v>
      </c>
      <c r="CG479" s="69">
        <f>IF(CG478&gt;0,IF((SUMIFS($Q481:CF481,$Q478:CF478,12)+IF(CF478=12,0,CF479)+CG482)&gt;=$K475,$K475-FLOOR(SUMIFS($Q481:CF481,$Q478:CF478,12),1),IF(CG478=1,CG482,CG482+CF479)),0)</f>
        <v>0</v>
      </c>
      <c r="CH479" s="69">
        <f>IF(CH478&gt;0,IF((SUMIFS($Q481:CG481,$Q478:CG478,12)+IF(CG478=12,0,CG479)+CH482)&gt;=$K475,$K475-FLOOR(SUMIFS($Q481:CG481,$Q478:CG478,12),1),IF(CH478=1,CH482,CH482+CG479)),0)</f>
        <v>0</v>
      </c>
      <c r="CI479" s="69">
        <f>IF(CI478&gt;0,IF((SUMIFS($Q481:CH481,$Q478:CH478,12)+IF(CH478=12,0,CH479)+CI482)&gt;=$K475,$K475-FLOOR(SUMIFS($Q481:CH481,$Q478:CH478,12),1),IF(CI478=1,CI482,CI482+CH479)),0)</f>
        <v>0</v>
      </c>
      <c r="CJ479" s="69">
        <f>IF(CJ478&gt;0,IF((SUMIFS($Q481:CI481,$Q478:CI478,12)+IF(CI478=12,0,CI479)+CJ482)&gt;=$K475,$K475-FLOOR(SUMIFS($Q481:CI481,$Q478:CI478,12),1),IF(CJ478=1,CJ482,CJ482+CI479)),0)</f>
        <v>0</v>
      </c>
      <c r="CK479" s="370"/>
      <c r="CL479" s="372"/>
      <c r="CM479" s="364"/>
      <c r="CN479" s="364"/>
      <c r="CO479" s="108"/>
      <c r="CP479" s="108"/>
      <c r="CQ479" s="108"/>
      <c r="CR479" s="108"/>
      <c r="CS479" s="108"/>
      <c r="CT479" s="108"/>
      <c r="CU479" s="108"/>
      <c r="CV479" s="108"/>
      <c r="CW479" s="108"/>
      <c r="CX479" s="108"/>
      <c r="CY479" s="108"/>
      <c r="CZ479" s="108"/>
      <c r="DA479" s="108"/>
      <c r="DB479" s="108"/>
      <c r="DC479" s="108"/>
      <c r="DD479" s="108"/>
    </row>
    <row r="480" spans="1:108" s="266" customFormat="1" ht="41.4" hidden="1" customHeight="1" x14ac:dyDescent="0.3">
      <c r="A480" s="264"/>
      <c r="B480" s="130"/>
      <c r="C480" s="81"/>
      <c r="D480" s="81"/>
      <c r="E480" s="81"/>
      <c r="F480" s="81"/>
      <c r="G480" s="81"/>
      <c r="H480" s="81"/>
      <c r="I480" s="81"/>
      <c r="J480" s="81"/>
      <c r="K480" s="81"/>
      <c r="L480" s="65"/>
      <c r="M480" s="7"/>
      <c r="N480" s="202"/>
      <c r="O480" s="108"/>
      <c r="P480" s="66" t="s">
        <v>183</v>
      </c>
      <c r="Q480" s="68">
        <f>IF(Q475&gt;0,Q476,0)</f>
        <v>0</v>
      </c>
      <c r="R480" s="68">
        <f t="shared" ref="R480" si="13352">IF(R475&gt;0,IF(R478=1,R476,R476+Q480),Q480)</f>
        <v>0</v>
      </c>
      <c r="S480" s="68">
        <f t="shared" ref="S480" si="13353">IF(S475&gt;0,IF(S478=1,S476,S476+R480),R480)</f>
        <v>0</v>
      </c>
      <c r="T480" s="68">
        <f t="shared" ref="T480" si="13354">IF(T475&gt;0,IF(T478=1,T476,T476+S480),S480)</f>
        <v>0</v>
      </c>
      <c r="U480" s="68">
        <f t="shared" ref="U480" si="13355">IF(U475&gt;0,IF(U478=1,U476,U476+T480),T480)</f>
        <v>0</v>
      </c>
      <c r="V480" s="68">
        <f t="shared" ref="V480" si="13356">IF(V475&gt;0,IF(V478=1,V476,V476+U480),U480)</f>
        <v>0</v>
      </c>
      <c r="W480" s="68">
        <f t="shared" ref="W480" si="13357">IF(W475&gt;0,IF(W478=1,W476,W476+V480),V480)</f>
        <v>0</v>
      </c>
      <c r="X480" s="68">
        <f t="shared" ref="X480" si="13358">IF(X475&gt;0,IF(X478=1,X476,X476+W480),W480)</f>
        <v>0</v>
      </c>
      <c r="Y480" s="68">
        <f t="shared" ref="Y480" si="13359">IF(Y475&gt;0,IF(Y478=1,Y476,Y476+X480),X480)</f>
        <v>0</v>
      </c>
      <c r="Z480" s="68">
        <f t="shared" ref="Z480" si="13360">IF(Z475&gt;0,IF(Z478=1,Z476,Z476+Y480),Y480)</f>
        <v>0</v>
      </c>
      <c r="AA480" s="68">
        <f t="shared" ref="AA480" si="13361">IF(AA475&gt;0,IF(AA478=1,AA476,AA476+Z480),Z480)</f>
        <v>0</v>
      </c>
      <c r="AB480" s="68">
        <f t="shared" ref="AB480" si="13362">IF(AB475&gt;0,IF(AB478=1,AB476,AB476+AA480),AA480)</f>
        <v>0</v>
      </c>
      <c r="AC480" s="68">
        <f t="shared" ref="AC480" si="13363">IF(AC475&gt;0,IF(AC478=1,AC476,AC476+AB480),AB480)</f>
        <v>0</v>
      </c>
      <c r="AD480" s="68">
        <f t="shared" ref="AD480" si="13364">IF(AD475&gt;0,IF(AD478=1,AD476,AD476+AC480),AC480)</f>
        <v>0</v>
      </c>
      <c r="AE480" s="68">
        <f t="shared" ref="AE480" si="13365">IF(AE475&gt;0,IF(AE478=1,AE476,AE476+AD480),AD480)</f>
        <v>0</v>
      </c>
      <c r="AF480" s="68">
        <f t="shared" ref="AF480" si="13366">IF(AF475&gt;0,IF(AF478=1,AF476,AF476+AE480),AE480)</f>
        <v>0</v>
      </c>
      <c r="AG480" s="68">
        <f t="shared" ref="AG480" si="13367">IF(AG475&gt;0,IF(AG478=1,AG476,AG476+AF480),AF480)</f>
        <v>0</v>
      </c>
      <c r="AH480" s="68">
        <f t="shared" ref="AH480" si="13368">IF(AH475&gt;0,IF(AH478=1,AH476,AH476+AG480),AG480)</f>
        <v>0</v>
      </c>
      <c r="AI480" s="68">
        <f t="shared" ref="AI480" si="13369">IF(AI475&gt;0,IF(AI478=1,AI476,AI476+AH480),AH480)</f>
        <v>0</v>
      </c>
      <c r="AJ480" s="68">
        <f t="shared" ref="AJ480" si="13370">IF(AJ475&gt;0,IF(AJ478=1,AJ476,AJ476+AI480),AI480)</f>
        <v>0</v>
      </c>
      <c r="AK480" s="68">
        <f t="shared" ref="AK480" si="13371">IF(AK475&gt;0,IF(AK478=1,AK476,AK476+AJ480),AJ480)</f>
        <v>0</v>
      </c>
      <c r="AL480" s="68">
        <f t="shared" ref="AL480" si="13372">IF(AL475&gt;0,IF(AL478=1,AL476,AL476+AK480),AK480)</f>
        <v>0</v>
      </c>
      <c r="AM480" s="68">
        <f t="shared" ref="AM480" si="13373">IF(AM475&gt;0,IF(AM478=1,AM476,AM476+AL480),AL480)</f>
        <v>0</v>
      </c>
      <c r="AN480" s="68">
        <f t="shared" ref="AN480" si="13374">IF(AN475&gt;0,IF(AN478=1,AN476,AN476+AM480),AM480)</f>
        <v>0</v>
      </c>
      <c r="AO480" s="68">
        <f t="shared" ref="AO480" si="13375">IF(AO475&gt;0,IF(AO478=1,AO476,AO476+AN480),AN480)</f>
        <v>0</v>
      </c>
      <c r="AP480" s="68">
        <f t="shared" ref="AP480" si="13376">IF(AP475&gt;0,IF(AP478=1,AP476,AP476+AO480),AO480)</f>
        <v>0</v>
      </c>
      <c r="AQ480" s="68">
        <f t="shared" ref="AQ480" si="13377">IF(AQ475&gt;0,IF(AQ478=1,AQ476,AQ476+AP480),AP480)</f>
        <v>0</v>
      </c>
      <c r="AR480" s="68">
        <f t="shared" ref="AR480" si="13378">IF(AR475&gt;0,IF(AR478=1,AR476,AR476+AQ480),AQ480)</f>
        <v>0</v>
      </c>
      <c r="AS480" s="68">
        <f t="shared" ref="AS480" si="13379">IF(AS475&gt;0,IF(AS478=1,AS476,AS476+AR480),AR480)</f>
        <v>0</v>
      </c>
      <c r="AT480" s="68">
        <f t="shared" ref="AT480" si="13380">IF(AT475&gt;0,IF(AT478=1,AT476,AT476+AS480),AS480)</f>
        <v>0</v>
      </c>
      <c r="AU480" s="68">
        <f t="shared" ref="AU480" si="13381">IF(AU475&gt;0,IF(AU478=1,AU476,AU476+AT480),AT480)</f>
        <v>0</v>
      </c>
      <c r="AV480" s="68">
        <f t="shared" ref="AV480" si="13382">IF(AV475&gt;0,IF(AV478=1,AV476,AV476+AU480),AU480)</f>
        <v>0</v>
      </c>
      <c r="AW480" s="68">
        <f t="shared" ref="AW480" si="13383">IF(AW475&gt;0,IF(AW478=1,AW476,AW476+AV480),AV480)</f>
        <v>0</v>
      </c>
      <c r="AX480" s="68">
        <f t="shared" ref="AX480" si="13384">IF(AX475&gt;0,IF(AX478=1,AX476,AX476+AW480),AW480)</f>
        <v>0</v>
      </c>
      <c r="AY480" s="68">
        <f t="shared" ref="AY480" si="13385">IF(AY475&gt;0,IF(AY478=1,AY476,AY476+AX480),AX480)</f>
        <v>0</v>
      </c>
      <c r="AZ480" s="68">
        <f t="shared" ref="AZ480" si="13386">IF(AZ475&gt;0,IF(AZ478=1,AZ476,AZ476+AY480),AY480)</f>
        <v>0</v>
      </c>
      <c r="BA480" s="68">
        <f t="shared" ref="BA480" si="13387">IF(BA475&gt;0,IF(BA478=1,BA476,BA476+AZ480),AZ480)</f>
        <v>0</v>
      </c>
      <c r="BB480" s="68">
        <f t="shared" ref="BB480" si="13388">IF(BB475&gt;0,IF(BB478=1,BB476,BB476+BA480),BA480)</f>
        <v>0</v>
      </c>
      <c r="BC480" s="68">
        <f t="shared" ref="BC480" si="13389">IF(BC475&gt;0,IF(BC478=1,BC476,BC476+BB480),BB480)</f>
        <v>0</v>
      </c>
      <c r="BD480" s="68">
        <f t="shared" ref="BD480" si="13390">IF(BD475&gt;0,IF(BD478=1,BD476,BD476+BC480),BC480)</f>
        <v>0</v>
      </c>
      <c r="BE480" s="68">
        <f t="shared" ref="BE480" si="13391">IF(BE475&gt;0,IF(BE478=1,BE476,BE476+BD480),BD480)</f>
        <v>0</v>
      </c>
      <c r="BF480" s="68">
        <f t="shared" ref="BF480" si="13392">IF(BF475&gt;0,IF(BF478=1,BF476,BF476+BE480),BE480)</f>
        <v>0</v>
      </c>
      <c r="BG480" s="68">
        <f t="shared" ref="BG480" si="13393">IF(BG475&gt;0,IF(BG478=1,BG476,BG476+BF480),BF480)</f>
        <v>0</v>
      </c>
      <c r="BH480" s="68">
        <f t="shared" ref="BH480" si="13394">IF(BH475&gt;0,IF(BH478=1,BH476,BH476+BG480),BG480)</f>
        <v>0</v>
      </c>
      <c r="BI480" s="68">
        <f t="shared" ref="BI480" si="13395">IF(BI475&gt;0,IF(BI478=1,BI476,BI476+BH480),BH480)</f>
        <v>0</v>
      </c>
      <c r="BJ480" s="68">
        <f t="shared" ref="BJ480" si="13396">IF(BJ475&gt;0,IF(BJ478=1,BJ476,BJ476+BI480),BI480)</f>
        <v>0</v>
      </c>
      <c r="BK480" s="68">
        <f t="shared" ref="BK480" si="13397">IF(BK475&gt;0,IF(BK478=1,BK476,BK476+BJ480),BJ480)</f>
        <v>0</v>
      </c>
      <c r="BL480" s="68">
        <f t="shared" ref="BL480" si="13398">IF(BL475&gt;0,IF(BL478=1,BL476,BL476+BK480),BK480)</f>
        <v>0</v>
      </c>
      <c r="BM480" s="68">
        <f t="shared" ref="BM480" si="13399">IF(BM475&gt;0,IF(BM478=1,BM476,BM476+BL480),BL480)</f>
        <v>0</v>
      </c>
      <c r="BN480" s="68">
        <f t="shared" ref="BN480" si="13400">IF(BN475&gt;0,IF(BN478=1,BN476,BN476+BM480),BM480)</f>
        <v>0</v>
      </c>
      <c r="BO480" s="68">
        <f t="shared" ref="BO480" si="13401">IF(BO475&gt;0,IF(BO478=1,BO476,BO476+BN480),BN480)</f>
        <v>0</v>
      </c>
      <c r="BP480" s="68">
        <f t="shared" ref="BP480" si="13402">IF(BP475&gt;0,IF(BP478=1,BP476,BP476+BO480),BO480)</f>
        <v>0</v>
      </c>
      <c r="BQ480" s="68">
        <f t="shared" ref="BQ480" si="13403">IF(BQ475&gt;0,IF(BQ478=1,BQ476,BQ476+BP480),BP480)</f>
        <v>0</v>
      </c>
      <c r="BR480" s="68">
        <f t="shared" ref="BR480" si="13404">IF(BR475&gt;0,IF(BR478=1,BR476,BR476+BQ480),BQ480)</f>
        <v>0</v>
      </c>
      <c r="BS480" s="68">
        <f t="shared" ref="BS480" si="13405">IF(BS475&gt;0,IF(BS478=1,BS476,BS476+BR480),BR480)</f>
        <v>0</v>
      </c>
      <c r="BT480" s="68">
        <f t="shared" ref="BT480" si="13406">IF(BT475&gt;0,IF(BT478=1,BT476,BT476+BS480),BS480)</f>
        <v>0</v>
      </c>
      <c r="BU480" s="68">
        <f t="shared" ref="BU480" si="13407">IF(BU475&gt;0,IF(BU478=1,BU476,BU476+BT480),BT480)</f>
        <v>0</v>
      </c>
      <c r="BV480" s="68">
        <f t="shared" ref="BV480" si="13408">IF(BV475&gt;0,IF(BV478=1,BV476,BV476+BU480),BU480)</f>
        <v>0</v>
      </c>
      <c r="BW480" s="68">
        <f t="shared" ref="BW480" si="13409">IF(BW475&gt;0,IF(BW478=1,BW476,BW476+BV480),BV480)</f>
        <v>0</v>
      </c>
      <c r="BX480" s="68">
        <f t="shared" ref="BX480" si="13410">IF(BX475&gt;0,IF(BX478=1,BX476,BX476+BW480),BW480)</f>
        <v>0</v>
      </c>
      <c r="BY480" s="68">
        <f t="shared" ref="BY480" si="13411">IF(BY475&gt;0,IF(BY478=1,BY476,BY476+BX480),BX480)</f>
        <v>0</v>
      </c>
      <c r="BZ480" s="68">
        <f t="shared" ref="BZ480" si="13412">IF(BZ475&gt;0,IF(BZ478=1,BZ476,BZ476+BY480),BY480)</f>
        <v>0</v>
      </c>
      <c r="CA480" s="68">
        <f t="shared" ref="CA480" si="13413">IF(CA475&gt;0,IF(CA478=1,CA476,CA476+BZ480),BZ480)</f>
        <v>0</v>
      </c>
      <c r="CB480" s="68">
        <f t="shared" ref="CB480" si="13414">IF(CB475&gt;0,IF(CB478=1,CB476,CB476+CA480),CA480)</f>
        <v>0</v>
      </c>
      <c r="CC480" s="68">
        <f t="shared" ref="CC480" si="13415">IF(CC475&gt;0,IF(CC478=1,CC476,CC476+CB480),CB480)</f>
        <v>0</v>
      </c>
      <c r="CD480" s="68">
        <f t="shared" ref="CD480" si="13416">IF(CD475&gt;0,IF(CD478=1,CD476,CD476+CC480),CC480)</f>
        <v>0</v>
      </c>
      <c r="CE480" s="68">
        <f t="shared" ref="CE480" si="13417">IF(CE475&gt;0,IF(CE478=1,CE476,CE476+CD480),CD480)</f>
        <v>0</v>
      </c>
      <c r="CF480" s="68">
        <f t="shared" ref="CF480" si="13418">IF(CF475&gt;0,IF(CF478=1,CF476,CF476+CE480),CE480)</f>
        <v>0</v>
      </c>
      <c r="CG480" s="68">
        <f t="shared" ref="CG480" si="13419">IF(CG475&gt;0,IF(CG478=1,CG476,CG476+CF480),CF480)</f>
        <v>0</v>
      </c>
      <c r="CH480" s="68">
        <f t="shared" ref="CH480" si="13420">IF(CH475&gt;0,IF(CH478=1,CH476,CH476+CG480),CG480)</f>
        <v>0</v>
      </c>
      <c r="CI480" s="68">
        <f t="shared" ref="CI480" si="13421">IF(CI475&gt;0,IF(CI478=1,CI476,CI476+CH480),CH480)</f>
        <v>0</v>
      </c>
      <c r="CJ480" s="68">
        <f t="shared" ref="CJ480" si="13422">IF(CJ475&gt;0,IF(CJ478=1,CJ476,CJ476+CI480),CI480)</f>
        <v>0</v>
      </c>
      <c r="CK480" s="370"/>
      <c r="CL480" s="372"/>
      <c r="CM480" s="364"/>
      <c r="CN480" s="364"/>
      <c r="CO480" s="108"/>
      <c r="CP480" s="108"/>
      <c r="CQ480" s="108"/>
      <c r="CR480" s="108"/>
      <c r="CS480" s="108"/>
      <c r="CT480" s="108"/>
      <c r="CU480" s="108"/>
      <c r="CV480" s="108"/>
      <c r="CW480" s="108"/>
      <c r="CX480" s="108"/>
      <c r="CY480" s="108"/>
      <c r="CZ480" s="108"/>
      <c r="DA480" s="108"/>
      <c r="DB480" s="108"/>
      <c r="DC480" s="108"/>
      <c r="DD480" s="108"/>
    </row>
    <row r="481" spans="1:108" s="266" customFormat="1" ht="41.4" hidden="1" customHeight="1" x14ac:dyDescent="0.3">
      <c r="A481" s="264"/>
      <c r="B481" s="130"/>
      <c r="C481" s="81"/>
      <c r="D481" s="81"/>
      <c r="E481" s="81"/>
      <c r="F481" s="81"/>
      <c r="G481" s="81"/>
      <c r="H481" s="81"/>
      <c r="I481" s="81"/>
      <c r="J481" s="81"/>
      <c r="K481" s="81"/>
      <c r="L481" s="65"/>
      <c r="M481" s="7"/>
      <c r="N481" s="202"/>
      <c r="O481" s="108"/>
      <c r="P481" s="66" t="s">
        <v>184</v>
      </c>
      <c r="Q481" s="68">
        <f>Q483</f>
        <v>0</v>
      </c>
      <c r="R481" s="68">
        <f t="shared" ref="R481" si="13423">IF(R478=1,R483,R483+Q481)</f>
        <v>0</v>
      </c>
      <c r="S481" s="68">
        <f t="shared" ref="S481" si="13424">IF(S478=1,S483,S483+R481)</f>
        <v>0</v>
      </c>
      <c r="T481" s="68">
        <f t="shared" ref="T481" si="13425">IF(T478=1,T483,T483+S481)</f>
        <v>0</v>
      </c>
      <c r="U481" s="68">
        <f t="shared" ref="U481" si="13426">IF(U478=1,U483,U483+T481)</f>
        <v>0</v>
      </c>
      <c r="V481" s="68">
        <f t="shared" ref="V481" si="13427">IF(V478=1,V483,V483+U481)</f>
        <v>0</v>
      </c>
      <c r="W481" s="68">
        <f t="shared" ref="W481" si="13428">IF(W478=1,W483,W483+V481)</f>
        <v>0</v>
      </c>
      <c r="X481" s="68">
        <f t="shared" ref="X481" si="13429">IF(X478=1,X483,X483+W481)</f>
        <v>0</v>
      </c>
      <c r="Y481" s="68">
        <f t="shared" ref="Y481" si="13430">IF(Y478=1,Y483,Y483+X481)</f>
        <v>0</v>
      </c>
      <c r="Z481" s="68">
        <f t="shared" ref="Z481" si="13431">IF(Z478=1,Z483,Z483+Y481)</f>
        <v>0</v>
      </c>
      <c r="AA481" s="68">
        <f t="shared" ref="AA481" si="13432">IF(AA478=1,AA483,AA483+Z481)</f>
        <v>0</v>
      </c>
      <c r="AB481" s="68">
        <f t="shared" ref="AB481" si="13433">IF(AB478=1,AB483,AB483+AA481)</f>
        <v>0</v>
      </c>
      <c r="AC481" s="68">
        <f t="shared" ref="AC481" si="13434">IF(AC478=1,AC483,AC483+AB481)</f>
        <v>0</v>
      </c>
      <c r="AD481" s="68">
        <f t="shared" ref="AD481" si="13435">IF(AD478=1,AD483,AD483+AC481)</f>
        <v>0</v>
      </c>
      <c r="AE481" s="68">
        <f t="shared" ref="AE481" si="13436">IF(AE478=1,AE483,AE483+AD481)</f>
        <v>0</v>
      </c>
      <c r="AF481" s="68">
        <f t="shared" ref="AF481" si="13437">IF(AF478=1,AF483,AF483+AE481)</f>
        <v>0</v>
      </c>
      <c r="AG481" s="68">
        <f t="shared" ref="AG481" si="13438">IF(AG478=1,AG483,AG483+AF481)</f>
        <v>0</v>
      </c>
      <c r="AH481" s="68">
        <f t="shared" ref="AH481" si="13439">IF(AH478=1,AH483,AH483+AG481)</f>
        <v>0</v>
      </c>
      <c r="AI481" s="68">
        <f t="shared" ref="AI481" si="13440">IF(AI478=1,AI483,AI483+AH481)</f>
        <v>0</v>
      </c>
      <c r="AJ481" s="68">
        <f t="shared" ref="AJ481" si="13441">IF(AJ478=1,AJ483,AJ483+AI481)</f>
        <v>0</v>
      </c>
      <c r="AK481" s="68">
        <f t="shared" ref="AK481" si="13442">IF(AK478=1,AK483,AK483+AJ481)</f>
        <v>0</v>
      </c>
      <c r="AL481" s="68">
        <f t="shared" ref="AL481" si="13443">IF(AL478=1,AL483,AL483+AK481)</f>
        <v>0</v>
      </c>
      <c r="AM481" s="68">
        <f t="shared" ref="AM481" si="13444">IF(AM478=1,AM483,AM483+AL481)</f>
        <v>0</v>
      </c>
      <c r="AN481" s="68">
        <f t="shared" ref="AN481" si="13445">IF(AN478=1,AN483,AN483+AM481)</f>
        <v>0</v>
      </c>
      <c r="AO481" s="68">
        <f t="shared" ref="AO481" si="13446">IF(AO478=1,AO483,AO483+AN481)</f>
        <v>0</v>
      </c>
      <c r="AP481" s="68">
        <f t="shared" ref="AP481" si="13447">IF(AP478=1,AP483,AP483+AO481)</f>
        <v>0</v>
      </c>
      <c r="AQ481" s="68">
        <f t="shared" ref="AQ481" si="13448">IF(AQ478=1,AQ483,AQ483+AP481)</f>
        <v>0</v>
      </c>
      <c r="AR481" s="68">
        <f t="shared" ref="AR481" si="13449">IF(AR478=1,AR483,AR483+AQ481)</f>
        <v>0</v>
      </c>
      <c r="AS481" s="68">
        <f t="shared" ref="AS481" si="13450">IF(AS478=1,AS483,AS483+AR481)</f>
        <v>0</v>
      </c>
      <c r="AT481" s="68">
        <f t="shared" ref="AT481" si="13451">IF(AT478=1,AT483,AT483+AS481)</f>
        <v>0</v>
      </c>
      <c r="AU481" s="68">
        <f t="shared" ref="AU481" si="13452">IF(AU478=1,AU483,AU483+AT481)</f>
        <v>0</v>
      </c>
      <c r="AV481" s="68">
        <f t="shared" ref="AV481" si="13453">IF(AV478=1,AV483,AV483+AU481)</f>
        <v>0</v>
      </c>
      <c r="AW481" s="68">
        <f t="shared" ref="AW481" si="13454">IF(AW478=1,AW483,AW483+AV481)</f>
        <v>0</v>
      </c>
      <c r="AX481" s="68">
        <f t="shared" ref="AX481" si="13455">IF(AX478=1,AX483,AX483+AW481)</f>
        <v>0</v>
      </c>
      <c r="AY481" s="68">
        <f t="shared" ref="AY481" si="13456">IF(AY478=1,AY483,AY483+AX481)</f>
        <v>0</v>
      </c>
      <c r="AZ481" s="68">
        <f t="shared" ref="AZ481" si="13457">IF(AZ478=1,AZ483,AZ483+AY481)</f>
        <v>0</v>
      </c>
      <c r="BA481" s="68">
        <f t="shared" ref="BA481" si="13458">IF(BA478=1,BA483,BA483+AZ481)</f>
        <v>0</v>
      </c>
      <c r="BB481" s="68">
        <f t="shared" ref="BB481" si="13459">IF(BB478=1,BB483,BB483+BA481)</f>
        <v>0</v>
      </c>
      <c r="BC481" s="68">
        <f t="shared" ref="BC481" si="13460">IF(BC478=1,BC483,BC483+BB481)</f>
        <v>0</v>
      </c>
      <c r="BD481" s="68">
        <f t="shared" ref="BD481" si="13461">IF(BD478=1,BD483,BD483+BC481)</f>
        <v>0</v>
      </c>
      <c r="BE481" s="68">
        <f t="shared" ref="BE481" si="13462">IF(BE478=1,BE483,BE483+BD481)</f>
        <v>0</v>
      </c>
      <c r="BF481" s="68">
        <f t="shared" ref="BF481" si="13463">IF(BF478=1,BF483,BF483+BE481)</f>
        <v>0</v>
      </c>
      <c r="BG481" s="68">
        <f t="shared" ref="BG481" si="13464">IF(BG478=1,BG483,BG483+BF481)</f>
        <v>0</v>
      </c>
      <c r="BH481" s="68">
        <f t="shared" ref="BH481" si="13465">IF(BH478=1,BH483,BH483+BG481)</f>
        <v>0</v>
      </c>
      <c r="BI481" s="68">
        <f t="shared" ref="BI481" si="13466">IF(BI478=1,BI483,BI483+BH481)</f>
        <v>0</v>
      </c>
      <c r="BJ481" s="68">
        <f t="shared" ref="BJ481" si="13467">IF(BJ478=1,BJ483,BJ483+BI481)</f>
        <v>0</v>
      </c>
      <c r="BK481" s="68">
        <f t="shared" ref="BK481" si="13468">IF(BK478=1,BK483,BK483+BJ481)</f>
        <v>0</v>
      </c>
      <c r="BL481" s="68">
        <f t="shared" ref="BL481" si="13469">IF(BL478=1,BL483,BL483+BK481)</f>
        <v>0</v>
      </c>
      <c r="BM481" s="68">
        <f t="shared" ref="BM481" si="13470">IF(BM478=1,BM483,BM483+BL481)</f>
        <v>0</v>
      </c>
      <c r="BN481" s="68">
        <f t="shared" ref="BN481" si="13471">IF(BN478=1,BN483,BN483+BM481)</f>
        <v>0</v>
      </c>
      <c r="BO481" s="68">
        <f t="shared" ref="BO481" si="13472">IF(BO478=1,BO483,BO483+BN481)</f>
        <v>0</v>
      </c>
      <c r="BP481" s="68">
        <f t="shared" ref="BP481" si="13473">IF(BP478=1,BP483,BP483+BO481)</f>
        <v>0</v>
      </c>
      <c r="BQ481" s="68">
        <f t="shared" ref="BQ481" si="13474">IF(BQ478=1,BQ483,BQ483+BP481)</f>
        <v>0</v>
      </c>
      <c r="BR481" s="68">
        <f t="shared" ref="BR481" si="13475">IF(BR478=1,BR483,BR483+BQ481)</f>
        <v>0</v>
      </c>
      <c r="BS481" s="68">
        <f t="shared" ref="BS481" si="13476">IF(BS478=1,BS483,BS483+BR481)</f>
        <v>0</v>
      </c>
      <c r="BT481" s="68">
        <f t="shared" ref="BT481" si="13477">IF(BT478=1,BT483,BT483+BS481)</f>
        <v>0</v>
      </c>
      <c r="BU481" s="68">
        <f t="shared" ref="BU481" si="13478">IF(BU478=1,BU483,BU483+BT481)</f>
        <v>0</v>
      </c>
      <c r="BV481" s="68">
        <f t="shared" ref="BV481" si="13479">IF(BV478=1,BV483,BV483+BU481)</f>
        <v>0</v>
      </c>
      <c r="BW481" s="68">
        <f t="shared" ref="BW481" si="13480">IF(BW478=1,BW483,BW483+BV481)</f>
        <v>0</v>
      </c>
      <c r="BX481" s="68">
        <f t="shared" ref="BX481" si="13481">IF(BX478=1,BX483,BX483+BW481)</f>
        <v>0</v>
      </c>
      <c r="BY481" s="68">
        <f t="shared" ref="BY481" si="13482">IF(BY478=1,BY483,BY483+BX481)</f>
        <v>0</v>
      </c>
      <c r="BZ481" s="68">
        <f t="shared" ref="BZ481" si="13483">IF(BZ478=1,BZ483,BZ483+BY481)</f>
        <v>0</v>
      </c>
      <c r="CA481" s="68">
        <f t="shared" ref="CA481" si="13484">IF(CA478=1,CA483,CA483+BZ481)</f>
        <v>0</v>
      </c>
      <c r="CB481" s="68">
        <f t="shared" ref="CB481" si="13485">IF(CB478=1,CB483,CB483+CA481)</f>
        <v>0</v>
      </c>
      <c r="CC481" s="68">
        <f t="shared" ref="CC481" si="13486">IF(CC478=1,CC483,CC483+CB481)</f>
        <v>0</v>
      </c>
      <c r="CD481" s="68">
        <f t="shared" ref="CD481" si="13487">IF(CD478=1,CD483,CD483+CC481)</f>
        <v>0</v>
      </c>
      <c r="CE481" s="68">
        <f t="shared" ref="CE481" si="13488">IF(CE478=1,CE483,CE483+CD481)</f>
        <v>0</v>
      </c>
      <c r="CF481" s="68">
        <f t="shared" ref="CF481" si="13489">IF(CF478=1,CF483,CF483+CE481)</f>
        <v>0</v>
      </c>
      <c r="CG481" s="68">
        <f t="shared" ref="CG481" si="13490">IF(CG478=1,CG483,CG483+CF481)</f>
        <v>0</v>
      </c>
      <c r="CH481" s="68">
        <f t="shared" ref="CH481" si="13491">IF(CH478=1,CH483,CH483+CG481)</f>
        <v>0</v>
      </c>
      <c r="CI481" s="68">
        <f t="shared" ref="CI481" si="13492">IF(CI478=1,CI483,CI483+CH481)</f>
        <v>0</v>
      </c>
      <c r="CJ481" s="68">
        <f t="shared" ref="CJ481" si="13493">IF(CJ478=1,CJ483,CJ483+CI481)</f>
        <v>0</v>
      </c>
      <c r="CK481" s="370"/>
      <c r="CL481" s="372"/>
      <c r="CM481" s="364"/>
      <c r="CN481" s="364"/>
      <c r="CO481" s="108"/>
      <c r="CP481" s="108"/>
      <c r="CQ481" s="108"/>
      <c r="CR481" s="108"/>
      <c r="CS481" s="108"/>
      <c r="CT481" s="108"/>
      <c r="CU481" s="108"/>
      <c r="CV481" s="108"/>
      <c r="CW481" s="108"/>
      <c r="CX481" s="108"/>
      <c r="CY481" s="108"/>
      <c r="CZ481" s="108"/>
      <c r="DA481" s="108"/>
      <c r="DB481" s="108"/>
      <c r="DC481" s="108"/>
      <c r="DD481" s="108"/>
    </row>
    <row r="482" spans="1:108" s="266" customFormat="1" ht="28.8" x14ac:dyDescent="0.3">
      <c r="A482" s="264"/>
      <c r="B482" s="130"/>
      <c r="C482" s="81"/>
      <c r="D482" s="81"/>
      <c r="E482" s="81"/>
      <c r="F482" s="81"/>
      <c r="G482" s="81"/>
      <c r="H482" s="81"/>
      <c r="I482" s="81"/>
      <c r="J482" s="81"/>
      <c r="K482" s="81"/>
      <c r="L482" s="65"/>
      <c r="M482" s="7"/>
      <c r="N482" s="202"/>
      <c r="O482" s="108"/>
      <c r="P482" s="64" t="s">
        <v>182</v>
      </c>
      <c r="Q482" s="69">
        <f t="shared" ref="Q482:CB482" si="13494">1720/12*Q475</f>
        <v>0</v>
      </c>
      <c r="R482" s="69">
        <f t="shared" si="13494"/>
        <v>0</v>
      </c>
      <c r="S482" s="69">
        <f t="shared" si="13494"/>
        <v>0</v>
      </c>
      <c r="T482" s="69">
        <f t="shared" si="13494"/>
        <v>0</v>
      </c>
      <c r="U482" s="69">
        <f t="shared" si="13494"/>
        <v>0</v>
      </c>
      <c r="V482" s="69">
        <f t="shared" si="13494"/>
        <v>0</v>
      </c>
      <c r="W482" s="69">
        <f t="shared" si="13494"/>
        <v>0</v>
      </c>
      <c r="X482" s="69">
        <f t="shared" si="13494"/>
        <v>0</v>
      </c>
      <c r="Y482" s="69">
        <f t="shared" si="13494"/>
        <v>0</v>
      </c>
      <c r="Z482" s="69">
        <f t="shared" si="13494"/>
        <v>0</v>
      </c>
      <c r="AA482" s="69">
        <f t="shared" si="13494"/>
        <v>0</v>
      </c>
      <c r="AB482" s="69">
        <f t="shared" si="13494"/>
        <v>0</v>
      </c>
      <c r="AC482" s="69">
        <f t="shared" si="13494"/>
        <v>0</v>
      </c>
      <c r="AD482" s="69">
        <f t="shared" si="13494"/>
        <v>0</v>
      </c>
      <c r="AE482" s="69">
        <f t="shared" si="13494"/>
        <v>0</v>
      </c>
      <c r="AF482" s="69">
        <f t="shared" si="13494"/>
        <v>0</v>
      </c>
      <c r="AG482" s="69">
        <f t="shared" si="13494"/>
        <v>0</v>
      </c>
      <c r="AH482" s="69">
        <f t="shared" si="13494"/>
        <v>0</v>
      </c>
      <c r="AI482" s="69">
        <f t="shared" si="13494"/>
        <v>0</v>
      </c>
      <c r="AJ482" s="69">
        <f t="shared" si="13494"/>
        <v>0</v>
      </c>
      <c r="AK482" s="69">
        <f t="shared" si="13494"/>
        <v>0</v>
      </c>
      <c r="AL482" s="69">
        <f t="shared" si="13494"/>
        <v>0</v>
      </c>
      <c r="AM482" s="69">
        <f t="shared" si="13494"/>
        <v>0</v>
      </c>
      <c r="AN482" s="69">
        <f t="shared" si="13494"/>
        <v>0</v>
      </c>
      <c r="AO482" s="69">
        <f t="shared" si="13494"/>
        <v>0</v>
      </c>
      <c r="AP482" s="69">
        <f t="shared" si="13494"/>
        <v>0</v>
      </c>
      <c r="AQ482" s="69">
        <f t="shared" si="13494"/>
        <v>0</v>
      </c>
      <c r="AR482" s="69">
        <f t="shared" si="13494"/>
        <v>0</v>
      </c>
      <c r="AS482" s="69">
        <f t="shared" si="13494"/>
        <v>0</v>
      </c>
      <c r="AT482" s="69">
        <f t="shared" si="13494"/>
        <v>0</v>
      </c>
      <c r="AU482" s="69">
        <f t="shared" si="13494"/>
        <v>0</v>
      </c>
      <c r="AV482" s="69">
        <f t="shared" si="13494"/>
        <v>0</v>
      </c>
      <c r="AW482" s="69">
        <f t="shared" si="13494"/>
        <v>0</v>
      </c>
      <c r="AX482" s="69">
        <f t="shared" si="13494"/>
        <v>0</v>
      </c>
      <c r="AY482" s="69">
        <f t="shared" si="13494"/>
        <v>0</v>
      </c>
      <c r="AZ482" s="69">
        <f t="shared" si="13494"/>
        <v>0</v>
      </c>
      <c r="BA482" s="69">
        <f t="shared" si="13494"/>
        <v>0</v>
      </c>
      <c r="BB482" s="69">
        <f t="shared" si="13494"/>
        <v>0</v>
      </c>
      <c r="BC482" s="69">
        <f t="shared" si="13494"/>
        <v>0</v>
      </c>
      <c r="BD482" s="69">
        <f t="shared" si="13494"/>
        <v>0</v>
      </c>
      <c r="BE482" s="69">
        <f t="shared" si="13494"/>
        <v>0</v>
      </c>
      <c r="BF482" s="69">
        <f t="shared" si="13494"/>
        <v>0</v>
      </c>
      <c r="BG482" s="69">
        <f t="shared" si="13494"/>
        <v>0</v>
      </c>
      <c r="BH482" s="69">
        <f t="shared" si="13494"/>
        <v>0</v>
      </c>
      <c r="BI482" s="69">
        <f t="shared" si="13494"/>
        <v>0</v>
      </c>
      <c r="BJ482" s="69">
        <f t="shared" si="13494"/>
        <v>0</v>
      </c>
      <c r="BK482" s="69">
        <f t="shared" si="13494"/>
        <v>0</v>
      </c>
      <c r="BL482" s="69">
        <f t="shared" si="13494"/>
        <v>0</v>
      </c>
      <c r="BM482" s="69">
        <f t="shared" si="13494"/>
        <v>0</v>
      </c>
      <c r="BN482" s="69">
        <f t="shared" si="13494"/>
        <v>0</v>
      </c>
      <c r="BO482" s="69">
        <f t="shared" si="13494"/>
        <v>0</v>
      </c>
      <c r="BP482" s="69">
        <f t="shared" si="13494"/>
        <v>0</v>
      </c>
      <c r="BQ482" s="69">
        <f t="shared" si="13494"/>
        <v>0</v>
      </c>
      <c r="BR482" s="69">
        <f t="shared" si="13494"/>
        <v>0</v>
      </c>
      <c r="BS482" s="69">
        <f t="shared" si="13494"/>
        <v>0</v>
      </c>
      <c r="BT482" s="69">
        <f t="shared" si="13494"/>
        <v>0</v>
      </c>
      <c r="BU482" s="69">
        <f t="shared" si="13494"/>
        <v>0</v>
      </c>
      <c r="BV482" s="69">
        <f t="shared" si="13494"/>
        <v>0</v>
      </c>
      <c r="BW482" s="69">
        <f t="shared" si="13494"/>
        <v>0</v>
      </c>
      <c r="BX482" s="69">
        <f t="shared" si="13494"/>
        <v>0</v>
      </c>
      <c r="BY482" s="69">
        <f t="shared" si="13494"/>
        <v>0</v>
      </c>
      <c r="BZ482" s="69">
        <f t="shared" si="13494"/>
        <v>0</v>
      </c>
      <c r="CA482" s="69">
        <f t="shared" si="13494"/>
        <v>0</v>
      </c>
      <c r="CB482" s="69">
        <f t="shared" si="13494"/>
        <v>0</v>
      </c>
      <c r="CC482" s="69">
        <f t="shared" ref="CC482:CJ482" si="13495">1720/12*CC475</f>
        <v>0</v>
      </c>
      <c r="CD482" s="69">
        <f t="shared" si="13495"/>
        <v>0</v>
      </c>
      <c r="CE482" s="69">
        <f t="shared" si="13495"/>
        <v>0</v>
      </c>
      <c r="CF482" s="69">
        <f t="shared" si="13495"/>
        <v>0</v>
      </c>
      <c r="CG482" s="69">
        <f t="shared" si="13495"/>
        <v>0</v>
      </c>
      <c r="CH482" s="69">
        <f t="shared" si="13495"/>
        <v>0</v>
      </c>
      <c r="CI482" s="69">
        <f t="shared" si="13495"/>
        <v>0</v>
      </c>
      <c r="CJ482" s="69">
        <f t="shared" si="13495"/>
        <v>0</v>
      </c>
      <c r="CK482" s="370"/>
      <c r="CL482" s="372"/>
      <c r="CM482" s="364"/>
      <c r="CN482" s="364"/>
      <c r="CO482" s="108"/>
      <c r="CP482" s="108"/>
      <c r="CQ482" s="108"/>
      <c r="CR482" s="108"/>
      <c r="CS482" s="108"/>
      <c r="CT482" s="108"/>
      <c r="CU482" s="108"/>
      <c r="CV482" s="108"/>
      <c r="CW482" s="108"/>
      <c r="CX482" s="108"/>
      <c r="CY482" s="108"/>
      <c r="CZ482" s="108"/>
      <c r="DA482" s="108"/>
      <c r="DB482" s="108"/>
      <c r="DC482" s="108"/>
      <c r="DD482" s="108"/>
    </row>
    <row r="483" spans="1:108" s="266" customFormat="1" ht="28.8" x14ac:dyDescent="0.3">
      <c r="A483" s="264"/>
      <c r="B483" s="130"/>
      <c r="C483" s="81"/>
      <c r="D483" s="81"/>
      <c r="E483" s="81"/>
      <c r="F483" s="81"/>
      <c r="G483" s="81"/>
      <c r="H483" s="81"/>
      <c r="I483" s="81"/>
      <c r="J483" s="81"/>
      <c r="K483" s="81"/>
      <c r="L483" s="65"/>
      <c r="M483" s="7"/>
      <c r="N483" s="202"/>
      <c r="O483" s="108"/>
      <c r="P483" s="64" t="s">
        <v>166</v>
      </c>
      <c r="Q483" s="69">
        <f>FLOOR(IF(OR(Q478=0,Q478=1),IF(Q476&gt;=Q482,Q482,Q476)+0.00000001,IF(Q480&gt;=Q479,Q479,Q480))+0.00000001,1)</f>
        <v>0</v>
      </c>
      <c r="R483" s="69">
        <f t="shared" ref="R483" si="13496">FLOOR(IF(OR(R478=0,R478=1),IF(R482&gt;R479,R479,IF(R476&gt;=R482,R482,R476)+0.00000001),IF(R480&gt;=R479,R479-Q481,R480-Q481)+0.00000001),1)</f>
        <v>0</v>
      </c>
      <c r="S483" s="69">
        <f t="shared" ref="S483" si="13497">FLOOR(IF(OR(S478=0,S478=1),IF(S482&gt;S479,S479,IF(S476&gt;=S482,S482,S476)+0.00000001),IF(S480&gt;=S479,S479-R481,S480-R481)+0.00000001),1)</f>
        <v>0</v>
      </c>
      <c r="T483" s="69">
        <f t="shared" ref="T483" si="13498">FLOOR(IF(OR(T478=0,T478=1),IF(T482&gt;T479,T479,IF(T476&gt;=T482,T482,T476)+0.00000001),IF(T480&gt;=T479,T479-S481,T480-S481)+0.00000001),1)</f>
        <v>0</v>
      </c>
      <c r="U483" s="69">
        <f t="shared" ref="U483" si="13499">FLOOR(IF(OR(U478=0,U478=1),IF(U482&gt;U479,U479,IF(U476&gt;=U482,U482,U476)+0.00000001),IF(U480&gt;=U479,U479-T481,U480-T481)+0.00000001),1)</f>
        <v>0</v>
      </c>
      <c r="V483" s="69">
        <f t="shared" ref="V483" si="13500">FLOOR(IF(OR(V478=0,V478=1),IF(V482&gt;V479,V479,IF(V476&gt;=V482,V482,V476)+0.00000001),IF(V480&gt;=V479,V479-U481,V480-U481)+0.00000001),1)</f>
        <v>0</v>
      </c>
      <c r="W483" s="69">
        <f t="shared" ref="W483" si="13501">FLOOR(IF(OR(W478=0,W478=1),IF(W482&gt;W479,W479,IF(W476&gt;=W482,W482,W476)+0.00000001),IF(W480&gt;=W479,W479-V481,W480-V481)+0.00000001),1)</f>
        <v>0</v>
      </c>
      <c r="X483" s="69">
        <f t="shared" ref="X483" si="13502">FLOOR(IF(OR(X478=0,X478=1),IF(X482&gt;X479,X479,IF(X476&gt;=X482,X482,X476)+0.00000001),IF(X480&gt;=X479,X479-W481,X480-W481)+0.00000001),1)</f>
        <v>0</v>
      </c>
      <c r="Y483" s="69">
        <f t="shared" ref="Y483" si="13503">FLOOR(IF(OR(Y478=0,Y478=1),IF(Y482&gt;Y479,Y479,IF(Y476&gt;=Y482,Y482,Y476)+0.00000001),IF(Y480&gt;=Y479,Y479-X481,Y480-X481)+0.00000001),1)</f>
        <v>0</v>
      </c>
      <c r="Z483" s="69">
        <f t="shared" ref="Z483" si="13504">FLOOR(IF(OR(Z478=0,Z478=1),IF(Z482&gt;Z479,Z479,IF(Z476&gt;=Z482,Z482,Z476)+0.00000001),IF(Z480&gt;=Z479,Z479-Y481,Z480-Y481)+0.00000001),1)</f>
        <v>0</v>
      </c>
      <c r="AA483" s="69">
        <f t="shared" ref="AA483" si="13505">FLOOR(IF(OR(AA478=0,AA478=1),IF(AA482&gt;AA479,AA479,IF(AA476&gt;=AA482,AA482,AA476)+0.00000001),IF(AA480&gt;=AA479,AA479-Z481,AA480-Z481)+0.00000001),1)</f>
        <v>0</v>
      </c>
      <c r="AB483" s="69">
        <f t="shared" ref="AB483" si="13506">FLOOR(IF(OR(AB478=0,AB478=1),IF(AB482&gt;AB479,AB479,IF(AB476&gt;=AB482,AB482,AB476)+0.00000001),IF(AB480&gt;=AB479,AB479-AA481,AB480-AA481)+0.00000001),1)</f>
        <v>0</v>
      </c>
      <c r="AC483" s="69">
        <f t="shared" ref="AC483" si="13507">FLOOR(IF(OR(AC478=0,AC478=1),IF(AC482&gt;AC479,AC479,IF(AC476&gt;=AC482,AC482,AC476)+0.00000001),IF(AC480&gt;=AC479,AC479-AB481,AC480-AB481)+0.00000001),1)</f>
        <v>0</v>
      </c>
      <c r="AD483" s="69">
        <f t="shared" ref="AD483" si="13508">FLOOR(IF(OR(AD478=0,AD478=1),IF(AD482&gt;AD479,AD479,IF(AD476&gt;=AD482,AD482,AD476)+0.00000001),IF(AD480&gt;=AD479,AD479-AC481,AD480-AC481)+0.00000001),1)</f>
        <v>0</v>
      </c>
      <c r="AE483" s="69">
        <f t="shared" ref="AE483" si="13509">FLOOR(IF(OR(AE478=0,AE478=1),IF(AE482&gt;AE479,AE479,IF(AE476&gt;=AE482,AE482,AE476)+0.00000001),IF(AE480&gt;=AE479,AE479-AD481,AE480-AD481)+0.00000001),1)</f>
        <v>0</v>
      </c>
      <c r="AF483" s="69">
        <f t="shared" ref="AF483" si="13510">FLOOR(IF(OR(AF478=0,AF478=1),IF(AF482&gt;AF479,AF479,IF(AF476&gt;=AF482,AF482,AF476)+0.00000001),IF(AF480&gt;=AF479,AF479-AE481,AF480-AE481)+0.00000001),1)</f>
        <v>0</v>
      </c>
      <c r="AG483" s="69">
        <f t="shared" ref="AG483" si="13511">FLOOR(IF(OR(AG478=0,AG478=1),IF(AG482&gt;AG479,AG479,IF(AG476&gt;=AG482,AG482,AG476)+0.00000001),IF(AG480&gt;=AG479,AG479-AF481,AG480-AF481)+0.00000001),1)</f>
        <v>0</v>
      </c>
      <c r="AH483" s="69">
        <f t="shared" ref="AH483" si="13512">FLOOR(IF(OR(AH478=0,AH478=1),IF(AH482&gt;AH479,AH479,IF(AH476&gt;=AH482,AH482,AH476)+0.00000001),IF(AH480&gt;=AH479,AH479-AG481,AH480-AG481)+0.00000001),1)</f>
        <v>0</v>
      </c>
      <c r="AI483" s="69">
        <f t="shared" ref="AI483" si="13513">FLOOR(IF(OR(AI478=0,AI478=1),IF(AI482&gt;AI479,AI479,IF(AI476&gt;=AI482,AI482,AI476)+0.00000001),IF(AI480&gt;=AI479,AI479-AH481,AI480-AH481)+0.00000001),1)</f>
        <v>0</v>
      </c>
      <c r="AJ483" s="69">
        <f t="shared" ref="AJ483" si="13514">FLOOR(IF(OR(AJ478=0,AJ478=1),IF(AJ482&gt;AJ479,AJ479,IF(AJ476&gt;=AJ482,AJ482,AJ476)+0.00000001),IF(AJ480&gt;=AJ479,AJ479-AI481,AJ480-AI481)+0.00000001),1)</f>
        <v>0</v>
      </c>
      <c r="AK483" s="69">
        <f t="shared" ref="AK483" si="13515">FLOOR(IF(OR(AK478=0,AK478=1),IF(AK482&gt;AK479,AK479,IF(AK476&gt;=AK482,AK482,AK476)+0.00000001),IF(AK480&gt;=AK479,AK479-AJ481,AK480-AJ481)+0.00000001),1)</f>
        <v>0</v>
      </c>
      <c r="AL483" s="69">
        <f t="shared" ref="AL483" si="13516">FLOOR(IF(OR(AL478=0,AL478=1),IF(AL482&gt;AL479,AL479,IF(AL476&gt;=AL482,AL482,AL476)+0.00000001),IF(AL480&gt;=AL479,AL479-AK481,AL480-AK481)+0.00000001),1)</f>
        <v>0</v>
      </c>
      <c r="AM483" s="69">
        <f t="shared" ref="AM483" si="13517">FLOOR(IF(OR(AM478=0,AM478=1),IF(AM482&gt;AM479,AM479,IF(AM476&gt;=AM482,AM482,AM476)+0.00000001),IF(AM480&gt;=AM479,AM479-AL481,AM480-AL481)+0.00000001),1)</f>
        <v>0</v>
      </c>
      <c r="AN483" s="69">
        <f t="shared" ref="AN483" si="13518">FLOOR(IF(OR(AN478=0,AN478=1),IF(AN482&gt;AN479,AN479,IF(AN476&gt;=AN482,AN482,AN476)+0.00000001),IF(AN480&gt;=AN479,AN479-AM481,AN480-AM481)+0.00000001),1)</f>
        <v>0</v>
      </c>
      <c r="AO483" s="69">
        <f t="shared" ref="AO483" si="13519">FLOOR(IF(OR(AO478=0,AO478=1),IF(AO482&gt;AO479,AO479,IF(AO476&gt;=AO482,AO482,AO476)+0.00000001),IF(AO480&gt;=AO479,AO479-AN481,AO480-AN481)+0.00000001),1)</f>
        <v>0</v>
      </c>
      <c r="AP483" s="69">
        <f t="shared" ref="AP483" si="13520">FLOOR(IF(OR(AP478=0,AP478=1),IF(AP482&gt;AP479,AP479,IF(AP476&gt;=AP482,AP482,AP476)+0.00000001),IF(AP480&gt;=AP479,AP479-AO481,AP480-AO481)+0.00000001),1)</f>
        <v>0</v>
      </c>
      <c r="AQ483" s="69">
        <f t="shared" ref="AQ483" si="13521">FLOOR(IF(OR(AQ478=0,AQ478=1),IF(AQ482&gt;AQ479,AQ479,IF(AQ476&gt;=AQ482,AQ482,AQ476)+0.00000001),IF(AQ480&gt;=AQ479,AQ479-AP481,AQ480-AP481)+0.00000001),1)</f>
        <v>0</v>
      </c>
      <c r="AR483" s="69">
        <f t="shared" ref="AR483" si="13522">FLOOR(IF(OR(AR478=0,AR478=1),IF(AR482&gt;AR479,AR479,IF(AR476&gt;=AR482,AR482,AR476)+0.00000001),IF(AR480&gt;=AR479,AR479-AQ481,AR480-AQ481)+0.00000001),1)</f>
        <v>0</v>
      </c>
      <c r="AS483" s="69">
        <f t="shared" ref="AS483" si="13523">FLOOR(IF(OR(AS478=0,AS478=1),IF(AS482&gt;AS479,AS479,IF(AS476&gt;=AS482,AS482,AS476)+0.00000001),IF(AS480&gt;=AS479,AS479-AR481,AS480-AR481)+0.00000001),1)</f>
        <v>0</v>
      </c>
      <c r="AT483" s="69">
        <f t="shared" ref="AT483" si="13524">FLOOR(IF(OR(AT478=0,AT478=1),IF(AT482&gt;AT479,AT479,IF(AT476&gt;=AT482,AT482,AT476)+0.00000001),IF(AT480&gt;=AT479,AT479-AS481,AT480-AS481)+0.00000001),1)</f>
        <v>0</v>
      </c>
      <c r="AU483" s="69">
        <f t="shared" ref="AU483" si="13525">FLOOR(IF(OR(AU478=0,AU478=1),IF(AU482&gt;AU479,AU479,IF(AU476&gt;=AU482,AU482,AU476)+0.00000001),IF(AU480&gt;=AU479,AU479-AT481,AU480-AT481)+0.00000001),1)</f>
        <v>0</v>
      </c>
      <c r="AV483" s="69">
        <f t="shared" ref="AV483" si="13526">FLOOR(IF(OR(AV478=0,AV478=1),IF(AV482&gt;AV479,AV479,IF(AV476&gt;=AV482,AV482,AV476)+0.00000001),IF(AV480&gt;=AV479,AV479-AU481,AV480-AU481)+0.00000001),1)</f>
        <v>0</v>
      </c>
      <c r="AW483" s="69">
        <f t="shared" ref="AW483" si="13527">FLOOR(IF(OR(AW478=0,AW478=1),IF(AW482&gt;AW479,AW479,IF(AW476&gt;=AW482,AW482,AW476)+0.00000001),IF(AW480&gt;=AW479,AW479-AV481,AW480-AV481)+0.00000001),1)</f>
        <v>0</v>
      </c>
      <c r="AX483" s="69">
        <f t="shared" ref="AX483" si="13528">FLOOR(IF(OR(AX478=0,AX478=1),IF(AX482&gt;AX479,AX479,IF(AX476&gt;=AX482,AX482,AX476)+0.00000001),IF(AX480&gt;=AX479,AX479-AW481,AX480-AW481)+0.00000001),1)</f>
        <v>0</v>
      </c>
      <c r="AY483" s="69">
        <f t="shared" ref="AY483" si="13529">FLOOR(IF(OR(AY478=0,AY478=1),IF(AY482&gt;AY479,AY479,IF(AY476&gt;=AY482,AY482,AY476)+0.00000001),IF(AY480&gt;=AY479,AY479-AX481,AY480-AX481)+0.00000001),1)</f>
        <v>0</v>
      </c>
      <c r="AZ483" s="69">
        <f t="shared" ref="AZ483" si="13530">FLOOR(IF(OR(AZ478=0,AZ478=1),IF(AZ482&gt;AZ479,AZ479,IF(AZ476&gt;=AZ482,AZ482,AZ476)+0.00000001),IF(AZ480&gt;=AZ479,AZ479-AY481,AZ480-AY481)+0.00000001),1)</f>
        <v>0</v>
      </c>
      <c r="BA483" s="69">
        <f t="shared" ref="BA483" si="13531">FLOOR(IF(OR(BA478=0,BA478=1),IF(BA482&gt;BA479,BA479,IF(BA476&gt;=BA482,BA482,BA476)+0.00000001),IF(BA480&gt;=BA479,BA479-AZ481,BA480-AZ481)+0.00000001),1)</f>
        <v>0</v>
      </c>
      <c r="BB483" s="69">
        <f t="shared" ref="BB483" si="13532">FLOOR(IF(OR(BB478=0,BB478=1),IF(BB482&gt;BB479,BB479,IF(BB476&gt;=BB482,BB482,BB476)+0.00000001),IF(BB480&gt;=BB479,BB479-BA481,BB480-BA481)+0.00000001),1)</f>
        <v>0</v>
      </c>
      <c r="BC483" s="69">
        <f t="shared" ref="BC483" si="13533">FLOOR(IF(OR(BC478=0,BC478=1),IF(BC482&gt;BC479,BC479,IF(BC476&gt;=BC482,BC482,BC476)+0.00000001),IF(BC480&gt;=BC479,BC479-BB481,BC480-BB481)+0.00000001),1)</f>
        <v>0</v>
      </c>
      <c r="BD483" s="69">
        <f t="shared" ref="BD483" si="13534">FLOOR(IF(OR(BD478=0,BD478=1),IF(BD482&gt;BD479,BD479,IF(BD476&gt;=BD482,BD482,BD476)+0.00000001),IF(BD480&gt;=BD479,BD479-BC481,BD480-BC481)+0.00000001),1)</f>
        <v>0</v>
      </c>
      <c r="BE483" s="69">
        <f t="shared" ref="BE483" si="13535">FLOOR(IF(OR(BE478=0,BE478=1),IF(BE482&gt;BE479,BE479,IF(BE476&gt;=BE482,BE482,BE476)+0.00000001),IF(BE480&gt;=BE479,BE479-BD481,BE480-BD481)+0.00000001),1)</f>
        <v>0</v>
      </c>
      <c r="BF483" s="69">
        <f t="shared" ref="BF483" si="13536">FLOOR(IF(OR(BF478=0,BF478=1),IF(BF482&gt;BF479,BF479,IF(BF476&gt;=BF482,BF482,BF476)+0.00000001),IF(BF480&gt;=BF479,BF479-BE481,BF480-BE481)+0.00000001),1)</f>
        <v>0</v>
      </c>
      <c r="BG483" s="69">
        <f t="shared" ref="BG483" si="13537">FLOOR(IF(OR(BG478=0,BG478=1),IF(BG482&gt;BG479,BG479,IF(BG476&gt;=BG482,BG482,BG476)+0.00000001),IF(BG480&gt;=BG479,BG479-BF481,BG480-BF481)+0.00000001),1)</f>
        <v>0</v>
      </c>
      <c r="BH483" s="69">
        <f t="shared" ref="BH483" si="13538">FLOOR(IF(OR(BH478=0,BH478=1),IF(BH482&gt;BH479,BH479,IF(BH476&gt;=BH482,BH482,BH476)+0.00000001),IF(BH480&gt;=BH479,BH479-BG481,BH480-BG481)+0.00000001),1)</f>
        <v>0</v>
      </c>
      <c r="BI483" s="69">
        <f t="shared" ref="BI483" si="13539">FLOOR(IF(OR(BI478=0,BI478=1),IF(BI482&gt;BI479,BI479,IF(BI476&gt;=BI482,BI482,BI476)+0.00000001),IF(BI480&gt;=BI479,BI479-BH481,BI480-BH481)+0.00000001),1)</f>
        <v>0</v>
      </c>
      <c r="BJ483" s="69">
        <f t="shared" ref="BJ483" si="13540">FLOOR(IF(OR(BJ478=0,BJ478=1),IF(BJ482&gt;BJ479,BJ479,IF(BJ476&gt;=BJ482,BJ482,BJ476)+0.00000001),IF(BJ480&gt;=BJ479,BJ479-BI481,BJ480-BI481)+0.00000001),1)</f>
        <v>0</v>
      </c>
      <c r="BK483" s="69">
        <f t="shared" ref="BK483" si="13541">FLOOR(IF(OR(BK478=0,BK478=1),IF(BK482&gt;BK479,BK479,IF(BK476&gt;=BK482,BK482,BK476)+0.00000001),IF(BK480&gt;=BK479,BK479-BJ481,BK480-BJ481)+0.00000001),1)</f>
        <v>0</v>
      </c>
      <c r="BL483" s="69">
        <f t="shared" ref="BL483" si="13542">FLOOR(IF(OR(BL478=0,BL478=1),IF(BL482&gt;BL479,BL479,IF(BL476&gt;=BL482,BL482,BL476)+0.00000001),IF(BL480&gt;=BL479,BL479-BK481,BL480-BK481)+0.00000001),1)</f>
        <v>0</v>
      </c>
      <c r="BM483" s="69">
        <f t="shared" ref="BM483" si="13543">FLOOR(IF(OR(BM478=0,BM478=1),IF(BM482&gt;BM479,BM479,IF(BM476&gt;=BM482,BM482,BM476)+0.00000001),IF(BM480&gt;=BM479,BM479-BL481,BM480-BL481)+0.00000001),1)</f>
        <v>0</v>
      </c>
      <c r="BN483" s="69">
        <f t="shared" ref="BN483" si="13544">FLOOR(IF(OR(BN478=0,BN478=1),IF(BN482&gt;BN479,BN479,IF(BN476&gt;=BN482,BN482,BN476)+0.00000001),IF(BN480&gt;=BN479,BN479-BM481,BN480-BM481)+0.00000001),1)</f>
        <v>0</v>
      </c>
      <c r="BO483" s="69">
        <f t="shared" ref="BO483" si="13545">FLOOR(IF(OR(BO478=0,BO478=1),IF(BO482&gt;BO479,BO479,IF(BO476&gt;=BO482,BO482,BO476)+0.00000001),IF(BO480&gt;=BO479,BO479-BN481,BO480-BN481)+0.00000001),1)</f>
        <v>0</v>
      </c>
      <c r="BP483" s="69">
        <f t="shared" ref="BP483" si="13546">FLOOR(IF(OR(BP478=0,BP478=1),IF(BP482&gt;BP479,BP479,IF(BP476&gt;=BP482,BP482,BP476)+0.00000001),IF(BP480&gt;=BP479,BP479-BO481,BP480-BO481)+0.00000001),1)</f>
        <v>0</v>
      </c>
      <c r="BQ483" s="69">
        <f t="shared" ref="BQ483" si="13547">FLOOR(IF(OR(BQ478=0,BQ478=1),IF(BQ482&gt;BQ479,BQ479,IF(BQ476&gt;=BQ482,BQ482,BQ476)+0.00000001),IF(BQ480&gt;=BQ479,BQ479-BP481,BQ480-BP481)+0.00000001),1)</f>
        <v>0</v>
      </c>
      <c r="BR483" s="69">
        <f t="shared" ref="BR483" si="13548">FLOOR(IF(OR(BR478=0,BR478=1),IF(BR482&gt;BR479,BR479,IF(BR476&gt;=BR482,BR482,BR476)+0.00000001),IF(BR480&gt;=BR479,BR479-BQ481,BR480-BQ481)+0.00000001),1)</f>
        <v>0</v>
      </c>
      <c r="BS483" s="69">
        <f t="shared" ref="BS483" si="13549">FLOOR(IF(OR(BS478=0,BS478=1),IF(BS482&gt;BS479,BS479,IF(BS476&gt;=BS482,BS482,BS476)+0.00000001),IF(BS480&gt;=BS479,BS479-BR481,BS480-BR481)+0.00000001),1)</f>
        <v>0</v>
      </c>
      <c r="BT483" s="69">
        <f t="shared" ref="BT483" si="13550">FLOOR(IF(OR(BT478=0,BT478=1),IF(BT482&gt;BT479,BT479,IF(BT476&gt;=BT482,BT482,BT476)+0.00000001),IF(BT480&gt;=BT479,BT479-BS481,BT480-BS481)+0.00000001),1)</f>
        <v>0</v>
      </c>
      <c r="BU483" s="69">
        <f t="shared" ref="BU483" si="13551">FLOOR(IF(OR(BU478=0,BU478=1),IF(BU482&gt;BU479,BU479,IF(BU476&gt;=BU482,BU482,BU476)+0.00000001),IF(BU480&gt;=BU479,BU479-BT481,BU480-BT481)+0.00000001),1)</f>
        <v>0</v>
      </c>
      <c r="BV483" s="69">
        <f t="shared" ref="BV483" si="13552">FLOOR(IF(OR(BV478=0,BV478=1),IF(BV482&gt;BV479,BV479,IF(BV476&gt;=BV482,BV482,BV476)+0.00000001),IF(BV480&gt;=BV479,BV479-BU481,BV480-BU481)+0.00000001),1)</f>
        <v>0</v>
      </c>
      <c r="BW483" s="69">
        <f t="shared" ref="BW483" si="13553">FLOOR(IF(OR(BW478=0,BW478=1),IF(BW482&gt;BW479,BW479,IF(BW476&gt;=BW482,BW482,BW476)+0.00000001),IF(BW480&gt;=BW479,BW479-BV481,BW480-BV481)+0.00000001),1)</f>
        <v>0</v>
      </c>
      <c r="BX483" s="69">
        <f t="shared" ref="BX483" si="13554">FLOOR(IF(OR(BX478=0,BX478=1),IF(BX482&gt;BX479,BX479,IF(BX476&gt;=BX482,BX482,BX476)+0.00000001),IF(BX480&gt;=BX479,BX479-BW481,BX480-BW481)+0.00000001),1)</f>
        <v>0</v>
      </c>
      <c r="BY483" s="69">
        <f t="shared" ref="BY483" si="13555">FLOOR(IF(OR(BY478=0,BY478=1),IF(BY482&gt;BY479,BY479,IF(BY476&gt;=BY482,BY482,BY476)+0.00000001),IF(BY480&gt;=BY479,BY479-BX481,BY480-BX481)+0.00000001),1)</f>
        <v>0</v>
      </c>
      <c r="BZ483" s="69">
        <f t="shared" ref="BZ483" si="13556">FLOOR(IF(OR(BZ478=0,BZ478=1),IF(BZ482&gt;BZ479,BZ479,IF(BZ476&gt;=BZ482,BZ482,BZ476)+0.00000001),IF(BZ480&gt;=BZ479,BZ479-BY481,BZ480-BY481)+0.00000001),1)</f>
        <v>0</v>
      </c>
      <c r="CA483" s="69">
        <f t="shared" ref="CA483" si="13557">FLOOR(IF(OR(CA478=0,CA478=1),IF(CA482&gt;CA479,CA479,IF(CA476&gt;=CA482,CA482,CA476)+0.00000001),IF(CA480&gt;=CA479,CA479-BZ481,CA480-BZ481)+0.00000001),1)</f>
        <v>0</v>
      </c>
      <c r="CB483" s="69">
        <f t="shared" ref="CB483" si="13558">FLOOR(IF(OR(CB478=0,CB478=1),IF(CB482&gt;CB479,CB479,IF(CB476&gt;=CB482,CB482,CB476)+0.00000001),IF(CB480&gt;=CB479,CB479-CA481,CB480-CA481)+0.00000001),1)</f>
        <v>0</v>
      </c>
      <c r="CC483" s="69">
        <f t="shared" ref="CC483" si="13559">FLOOR(IF(OR(CC478=0,CC478=1),IF(CC482&gt;CC479,CC479,IF(CC476&gt;=CC482,CC482,CC476)+0.00000001),IF(CC480&gt;=CC479,CC479-CB481,CC480-CB481)+0.00000001),1)</f>
        <v>0</v>
      </c>
      <c r="CD483" s="69">
        <f t="shared" ref="CD483" si="13560">FLOOR(IF(OR(CD478=0,CD478=1),IF(CD482&gt;CD479,CD479,IF(CD476&gt;=CD482,CD482,CD476)+0.00000001),IF(CD480&gt;=CD479,CD479-CC481,CD480-CC481)+0.00000001),1)</f>
        <v>0</v>
      </c>
      <c r="CE483" s="69">
        <f t="shared" ref="CE483" si="13561">FLOOR(IF(OR(CE478=0,CE478=1),IF(CE482&gt;CE479,CE479,IF(CE476&gt;=CE482,CE482,CE476)+0.00000001),IF(CE480&gt;=CE479,CE479-CD481,CE480-CD481)+0.00000001),1)</f>
        <v>0</v>
      </c>
      <c r="CF483" s="69">
        <f t="shared" ref="CF483" si="13562">FLOOR(IF(OR(CF478=0,CF478=1),IF(CF482&gt;CF479,CF479,IF(CF476&gt;=CF482,CF482,CF476)+0.00000001),IF(CF480&gt;=CF479,CF479-CE481,CF480-CE481)+0.00000001),1)</f>
        <v>0</v>
      </c>
      <c r="CG483" s="69">
        <f t="shared" ref="CG483" si="13563">FLOOR(IF(OR(CG478=0,CG478=1),IF(CG482&gt;CG479,CG479,IF(CG476&gt;=CG482,CG482,CG476)+0.00000001),IF(CG480&gt;=CG479,CG479-CF481,CG480-CF481)+0.00000001),1)</f>
        <v>0</v>
      </c>
      <c r="CH483" s="69">
        <f t="shared" ref="CH483" si="13564">FLOOR(IF(OR(CH478=0,CH478=1),IF(CH482&gt;CH479,CH479,IF(CH476&gt;=CH482,CH482,CH476)+0.00000001),IF(CH480&gt;=CH479,CH479-CG481,CH480-CG481)+0.00000001),1)</f>
        <v>0</v>
      </c>
      <c r="CI483" s="69">
        <f t="shared" ref="CI483" si="13565">FLOOR(IF(OR(CI478=0,CI478=1),IF(CI482&gt;CI479,CI479,IF(CI476&gt;=CI482,CI482,CI476)+0.00000001),IF(CI480&gt;=CI479,CI479-CH481,CI480-CH481)+0.00000001),1)</f>
        <v>0</v>
      </c>
      <c r="CJ483" s="69">
        <f t="shared" ref="CJ483" si="13566">FLOOR(IF(OR(CJ478=0,CJ478=1),IF(CJ482&gt;CJ479,CJ479,IF(CJ476&gt;=CJ482,CJ482,CJ476)+0.00000001),IF(CJ480&gt;=CJ479,CJ479-CI481,CJ480-CI481)+0.00000001),1)</f>
        <v>0</v>
      </c>
      <c r="CK483" s="370"/>
      <c r="CL483" s="372"/>
      <c r="CM483" s="364"/>
      <c r="CN483" s="364"/>
      <c r="CO483" s="108"/>
      <c r="CP483" s="108"/>
      <c r="CQ483" s="108"/>
      <c r="CR483" s="108"/>
      <c r="CS483" s="108"/>
      <c r="CT483" s="108"/>
      <c r="CU483" s="108"/>
      <c r="CV483" s="108"/>
      <c r="CW483" s="108"/>
      <c r="CX483" s="108"/>
      <c r="CY483" s="108"/>
      <c r="CZ483" s="108"/>
      <c r="DA483" s="108"/>
      <c r="DB483" s="108"/>
      <c r="DC483" s="108"/>
      <c r="DD483" s="108"/>
    </row>
    <row r="484" spans="1:108" s="266" customFormat="1" ht="25.2" customHeight="1" thickBot="1" x14ac:dyDescent="0.35">
      <c r="A484" s="264"/>
      <c r="B484" s="131"/>
      <c r="C484" s="70"/>
      <c r="D484" s="70"/>
      <c r="E484" s="70"/>
      <c r="F484" s="70"/>
      <c r="G484" s="70"/>
      <c r="H484" s="70"/>
      <c r="I484" s="70"/>
      <c r="J484" s="70"/>
      <c r="K484" s="70"/>
      <c r="L484" s="71"/>
      <c r="M484" s="7"/>
      <c r="N484" s="203"/>
      <c r="O484" s="108"/>
      <c r="P484" s="229" t="s">
        <v>167</v>
      </c>
      <c r="Q484" s="73">
        <f>IF($I475="Ano",Q483*'Podpůrná data'!$B$5,Q483*'Podpůrná data'!$B$3)</f>
        <v>0</v>
      </c>
      <c r="R484" s="73">
        <f>IF($I475="Ano",R483*'Podpůrná data'!$B$5,R483*'Podpůrná data'!$B$3)</f>
        <v>0</v>
      </c>
      <c r="S484" s="73">
        <f>IF($I475="Ano",S483*'Podpůrná data'!$B$5,S483*'Podpůrná data'!$B$3)</f>
        <v>0</v>
      </c>
      <c r="T484" s="73">
        <f>IF($I475="Ano",T483*'Podpůrná data'!$B$5,T483*'Podpůrná data'!$B$3)</f>
        <v>0</v>
      </c>
      <c r="U484" s="73">
        <f>IF($I475="Ano",U483*'Podpůrná data'!$B$5,U483*'Podpůrná data'!$B$3)</f>
        <v>0</v>
      </c>
      <c r="V484" s="73">
        <f>IF($I475="Ano",V483*'Podpůrná data'!$B$5,V483*'Podpůrná data'!$B$3)</f>
        <v>0</v>
      </c>
      <c r="W484" s="73">
        <f>IF($I475="Ano",W483*'Podpůrná data'!$B$5,W483*'Podpůrná data'!$B$3)</f>
        <v>0</v>
      </c>
      <c r="X484" s="73">
        <f>IF($I475="Ano",X483*'Podpůrná data'!$B$5,X483*'Podpůrná data'!$B$3)</f>
        <v>0</v>
      </c>
      <c r="Y484" s="73">
        <f>IF($I475="Ano",Y483*'Podpůrná data'!$B$5,Y483*'Podpůrná data'!$B$3)</f>
        <v>0</v>
      </c>
      <c r="Z484" s="73">
        <f>IF($I475="Ano",Z483*'Podpůrná data'!$B$5,Z483*'Podpůrná data'!$B$3)</f>
        <v>0</v>
      </c>
      <c r="AA484" s="73">
        <f>IF($I475="Ano",AA483*'Podpůrná data'!$B$5,AA483*'Podpůrná data'!$B$3)</f>
        <v>0</v>
      </c>
      <c r="AB484" s="73">
        <f>IF($I475="Ano",AB483*'Podpůrná data'!$B$5,AB483*'Podpůrná data'!$B$3)</f>
        <v>0</v>
      </c>
      <c r="AC484" s="73">
        <f>IF($I475="Ano",AC483*'Podpůrná data'!$B$5,AC483*'Podpůrná data'!$B$3)</f>
        <v>0</v>
      </c>
      <c r="AD484" s="73">
        <f>IF($I475="Ano",AD483*'Podpůrná data'!$B$5,AD483*'Podpůrná data'!$B$3)</f>
        <v>0</v>
      </c>
      <c r="AE484" s="73">
        <f>IF($I475="Ano",AE483*'Podpůrná data'!$B$5,AE483*'Podpůrná data'!$B$3)</f>
        <v>0</v>
      </c>
      <c r="AF484" s="73">
        <f>IF($I475="Ano",AF483*'Podpůrná data'!$B$5,AF483*'Podpůrná data'!$B$3)</f>
        <v>0</v>
      </c>
      <c r="AG484" s="73">
        <f>IF($I475="Ano",AG483*'Podpůrná data'!$B$5,AG483*'Podpůrná data'!$B$3)</f>
        <v>0</v>
      </c>
      <c r="AH484" s="73">
        <f>IF($I475="Ano",AH483*'Podpůrná data'!$B$5,AH483*'Podpůrná data'!$B$3)</f>
        <v>0</v>
      </c>
      <c r="AI484" s="73">
        <f>IF($I475="Ano",AI483*'Podpůrná data'!$B$5,AI483*'Podpůrná data'!$B$3)</f>
        <v>0</v>
      </c>
      <c r="AJ484" s="73">
        <f>IF($I475="Ano",AJ483*'Podpůrná data'!$B$5,AJ483*'Podpůrná data'!$B$3)</f>
        <v>0</v>
      </c>
      <c r="AK484" s="73">
        <f>IF($I475="Ano",AK483*'Podpůrná data'!$B$5,AK483*'Podpůrná data'!$B$3)</f>
        <v>0</v>
      </c>
      <c r="AL484" s="73">
        <f>IF($I475="Ano",AL483*'Podpůrná data'!$B$5,AL483*'Podpůrná data'!$B$3)</f>
        <v>0</v>
      </c>
      <c r="AM484" s="73">
        <f>IF($I475="Ano",AM483*'Podpůrná data'!$B$5,AM483*'Podpůrná data'!$B$3)</f>
        <v>0</v>
      </c>
      <c r="AN484" s="73">
        <f>IF($I475="Ano",AN483*'Podpůrná data'!$B$5,AN483*'Podpůrná data'!$B$3)</f>
        <v>0</v>
      </c>
      <c r="AO484" s="73">
        <f>IF($I475="Ano",AO483*'Podpůrná data'!$B$5,AO483*'Podpůrná data'!$B$3)</f>
        <v>0</v>
      </c>
      <c r="AP484" s="73">
        <f>IF($I475="Ano",AP483*'Podpůrná data'!$B$5,AP483*'Podpůrná data'!$B$3)</f>
        <v>0</v>
      </c>
      <c r="AQ484" s="73">
        <f>IF($I475="Ano",AQ483*'Podpůrná data'!$B$5,AQ483*'Podpůrná data'!$B$3)</f>
        <v>0</v>
      </c>
      <c r="AR484" s="73">
        <f>IF($I475="Ano",AR483*'Podpůrná data'!$B$5,AR483*'Podpůrná data'!$B$3)</f>
        <v>0</v>
      </c>
      <c r="AS484" s="73">
        <f>IF($I475="Ano",AS483*'Podpůrná data'!$B$5,AS483*'Podpůrná data'!$B$3)</f>
        <v>0</v>
      </c>
      <c r="AT484" s="73">
        <f>IF($I475="Ano",AT483*'Podpůrná data'!$B$5,AT483*'Podpůrná data'!$B$3)</f>
        <v>0</v>
      </c>
      <c r="AU484" s="73">
        <f>IF($I475="Ano",AU483*'Podpůrná data'!$B$5,AU483*'Podpůrná data'!$B$3)</f>
        <v>0</v>
      </c>
      <c r="AV484" s="73">
        <f>IF($I475="Ano",AV483*'Podpůrná data'!$B$5,AV483*'Podpůrná data'!$B$3)</f>
        <v>0</v>
      </c>
      <c r="AW484" s="73">
        <f>IF($I475="Ano",AW483*'Podpůrná data'!$B$5,AW483*'Podpůrná data'!$B$3)</f>
        <v>0</v>
      </c>
      <c r="AX484" s="73">
        <f>IF($I475="Ano",AX483*'Podpůrná data'!$B$5,AX483*'Podpůrná data'!$B$3)</f>
        <v>0</v>
      </c>
      <c r="AY484" s="73">
        <f>IF($I475="Ano",AY483*'Podpůrná data'!$B$5,AY483*'Podpůrná data'!$B$3)</f>
        <v>0</v>
      </c>
      <c r="AZ484" s="73">
        <f>IF($I475="Ano",AZ483*'Podpůrná data'!$B$5,AZ483*'Podpůrná data'!$B$3)</f>
        <v>0</v>
      </c>
      <c r="BA484" s="73">
        <f>IF($I475="Ano",BA483*'Podpůrná data'!$B$5,BA483*'Podpůrná data'!$B$3)</f>
        <v>0</v>
      </c>
      <c r="BB484" s="73">
        <f>IF($I475="Ano",BB483*'Podpůrná data'!$B$5,BB483*'Podpůrná data'!$B$3)</f>
        <v>0</v>
      </c>
      <c r="BC484" s="73">
        <f>IF($I475="Ano",BC483*'Podpůrná data'!$B$5,BC483*'Podpůrná data'!$B$3)</f>
        <v>0</v>
      </c>
      <c r="BD484" s="73">
        <f>IF($I475="Ano",BD483*'Podpůrná data'!$B$5,BD483*'Podpůrná data'!$B$3)</f>
        <v>0</v>
      </c>
      <c r="BE484" s="73">
        <f>IF($I475="Ano",BE483*'Podpůrná data'!$B$5,BE483*'Podpůrná data'!$B$3)</f>
        <v>0</v>
      </c>
      <c r="BF484" s="73">
        <f>IF($I475="Ano",BF483*'Podpůrná data'!$B$5,BF483*'Podpůrná data'!$B$3)</f>
        <v>0</v>
      </c>
      <c r="BG484" s="73">
        <f>IF($I475="Ano",BG483*'Podpůrná data'!$B$5,BG483*'Podpůrná data'!$B$3)</f>
        <v>0</v>
      </c>
      <c r="BH484" s="73">
        <f>IF($I475="Ano",BH483*'Podpůrná data'!$B$5,BH483*'Podpůrná data'!$B$3)</f>
        <v>0</v>
      </c>
      <c r="BI484" s="73">
        <f>IF($I475="Ano",BI483*'Podpůrná data'!$B$5,BI483*'Podpůrná data'!$B$3)</f>
        <v>0</v>
      </c>
      <c r="BJ484" s="73">
        <f>IF($I475="Ano",BJ483*'Podpůrná data'!$B$5,BJ483*'Podpůrná data'!$B$3)</f>
        <v>0</v>
      </c>
      <c r="BK484" s="73">
        <f>IF($I475="Ano",BK483*'Podpůrná data'!$B$5,BK483*'Podpůrná data'!$B$3)</f>
        <v>0</v>
      </c>
      <c r="BL484" s="73">
        <f>IF($I475="Ano",BL483*'Podpůrná data'!$B$5,BL483*'Podpůrná data'!$B$3)</f>
        <v>0</v>
      </c>
      <c r="BM484" s="73">
        <f>IF($I475="Ano",BM483*'Podpůrná data'!$B$5,BM483*'Podpůrná data'!$B$3)</f>
        <v>0</v>
      </c>
      <c r="BN484" s="73">
        <f>IF($I475="Ano",BN483*'Podpůrná data'!$B$5,BN483*'Podpůrná data'!$B$3)</f>
        <v>0</v>
      </c>
      <c r="BO484" s="73">
        <f>IF($I475="Ano",BO483*'Podpůrná data'!$B$5,BO483*'Podpůrná data'!$B$3)</f>
        <v>0</v>
      </c>
      <c r="BP484" s="73">
        <f>IF($I475="Ano",BP483*'Podpůrná data'!$B$5,BP483*'Podpůrná data'!$B$3)</f>
        <v>0</v>
      </c>
      <c r="BQ484" s="73">
        <f>IF($I475="Ano",BQ483*'Podpůrná data'!$B$5,BQ483*'Podpůrná data'!$B$3)</f>
        <v>0</v>
      </c>
      <c r="BR484" s="73">
        <f>IF($I475="Ano",BR483*'Podpůrná data'!$B$5,BR483*'Podpůrná data'!$B$3)</f>
        <v>0</v>
      </c>
      <c r="BS484" s="73">
        <f>IF($I475="Ano",BS483*'Podpůrná data'!$B$5,BS483*'Podpůrná data'!$B$3)</f>
        <v>0</v>
      </c>
      <c r="BT484" s="73">
        <f>IF($I475="Ano",BT483*'Podpůrná data'!$B$5,BT483*'Podpůrná data'!$B$3)</f>
        <v>0</v>
      </c>
      <c r="BU484" s="73">
        <f>IF($I475="Ano",BU483*'Podpůrná data'!$B$5,BU483*'Podpůrná data'!$B$3)</f>
        <v>0</v>
      </c>
      <c r="BV484" s="73">
        <f>IF($I475="Ano",BV483*'Podpůrná data'!$B$5,BV483*'Podpůrná data'!$B$3)</f>
        <v>0</v>
      </c>
      <c r="BW484" s="73">
        <f>IF($I475="Ano",BW483*'Podpůrná data'!$B$5,BW483*'Podpůrná data'!$B$3)</f>
        <v>0</v>
      </c>
      <c r="BX484" s="73">
        <f>IF($I475="Ano",BX483*'Podpůrná data'!$B$5,BX483*'Podpůrná data'!$B$3)</f>
        <v>0</v>
      </c>
      <c r="BY484" s="73">
        <f>IF($I475="Ano",BY483*'Podpůrná data'!$B$5,BY483*'Podpůrná data'!$B$3)</f>
        <v>0</v>
      </c>
      <c r="BZ484" s="73">
        <f>IF($I475="Ano",BZ483*'Podpůrná data'!$B$5,BZ483*'Podpůrná data'!$B$3)</f>
        <v>0</v>
      </c>
      <c r="CA484" s="73">
        <f>IF($I475="Ano",CA483*'Podpůrná data'!$B$5,CA483*'Podpůrná data'!$B$3)</f>
        <v>0</v>
      </c>
      <c r="CB484" s="73">
        <f>IF($I475="Ano",CB483*'Podpůrná data'!$B$5,CB483*'Podpůrná data'!$B$3)</f>
        <v>0</v>
      </c>
      <c r="CC484" s="73">
        <f>IF($I475="Ano",CC483*'Podpůrná data'!$B$5,CC483*'Podpůrná data'!$B$3)</f>
        <v>0</v>
      </c>
      <c r="CD484" s="73">
        <f>IF($I475="Ano",CD483*'Podpůrná data'!$B$5,CD483*'Podpůrná data'!$B$3)</f>
        <v>0</v>
      </c>
      <c r="CE484" s="73">
        <f>IF($I475="Ano",CE483*'Podpůrná data'!$B$5,CE483*'Podpůrná data'!$B$3)</f>
        <v>0</v>
      </c>
      <c r="CF484" s="73">
        <f>IF($I475="Ano",CF483*'Podpůrná data'!$B$5,CF483*'Podpůrná data'!$B$3)</f>
        <v>0</v>
      </c>
      <c r="CG484" s="73">
        <f>IF($I475="Ano",CG483*'Podpůrná data'!$B$5,CG483*'Podpůrná data'!$B$3)</f>
        <v>0</v>
      </c>
      <c r="CH484" s="73">
        <f>IF($I475="Ano",CH483*'Podpůrná data'!$B$5,CH483*'Podpůrná data'!$B$3)</f>
        <v>0</v>
      </c>
      <c r="CI484" s="73">
        <f>IF($I475="Ano",CI483*'Podpůrná data'!$B$5,CI483*'Podpůrná data'!$B$3)</f>
        <v>0</v>
      </c>
      <c r="CJ484" s="73">
        <f>IF($I475="Ano",CJ483*'Podpůrná data'!$B$5,CJ483*'Podpůrná data'!$B$3)</f>
        <v>0</v>
      </c>
      <c r="CK484" s="371"/>
      <c r="CL484" s="373"/>
      <c r="CM484" s="365"/>
      <c r="CN484" s="365"/>
      <c r="CO484" s="108"/>
      <c r="CP484" s="182">
        <f>SUMIFS($Q484:$CJ484,$Q474:$CJ474,"1. ZoR")</f>
        <v>0</v>
      </c>
      <c r="CQ484" s="182">
        <f>SUMIFS($Q484:$CJ484,$Q474:$CJ474,"2. ZoR")</f>
        <v>0</v>
      </c>
      <c r="CR484" s="182">
        <f>SUMIFS($Q484:$CJ484,$Q474:$CJ474,"3. ZoR")</f>
        <v>0</v>
      </c>
      <c r="CS484" s="182">
        <f>SUMIFS($Q484:$CJ484,$Q474:$CJ474,"4. ZoR")</f>
        <v>0</v>
      </c>
      <c r="CT484" s="182">
        <f>SUMIFS($Q484:$CJ484,$Q474:$CJ474,"5. ZoR")</f>
        <v>0</v>
      </c>
      <c r="CU484" s="182">
        <f>SUMIFS($Q484:$CJ484,$Q474:$CJ474,"6. ZoR")</f>
        <v>0</v>
      </c>
      <c r="CV484" s="182">
        <f>SUMIFS($Q484:$CJ484,$Q474:$CJ474,"7. ZoR")</f>
        <v>0</v>
      </c>
      <c r="CW484" s="182">
        <f>SUMIFS($Q484:$CJ484,$Q474:$CJ474,"8. ZoR")</f>
        <v>0</v>
      </c>
      <c r="CX484" s="182">
        <f>SUMIFS($Q484:$CJ484,$Q474:$CJ474,"9. ZoR")</f>
        <v>0</v>
      </c>
      <c r="CY484" s="182">
        <f>SUMIFS($Q484:$CJ484,$Q474:$CJ474,"10. ZoR")</f>
        <v>0</v>
      </c>
      <c r="CZ484" s="182">
        <f>SUMIFS($Q484:$CJ484,$Q474:$CJ474,"11. ZoR")</f>
        <v>0</v>
      </c>
      <c r="DA484" s="182">
        <f>SUMIFS($Q484:$CJ484,$Q474:$CJ474,"12. ZoR")</f>
        <v>0</v>
      </c>
      <c r="DB484" s="182">
        <f>SUMIFS($Q484:$CJ484,$Q474:$CJ474,"13. ZoR")</f>
        <v>0</v>
      </c>
      <c r="DC484" s="182">
        <f>SUMIFS($Q484:$CJ484,$Q474:$CJ474,"14. ZoR")</f>
        <v>0</v>
      </c>
      <c r="DD484" s="182">
        <f>SUMIFS($Q484:$CJ484,$Q474:$CJ474,"15. ZoR")</f>
        <v>0</v>
      </c>
    </row>
    <row r="485" spans="1:108" ht="15" hidden="1" thickBot="1" x14ac:dyDescent="0.35">
      <c r="B485" s="107"/>
      <c r="C485" s="132"/>
      <c r="D485" s="132"/>
      <c r="E485" s="132"/>
      <c r="F485" s="132"/>
      <c r="G485" s="107"/>
      <c r="H485" s="107"/>
      <c r="I485" s="107"/>
      <c r="J485" s="107"/>
      <c r="K485" s="107"/>
      <c r="L485" s="107"/>
      <c r="M485" s="7"/>
      <c r="N485" s="107"/>
      <c r="O485" s="107"/>
      <c r="P485" s="107"/>
      <c r="Q485" s="107"/>
      <c r="R485" s="107"/>
      <c r="S485" s="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row>
    <row r="486" spans="1:108" s="266" customFormat="1" ht="69.599999999999994" customHeight="1" thickBot="1" x14ac:dyDescent="0.35">
      <c r="A486" s="271"/>
      <c r="B486" s="122"/>
      <c r="C486" s="353" t="s">
        <v>2</v>
      </c>
      <c r="D486" s="123"/>
      <c r="E486" s="133" t="s">
        <v>375</v>
      </c>
      <c r="F486" s="133" t="s">
        <v>377</v>
      </c>
      <c r="G486" s="124" t="s">
        <v>96</v>
      </c>
      <c r="H486" s="124" t="s">
        <v>97</v>
      </c>
      <c r="I486" s="124" t="s">
        <v>99</v>
      </c>
      <c r="J486" s="124" t="s">
        <v>389</v>
      </c>
      <c r="K486" s="124" t="s">
        <v>391</v>
      </c>
      <c r="L486" s="140" t="s">
        <v>1</v>
      </c>
      <c r="M486" s="7"/>
      <c r="N486" s="126">
        <v>208002</v>
      </c>
      <c r="O486" s="108"/>
      <c r="P486" s="204" t="s">
        <v>134</v>
      </c>
      <c r="Q486" s="84" t="s">
        <v>4</v>
      </c>
      <c r="R486" s="84" t="s">
        <v>5</v>
      </c>
      <c r="S486" s="84" t="s">
        <v>6</v>
      </c>
      <c r="T486" s="84" t="s">
        <v>7</v>
      </c>
      <c r="U486" s="84" t="s">
        <v>8</v>
      </c>
      <c r="V486" s="84" t="s">
        <v>9</v>
      </c>
      <c r="W486" s="84" t="s">
        <v>10</v>
      </c>
      <c r="X486" s="84" t="s">
        <v>11</v>
      </c>
      <c r="Y486" s="84" t="s">
        <v>12</v>
      </c>
      <c r="Z486" s="84" t="s">
        <v>13</v>
      </c>
      <c r="AA486" s="84" t="s">
        <v>14</v>
      </c>
      <c r="AB486" s="84" t="s">
        <v>15</v>
      </c>
      <c r="AC486" s="84" t="s">
        <v>16</v>
      </c>
      <c r="AD486" s="84" t="s">
        <v>17</v>
      </c>
      <c r="AE486" s="84" t="s">
        <v>18</v>
      </c>
      <c r="AF486" s="84" t="s">
        <v>19</v>
      </c>
      <c r="AG486" s="84" t="s">
        <v>20</v>
      </c>
      <c r="AH486" s="84" t="s">
        <v>21</v>
      </c>
      <c r="AI486" s="84" t="s">
        <v>22</v>
      </c>
      <c r="AJ486" s="84" t="s">
        <v>23</v>
      </c>
      <c r="AK486" s="84" t="s">
        <v>24</v>
      </c>
      <c r="AL486" s="84" t="s">
        <v>25</v>
      </c>
      <c r="AM486" s="84" t="s">
        <v>26</v>
      </c>
      <c r="AN486" s="84" t="s">
        <v>27</v>
      </c>
      <c r="AO486" s="84" t="s">
        <v>28</v>
      </c>
      <c r="AP486" s="84" t="s">
        <v>29</v>
      </c>
      <c r="AQ486" s="84" t="s">
        <v>30</v>
      </c>
      <c r="AR486" s="84" t="s">
        <v>31</v>
      </c>
      <c r="AS486" s="84" t="s">
        <v>32</v>
      </c>
      <c r="AT486" s="84" t="s">
        <v>33</v>
      </c>
      <c r="AU486" s="84" t="s">
        <v>34</v>
      </c>
      <c r="AV486" s="84" t="s">
        <v>35</v>
      </c>
      <c r="AW486" s="84" t="s">
        <v>36</v>
      </c>
      <c r="AX486" s="84" t="s">
        <v>37</v>
      </c>
      <c r="AY486" s="84" t="s">
        <v>38</v>
      </c>
      <c r="AZ486" s="84" t="s">
        <v>39</v>
      </c>
      <c r="BA486" s="84" t="s">
        <v>40</v>
      </c>
      <c r="BB486" s="84" t="s">
        <v>41</v>
      </c>
      <c r="BC486" s="84" t="s">
        <v>42</v>
      </c>
      <c r="BD486" s="84" t="s">
        <v>43</v>
      </c>
      <c r="BE486" s="84" t="s">
        <v>44</v>
      </c>
      <c r="BF486" s="84" t="s">
        <v>45</v>
      </c>
      <c r="BG486" s="84" t="s">
        <v>46</v>
      </c>
      <c r="BH486" s="84" t="s">
        <v>47</v>
      </c>
      <c r="BI486" s="84" t="s">
        <v>48</v>
      </c>
      <c r="BJ486" s="84" t="s">
        <v>49</v>
      </c>
      <c r="BK486" s="84" t="s">
        <v>50</v>
      </c>
      <c r="BL486" s="84" t="s">
        <v>51</v>
      </c>
      <c r="BM486" s="84" t="s">
        <v>52</v>
      </c>
      <c r="BN486" s="84" t="s">
        <v>53</v>
      </c>
      <c r="BO486" s="84" t="s">
        <v>135</v>
      </c>
      <c r="BP486" s="84" t="s">
        <v>136</v>
      </c>
      <c r="BQ486" s="84" t="s">
        <v>137</v>
      </c>
      <c r="BR486" s="84" t="s">
        <v>138</v>
      </c>
      <c r="BS486" s="84" t="s">
        <v>139</v>
      </c>
      <c r="BT486" s="84" t="s">
        <v>140</v>
      </c>
      <c r="BU486" s="84" t="s">
        <v>141</v>
      </c>
      <c r="BV486" s="84" t="s">
        <v>142</v>
      </c>
      <c r="BW486" s="84" t="s">
        <v>143</v>
      </c>
      <c r="BX486" s="84" t="s">
        <v>144</v>
      </c>
      <c r="BY486" s="84" t="s">
        <v>145</v>
      </c>
      <c r="BZ486" s="84" t="s">
        <v>146</v>
      </c>
      <c r="CA486" s="84" t="s">
        <v>147</v>
      </c>
      <c r="CB486" s="84" t="s">
        <v>148</v>
      </c>
      <c r="CC486" s="84" t="s">
        <v>149</v>
      </c>
      <c r="CD486" s="84" t="s">
        <v>150</v>
      </c>
      <c r="CE486" s="84" t="s">
        <v>362</v>
      </c>
      <c r="CF486" s="84" t="s">
        <v>363</v>
      </c>
      <c r="CG486" s="84" t="s">
        <v>364</v>
      </c>
      <c r="CH486" s="84" t="s">
        <v>365</v>
      </c>
      <c r="CI486" s="84" t="s">
        <v>366</v>
      </c>
      <c r="CJ486" s="84" t="s">
        <v>367</v>
      </c>
      <c r="CK486" s="136" t="s">
        <v>185</v>
      </c>
      <c r="CL486" s="137" t="s">
        <v>186</v>
      </c>
      <c r="CM486" s="137" t="s">
        <v>168</v>
      </c>
      <c r="CN486" s="137" t="s">
        <v>383</v>
      </c>
      <c r="CO486" s="108"/>
      <c r="CP486" s="366" t="s">
        <v>411</v>
      </c>
      <c r="CQ486" s="367"/>
      <c r="CR486" s="367"/>
      <c r="CS486" s="367"/>
      <c r="CT486" s="367"/>
      <c r="CU486" s="367"/>
      <c r="CV486" s="367"/>
      <c r="CW486" s="367"/>
      <c r="CX486" s="367"/>
      <c r="CY486" s="367"/>
      <c r="CZ486" s="367"/>
      <c r="DA486" s="367"/>
      <c r="DB486" s="367"/>
      <c r="DC486" s="367"/>
      <c r="DD486" s="367"/>
    </row>
    <row r="487" spans="1:108" s="266" customFormat="1" ht="21" hidden="1" customHeight="1" x14ac:dyDescent="0.3">
      <c r="A487" s="272"/>
      <c r="B487" s="115"/>
      <c r="C487" s="354"/>
      <c r="D487" s="127"/>
      <c r="E487" s="127"/>
      <c r="F487" s="127"/>
      <c r="G487" s="359" t="s">
        <v>374</v>
      </c>
      <c r="H487" s="359" t="s">
        <v>98</v>
      </c>
      <c r="I487" s="360" t="s">
        <v>100</v>
      </c>
      <c r="J487" s="360" t="s">
        <v>390</v>
      </c>
      <c r="K487" s="139"/>
      <c r="L487" s="361" t="s">
        <v>95</v>
      </c>
      <c r="M487" s="7"/>
      <c r="N487" s="356" t="s">
        <v>3</v>
      </c>
      <c r="O487" s="108"/>
      <c r="P487" s="85"/>
      <c r="Q487" s="75">
        <f>MONTH(Úvod!$F$10)</f>
        <v>1</v>
      </c>
      <c r="R487" s="76">
        <f t="shared" ref="R487" si="13567">IF(Q487=12,1,Q487+1)</f>
        <v>2</v>
      </c>
      <c r="S487" s="76">
        <f t="shared" ref="S487" si="13568">IF(R487=12,1,R487+1)</f>
        <v>3</v>
      </c>
      <c r="T487" s="77">
        <f t="shared" ref="T487" si="13569">IF(S487=12,1,S487+1)</f>
        <v>4</v>
      </c>
      <c r="U487" s="77">
        <f t="shared" ref="U487" si="13570">IF(T487=12,1,T487+1)</f>
        <v>5</v>
      </c>
      <c r="V487" s="77">
        <f t="shared" ref="V487" si="13571">IF(U487=12,1,U487+1)</f>
        <v>6</v>
      </c>
      <c r="W487" s="77">
        <f t="shared" ref="W487" si="13572">IF(V487=12,1,V487+1)</f>
        <v>7</v>
      </c>
      <c r="X487" s="77">
        <f t="shared" ref="X487" si="13573">IF(W487=12,1,W487+1)</f>
        <v>8</v>
      </c>
      <c r="Y487" s="77">
        <f t="shared" ref="Y487" si="13574">IF(X487=12,1,X487+1)</f>
        <v>9</v>
      </c>
      <c r="Z487" s="77">
        <f>IF(Y487=12,1,Y487+1)</f>
        <v>10</v>
      </c>
      <c r="AA487" s="77">
        <f t="shared" ref="AA487" si="13575">IF(Z487=12,1,Z487+1)</f>
        <v>11</v>
      </c>
      <c r="AB487" s="77">
        <f t="shared" ref="AB487" si="13576">IF(AA487=12,1,AA487+1)</f>
        <v>12</v>
      </c>
      <c r="AC487" s="77">
        <f t="shared" ref="AC487" si="13577">IF(AB487=12,1,AB487+1)</f>
        <v>1</v>
      </c>
      <c r="AD487" s="77">
        <f t="shared" ref="AD487" si="13578">IF(AC487=12,1,AC487+1)</f>
        <v>2</v>
      </c>
      <c r="AE487" s="77">
        <f t="shared" ref="AE487" si="13579">IF(AD487=12,1,AD487+1)</f>
        <v>3</v>
      </c>
      <c r="AF487" s="77">
        <f t="shared" ref="AF487" si="13580">IF(AE487=12,1,AE487+1)</f>
        <v>4</v>
      </c>
      <c r="AG487" s="77">
        <f t="shared" ref="AG487" si="13581">IF(AF487=12,1,AF487+1)</f>
        <v>5</v>
      </c>
      <c r="AH487" s="77">
        <f t="shared" ref="AH487" si="13582">IF(AG487=12,1,AG487+1)</f>
        <v>6</v>
      </c>
      <c r="AI487" s="77">
        <f>IF(AH487=12,1,AH487+1)</f>
        <v>7</v>
      </c>
      <c r="AJ487" s="77">
        <f t="shared" ref="AJ487" si="13583">IF(AI487=12,1,AI487+1)</f>
        <v>8</v>
      </c>
      <c r="AK487" s="77">
        <f t="shared" ref="AK487" si="13584">IF(AJ487=12,1,AJ487+1)</f>
        <v>9</v>
      </c>
      <c r="AL487" s="77">
        <f t="shared" ref="AL487" si="13585">IF(AK487=12,1,AK487+1)</f>
        <v>10</v>
      </c>
      <c r="AM487" s="77">
        <f t="shared" ref="AM487" si="13586">IF(AL487=12,1,AL487+1)</f>
        <v>11</v>
      </c>
      <c r="AN487" s="77">
        <f t="shared" ref="AN487" si="13587">IF(AM487=12,1,AM487+1)</f>
        <v>12</v>
      </c>
      <c r="AO487" s="77">
        <f t="shared" ref="AO487" si="13588">IF(AN487=12,1,AN487+1)</f>
        <v>1</v>
      </c>
      <c r="AP487" s="77">
        <f t="shared" ref="AP487" si="13589">IF(AO487=12,1,AO487+1)</f>
        <v>2</v>
      </c>
      <c r="AQ487" s="77">
        <f t="shared" ref="AQ487" si="13590">IF(AP487=12,1,AP487+1)</f>
        <v>3</v>
      </c>
      <c r="AR487" s="77">
        <f t="shared" ref="AR487" si="13591">IF(AQ487=12,1,AQ487+1)</f>
        <v>4</v>
      </c>
      <c r="AS487" s="77">
        <f t="shared" ref="AS487" si="13592">IF(AR487=12,1,AR487+1)</f>
        <v>5</v>
      </c>
      <c r="AT487" s="77">
        <f t="shared" ref="AT487" si="13593">IF(AS487=12,1,AS487+1)</f>
        <v>6</v>
      </c>
      <c r="AU487" s="77">
        <f t="shared" ref="AU487" si="13594">IF(AT487=12,1,AT487+1)</f>
        <v>7</v>
      </c>
      <c r="AV487" s="77">
        <f t="shared" ref="AV487" si="13595">IF(AU487=12,1,AU487+1)</f>
        <v>8</v>
      </c>
      <c r="AW487" s="77">
        <f t="shared" ref="AW487" si="13596">IF(AV487=12,1,AV487+1)</f>
        <v>9</v>
      </c>
      <c r="AX487" s="77">
        <f t="shared" ref="AX487" si="13597">IF(AW487=12,1,AW487+1)</f>
        <v>10</v>
      </c>
      <c r="AY487" s="77">
        <f t="shared" ref="AY487" si="13598">IF(AX487=12,1,AX487+1)</f>
        <v>11</v>
      </c>
      <c r="AZ487" s="77">
        <f t="shared" ref="AZ487" si="13599">IF(AY487=12,1,AY487+1)</f>
        <v>12</v>
      </c>
      <c r="BA487" s="77">
        <f t="shared" ref="BA487" si="13600">IF(AZ487=12,1,AZ487+1)</f>
        <v>1</v>
      </c>
      <c r="BB487" s="77">
        <f t="shared" ref="BB487" si="13601">IF(BA487=12,1,BA487+1)</f>
        <v>2</v>
      </c>
      <c r="BC487" s="77">
        <f t="shared" ref="BC487" si="13602">IF(BB487=12,1,BB487+1)</f>
        <v>3</v>
      </c>
      <c r="BD487" s="77">
        <f t="shared" ref="BD487" si="13603">IF(BC487=12,1,BC487+1)</f>
        <v>4</v>
      </c>
      <c r="BE487" s="77">
        <f t="shared" ref="BE487" si="13604">IF(BD487=12,1,BD487+1)</f>
        <v>5</v>
      </c>
      <c r="BF487" s="77">
        <f t="shared" ref="BF487" si="13605">IF(BE487=12,1,BE487+1)</f>
        <v>6</v>
      </c>
      <c r="BG487" s="77">
        <f t="shared" ref="BG487" si="13606">IF(BF487=12,1,BF487+1)</f>
        <v>7</v>
      </c>
      <c r="BH487" s="77">
        <f t="shared" ref="BH487" si="13607">IF(BG487=12,1,BG487+1)</f>
        <v>8</v>
      </c>
      <c r="BI487" s="77">
        <f t="shared" ref="BI487" si="13608">IF(BH487=12,1,BH487+1)</f>
        <v>9</v>
      </c>
      <c r="BJ487" s="77">
        <f t="shared" ref="BJ487" si="13609">IF(BI487=12,1,BI487+1)</f>
        <v>10</v>
      </c>
      <c r="BK487" s="77">
        <f t="shared" ref="BK487" si="13610">IF(BJ487=12,1,BJ487+1)</f>
        <v>11</v>
      </c>
      <c r="BL487" s="77">
        <f t="shared" ref="BL487" si="13611">IF(BK487=12,1,BK487+1)</f>
        <v>12</v>
      </c>
      <c r="BM487" s="77">
        <f t="shared" ref="BM487" si="13612">IF(BL487=12,1,BL487+1)</f>
        <v>1</v>
      </c>
      <c r="BN487" s="77">
        <f t="shared" ref="BN487" si="13613">IF(BM487=12,1,BM487+1)</f>
        <v>2</v>
      </c>
      <c r="BO487" s="77">
        <f t="shared" ref="BO487" si="13614">IF(BN487=12,1,BN487+1)</f>
        <v>3</v>
      </c>
      <c r="BP487" s="77">
        <f t="shared" ref="BP487" si="13615">IF(BO487=12,1,BO487+1)</f>
        <v>4</v>
      </c>
      <c r="BQ487" s="77">
        <f t="shared" ref="BQ487" si="13616">IF(BP487=12,1,BP487+1)</f>
        <v>5</v>
      </c>
      <c r="BR487" s="77">
        <f t="shared" ref="BR487" si="13617">IF(BQ487=12,1,BQ487+1)</f>
        <v>6</v>
      </c>
      <c r="BS487" s="77">
        <f t="shared" ref="BS487" si="13618">IF(BR487=12,1,BR487+1)</f>
        <v>7</v>
      </c>
      <c r="BT487" s="77">
        <f t="shared" ref="BT487" si="13619">IF(BS487=12,1,BS487+1)</f>
        <v>8</v>
      </c>
      <c r="BU487" s="77">
        <f t="shared" ref="BU487" si="13620">IF(BT487=12,1,BT487+1)</f>
        <v>9</v>
      </c>
      <c r="BV487" s="77">
        <f t="shared" ref="BV487" si="13621">IF(BU487=12,1,BU487+1)</f>
        <v>10</v>
      </c>
      <c r="BW487" s="77">
        <f t="shared" ref="BW487" si="13622">IF(BV487=12,1,BV487+1)</f>
        <v>11</v>
      </c>
      <c r="BX487" s="77">
        <f t="shared" ref="BX487" si="13623">IF(BW487=12,1,BW487+1)</f>
        <v>12</v>
      </c>
      <c r="BY487" s="77">
        <f t="shared" ref="BY487" si="13624">IF(BX487=12,1,BX487+1)</f>
        <v>1</v>
      </c>
      <c r="BZ487" s="77">
        <f t="shared" ref="BZ487" si="13625">IF(BY487=12,1,BY487+1)</f>
        <v>2</v>
      </c>
      <c r="CA487" s="77">
        <f t="shared" ref="CA487" si="13626">IF(BZ487=12,1,BZ487+1)</f>
        <v>3</v>
      </c>
      <c r="CB487" s="77">
        <f t="shared" ref="CB487" si="13627">IF(CA487=12,1,CA487+1)</f>
        <v>4</v>
      </c>
      <c r="CC487" s="77">
        <f t="shared" ref="CC487" si="13628">IF(CB487=12,1,CB487+1)</f>
        <v>5</v>
      </c>
      <c r="CD487" s="77">
        <f t="shared" ref="CD487" si="13629">IF(CC487=12,1,CC487+1)</f>
        <v>6</v>
      </c>
      <c r="CE487" s="77">
        <f t="shared" ref="CE487" si="13630">IF(CD487=12,1,CD487+1)</f>
        <v>7</v>
      </c>
      <c r="CF487" s="77">
        <f t="shared" ref="CF487" si="13631">IF(CE487=12,1,CE487+1)</f>
        <v>8</v>
      </c>
      <c r="CG487" s="77">
        <f t="shared" ref="CG487" si="13632">IF(CF487=12,1,CF487+1)</f>
        <v>9</v>
      </c>
      <c r="CH487" s="77">
        <f t="shared" ref="CH487" si="13633">IF(CG487=12,1,CG487+1)</f>
        <v>10</v>
      </c>
      <c r="CI487" s="77">
        <f t="shared" ref="CI487" si="13634">IF(CH487=12,1,CH487+1)</f>
        <v>11</v>
      </c>
      <c r="CJ487" s="77">
        <f t="shared" ref="CJ487" si="13635">IF(CI487=12,1,CI487+1)</f>
        <v>12</v>
      </c>
      <c r="CK487" s="82"/>
      <c r="CL487" s="79"/>
      <c r="CM487" s="79"/>
      <c r="CN487" s="79"/>
      <c r="CO487" s="108"/>
      <c r="CP487" s="108"/>
      <c r="CQ487" s="108"/>
      <c r="CR487" s="108"/>
      <c r="CS487" s="108"/>
      <c r="CT487" s="108"/>
      <c r="CU487" s="108"/>
      <c r="CV487" s="108"/>
      <c r="CW487" s="108"/>
      <c r="CX487" s="108"/>
      <c r="CY487" s="108"/>
      <c r="CZ487" s="108"/>
      <c r="DA487" s="108"/>
      <c r="DB487" s="108"/>
      <c r="DC487" s="108"/>
      <c r="DD487" s="108"/>
    </row>
    <row r="488" spans="1:108" s="266" customFormat="1" ht="18" hidden="1" customHeight="1" x14ac:dyDescent="0.3">
      <c r="A488" s="272"/>
      <c r="B488" s="115"/>
      <c r="C488" s="354"/>
      <c r="D488" s="127"/>
      <c r="E488" s="127"/>
      <c r="F488" s="127"/>
      <c r="G488" s="359"/>
      <c r="H488" s="359"/>
      <c r="I488" s="360"/>
      <c r="J488" s="360"/>
      <c r="K488" s="139"/>
      <c r="L488" s="361"/>
      <c r="M488" s="7"/>
      <c r="N488" s="357"/>
      <c r="O488" s="108"/>
      <c r="P488" s="78"/>
      <c r="Q488" s="60">
        <f t="shared" ref="Q488:CB488" si="13636">VALUE(_xlfn.CONCAT(Q487,".",Q490))</f>
        <v>1</v>
      </c>
      <c r="R488" s="74">
        <f t="shared" si="13636"/>
        <v>32</v>
      </c>
      <c r="S488" s="74">
        <f t="shared" si="13636"/>
        <v>61</v>
      </c>
      <c r="T488" s="74">
        <f t="shared" si="13636"/>
        <v>92</v>
      </c>
      <c r="U488" s="74">
        <f t="shared" si="13636"/>
        <v>122</v>
      </c>
      <c r="V488" s="74">
        <f t="shared" si="13636"/>
        <v>153</v>
      </c>
      <c r="W488" s="74">
        <f t="shared" si="13636"/>
        <v>183</v>
      </c>
      <c r="X488" s="74">
        <f t="shared" si="13636"/>
        <v>214</v>
      </c>
      <c r="Y488" s="74">
        <f t="shared" si="13636"/>
        <v>245</v>
      </c>
      <c r="Z488" s="74">
        <f t="shared" si="13636"/>
        <v>275</v>
      </c>
      <c r="AA488" s="74">
        <f t="shared" si="13636"/>
        <v>306</v>
      </c>
      <c r="AB488" s="74">
        <f t="shared" si="13636"/>
        <v>336</v>
      </c>
      <c r="AC488" s="74">
        <f t="shared" si="13636"/>
        <v>367</v>
      </c>
      <c r="AD488" s="74">
        <f t="shared" si="13636"/>
        <v>398</v>
      </c>
      <c r="AE488" s="74">
        <f t="shared" si="13636"/>
        <v>426</v>
      </c>
      <c r="AF488" s="74">
        <f t="shared" si="13636"/>
        <v>457</v>
      </c>
      <c r="AG488" s="74">
        <f t="shared" si="13636"/>
        <v>487</v>
      </c>
      <c r="AH488" s="74">
        <f t="shared" si="13636"/>
        <v>518</v>
      </c>
      <c r="AI488" s="74">
        <f t="shared" si="13636"/>
        <v>548</v>
      </c>
      <c r="AJ488" s="74">
        <f t="shared" si="13636"/>
        <v>579</v>
      </c>
      <c r="AK488" s="74">
        <f t="shared" si="13636"/>
        <v>610</v>
      </c>
      <c r="AL488" s="74">
        <f t="shared" si="13636"/>
        <v>640</v>
      </c>
      <c r="AM488" s="74">
        <f t="shared" si="13636"/>
        <v>671</v>
      </c>
      <c r="AN488" s="74">
        <f t="shared" si="13636"/>
        <v>701</v>
      </c>
      <c r="AO488" s="74">
        <f t="shared" si="13636"/>
        <v>732</v>
      </c>
      <c r="AP488" s="74">
        <f t="shared" si="13636"/>
        <v>763</v>
      </c>
      <c r="AQ488" s="74">
        <f t="shared" si="13636"/>
        <v>791</v>
      </c>
      <c r="AR488" s="74">
        <f t="shared" si="13636"/>
        <v>822</v>
      </c>
      <c r="AS488" s="74">
        <f t="shared" si="13636"/>
        <v>852</v>
      </c>
      <c r="AT488" s="74">
        <f t="shared" si="13636"/>
        <v>883</v>
      </c>
      <c r="AU488" s="74">
        <f t="shared" si="13636"/>
        <v>913</v>
      </c>
      <c r="AV488" s="74">
        <f t="shared" si="13636"/>
        <v>944</v>
      </c>
      <c r="AW488" s="74">
        <f t="shared" si="13636"/>
        <v>975</v>
      </c>
      <c r="AX488" s="74">
        <f t="shared" si="13636"/>
        <v>1005</v>
      </c>
      <c r="AY488" s="74">
        <f t="shared" si="13636"/>
        <v>1036</v>
      </c>
      <c r="AZ488" s="74">
        <f t="shared" si="13636"/>
        <v>1066</v>
      </c>
      <c r="BA488" s="74">
        <f t="shared" si="13636"/>
        <v>1097</v>
      </c>
      <c r="BB488" s="74">
        <f t="shared" si="13636"/>
        <v>1128</v>
      </c>
      <c r="BC488" s="74">
        <f t="shared" si="13636"/>
        <v>1156</v>
      </c>
      <c r="BD488" s="74">
        <f t="shared" si="13636"/>
        <v>1187</v>
      </c>
      <c r="BE488" s="74">
        <f t="shared" si="13636"/>
        <v>1217</v>
      </c>
      <c r="BF488" s="74">
        <f t="shared" si="13636"/>
        <v>1248</v>
      </c>
      <c r="BG488" s="74">
        <f t="shared" si="13636"/>
        <v>1278</v>
      </c>
      <c r="BH488" s="74">
        <f t="shared" si="13636"/>
        <v>1309</v>
      </c>
      <c r="BI488" s="74">
        <f t="shared" si="13636"/>
        <v>1340</v>
      </c>
      <c r="BJ488" s="74">
        <f t="shared" si="13636"/>
        <v>1370</v>
      </c>
      <c r="BK488" s="74">
        <f t="shared" si="13636"/>
        <v>1401</v>
      </c>
      <c r="BL488" s="74">
        <f t="shared" si="13636"/>
        <v>1431</v>
      </c>
      <c r="BM488" s="74">
        <f t="shared" si="13636"/>
        <v>1462</v>
      </c>
      <c r="BN488" s="74">
        <f t="shared" si="13636"/>
        <v>1493</v>
      </c>
      <c r="BO488" s="74">
        <f t="shared" si="13636"/>
        <v>1522</v>
      </c>
      <c r="BP488" s="74">
        <f t="shared" si="13636"/>
        <v>1553</v>
      </c>
      <c r="BQ488" s="74">
        <f t="shared" si="13636"/>
        <v>1583</v>
      </c>
      <c r="BR488" s="74">
        <f t="shared" si="13636"/>
        <v>1614</v>
      </c>
      <c r="BS488" s="74">
        <f t="shared" si="13636"/>
        <v>1644</v>
      </c>
      <c r="BT488" s="74">
        <f t="shared" si="13636"/>
        <v>1675</v>
      </c>
      <c r="BU488" s="74">
        <f t="shared" si="13636"/>
        <v>1706</v>
      </c>
      <c r="BV488" s="74">
        <f t="shared" si="13636"/>
        <v>1736</v>
      </c>
      <c r="BW488" s="74">
        <f t="shared" si="13636"/>
        <v>1767</v>
      </c>
      <c r="BX488" s="74">
        <f t="shared" si="13636"/>
        <v>1797</v>
      </c>
      <c r="BY488" s="74">
        <f t="shared" si="13636"/>
        <v>1828</v>
      </c>
      <c r="BZ488" s="74">
        <f t="shared" si="13636"/>
        <v>1859</v>
      </c>
      <c r="CA488" s="74">
        <f t="shared" si="13636"/>
        <v>1887</v>
      </c>
      <c r="CB488" s="74">
        <f t="shared" si="13636"/>
        <v>1918</v>
      </c>
      <c r="CC488" s="74">
        <f t="shared" ref="CC488:CJ488" si="13637">VALUE(_xlfn.CONCAT(CC487,".",CC490))</f>
        <v>1948</v>
      </c>
      <c r="CD488" s="74">
        <f t="shared" si="13637"/>
        <v>1979</v>
      </c>
      <c r="CE488" s="74">
        <f t="shared" si="13637"/>
        <v>2009</v>
      </c>
      <c r="CF488" s="74">
        <f t="shared" si="13637"/>
        <v>2040</v>
      </c>
      <c r="CG488" s="74">
        <f t="shared" si="13637"/>
        <v>2071</v>
      </c>
      <c r="CH488" s="74">
        <f t="shared" si="13637"/>
        <v>2101</v>
      </c>
      <c r="CI488" s="74">
        <f t="shared" si="13637"/>
        <v>2132</v>
      </c>
      <c r="CJ488" s="74">
        <f t="shared" si="13637"/>
        <v>2162</v>
      </c>
      <c r="CK488" s="83"/>
      <c r="CL488" s="80"/>
      <c r="CM488" s="80"/>
      <c r="CN488" s="80"/>
      <c r="CO488" s="108"/>
      <c r="CP488" s="108"/>
      <c r="CQ488" s="108"/>
      <c r="CR488" s="108"/>
      <c r="CS488" s="108"/>
      <c r="CT488" s="108"/>
      <c r="CU488" s="108"/>
      <c r="CV488" s="108"/>
      <c r="CW488" s="108"/>
      <c r="CX488" s="108"/>
      <c r="CY488" s="108"/>
      <c r="CZ488" s="108"/>
      <c r="DA488" s="108"/>
      <c r="DB488" s="108"/>
      <c r="DC488" s="108"/>
      <c r="DD488" s="108"/>
    </row>
    <row r="489" spans="1:108" s="266" customFormat="1" ht="18" customHeight="1" x14ac:dyDescent="0.3">
      <c r="A489" s="272"/>
      <c r="B489" s="115"/>
      <c r="C489" s="354"/>
      <c r="D489" s="127"/>
      <c r="E489" s="360" t="s">
        <v>376</v>
      </c>
      <c r="F489" s="360" t="s">
        <v>376</v>
      </c>
      <c r="G489" s="359"/>
      <c r="H489" s="359"/>
      <c r="I489" s="360"/>
      <c r="J489" s="360"/>
      <c r="K489" s="360" t="s">
        <v>392</v>
      </c>
      <c r="L489" s="361"/>
      <c r="M489" s="7"/>
      <c r="N489" s="357"/>
      <c r="O489" s="108"/>
      <c r="P489" s="78"/>
      <c r="Q489" s="61" t="str">
        <f>VLOOKUP(Q487,'Podpůrná data'!$J$186:$K$197,2)</f>
        <v>leden</v>
      </c>
      <c r="R489" s="61" t="str">
        <f>VLOOKUP(R487,'Podpůrná data'!$J$186:$K$197,2)</f>
        <v>únor</v>
      </c>
      <c r="S489" s="61" t="str">
        <f>VLOOKUP(S487,'Podpůrná data'!$J$186:$K$197,2)</f>
        <v>březen</v>
      </c>
      <c r="T489" s="61" t="str">
        <f>VLOOKUP(T487,'Podpůrná data'!$J$186:$K$197,2)</f>
        <v>duben</v>
      </c>
      <c r="U489" s="61" t="str">
        <f>VLOOKUP(U487,'Podpůrná data'!$J$186:$K$197,2)</f>
        <v>květen</v>
      </c>
      <c r="V489" s="61" t="str">
        <f>VLOOKUP(V487,'Podpůrná data'!$J$186:$K$197,2)</f>
        <v>červen</v>
      </c>
      <c r="W489" s="61" t="str">
        <f>VLOOKUP(W487,'Podpůrná data'!$J$186:$K$197,2)</f>
        <v>červenec</v>
      </c>
      <c r="X489" s="61" t="str">
        <f>VLOOKUP(X487,'Podpůrná data'!$J$186:$K$197,2)</f>
        <v>srpen</v>
      </c>
      <c r="Y489" s="61" t="str">
        <f>VLOOKUP(Y487,'Podpůrná data'!$J$186:$K$197,2)</f>
        <v>září</v>
      </c>
      <c r="Z489" s="61" t="str">
        <f>VLOOKUP(Z487,'Podpůrná data'!$J$186:$K$197,2)</f>
        <v>říjen</v>
      </c>
      <c r="AA489" s="61" t="str">
        <f>VLOOKUP(AA487,'Podpůrná data'!$J$186:$K$197,2)</f>
        <v>listopad</v>
      </c>
      <c r="AB489" s="61" t="str">
        <f>VLOOKUP(AB487,'Podpůrná data'!$J$186:$K$197,2)</f>
        <v>prosinec</v>
      </c>
      <c r="AC489" s="61" t="str">
        <f>VLOOKUP(AC487,'Podpůrná data'!$J$186:$K$197,2)</f>
        <v>leden</v>
      </c>
      <c r="AD489" s="61" t="str">
        <f>VLOOKUP(AD487,'Podpůrná data'!$J$186:$K$197,2)</f>
        <v>únor</v>
      </c>
      <c r="AE489" s="61" t="str">
        <f>VLOOKUP(AE487,'Podpůrná data'!$J$186:$K$197,2)</f>
        <v>březen</v>
      </c>
      <c r="AF489" s="61" t="str">
        <f>VLOOKUP(AF487,'Podpůrná data'!$J$186:$K$197,2)</f>
        <v>duben</v>
      </c>
      <c r="AG489" s="61" t="str">
        <f>VLOOKUP(AG487,'Podpůrná data'!$J$186:$K$197,2)</f>
        <v>květen</v>
      </c>
      <c r="AH489" s="61" t="str">
        <f>VLOOKUP(AH487,'Podpůrná data'!$J$186:$K$197,2)</f>
        <v>červen</v>
      </c>
      <c r="AI489" s="61" t="str">
        <f>VLOOKUP(AI487,'Podpůrná data'!$J$186:$K$197,2)</f>
        <v>červenec</v>
      </c>
      <c r="AJ489" s="61" t="str">
        <f>VLOOKUP(AJ487,'Podpůrná data'!$J$186:$K$197,2)</f>
        <v>srpen</v>
      </c>
      <c r="AK489" s="61" t="str">
        <f>VLOOKUP(AK487,'Podpůrná data'!$J$186:$K$197,2)</f>
        <v>září</v>
      </c>
      <c r="AL489" s="61" t="str">
        <f>VLOOKUP(AL487,'Podpůrná data'!$J$186:$K$197,2)</f>
        <v>říjen</v>
      </c>
      <c r="AM489" s="61" t="str">
        <f>VLOOKUP(AM487,'Podpůrná data'!$J$186:$K$197,2)</f>
        <v>listopad</v>
      </c>
      <c r="AN489" s="61" t="str">
        <f>VLOOKUP(AN487,'Podpůrná data'!$J$186:$K$197,2)</f>
        <v>prosinec</v>
      </c>
      <c r="AO489" s="61" t="str">
        <f>VLOOKUP(AO487,'Podpůrná data'!$J$186:$K$197,2)</f>
        <v>leden</v>
      </c>
      <c r="AP489" s="61" t="str">
        <f>VLOOKUP(AP487,'Podpůrná data'!$J$186:$K$197,2)</f>
        <v>únor</v>
      </c>
      <c r="AQ489" s="61" t="str">
        <f>VLOOKUP(AQ487,'Podpůrná data'!$J$186:$K$197,2)</f>
        <v>březen</v>
      </c>
      <c r="AR489" s="61" t="str">
        <f>VLOOKUP(AR487,'Podpůrná data'!$J$186:$K$197,2)</f>
        <v>duben</v>
      </c>
      <c r="AS489" s="61" t="str">
        <f>VLOOKUP(AS487,'Podpůrná data'!$J$186:$K$197,2)</f>
        <v>květen</v>
      </c>
      <c r="AT489" s="61" t="str">
        <f>VLOOKUP(AT487,'Podpůrná data'!$J$186:$K$197,2)</f>
        <v>červen</v>
      </c>
      <c r="AU489" s="61" t="str">
        <f>VLOOKUP(AU487,'Podpůrná data'!$J$186:$K$197,2)</f>
        <v>červenec</v>
      </c>
      <c r="AV489" s="61" t="str">
        <f>VLOOKUP(AV487,'Podpůrná data'!$J$186:$K$197,2)</f>
        <v>srpen</v>
      </c>
      <c r="AW489" s="61" t="str">
        <f>VLOOKUP(AW487,'Podpůrná data'!$J$186:$K$197,2)</f>
        <v>září</v>
      </c>
      <c r="AX489" s="61" t="str">
        <f>VLOOKUP(AX487,'Podpůrná data'!$J$186:$K$197,2)</f>
        <v>říjen</v>
      </c>
      <c r="AY489" s="61" t="str">
        <f>VLOOKUP(AY487,'Podpůrná data'!$J$186:$K$197,2)</f>
        <v>listopad</v>
      </c>
      <c r="AZ489" s="61" t="str">
        <f>VLOOKUP(AZ487,'Podpůrná data'!$J$186:$K$197,2)</f>
        <v>prosinec</v>
      </c>
      <c r="BA489" s="61" t="str">
        <f>VLOOKUP(BA487,'Podpůrná data'!$J$186:$K$197,2)</f>
        <v>leden</v>
      </c>
      <c r="BB489" s="61" t="str">
        <f>VLOOKUP(BB487,'Podpůrná data'!$J$186:$K$197,2)</f>
        <v>únor</v>
      </c>
      <c r="BC489" s="61" t="str">
        <f>VLOOKUP(BC487,'Podpůrná data'!$J$186:$K$197,2)</f>
        <v>březen</v>
      </c>
      <c r="BD489" s="61" t="str">
        <f>VLOOKUP(BD487,'Podpůrná data'!$J$186:$K$197,2)</f>
        <v>duben</v>
      </c>
      <c r="BE489" s="61" t="str">
        <f>VLOOKUP(BE487,'Podpůrná data'!$J$186:$K$197,2)</f>
        <v>květen</v>
      </c>
      <c r="BF489" s="61" t="str">
        <f>VLOOKUP(BF487,'Podpůrná data'!$J$186:$K$197,2)</f>
        <v>červen</v>
      </c>
      <c r="BG489" s="61" t="str">
        <f>VLOOKUP(BG487,'Podpůrná data'!$J$186:$K$197,2)</f>
        <v>červenec</v>
      </c>
      <c r="BH489" s="61" t="str">
        <f>VLOOKUP(BH487,'Podpůrná data'!$J$186:$K$197,2)</f>
        <v>srpen</v>
      </c>
      <c r="BI489" s="61" t="str">
        <f>VLOOKUP(BI487,'Podpůrná data'!$J$186:$K$197,2)</f>
        <v>září</v>
      </c>
      <c r="BJ489" s="61" t="str">
        <f>VLOOKUP(BJ487,'Podpůrná data'!$J$186:$K$197,2)</f>
        <v>říjen</v>
      </c>
      <c r="BK489" s="61" t="str">
        <f>VLOOKUP(BK487,'Podpůrná data'!$J$186:$K$197,2)</f>
        <v>listopad</v>
      </c>
      <c r="BL489" s="61" t="str">
        <f>VLOOKUP(BL487,'Podpůrná data'!$J$186:$K$197,2)</f>
        <v>prosinec</v>
      </c>
      <c r="BM489" s="61" t="str">
        <f>VLOOKUP(BM487,'Podpůrná data'!$J$186:$K$197,2)</f>
        <v>leden</v>
      </c>
      <c r="BN489" s="61" t="str">
        <f>VLOOKUP(BN487,'Podpůrná data'!$J$186:$K$197,2)</f>
        <v>únor</v>
      </c>
      <c r="BO489" s="61" t="str">
        <f>VLOOKUP(BO487,'Podpůrná data'!$J$186:$K$197,2)</f>
        <v>březen</v>
      </c>
      <c r="BP489" s="61" t="str">
        <f>VLOOKUP(BP487,'Podpůrná data'!$J$186:$K$197,2)</f>
        <v>duben</v>
      </c>
      <c r="BQ489" s="61" t="str">
        <f>VLOOKUP(BQ487,'Podpůrná data'!$J$186:$K$197,2)</f>
        <v>květen</v>
      </c>
      <c r="BR489" s="61" t="str">
        <f>VLOOKUP(BR487,'Podpůrná data'!$J$186:$K$197,2)</f>
        <v>červen</v>
      </c>
      <c r="BS489" s="61" t="str">
        <f>VLOOKUP(BS487,'Podpůrná data'!$J$186:$K$197,2)</f>
        <v>červenec</v>
      </c>
      <c r="BT489" s="61" t="str">
        <f>VLOOKUP(BT487,'Podpůrná data'!$J$186:$K$197,2)</f>
        <v>srpen</v>
      </c>
      <c r="BU489" s="61" t="str">
        <f>VLOOKUP(BU487,'Podpůrná data'!$J$186:$K$197,2)</f>
        <v>září</v>
      </c>
      <c r="BV489" s="61" t="str">
        <f>VLOOKUP(BV487,'Podpůrná data'!$J$186:$K$197,2)</f>
        <v>říjen</v>
      </c>
      <c r="BW489" s="61" t="str">
        <f>VLOOKUP(BW487,'Podpůrná data'!$J$186:$K$197,2)</f>
        <v>listopad</v>
      </c>
      <c r="BX489" s="61" t="str">
        <f>VLOOKUP(BX487,'Podpůrná data'!$J$186:$K$197,2)</f>
        <v>prosinec</v>
      </c>
      <c r="BY489" s="61" t="str">
        <f>VLOOKUP(BY487,'Podpůrná data'!$J$186:$K$197,2)</f>
        <v>leden</v>
      </c>
      <c r="BZ489" s="61" t="str">
        <f>VLOOKUP(BZ487,'Podpůrná data'!$J$186:$K$197,2)</f>
        <v>únor</v>
      </c>
      <c r="CA489" s="61" t="str">
        <f>VLOOKUP(CA487,'Podpůrná data'!$J$186:$K$197,2)</f>
        <v>březen</v>
      </c>
      <c r="CB489" s="61" t="str">
        <f>VLOOKUP(CB487,'Podpůrná data'!$J$186:$K$197,2)</f>
        <v>duben</v>
      </c>
      <c r="CC489" s="61" t="str">
        <f>VLOOKUP(CC487,'Podpůrná data'!$J$186:$K$197,2)</f>
        <v>květen</v>
      </c>
      <c r="CD489" s="61" t="str">
        <f>VLOOKUP(CD487,'Podpůrná data'!$J$186:$K$197,2)</f>
        <v>červen</v>
      </c>
      <c r="CE489" s="61" t="str">
        <f>VLOOKUP(CE487,'Podpůrná data'!$J$186:$K$197,2)</f>
        <v>červenec</v>
      </c>
      <c r="CF489" s="61" t="str">
        <f>VLOOKUP(CF487,'Podpůrná data'!$J$186:$K$197,2)</f>
        <v>srpen</v>
      </c>
      <c r="CG489" s="61" t="str">
        <f>VLOOKUP(CG487,'Podpůrná data'!$J$186:$K$197,2)</f>
        <v>září</v>
      </c>
      <c r="CH489" s="61" t="str">
        <f>VLOOKUP(CH487,'Podpůrná data'!$J$186:$K$197,2)</f>
        <v>říjen</v>
      </c>
      <c r="CI489" s="61" t="str">
        <f>VLOOKUP(CI487,'Podpůrná data'!$J$186:$K$197,2)</f>
        <v>listopad</v>
      </c>
      <c r="CJ489" s="61" t="str">
        <f>VLOOKUP(CJ487,'Podpůrná data'!$J$186:$K$197,2)</f>
        <v>prosinec</v>
      </c>
      <c r="CK489" s="175"/>
      <c r="CL489" s="179"/>
      <c r="CM489" s="207"/>
      <c r="CN489" s="207"/>
      <c r="CO489" s="108"/>
      <c r="CP489" s="183" t="s">
        <v>109</v>
      </c>
      <c r="CQ489" s="183" t="s">
        <v>110</v>
      </c>
      <c r="CR489" s="183" t="s">
        <v>111</v>
      </c>
      <c r="CS489" s="183" t="s">
        <v>112</v>
      </c>
      <c r="CT489" s="183" t="s">
        <v>113</v>
      </c>
      <c r="CU489" s="183" t="s">
        <v>114</v>
      </c>
      <c r="CV489" s="183" t="s">
        <v>115</v>
      </c>
      <c r="CW489" s="183" t="s">
        <v>116</v>
      </c>
      <c r="CX489" s="183" t="s">
        <v>117</v>
      </c>
      <c r="CY489" s="183" t="s">
        <v>177</v>
      </c>
      <c r="CZ489" s="183" t="s">
        <v>178</v>
      </c>
      <c r="DA489" s="183" t="s">
        <v>179</v>
      </c>
      <c r="DB489" s="183" t="s">
        <v>368</v>
      </c>
      <c r="DC489" s="183" t="s">
        <v>369</v>
      </c>
      <c r="DD489" s="183" t="s">
        <v>370</v>
      </c>
    </row>
    <row r="490" spans="1:108" s="266" customFormat="1" ht="16.2" customHeight="1" x14ac:dyDescent="0.3">
      <c r="A490" s="272"/>
      <c r="B490" s="115"/>
      <c r="C490" s="354"/>
      <c r="D490" s="127"/>
      <c r="E490" s="360"/>
      <c r="F490" s="360"/>
      <c r="G490" s="359"/>
      <c r="H490" s="359"/>
      <c r="I490" s="360"/>
      <c r="J490" s="360"/>
      <c r="K490" s="360"/>
      <c r="L490" s="361"/>
      <c r="M490" s="7"/>
      <c r="N490" s="357"/>
      <c r="O490" s="108"/>
      <c r="P490" s="78"/>
      <c r="Q490" s="61">
        <f>YEAR(Úvod!$F$10)</f>
        <v>1900</v>
      </c>
      <c r="R490" s="61">
        <f t="shared" ref="R490" si="13638">IF(R487=1,Q490+1,Q490)</f>
        <v>1900</v>
      </c>
      <c r="S490" s="61">
        <f t="shared" ref="S490" si="13639">IF(S487=1,R490+1,R490)</f>
        <v>1900</v>
      </c>
      <c r="T490" s="61">
        <f t="shared" ref="T490" si="13640">IF(T487=1,S490+1,S490)</f>
        <v>1900</v>
      </c>
      <c r="U490" s="61">
        <f t="shared" ref="U490" si="13641">IF(U487=1,T490+1,T490)</f>
        <v>1900</v>
      </c>
      <c r="V490" s="61">
        <f t="shared" ref="V490" si="13642">IF(V487=1,U490+1,U490)</f>
        <v>1900</v>
      </c>
      <c r="W490" s="61">
        <f t="shared" ref="W490" si="13643">IF(W487=1,V490+1,V490)</f>
        <v>1900</v>
      </c>
      <c r="X490" s="61">
        <f t="shared" ref="X490" si="13644">IF(X487=1,W490+1,W490)</f>
        <v>1900</v>
      </c>
      <c r="Y490" s="61">
        <f t="shared" ref="Y490" si="13645">IF(Y487=1,X490+1,X490)</f>
        <v>1900</v>
      </c>
      <c r="Z490" s="61">
        <f t="shared" ref="Z490" si="13646">IF(Z487=1,Y490+1,Y490)</f>
        <v>1900</v>
      </c>
      <c r="AA490" s="61">
        <f t="shared" ref="AA490" si="13647">IF(AA487=1,Z490+1,Z490)</f>
        <v>1900</v>
      </c>
      <c r="AB490" s="61">
        <f t="shared" ref="AB490" si="13648">IF(AB487=1,AA490+1,AA490)</f>
        <v>1900</v>
      </c>
      <c r="AC490" s="61">
        <f t="shared" ref="AC490" si="13649">IF(AC487=1,AB490+1,AB490)</f>
        <v>1901</v>
      </c>
      <c r="AD490" s="61">
        <f t="shared" ref="AD490" si="13650">IF(AD487=1,AC490+1,AC490)</f>
        <v>1901</v>
      </c>
      <c r="AE490" s="61">
        <f t="shared" ref="AE490" si="13651">IF(AE487=1,AD490+1,AD490)</f>
        <v>1901</v>
      </c>
      <c r="AF490" s="61">
        <f t="shared" ref="AF490" si="13652">IF(AF487=1,AE490+1,AE490)</f>
        <v>1901</v>
      </c>
      <c r="AG490" s="61">
        <f t="shared" ref="AG490" si="13653">IF(AG487=1,AF490+1,AF490)</f>
        <v>1901</v>
      </c>
      <c r="AH490" s="61">
        <f t="shared" ref="AH490" si="13654">IF(AH487=1,AG490+1,AG490)</f>
        <v>1901</v>
      </c>
      <c r="AI490" s="61">
        <f t="shared" ref="AI490" si="13655">IF(AI487=1,AH490+1,AH490)</f>
        <v>1901</v>
      </c>
      <c r="AJ490" s="61">
        <f t="shared" ref="AJ490" si="13656">IF(AJ487=1,AI490+1,AI490)</f>
        <v>1901</v>
      </c>
      <c r="AK490" s="61">
        <f t="shared" ref="AK490" si="13657">IF(AK487=1,AJ490+1,AJ490)</f>
        <v>1901</v>
      </c>
      <c r="AL490" s="61">
        <f t="shared" ref="AL490" si="13658">IF(AL487=1,AK490+1,AK490)</f>
        <v>1901</v>
      </c>
      <c r="AM490" s="61">
        <f t="shared" ref="AM490" si="13659">IF(AM487=1,AL490+1,AL490)</f>
        <v>1901</v>
      </c>
      <c r="AN490" s="61">
        <f t="shared" ref="AN490" si="13660">IF(AN487=1,AM490+1,AM490)</f>
        <v>1901</v>
      </c>
      <c r="AO490" s="61">
        <f t="shared" ref="AO490" si="13661">IF(AO487=1,AN490+1,AN490)</f>
        <v>1902</v>
      </c>
      <c r="AP490" s="61">
        <f t="shared" ref="AP490" si="13662">IF(AP487=1,AO490+1,AO490)</f>
        <v>1902</v>
      </c>
      <c r="AQ490" s="61">
        <f t="shared" ref="AQ490" si="13663">IF(AQ487=1,AP490+1,AP490)</f>
        <v>1902</v>
      </c>
      <c r="AR490" s="61">
        <f t="shared" ref="AR490" si="13664">IF(AR487=1,AQ490+1,AQ490)</f>
        <v>1902</v>
      </c>
      <c r="AS490" s="61">
        <f t="shared" ref="AS490" si="13665">IF(AS487=1,AR490+1,AR490)</f>
        <v>1902</v>
      </c>
      <c r="AT490" s="61">
        <f t="shared" ref="AT490" si="13666">IF(AT487=1,AS490+1,AS490)</f>
        <v>1902</v>
      </c>
      <c r="AU490" s="61">
        <f t="shared" ref="AU490" si="13667">IF(AU487=1,AT490+1,AT490)</f>
        <v>1902</v>
      </c>
      <c r="AV490" s="61">
        <f t="shared" ref="AV490" si="13668">IF(AV487=1,AU490+1,AU490)</f>
        <v>1902</v>
      </c>
      <c r="AW490" s="61">
        <f t="shared" ref="AW490" si="13669">IF(AW487=1,AV490+1,AV490)</f>
        <v>1902</v>
      </c>
      <c r="AX490" s="61">
        <f t="shared" ref="AX490" si="13670">IF(AX487=1,AW490+1,AW490)</f>
        <v>1902</v>
      </c>
      <c r="AY490" s="61">
        <f t="shared" ref="AY490" si="13671">IF(AY487=1,AX490+1,AX490)</f>
        <v>1902</v>
      </c>
      <c r="AZ490" s="61">
        <f t="shared" ref="AZ490" si="13672">IF(AZ487=1,AY490+1,AY490)</f>
        <v>1902</v>
      </c>
      <c r="BA490" s="61">
        <f t="shared" ref="BA490" si="13673">IF(BA487=1,AZ490+1,AZ490)</f>
        <v>1903</v>
      </c>
      <c r="BB490" s="61">
        <f t="shared" ref="BB490" si="13674">IF(BB487=1,BA490+1,BA490)</f>
        <v>1903</v>
      </c>
      <c r="BC490" s="61">
        <f t="shared" ref="BC490" si="13675">IF(BC487=1,BB490+1,BB490)</f>
        <v>1903</v>
      </c>
      <c r="BD490" s="61">
        <f t="shared" ref="BD490" si="13676">IF(BD487=1,BC490+1,BC490)</f>
        <v>1903</v>
      </c>
      <c r="BE490" s="61">
        <f t="shared" ref="BE490" si="13677">IF(BE487=1,BD490+1,BD490)</f>
        <v>1903</v>
      </c>
      <c r="BF490" s="61">
        <f t="shared" ref="BF490" si="13678">IF(BF487=1,BE490+1,BE490)</f>
        <v>1903</v>
      </c>
      <c r="BG490" s="61">
        <f t="shared" ref="BG490" si="13679">IF(BG487=1,BF490+1,BF490)</f>
        <v>1903</v>
      </c>
      <c r="BH490" s="61">
        <f t="shared" ref="BH490" si="13680">IF(BH487=1,BG490+1,BG490)</f>
        <v>1903</v>
      </c>
      <c r="BI490" s="61">
        <f t="shared" ref="BI490" si="13681">IF(BI487=1,BH490+1,BH490)</f>
        <v>1903</v>
      </c>
      <c r="BJ490" s="61">
        <f t="shared" ref="BJ490" si="13682">IF(BJ487=1,BI490+1,BI490)</f>
        <v>1903</v>
      </c>
      <c r="BK490" s="61">
        <f t="shared" ref="BK490" si="13683">IF(BK487=1,BJ490+1,BJ490)</f>
        <v>1903</v>
      </c>
      <c r="BL490" s="61">
        <f t="shared" ref="BL490" si="13684">IF(BL487=1,BK490+1,BK490)</f>
        <v>1903</v>
      </c>
      <c r="BM490" s="61">
        <f t="shared" ref="BM490" si="13685">IF(BM487=1,BL490+1,BL490)</f>
        <v>1904</v>
      </c>
      <c r="BN490" s="61">
        <f t="shared" ref="BN490" si="13686">IF(BN487=1,BM490+1,BM490)</f>
        <v>1904</v>
      </c>
      <c r="BO490" s="61">
        <f t="shared" ref="BO490" si="13687">IF(BO487=1,BN490+1,BN490)</f>
        <v>1904</v>
      </c>
      <c r="BP490" s="61">
        <f t="shared" ref="BP490" si="13688">IF(BP487=1,BO490+1,BO490)</f>
        <v>1904</v>
      </c>
      <c r="BQ490" s="61">
        <f t="shared" ref="BQ490" si="13689">IF(BQ487=1,BP490+1,BP490)</f>
        <v>1904</v>
      </c>
      <c r="BR490" s="61">
        <f t="shared" ref="BR490" si="13690">IF(BR487=1,BQ490+1,BQ490)</f>
        <v>1904</v>
      </c>
      <c r="BS490" s="61">
        <f t="shared" ref="BS490" si="13691">IF(BS487=1,BR490+1,BR490)</f>
        <v>1904</v>
      </c>
      <c r="BT490" s="61">
        <f t="shared" ref="BT490" si="13692">IF(BT487=1,BS490+1,BS490)</f>
        <v>1904</v>
      </c>
      <c r="BU490" s="61">
        <f t="shared" ref="BU490" si="13693">IF(BU487=1,BT490+1,BT490)</f>
        <v>1904</v>
      </c>
      <c r="BV490" s="61">
        <f t="shared" ref="BV490" si="13694">IF(BV487=1,BU490+1,BU490)</f>
        <v>1904</v>
      </c>
      <c r="BW490" s="61">
        <f t="shared" ref="BW490" si="13695">IF(BW487=1,BV490+1,BV490)</f>
        <v>1904</v>
      </c>
      <c r="BX490" s="61">
        <f t="shared" ref="BX490" si="13696">IF(BX487=1,BW490+1,BW490)</f>
        <v>1904</v>
      </c>
      <c r="BY490" s="61">
        <f t="shared" ref="BY490" si="13697">IF(BY487=1,BX490+1,BX490)</f>
        <v>1905</v>
      </c>
      <c r="BZ490" s="61">
        <f t="shared" ref="BZ490" si="13698">IF(BZ487=1,BY490+1,BY490)</f>
        <v>1905</v>
      </c>
      <c r="CA490" s="61">
        <f t="shared" ref="CA490" si="13699">IF(CA487=1,BZ490+1,BZ490)</f>
        <v>1905</v>
      </c>
      <c r="CB490" s="61">
        <f t="shared" ref="CB490" si="13700">IF(CB487=1,CA490+1,CA490)</f>
        <v>1905</v>
      </c>
      <c r="CC490" s="61">
        <f t="shared" ref="CC490" si="13701">IF(CC487=1,CB490+1,CB490)</f>
        <v>1905</v>
      </c>
      <c r="CD490" s="61">
        <f t="shared" ref="CD490" si="13702">IF(CD487=1,CC490+1,CC490)</f>
        <v>1905</v>
      </c>
      <c r="CE490" s="61">
        <f t="shared" ref="CE490" si="13703">IF(CE487=1,CD490+1,CD490)</f>
        <v>1905</v>
      </c>
      <c r="CF490" s="61">
        <f t="shared" ref="CF490" si="13704">IF(CF487=1,CE490+1,CE490)</f>
        <v>1905</v>
      </c>
      <c r="CG490" s="61">
        <f t="shared" ref="CG490" si="13705">IF(CG487=1,CF490+1,CF490)</f>
        <v>1905</v>
      </c>
      <c r="CH490" s="61">
        <f t="shared" ref="CH490" si="13706">IF(CH487=1,CG490+1,CG490)</f>
        <v>1905</v>
      </c>
      <c r="CI490" s="61">
        <f t="shared" ref="CI490" si="13707">IF(CI487=1,CH490+1,CH490)</f>
        <v>1905</v>
      </c>
      <c r="CJ490" s="61">
        <f t="shared" ref="CJ490" si="13708">IF(CJ487=1,CI490+1,CI490)</f>
        <v>1905</v>
      </c>
      <c r="CK490" s="205"/>
      <c r="CL490" s="206"/>
      <c r="CM490" s="207"/>
      <c r="CN490" s="207"/>
      <c r="CO490" s="108"/>
      <c r="CP490" s="108"/>
      <c r="CQ490" s="108"/>
      <c r="CR490" s="108"/>
      <c r="CS490" s="108"/>
      <c r="CT490" s="108"/>
      <c r="CU490" s="108"/>
      <c r="CV490" s="108"/>
      <c r="CW490" s="108"/>
      <c r="CX490" s="108"/>
      <c r="CY490" s="108"/>
      <c r="CZ490" s="108"/>
      <c r="DA490" s="108"/>
      <c r="DB490" s="108"/>
      <c r="DC490" s="108"/>
      <c r="DD490" s="108"/>
    </row>
    <row r="491" spans="1:108" s="266" customFormat="1" ht="16.2" customHeight="1" x14ac:dyDescent="0.3">
      <c r="A491" s="272"/>
      <c r="B491" s="115"/>
      <c r="C491" s="127"/>
      <c r="D491" s="127"/>
      <c r="E491" s="360"/>
      <c r="F491" s="360"/>
      <c r="G491" s="359"/>
      <c r="H491" s="359"/>
      <c r="I491" s="360"/>
      <c r="J491" s="363"/>
      <c r="K491" s="360"/>
      <c r="L491" s="362"/>
      <c r="M491" s="7"/>
      <c r="N491" s="358"/>
      <c r="O491" s="108"/>
      <c r="P491" s="64" t="s">
        <v>181</v>
      </c>
      <c r="Q491" s="273"/>
      <c r="R491" s="273"/>
      <c r="S491" s="273"/>
      <c r="T491" s="273"/>
      <c r="U491" s="273"/>
      <c r="V491" s="273"/>
      <c r="W491" s="273"/>
      <c r="X491" s="273"/>
      <c r="Y491" s="273"/>
      <c r="Z491" s="273"/>
      <c r="AA491" s="273"/>
      <c r="AB491" s="273"/>
      <c r="AC491" s="273"/>
      <c r="AD491" s="273"/>
      <c r="AE491" s="273"/>
      <c r="AF491" s="273"/>
      <c r="AG491" s="273"/>
      <c r="AH491" s="273"/>
      <c r="AI491" s="273"/>
      <c r="AJ491" s="273"/>
      <c r="AK491" s="273"/>
      <c r="AL491" s="273"/>
      <c r="AM491" s="273"/>
      <c r="AN491" s="273"/>
      <c r="AO491" s="273"/>
      <c r="AP491" s="273"/>
      <c r="AQ491" s="273"/>
      <c r="AR491" s="273"/>
      <c r="AS491" s="273"/>
      <c r="AT491" s="273"/>
      <c r="AU491" s="273"/>
      <c r="AV491" s="273"/>
      <c r="AW491" s="273"/>
      <c r="AX491" s="273"/>
      <c r="AY491" s="273"/>
      <c r="AZ491" s="273"/>
      <c r="BA491" s="273"/>
      <c r="BB491" s="273"/>
      <c r="BC491" s="273"/>
      <c r="BD491" s="273"/>
      <c r="BE491" s="273"/>
      <c r="BF491" s="273"/>
      <c r="BG491" s="273"/>
      <c r="BH491" s="273"/>
      <c r="BI491" s="273"/>
      <c r="BJ491" s="273"/>
      <c r="BK491" s="273"/>
      <c r="BL491" s="273"/>
      <c r="BM491" s="273"/>
      <c r="BN491" s="273"/>
      <c r="BO491" s="273"/>
      <c r="BP491" s="273"/>
      <c r="BQ491" s="273"/>
      <c r="BR491" s="273"/>
      <c r="BS491" s="273"/>
      <c r="BT491" s="273"/>
      <c r="BU491" s="273"/>
      <c r="BV491" s="273"/>
      <c r="BW491" s="273"/>
      <c r="BX491" s="273"/>
      <c r="BY491" s="273"/>
      <c r="BZ491" s="273"/>
      <c r="CA491" s="273"/>
      <c r="CB491" s="273"/>
      <c r="CC491" s="273"/>
      <c r="CD491" s="273"/>
      <c r="CE491" s="273"/>
      <c r="CF491" s="273"/>
      <c r="CG491" s="273"/>
      <c r="CH491" s="273"/>
      <c r="CI491" s="273"/>
      <c r="CJ491" s="273"/>
      <c r="CK491" s="205"/>
      <c r="CL491" s="206"/>
      <c r="CM491" s="207"/>
      <c r="CN491" s="207"/>
      <c r="CO491" s="108"/>
      <c r="CP491" s="108"/>
      <c r="CQ491" s="108"/>
      <c r="CR491" s="108"/>
      <c r="CS491" s="108"/>
      <c r="CT491" s="108"/>
      <c r="CU491" s="108"/>
      <c r="CV491" s="108"/>
      <c r="CW491" s="108"/>
      <c r="CX491" s="108"/>
      <c r="CY491" s="108"/>
      <c r="CZ491" s="108"/>
      <c r="DA491" s="108"/>
      <c r="DB491" s="108"/>
      <c r="DC491" s="108"/>
      <c r="DD491" s="108"/>
    </row>
    <row r="492" spans="1:108" s="266" customFormat="1" ht="23.4" customHeight="1" x14ac:dyDescent="0.3">
      <c r="A492" s="264"/>
      <c r="B492" s="128" t="s">
        <v>32</v>
      </c>
      <c r="C492" s="355"/>
      <c r="D492" s="355"/>
      <c r="E492" s="274"/>
      <c r="F492" s="257"/>
      <c r="G492" s="275"/>
      <c r="H492" s="276"/>
      <c r="I492" s="275"/>
      <c r="J492" s="215">
        <f>IF(I492="",0,IF(I492="ANO",'Podpůrná data'!$B$5,'Podpůrná data'!$B$3))</f>
        <v>0</v>
      </c>
      <c r="K492" s="213">
        <f>IFERROR(INT(ROUND(H492,2)*(VLOOKUP(INT(G492),'Podpůrná data'!$L$16:$M$60,2,FALSE))*(G492/(INT(G492)))),0)</f>
        <v>0</v>
      </c>
      <c r="L492" s="62">
        <f>J492*K492</f>
        <v>0</v>
      </c>
      <c r="M492" s="63">
        <f>IF(L492&gt;0,IF(ISTEXT(C492)=TRUE,0,1),0)</f>
        <v>0</v>
      </c>
      <c r="N492" s="170">
        <f>IF(L492&gt;0,1,0)</f>
        <v>0</v>
      </c>
      <c r="O492" s="129"/>
      <c r="P492" s="64" t="s">
        <v>97</v>
      </c>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77"/>
      <c r="AT492" s="277"/>
      <c r="AU492" s="277"/>
      <c r="AV492" s="277"/>
      <c r="AW492" s="277"/>
      <c r="AX492" s="277"/>
      <c r="AY492" s="277"/>
      <c r="AZ492" s="277"/>
      <c r="BA492" s="277"/>
      <c r="BB492" s="277"/>
      <c r="BC492" s="277"/>
      <c r="BD492" s="277"/>
      <c r="BE492" s="277"/>
      <c r="BF492" s="277"/>
      <c r="BG492" s="277"/>
      <c r="BH492" s="277"/>
      <c r="BI492" s="277"/>
      <c r="BJ492" s="277"/>
      <c r="BK492" s="277"/>
      <c r="BL492" s="277"/>
      <c r="BM492" s="277"/>
      <c r="BN492" s="277"/>
      <c r="BO492" s="277"/>
      <c r="BP492" s="277"/>
      <c r="BQ492" s="277"/>
      <c r="BR492" s="277"/>
      <c r="BS492" s="277"/>
      <c r="BT492" s="277"/>
      <c r="BU492" s="277"/>
      <c r="BV492" s="277"/>
      <c r="BW492" s="277"/>
      <c r="BX492" s="277"/>
      <c r="BY492" s="277"/>
      <c r="BZ492" s="277"/>
      <c r="CA492" s="277"/>
      <c r="CB492" s="277"/>
      <c r="CC492" s="277"/>
      <c r="CD492" s="277"/>
      <c r="CE492" s="277"/>
      <c r="CF492" s="277"/>
      <c r="CG492" s="277"/>
      <c r="CH492" s="277"/>
      <c r="CI492" s="277"/>
      <c r="CJ492" s="277"/>
      <c r="CK492" s="370">
        <f>SUM(Q500:CJ500)</f>
        <v>0</v>
      </c>
      <c r="CL492" s="372">
        <f>SUM(Q501:CJ501)</f>
        <v>0</v>
      </c>
      <c r="CM492" s="364">
        <f>IF($N492=0,0,IF($CK492&gt;=143*$H492,1,0))</f>
        <v>0</v>
      </c>
      <c r="CN492" s="364">
        <f>IF($CK492&gt;=143*$H492,0,(CEILING(143*$H492,1)-$CK492))</f>
        <v>0</v>
      </c>
      <c r="CO492" s="108"/>
      <c r="CP492" s="108"/>
      <c r="CQ492" s="108"/>
      <c r="CR492" s="108"/>
      <c r="CS492" s="108"/>
      <c r="CT492" s="108"/>
      <c r="CU492" s="108"/>
      <c r="CV492" s="108"/>
      <c r="CW492" s="108"/>
      <c r="CX492" s="108"/>
      <c r="CY492" s="108"/>
      <c r="CZ492" s="108"/>
      <c r="DA492" s="108"/>
      <c r="DB492" s="108"/>
      <c r="DC492" s="108"/>
      <c r="DD492" s="108"/>
    </row>
    <row r="493" spans="1:108" s="266" customFormat="1" ht="28.8" x14ac:dyDescent="0.3">
      <c r="A493" s="264"/>
      <c r="B493" s="130"/>
      <c r="C493" s="81"/>
      <c r="D493" s="81"/>
      <c r="E493" s="81"/>
      <c r="F493" s="81"/>
      <c r="G493" s="81"/>
      <c r="H493" s="81"/>
      <c r="I493" s="81"/>
      <c r="J493" s="81"/>
      <c r="K493" s="81"/>
      <c r="L493" s="65"/>
      <c r="M493" s="7"/>
      <c r="N493" s="202"/>
      <c r="O493" s="108"/>
      <c r="P493" s="64" t="s">
        <v>151</v>
      </c>
      <c r="Q493" s="278"/>
      <c r="R493" s="278"/>
      <c r="S493" s="278"/>
      <c r="T493" s="278"/>
      <c r="U493" s="278"/>
      <c r="V493" s="278"/>
      <c r="W493" s="278"/>
      <c r="X493" s="278"/>
      <c r="Y493" s="278"/>
      <c r="Z493" s="278"/>
      <c r="AA493" s="278"/>
      <c r="AB493" s="278"/>
      <c r="AC493" s="278"/>
      <c r="AD493" s="278"/>
      <c r="AE493" s="278"/>
      <c r="AF493" s="278"/>
      <c r="AG493" s="278"/>
      <c r="AH493" s="278"/>
      <c r="AI493" s="278"/>
      <c r="AJ493" s="278"/>
      <c r="AK493" s="278"/>
      <c r="AL493" s="278"/>
      <c r="AM493" s="278"/>
      <c r="AN493" s="278"/>
      <c r="AO493" s="278"/>
      <c r="AP493" s="278"/>
      <c r="AQ493" s="278"/>
      <c r="AR493" s="278"/>
      <c r="AS493" s="278"/>
      <c r="AT493" s="278"/>
      <c r="AU493" s="278"/>
      <c r="AV493" s="278"/>
      <c r="AW493" s="278"/>
      <c r="AX493" s="278"/>
      <c r="AY493" s="278"/>
      <c r="AZ493" s="278"/>
      <c r="BA493" s="278"/>
      <c r="BB493" s="278"/>
      <c r="BC493" s="278"/>
      <c r="BD493" s="278"/>
      <c r="BE493" s="278"/>
      <c r="BF493" s="278"/>
      <c r="BG493" s="278"/>
      <c r="BH493" s="278"/>
      <c r="BI493" s="278"/>
      <c r="BJ493" s="278"/>
      <c r="BK493" s="278"/>
      <c r="BL493" s="278"/>
      <c r="BM493" s="278"/>
      <c r="BN493" s="278"/>
      <c r="BO493" s="278"/>
      <c r="BP493" s="278"/>
      <c r="BQ493" s="278"/>
      <c r="BR493" s="278"/>
      <c r="BS493" s="278"/>
      <c r="BT493" s="278"/>
      <c r="BU493" s="278"/>
      <c r="BV493" s="278"/>
      <c r="BW493" s="278"/>
      <c r="BX493" s="278"/>
      <c r="BY493" s="278"/>
      <c r="BZ493" s="278"/>
      <c r="CA493" s="278"/>
      <c r="CB493" s="278"/>
      <c r="CC493" s="278"/>
      <c r="CD493" s="278"/>
      <c r="CE493" s="278"/>
      <c r="CF493" s="278"/>
      <c r="CG493" s="278"/>
      <c r="CH493" s="278"/>
      <c r="CI493" s="278"/>
      <c r="CJ493" s="278"/>
      <c r="CK493" s="370"/>
      <c r="CL493" s="372"/>
      <c r="CM493" s="364"/>
      <c r="CN493" s="364"/>
      <c r="CO493" s="108"/>
      <c r="CP493" s="108"/>
      <c r="CQ493" s="108"/>
      <c r="CR493" s="108"/>
      <c r="CS493" s="108"/>
      <c r="CT493" s="108"/>
      <c r="CU493" s="108"/>
      <c r="CV493" s="108"/>
      <c r="CW493" s="108"/>
      <c r="CX493" s="108"/>
      <c r="CY493" s="108"/>
      <c r="CZ493" s="108"/>
      <c r="DA493" s="108"/>
      <c r="DB493" s="108"/>
      <c r="DC493" s="108"/>
      <c r="DD493" s="108"/>
    </row>
    <row r="494" spans="1:108" s="266" customFormat="1" ht="14.4" hidden="1" customHeight="1" x14ac:dyDescent="0.3">
      <c r="A494" s="264"/>
      <c r="B494" s="130"/>
      <c r="C494" s="81"/>
      <c r="D494" s="81"/>
      <c r="E494" s="81"/>
      <c r="F494" s="81"/>
      <c r="G494" s="81"/>
      <c r="H494" s="81"/>
      <c r="I494" s="81"/>
      <c r="J494" s="81"/>
      <c r="K494" s="81"/>
      <c r="L494" s="65"/>
      <c r="M494" s="7"/>
      <c r="N494" s="202"/>
      <c r="O494" s="108"/>
      <c r="P494" s="66" t="s">
        <v>152</v>
      </c>
      <c r="Q494" s="67">
        <f>IF(Q492&lt;&gt;0,1,0)</f>
        <v>0</v>
      </c>
      <c r="R494" s="67">
        <f t="shared" ref="R494" si="13709">IF(Q494&gt;0,Q494+1,IF(R492&lt;&gt;0,1,0))</f>
        <v>0</v>
      </c>
      <c r="S494" s="67">
        <f t="shared" ref="S494" si="13710">IF(R494&gt;0,R494+1,IF(S492&lt;&gt;0,1,0))</f>
        <v>0</v>
      </c>
      <c r="T494" s="67">
        <f t="shared" ref="T494" si="13711">IF(S494&gt;0,S494+1,IF(T492&lt;&gt;0,1,0))</f>
        <v>0</v>
      </c>
      <c r="U494" s="67">
        <f t="shared" ref="U494" si="13712">IF(T494&gt;0,T494+1,IF(U492&lt;&gt;0,1,0))</f>
        <v>0</v>
      </c>
      <c r="V494" s="67">
        <f t="shared" ref="V494" si="13713">IF(U494&gt;0,U494+1,IF(V492&lt;&gt;0,1,0))</f>
        <v>0</v>
      </c>
      <c r="W494" s="67">
        <f t="shared" ref="W494" si="13714">IF(V494&gt;0,V494+1,IF(W492&lt;&gt;0,1,0))</f>
        <v>0</v>
      </c>
      <c r="X494" s="67">
        <f t="shared" ref="X494" si="13715">IF(W494&gt;0,W494+1,IF(X492&lt;&gt;0,1,0))</f>
        <v>0</v>
      </c>
      <c r="Y494" s="67">
        <f t="shared" ref="Y494" si="13716">IF(X494&gt;0,X494+1,IF(Y492&lt;&gt;0,1,0))</f>
        <v>0</v>
      </c>
      <c r="Z494" s="67">
        <f t="shared" ref="Z494" si="13717">IF(Y494&gt;0,Y494+1,IF(Z492&lt;&gt;0,1,0))</f>
        <v>0</v>
      </c>
      <c r="AA494" s="67">
        <f t="shared" ref="AA494" si="13718">IF(Z494&gt;0,Z494+1,IF(AA492&lt;&gt;0,1,0))</f>
        <v>0</v>
      </c>
      <c r="AB494" s="67">
        <f t="shared" ref="AB494" si="13719">IF(AA494&gt;0,AA494+1,IF(AB492&lt;&gt;0,1,0))</f>
        <v>0</v>
      </c>
      <c r="AC494" s="67">
        <f t="shared" ref="AC494" si="13720">IF(AB494&gt;0,AB494+1,IF(AC492&lt;&gt;0,1,0))</f>
        <v>0</v>
      </c>
      <c r="AD494" s="67">
        <f t="shared" ref="AD494" si="13721">IF(AC494&gt;0,AC494+1,IF(AD492&lt;&gt;0,1,0))</f>
        <v>0</v>
      </c>
      <c r="AE494" s="67">
        <f t="shared" ref="AE494" si="13722">IF(AD494&gt;0,AD494+1,IF(AE492&lt;&gt;0,1,0))</f>
        <v>0</v>
      </c>
      <c r="AF494" s="67">
        <f t="shared" ref="AF494" si="13723">IF(AE494&gt;0,AE494+1,IF(AF492&lt;&gt;0,1,0))</f>
        <v>0</v>
      </c>
      <c r="AG494" s="67">
        <f t="shared" ref="AG494" si="13724">IF(AF494&gt;0,AF494+1,IF(AG492&lt;&gt;0,1,0))</f>
        <v>0</v>
      </c>
      <c r="AH494" s="67">
        <f t="shared" ref="AH494" si="13725">IF(AG494&gt;0,AG494+1,IF(AH492&lt;&gt;0,1,0))</f>
        <v>0</v>
      </c>
      <c r="AI494" s="67">
        <f t="shared" ref="AI494" si="13726">IF(AH494&gt;0,AH494+1,IF(AI492&lt;&gt;0,1,0))</f>
        <v>0</v>
      </c>
      <c r="AJ494" s="67">
        <f t="shared" ref="AJ494" si="13727">IF(AI494&gt;0,AI494+1,IF(AJ492&lt;&gt;0,1,0))</f>
        <v>0</v>
      </c>
      <c r="AK494" s="67">
        <f t="shared" ref="AK494" si="13728">IF(AJ494&gt;0,AJ494+1,IF(AK492&lt;&gt;0,1,0))</f>
        <v>0</v>
      </c>
      <c r="AL494" s="67">
        <f t="shared" ref="AL494" si="13729">IF(AK494&gt;0,AK494+1,IF(AL492&lt;&gt;0,1,0))</f>
        <v>0</v>
      </c>
      <c r="AM494" s="67">
        <f t="shared" ref="AM494" si="13730">IF(AL494&gt;0,AL494+1,IF(AM492&lt;&gt;0,1,0))</f>
        <v>0</v>
      </c>
      <c r="AN494" s="67">
        <f t="shared" ref="AN494" si="13731">IF(AM494&gt;0,AM494+1,IF(AN492&lt;&gt;0,1,0))</f>
        <v>0</v>
      </c>
      <c r="AO494" s="67">
        <f t="shared" ref="AO494" si="13732">IF(AN494&gt;0,AN494+1,IF(AO492&lt;&gt;0,1,0))</f>
        <v>0</v>
      </c>
      <c r="AP494" s="67">
        <f t="shared" ref="AP494" si="13733">IF(AO494&gt;0,AO494+1,IF(AP492&lt;&gt;0,1,0))</f>
        <v>0</v>
      </c>
      <c r="AQ494" s="67">
        <f t="shared" ref="AQ494" si="13734">IF(AP494&gt;0,AP494+1,IF(AQ492&lt;&gt;0,1,0))</f>
        <v>0</v>
      </c>
      <c r="AR494" s="67">
        <f t="shared" ref="AR494" si="13735">IF(AQ494&gt;0,AQ494+1,IF(AR492&lt;&gt;0,1,0))</f>
        <v>0</v>
      </c>
      <c r="AS494" s="67">
        <f t="shared" ref="AS494" si="13736">IF(AR494&gt;0,AR494+1,IF(AS492&lt;&gt;0,1,0))</f>
        <v>0</v>
      </c>
      <c r="AT494" s="67">
        <f t="shared" ref="AT494" si="13737">IF(AS494&gt;0,AS494+1,IF(AT492&lt;&gt;0,1,0))</f>
        <v>0</v>
      </c>
      <c r="AU494" s="67">
        <f t="shared" ref="AU494" si="13738">IF(AT494&gt;0,AT494+1,IF(AU492&lt;&gt;0,1,0))</f>
        <v>0</v>
      </c>
      <c r="AV494" s="67">
        <f t="shared" ref="AV494" si="13739">IF(AU494&gt;0,AU494+1,IF(AV492&lt;&gt;0,1,0))</f>
        <v>0</v>
      </c>
      <c r="AW494" s="67">
        <f t="shared" ref="AW494" si="13740">IF(AV494&gt;0,AV494+1,IF(AW492&lt;&gt;0,1,0))</f>
        <v>0</v>
      </c>
      <c r="AX494" s="67">
        <f t="shared" ref="AX494" si="13741">IF(AW494&gt;0,AW494+1,IF(AX492&lt;&gt;0,1,0))</f>
        <v>0</v>
      </c>
      <c r="AY494" s="67">
        <f t="shared" ref="AY494" si="13742">IF(AX494&gt;0,AX494+1,IF(AY492&lt;&gt;0,1,0))</f>
        <v>0</v>
      </c>
      <c r="AZ494" s="67">
        <f t="shared" ref="AZ494" si="13743">IF(AY494&gt;0,AY494+1,IF(AZ492&lt;&gt;0,1,0))</f>
        <v>0</v>
      </c>
      <c r="BA494" s="67">
        <f t="shared" ref="BA494" si="13744">IF(AZ494&gt;0,AZ494+1,IF(BA492&lt;&gt;0,1,0))</f>
        <v>0</v>
      </c>
      <c r="BB494" s="67">
        <f t="shared" ref="BB494" si="13745">IF(BA494&gt;0,BA494+1,IF(BB492&lt;&gt;0,1,0))</f>
        <v>0</v>
      </c>
      <c r="BC494" s="67">
        <f t="shared" ref="BC494" si="13746">IF(BB494&gt;0,BB494+1,IF(BC492&lt;&gt;0,1,0))</f>
        <v>0</v>
      </c>
      <c r="BD494" s="67">
        <f t="shared" ref="BD494" si="13747">IF(BC494&gt;0,BC494+1,IF(BD492&lt;&gt;0,1,0))</f>
        <v>0</v>
      </c>
      <c r="BE494" s="67">
        <f t="shared" ref="BE494" si="13748">IF(BD494&gt;0,BD494+1,IF(BE492&lt;&gt;0,1,0))</f>
        <v>0</v>
      </c>
      <c r="BF494" s="67">
        <f t="shared" ref="BF494" si="13749">IF(BE494&gt;0,BE494+1,IF(BF492&lt;&gt;0,1,0))</f>
        <v>0</v>
      </c>
      <c r="BG494" s="67">
        <f t="shared" ref="BG494" si="13750">IF(BF494&gt;0,BF494+1,IF(BG492&lt;&gt;0,1,0))</f>
        <v>0</v>
      </c>
      <c r="BH494" s="67">
        <f t="shared" ref="BH494" si="13751">IF(BG494&gt;0,BG494+1,IF(BH492&lt;&gt;0,1,0))</f>
        <v>0</v>
      </c>
      <c r="BI494" s="67">
        <f t="shared" ref="BI494" si="13752">IF(BH494&gt;0,BH494+1,IF(BI492&lt;&gt;0,1,0))</f>
        <v>0</v>
      </c>
      <c r="BJ494" s="67">
        <f t="shared" ref="BJ494" si="13753">IF(BI494&gt;0,BI494+1,IF(BJ492&lt;&gt;0,1,0))</f>
        <v>0</v>
      </c>
      <c r="BK494" s="67">
        <f t="shared" ref="BK494" si="13754">IF(BJ494&gt;0,BJ494+1,IF(BK492&lt;&gt;0,1,0))</f>
        <v>0</v>
      </c>
      <c r="BL494" s="67">
        <f t="shared" ref="BL494" si="13755">IF(BK494&gt;0,BK494+1,IF(BL492&lt;&gt;0,1,0))</f>
        <v>0</v>
      </c>
      <c r="BM494" s="67">
        <f t="shared" ref="BM494" si="13756">IF(BL494&gt;0,BL494+1,IF(BM492&lt;&gt;0,1,0))</f>
        <v>0</v>
      </c>
      <c r="BN494" s="67">
        <f t="shared" ref="BN494" si="13757">IF(BM494&gt;0,BM494+1,IF(BN492&lt;&gt;0,1,0))</f>
        <v>0</v>
      </c>
      <c r="BO494" s="67">
        <f t="shared" ref="BO494" si="13758">IF(BN494&gt;0,BN494+1,IF(BO492&lt;&gt;0,1,0))</f>
        <v>0</v>
      </c>
      <c r="BP494" s="67">
        <f t="shared" ref="BP494" si="13759">IF(BO494&gt;0,BO494+1,IF(BP492&lt;&gt;0,1,0))</f>
        <v>0</v>
      </c>
      <c r="BQ494" s="67">
        <f t="shared" ref="BQ494" si="13760">IF(BP494&gt;0,BP494+1,IF(BQ492&lt;&gt;0,1,0))</f>
        <v>0</v>
      </c>
      <c r="BR494" s="67">
        <f t="shared" ref="BR494" si="13761">IF(BQ494&gt;0,BQ494+1,IF(BR492&lt;&gt;0,1,0))</f>
        <v>0</v>
      </c>
      <c r="BS494" s="67">
        <f t="shared" ref="BS494" si="13762">IF(BR494&gt;0,BR494+1,IF(BS492&lt;&gt;0,1,0))</f>
        <v>0</v>
      </c>
      <c r="BT494" s="67">
        <f t="shared" ref="BT494" si="13763">IF(BS494&gt;0,BS494+1,IF(BT492&lt;&gt;0,1,0))</f>
        <v>0</v>
      </c>
      <c r="BU494" s="67">
        <f t="shared" ref="BU494" si="13764">IF(BT494&gt;0,BT494+1,IF(BU492&lt;&gt;0,1,0))</f>
        <v>0</v>
      </c>
      <c r="BV494" s="67">
        <f t="shared" ref="BV494" si="13765">IF(BU494&gt;0,BU494+1,IF(BV492&lt;&gt;0,1,0))</f>
        <v>0</v>
      </c>
      <c r="BW494" s="67">
        <f t="shared" ref="BW494" si="13766">IF(BV494&gt;0,BV494+1,IF(BW492&lt;&gt;0,1,0))</f>
        <v>0</v>
      </c>
      <c r="BX494" s="67">
        <f t="shared" ref="BX494" si="13767">IF(BW494&gt;0,BW494+1,IF(BX492&lt;&gt;0,1,0))</f>
        <v>0</v>
      </c>
      <c r="BY494" s="67">
        <f t="shared" ref="BY494" si="13768">IF(BX494&gt;0,BX494+1,IF(BY492&lt;&gt;0,1,0))</f>
        <v>0</v>
      </c>
      <c r="BZ494" s="67">
        <f t="shared" ref="BZ494" si="13769">IF(BY494&gt;0,BY494+1,IF(BZ492&lt;&gt;0,1,0))</f>
        <v>0</v>
      </c>
      <c r="CA494" s="67">
        <f t="shared" ref="CA494" si="13770">IF(BZ494&gt;0,BZ494+1,IF(CA492&lt;&gt;0,1,0))</f>
        <v>0</v>
      </c>
      <c r="CB494" s="67">
        <f t="shared" ref="CB494" si="13771">IF(CA494&gt;0,CA494+1,IF(CB492&lt;&gt;0,1,0))</f>
        <v>0</v>
      </c>
      <c r="CC494" s="67">
        <f t="shared" ref="CC494" si="13772">IF(CB494&gt;0,CB494+1,IF(CC492&lt;&gt;0,1,0))</f>
        <v>0</v>
      </c>
      <c r="CD494" s="67">
        <f t="shared" ref="CD494" si="13773">IF(CC494&gt;0,CC494+1,IF(CD492&lt;&gt;0,1,0))</f>
        <v>0</v>
      </c>
      <c r="CE494" s="67">
        <f t="shared" ref="CE494" si="13774">IF(CD494&gt;0,CD494+1,IF(CE492&lt;&gt;0,1,0))</f>
        <v>0</v>
      </c>
      <c r="CF494" s="67">
        <f t="shared" ref="CF494" si="13775">IF(CE494&gt;0,CE494+1,IF(CF492&lt;&gt;0,1,0))</f>
        <v>0</v>
      </c>
      <c r="CG494" s="67">
        <f t="shared" ref="CG494" si="13776">IF(CF494&gt;0,CF494+1,IF(CG492&lt;&gt;0,1,0))</f>
        <v>0</v>
      </c>
      <c r="CH494" s="67">
        <f t="shared" ref="CH494" si="13777">IF(CG494&gt;0,CG494+1,IF(CH492&lt;&gt;0,1,0))</f>
        <v>0</v>
      </c>
      <c r="CI494" s="67">
        <f t="shared" ref="CI494" si="13778">IF(CH494&gt;0,CH494+1,IF(CI492&lt;&gt;0,1,0))</f>
        <v>0</v>
      </c>
      <c r="CJ494" s="67">
        <f t="shared" ref="CJ494" si="13779">IF(CI494&gt;0,CI494+1,IF(CJ492&lt;&gt;0,1,0))</f>
        <v>0</v>
      </c>
      <c r="CK494" s="370"/>
      <c r="CL494" s="372"/>
      <c r="CM494" s="364"/>
      <c r="CN494" s="364"/>
      <c r="CO494" s="108"/>
      <c r="CP494" s="108"/>
      <c r="CQ494" s="108"/>
      <c r="CR494" s="108"/>
      <c r="CS494" s="108"/>
      <c r="CT494" s="108"/>
      <c r="CU494" s="108"/>
      <c r="CV494" s="108"/>
      <c r="CW494" s="108"/>
      <c r="CX494" s="108"/>
      <c r="CY494" s="108"/>
      <c r="CZ494" s="108"/>
      <c r="DA494" s="108"/>
      <c r="DB494" s="108"/>
      <c r="DC494" s="108"/>
      <c r="DD494" s="108"/>
    </row>
    <row r="495" spans="1:108" s="266" customFormat="1" ht="14.4" hidden="1" customHeight="1" x14ac:dyDescent="0.3">
      <c r="A495" s="264"/>
      <c r="B495" s="130"/>
      <c r="C495" s="81"/>
      <c r="D495" s="81"/>
      <c r="E495" s="81"/>
      <c r="F495" s="81"/>
      <c r="G495" s="81"/>
      <c r="H495" s="81"/>
      <c r="I495" s="81"/>
      <c r="J495" s="81"/>
      <c r="K495" s="81"/>
      <c r="L495" s="65"/>
      <c r="M495" s="7"/>
      <c r="N495" s="202"/>
      <c r="O495" s="108"/>
      <c r="P495" s="66" t="s">
        <v>153</v>
      </c>
      <c r="Q495" s="67">
        <f>Q494</f>
        <v>0</v>
      </c>
      <c r="R495" s="67">
        <f>IF(R494=0,0,IF(OR(Q495=0,Q495=12),1,Q495+1))</f>
        <v>0</v>
      </c>
      <c r="S495" s="67">
        <f t="shared" ref="S495" si="13780">IF(S494=0,0,IF(OR(R495=0,R495=12),1,R495+1))</f>
        <v>0</v>
      </c>
      <c r="T495" s="67">
        <f t="shared" ref="T495" si="13781">IF(T494=0,0,IF(OR(S495=0,S495=12),1,S495+1))</f>
        <v>0</v>
      </c>
      <c r="U495" s="67">
        <f t="shared" ref="U495" si="13782">IF(U494=0,0,IF(OR(T495=0,T495=12),1,T495+1))</f>
        <v>0</v>
      </c>
      <c r="V495" s="67">
        <f t="shared" ref="V495" si="13783">IF(V494=0,0,IF(OR(U495=0,U495=12),1,U495+1))</f>
        <v>0</v>
      </c>
      <c r="W495" s="67">
        <f t="shared" ref="W495" si="13784">IF(W494=0,0,IF(OR(V495=0,V495=12),1,V495+1))</f>
        <v>0</v>
      </c>
      <c r="X495" s="67">
        <f t="shared" ref="X495" si="13785">IF(X494=0,0,IF(OR(W495=0,W495=12),1,W495+1))</f>
        <v>0</v>
      </c>
      <c r="Y495" s="67">
        <f t="shared" ref="Y495" si="13786">IF(Y494=0,0,IF(OR(X495=0,X495=12),1,X495+1))</f>
        <v>0</v>
      </c>
      <c r="Z495" s="67">
        <f t="shared" ref="Z495" si="13787">IF(Z494=0,0,IF(OR(Y495=0,Y495=12),1,Y495+1))</f>
        <v>0</v>
      </c>
      <c r="AA495" s="67">
        <f t="shared" ref="AA495" si="13788">IF(AA494=0,0,IF(OR(Z495=0,Z495=12),1,Z495+1))</f>
        <v>0</v>
      </c>
      <c r="AB495" s="67">
        <f t="shared" ref="AB495" si="13789">IF(AB494=0,0,IF(OR(AA495=0,AA495=12),1,AA495+1))</f>
        <v>0</v>
      </c>
      <c r="AC495" s="67">
        <f t="shared" ref="AC495" si="13790">IF(AC494=0,0,IF(OR(AB495=0,AB495=12),1,AB495+1))</f>
        <v>0</v>
      </c>
      <c r="AD495" s="67">
        <f t="shared" ref="AD495" si="13791">IF(AD494=0,0,IF(OR(AC495=0,AC495=12),1,AC495+1))</f>
        <v>0</v>
      </c>
      <c r="AE495" s="67">
        <f t="shared" ref="AE495" si="13792">IF(AE494=0,0,IF(OR(AD495=0,AD495=12),1,AD495+1))</f>
        <v>0</v>
      </c>
      <c r="AF495" s="67">
        <f t="shared" ref="AF495" si="13793">IF(AF494=0,0,IF(OR(AE495=0,AE495=12),1,AE495+1))</f>
        <v>0</v>
      </c>
      <c r="AG495" s="67">
        <f t="shared" ref="AG495" si="13794">IF(AG494=0,0,IF(OR(AF495=0,AF495=12),1,AF495+1))</f>
        <v>0</v>
      </c>
      <c r="AH495" s="67">
        <f t="shared" ref="AH495" si="13795">IF(AH494=0,0,IF(OR(AG495=0,AG495=12),1,AG495+1))</f>
        <v>0</v>
      </c>
      <c r="AI495" s="67">
        <f t="shared" ref="AI495" si="13796">IF(AI494=0,0,IF(OR(AH495=0,AH495=12),1,AH495+1))</f>
        <v>0</v>
      </c>
      <c r="AJ495" s="67">
        <f t="shared" ref="AJ495" si="13797">IF(AJ494=0,0,IF(OR(AI495=0,AI495=12),1,AI495+1))</f>
        <v>0</v>
      </c>
      <c r="AK495" s="67">
        <f t="shared" ref="AK495" si="13798">IF(AK494=0,0,IF(OR(AJ495=0,AJ495=12),1,AJ495+1))</f>
        <v>0</v>
      </c>
      <c r="AL495" s="67">
        <f t="shared" ref="AL495" si="13799">IF(AL494=0,0,IF(OR(AK495=0,AK495=12),1,AK495+1))</f>
        <v>0</v>
      </c>
      <c r="AM495" s="67">
        <f t="shared" ref="AM495" si="13800">IF(AM494=0,0,IF(OR(AL495=0,AL495=12),1,AL495+1))</f>
        <v>0</v>
      </c>
      <c r="AN495" s="67">
        <f t="shared" ref="AN495" si="13801">IF(AN494=0,0,IF(OR(AM495=0,AM495=12),1,AM495+1))</f>
        <v>0</v>
      </c>
      <c r="AO495" s="67">
        <f t="shared" ref="AO495" si="13802">IF(AO494=0,0,IF(OR(AN495=0,AN495=12),1,AN495+1))</f>
        <v>0</v>
      </c>
      <c r="AP495" s="67">
        <f t="shared" ref="AP495" si="13803">IF(AP494=0,0,IF(OR(AO495=0,AO495=12),1,AO495+1))</f>
        <v>0</v>
      </c>
      <c r="AQ495" s="67">
        <f t="shared" ref="AQ495" si="13804">IF(AQ494=0,0,IF(OR(AP495=0,AP495=12),1,AP495+1))</f>
        <v>0</v>
      </c>
      <c r="AR495" s="67">
        <f t="shared" ref="AR495" si="13805">IF(AR494=0,0,IF(OR(AQ495=0,AQ495=12),1,AQ495+1))</f>
        <v>0</v>
      </c>
      <c r="AS495" s="67">
        <f t="shared" ref="AS495" si="13806">IF(AS494=0,0,IF(OR(AR495=0,AR495=12),1,AR495+1))</f>
        <v>0</v>
      </c>
      <c r="AT495" s="67">
        <f t="shared" ref="AT495" si="13807">IF(AT494=0,0,IF(OR(AS495=0,AS495=12),1,AS495+1))</f>
        <v>0</v>
      </c>
      <c r="AU495" s="67">
        <f t="shared" ref="AU495" si="13808">IF(AU494=0,0,IF(OR(AT495=0,AT495=12),1,AT495+1))</f>
        <v>0</v>
      </c>
      <c r="AV495" s="67">
        <f t="shared" ref="AV495" si="13809">IF(AV494=0,0,IF(OR(AU495=0,AU495=12),1,AU495+1))</f>
        <v>0</v>
      </c>
      <c r="AW495" s="67">
        <f t="shared" ref="AW495" si="13810">IF(AW494=0,0,IF(OR(AV495=0,AV495=12),1,AV495+1))</f>
        <v>0</v>
      </c>
      <c r="AX495" s="67">
        <f t="shared" ref="AX495" si="13811">IF(AX494=0,0,IF(OR(AW495=0,AW495=12),1,AW495+1))</f>
        <v>0</v>
      </c>
      <c r="AY495" s="67">
        <f t="shared" ref="AY495" si="13812">IF(AY494=0,0,IF(OR(AX495=0,AX495=12),1,AX495+1))</f>
        <v>0</v>
      </c>
      <c r="AZ495" s="67">
        <f t="shared" ref="AZ495" si="13813">IF(AZ494=0,0,IF(OR(AY495=0,AY495=12),1,AY495+1))</f>
        <v>0</v>
      </c>
      <c r="BA495" s="67">
        <f t="shared" ref="BA495" si="13814">IF(BA494=0,0,IF(OR(AZ495=0,AZ495=12),1,AZ495+1))</f>
        <v>0</v>
      </c>
      <c r="BB495" s="67">
        <f t="shared" ref="BB495" si="13815">IF(BB494=0,0,IF(OR(BA495=0,BA495=12),1,BA495+1))</f>
        <v>0</v>
      </c>
      <c r="BC495" s="67">
        <f t="shared" ref="BC495" si="13816">IF(BC494=0,0,IF(OR(BB495=0,BB495=12),1,BB495+1))</f>
        <v>0</v>
      </c>
      <c r="BD495" s="67">
        <f t="shared" ref="BD495" si="13817">IF(BD494=0,0,IF(OR(BC495=0,BC495=12),1,BC495+1))</f>
        <v>0</v>
      </c>
      <c r="BE495" s="67">
        <f t="shared" ref="BE495" si="13818">IF(BE494=0,0,IF(OR(BD495=0,BD495=12),1,BD495+1))</f>
        <v>0</v>
      </c>
      <c r="BF495" s="67">
        <f t="shared" ref="BF495" si="13819">IF(BF494=0,0,IF(OR(BE495=0,BE495=12),1,BE495+1))</f>
        <v>0</v>
      </c>
      <c r="BG495" s="67">
        <f t="shared" ref="BG495" si="13820">IF(BG494=0,0,IF(OR(BF495=0,BF495=12),1,BF495+1))</f>
        <v>0</v>
      </c>
      <c r="BH495" s="67">
        <f t="shared" ref="BH495" si="13821">IF(BH494=0,0,IF(OR(BG495=0,BG495=12),1,BG495+1))</f>
        <v>0</v>
      </c>
      <c r="BI495" s="67">
        <f t="shared" ref="BI495" si="13822">IF(BI494=0,0,IF(OR(BH495=0,BH495=12),1,BH495+1))</f>
        <v>0</v>
      </c>
      <c r="BJ495" s="67">
        <f t="shared" ref="BJ495" si="13823">IF(BJ494=0,0,IF(OR(BI495=0,BI495=12),1,BI495+1))</f>
        <v>0</v>
      </c>
      <c r="BK495" s="67">
        <f t="shared" ref="BK495" si="13824">IF(BK494=0,0,IF(OR(BJ495=0,BJ495=12),1,BJ495+1))</f>
        <v>0</v>
      </c>
      <c r="BL495" s="67">
        <f t="shared" ref="BL495" si="13825">IF(BL494=0,0,IF(OR(BK495=0,BK495=12),1,BK495+1))</f>
        <v>0</v>
      </c>
      <c r="BM495" s="67">
        <f t="shared" ref="BM495" si="13826">IF(BM494=0,0,IF(OR(BL495=0,BL495=12),1,BL495+1))</f>
        <v>0</v>
      </c>
      <c r="BN495" s="67">
        <f t="shared" ref="BN495" si="13827">IF(BN494=0,0,IF(OR(BM495=0,BM495=12),1,BM495+1))</f>
        <v>0</v>
      </c>
      <c r="BO495" s="67">
        <f t="shared" ref="BO495" si="13828">IF(BO494=0,0,IF(OR(BN495=0,BN495=12),1,BN495+1))</f>
        <v>0</v>
      </c>
      <c r="BP495" s="67">
        <f t="shared" ref="BP495" si="13829">IF(BP494=0,0,IF(OR(BO495=0,BO495=12),1,BO495+1))</f>
        <v>0</v>
      </c>
      <c r="BQ495" s="67">
        <f t="shared" ref="BQ495" si="13830">IF(BQ494=0,0,IF(OR(BP495=0,BP495=12),1,BP495+1))</f>
        <v>0</v>
      </c>
      <c r="BR495" s="67">
        <f t="shared" ref="BR495" si="13831">IF(BR494=0,0,IF(OR(BQ495=0,BQ495=12),1,BQ495+1))</f>
        <v>0</v>
      </c>
      <c r="BS495" s="67">
        <f t="shared" ref="BS495" si="13832">IF(BS494=0,0,IF(OR(BR495=0,BR495=12),1,BR495+1))</f>
        <v>0</v>
      </c>
      <c r="BT495" s="67">
        <f t="shared" ref="BT495" si="13833">IF(BT494=0,0,IF(OR(BS495=0,BS495=12),1,BS495+1))</f>
        <v>0</v>
      </c>
      <c r="BU495" s="67">
        <f t="shared" ref="BU495" si="13834">IF(BU494=0,0,IF(OR(BT495=0,BT495=12),1,BT495+1))</f>
        <v>0</v>
      </c>
      <c r="BV495" s="67">
        <f t="shared" ref="BV495" si="13835">IF(BV494=0,0,IF(OR(BU495=0,BU495=12),1,BU495+1))</f>
        <v>0</v>
      </c>
      <c r="BW495" s="67">
        <f t="shared" ref="BW495" si="13836">IF(BW494=0,0,IF(OR(BV495=0,BV495=12),1,BV495+1))</f>
        <v>0</v>
      </c>
      <c r="BX495" s="67">
        <f t="shared" ref="BX495" si="13837">IF(BX494=0,0,IF(OR(BW495=0,BW495=12),1,BW495+1))</f>
        <v>0</v>
      </c>
      <c r="BY495" s="67">
        <f t="shared" ref="BY495" si="13838">IF(BY494=0,0,IF(OR(BX495=0,BX495=12),1,BX495+1))</f>
        <v>0</v>
      </c>
      <c r="BZ495" s="67">
        <f t="shared" ref="BZ495" si="13839">IF(BZ494=0,0,IF(OR(BY495=0,BY495=12),1,BY495+1))</f>
        <v>0</v>
      </c>
      <c r="CA495" s="67">
        <f t="shared" ref="CA495" si="13840">IF(CA494=0,0,IF(OR(BZ495=0,BZ495=12),1,BZ495+1))</f>
        <v>0</v>
      </c>
      <c r="CB495" s="67">
        <f t="shared" ref="CB495" si="13841">IF(CB494=0,0,IF(OR(CA495=0,CA495=12),1,CA495+1))</f>
        <v>0</v>
      </c>
      <c r="CC495" s="67">
        <f t="shared" ref="CC495" si="13842">IF(CC494=0,0,IF(OR(CB495=0,CB495=12),1,CB495+1))</f>
        <v>0</v>
      </c>
      <c r="CD495" s="67">
        <f t="shared" ref="CD495" si="13843">IF(CD494=0,0,IF(OR(CC495=0,CC495=12),1,CC495+1))</f>
        <v>0</v>
      </c>
      <c r="CE495" s="67">
        <f t="shared" ref="CE495" si="13844">IF(CE494=0,0,IF(OR(CD495=0,CD495=12),1,CD495+1))</f>
        <v>0</v>
      </c>
      <c r="CF495" s="67">
        <f t="shared" ref="CF495" si="13845">IF(CF494=0,0,IF(OR(CE495=0,CE495=12),1,CE495+1))</f>
        <v>0</v>
      </c>
      <c r="CG495" s="67">
        <f t="shared" ref="CG495" si="13846">IF(CG494=0,0,IF(OR(CF495=0,CF495=12),1,CF495+1))</f>
        <v>0</v>
      </c>
      <c r="CH495" s="67">
        <f t="shared" ref="CH495" si="13847">IF(CH494=0,0,IF(OR(CG495=0,CG495=12),1,CG495+1))</f>
        <v>0</v>
      </c>
      <c r="CI495" s="67">
        <f t="shared" ref="CI495" si="13848">IF(CI494=0,0,IF(OR(CH495=0,CH495=12),1,CH495+1))</f>
        <v>0</v>
      </c>
      <c r="CJ495" s="67">
        <f t="shared" ref="CJ495" si="13849">IF(CJ494=0,0,IF(OR(CI495=0,CI495=12),1,CI495+1))</f>
        <v>0</v>
      </c>
      <c r="CK495" s="370"/>
      <c r="CL495" s="372"/>
      <c r="CM495" s="364"/>
      <c r="CN495" s="364"/>
      <c r="CO495" s="108"/>
      <c r="CP495" s="108"/>
      <c r="CQ495" s="108"/>
      <c r="CR495" s="108"/>
      <c r="CS495" s="108"/>
      <c r="CT495" s="108"/>
      <c r="CU495" s="108"/>
      <c r="CV495" s="108"/>
      <c r="CW495" s="108"/>
      <c r="CX495" s="108"/>
      <c r="CY495" s="108"/>
      <c r="CZ495" s="108"/>
      <c r="DA495" s="108"/>
      <c r="DB495" s="108"/>
      <c r="DC495" s="108"/>
      <c r="DD495" s="108"/>
    </row>
    <row r="496" spans="1:108" s="266" customFormat="1" ht="43.2" x14ac:dyDescent="0.3">
      <c r="A496" s="264"/>
      <c r="B496" s="130"/>
      <c r="C496" s="81"/>
      <c r="D496" s="81"/>
      <c r="E496" s="81"/>
      <c r="F496" s="81"/>
      <c r="G496" s="81"/>
      <c r="H496" s="81"/>
      <c r="I496" s="81"/>
      <c r="J496" s="81"/>
      <c r="K496" s="81"/>
      <c r="L496" s="65"/>
      <c r="M496" s="7"/>
      <c r="N496" s="202"/>
      <c r="O496" s="108"/>
      <c r="P496" s="64" t="s">
        <v>410</v>
      </c>
      <c r="Q496" s="69">
        <f>IF(Q495&gt;0,IF(Q499&gt;$K492,$K492,Q499),0)</f>
        <v>0</v>
      </c>
      <c r="R496" s="69">
        <f>IF(R495&gt;0,IF((SUMIFS($Q498:Q498,$Q495:Q495,12)+IF(Q495=12,0,Q496)+R499)&gt;=$K492,$K492-FLOOR(SUMIFS($Q498:Q498,$Q495:Q495,12),1),IF(R495=1,R499,R499+Q496)),0)</f>
        <v>0</v>
      </c>
      <c r="S496" s="69">
        <f>IF(S495&gt;0,IF((SUMIFS($Q498:R498,$Q495:R495,12)+IF(R495=12,0,R496)+S499)&gt;=$K492,$K492-FLOOR(SUMIFS($Q498:R498,$Q495:R495,12),1),IF(S495=1,S499,S499+R496)),0)</f>
        <v>0</v>
      </c>
      <c r="T496" s="69">
        <f>IF(T495&gt;0,IF((SUMIFS($Q498:S498,$Q495:S495,12)+IF(S495=12,0,S496)+T499)&gt;=$K492,$K492-FLOOR(SUMIFS($Q498:S498,$Q495:S495,12),1),IF(T495=1,T499,T499+S496)),0)</f>
        <v>0</v>
      </c>
      <c r="U496" s="69">
        <f>IF(U495&gt;0,IF((SUMIFS($Q498:T498,$Q495:T495,12)+IF(T495=12,0,T496)+U499)&gt;=$K492,$K492-FLOOR(SUMIFS($Q498:T498,$Q495:T495,12),1),IF(U495=1,U499,U499+T496)),0)</f>
        <v>0</v>
      </c>
      <c r="V496" s="69">
        <f>IF(V495&gt;0,IF((SUMIFS($Q498:U498,$Q495:U495,12)+IF(U495=12,0,U496)+V499)&gt;=$K492,$K492-FLOOR(SUMIFS($Q498:U498,$Q495:U495,12),1),IF(V495=1,V499,V499+U496)),0)</f>
        <v>0</v>
      </c>
      <c r="W496" s="69">
        <f>IF(W495&gt;0,IF((SUMIFS($Q498:V498,$Q495:V495,12)+IF(V495=12,0,V496)+W499)&gt;=$K492,$K492-FLOOR(SUMIFS($Q498:V498,$Q495:V495,12),1),IF(W495=1,W499,W499+V496)),0)</f>
        <v>0</v>
      </c>
      <c r="X496" s="69">
        <f>IF(X495&gt;0,IF((SUMIFS($Q498:W498,$Q495:W495,12)+IF(W495=12,0,W496)+X499)&gt;=$K492,$K492-FLOOR(SUMIFS($Q498:W498,$Q495:W495,12),1),IF(X495=1,X499,X499+W496)),0)</f>
        <v>0</v>
      </c>
      <c r="Y496" s="69">
        <f>IF(Y495&gt;0,IF((SUMIFS($Q498:X498,$Q495:X495,12)+IF(X495=12,0,X496)+Y499)&gt;=$K492,$K492-FLOOR(SUMIFS($Q498:X498,$Q495:X495,12),1),IF(Y495=1,Y499,Y499+X496)),0)</f>
        <v>0</v>
      </c>
      <c r="Z496" s="69">
        <f>IF(Z495&gt;0,IF((SUMIFS($Q498:Y498,$Q495:Y495,12)+IF(Y495=12,0,Y496)+Z499)&gt;=$K492,$K492-FLOOR(SUMIFS($Q498:Y498,$Q495:Y495,12),1),IF(Z495=1,Z499,Z499+Y496)),0)</f>
        <v>0</v>
      </c>
      <c r="AA496" s="69">
        <f>IF(AA495&gt;0,IF((SUMIFS($Q498:Z498,$Q495:Z495,12)+IF(Z495=12,0,Z496)+AA499)&gt;=$K492,$K492-FLOOR(SUMIFS($Q498:Z498,$Q495:Z495,12),1),IF(AA495=1,AA499,AA499+Z496)),0)</f>
        <v>0</v>
      </c>
      <c r="AB496" s="69">
        <f>IF(AB495&gt;0,IF((SUMIFS($Q498:AA498,$Q495:AA495,12)+IF(AA495=12,0,AA496)+AB499)&gt;=$K492,$K492-FLOOR(SUMIFS($Q498:AA498,$Q495:AA495,12),1),IF(AB495=1,AB499,AB499+AA496)),0)</f>
        <v>0</v>
      </c>
      <c r="AC496" s="69">
        <f>IF(AC495&gt;0,IF((SUMIFS($Q498:AB498,$Q495:AB495,12)+IF(AB495=12,0,AB496)+AC499)&gt;=$K492,$K492-FLOOR(SUMIFS($Q498:AB498,$Q495:AB495,12),1),IF(AC495=1,AC499,AC499+AB496)),0)</f>
        <v>0</v>
      </c>
      <c r="AD496" s="69">
        <f>IF(AD495&gt;0,IF((SUMIFS($Q498:AC498,$Q495:AC495,12)+IF(AC495=12,0,AC496)+AD499)&gt;=$K492,$K492-FLOOR(SUMIFS($Q498:AC498,$Q495:AC495,12),1),IF(AD495=1,AD499,AD499+AC496)),0)</f>
        <v>0</v>
      </c>
      <c r="AE496" s="69">
        <f>IF(AE495&gt;0,IF((SUMIFS($Q498:AD498,$Q495:AD495,12)+IF(AD495=12,0,AD496)+AE499)&gt;=$K492,$K492-FLOOR(SUMIFS($Q498:AD498,$Q495:AD495,12),1),IF(AE495=1,AE499,AE499+AD496)),0)</f>
        <v>0</v>
      </c>
      <c r="AF496" s="69">
        <f>IF(AF495&gt;0,IF((SUMIFS($Q498:AE498,$Q495:AE495,12)+IF(AE495=12,0,AE496)+AF499)&gt;=$K492,$K492-FLOOR(SUMIFS($Q498:AE498,$Q495:AE495,12),1),IF(AF495=1,AF499,AF499+AE496)),0)</f>
        <v>0</v>
      </c>
      <c r="AG496" s="69">
        <f>IF(AG495&gt;0,IF((SUMIFS($Q498:AF498,$Q495:AF495,12)+IF(AF495=12,0,AF496)+AG499)&gt;=$K492,$K492-FLOOR(SUMIFS($Q498:AF498,$Q495:AF495,12),1),IF(AG495=1,AG499,AG499+AF496)),0)</f>
        <v>0</v>
      </c>
      <c r="AH496" s="69">
        <f>IF(AH495&gt;0,IF((SUMIFS($Q498:AG498,$Q495:AG495,12)+IF(AG495=12,0,AG496)+AH499)&gt;=$K492,$K492-FLOOR(SUMIFS($Q498:AG498,$Q495:AG495,12),1),IF(AH495=1,AH499,AH499+AG496)),0)</f>
        <v>0</v>
      </c>
      <c r="AI496" s="69">
        <f>IF(AI495&gt;0,IF((SUMIFS($Q498:AH498,$Q495:AH495,12)+IF(AH495=12,0,AH496)+AI499)&gt;=$K492,$K492-FLOOR(SUMIFS($Q498:AH498,$Q495:AH495,12),1),IF(AI495=1,AI499,AI499+AH496)),0)</f>
        <v>0</v>
      </c>
      <c r="AJ496" s="69">
        <f>IF(AJ495&gt;0,IF((SUMIFS($Q498:AI498,$Q495:AI495,12)+IF(AI495=12,0,AI496)+AJ499)&gt;=$K492,$K492-FLOOR(SUMIFS($Q498:AI498,$Q495:AI495,12),1),IF(AJ495=1,AJ499,AJ499+AI496)),0)</f>
        <v>0</v>
      </c>
      <c r="AK496" s="69">
        <f>IF(AK495&gt;0,IF((SUMIFS($Q498:AJ498,$Q495:AJ495,12)+IF(AJ495=12,0,AJ496)+AK499)&gt;=$K492,$K492-FLOOR(SUMIFS($Q498:AJ498,$Q495:AJ495,12),1),IF(AK495=1,AK499,AK499+AJ496)),0)</f>
        <v>0</v>
      </c>
      <c r="AL496" s="69">
        <f>IF(AL495&gt;0,IF((SUMIFS($Q498:AK498,$Q495:AK495,12)+IF(AK495=12,0,AK496)+AL499)&gt;=$K492,$K492-FLOOR(SUMIFS($Q498:AK498,$Q495:AK495,12),1),IF(AL495=1,AL499,AL499+AK496)),0)</f>
        <v>0</v>
      </c>
      <c r="AM496" s="69">
        <f>IF(AM495&gt;0,IF((SUMIFS($Q498:AL498,$Q495:AL495,12)+IF(AL495=12,0,AL496)+AM499)&gt;=$K492,$K492-FLOOR(SUMIFS($Q498:AL498,$Q495:AL495,12),1),IF(AM495=1,AM499,AM499+AL496)),0)</f>
        <v>0</v>
      </c>
      <c r="AN496" s="69">
        <f>IF(AN495&gt;0,IF((SUMIFS($Q498:AM498,$Q495:AM495,12)+IF(AM495=12,0,AM496)+AN499)&gt;=$K492,$K492-FLOOR(SUMIFS($Q498:AM498,$Q495:AM495,12),1),IF(AN495=1,AN499,AN499+AM496)),0)</f>
        <v>0</v>
      </c>
      <c r="AO496" s="69">
        <f>IF(AO495&gt;0,IF((SUMIFS($Q498:AN498,$Q495:AN495,12)+IF(AN495=12,0,AN496)+AO499)&gt;=$K492,$K492-FLOOR(SUMIFS($Q498:AN498,$Q495:AN495,12),1),IF(AO495=1,AO499,AO499+AN496)),0)</f>
        <v>0</v>
      </c>
      <c r="AP496" s="69">
        <f>IF(AP495&gt;0,IF((SUMIFS($Q498:AO498,$Q495:AO495,12)+IF(AO495=12,0,AO496)+AP499)&gt;=$K492,$K492-FLOOR(SUMIFS($Q498:AO498,$Q495:AO495,12),1),IF(AP495=1,AP499,AP499+AO496)),0)</f>
        <v>0</v>
      </c>
      <c r="AQ496" s="69">
        <f>IF(AQ495&gt;0,IF((SUMIFS($Q498:AP498,$Q495:AP495,12)+IF(AP495=12,0,AP496)+AQ499)&gt;=$K492,$K492-FLOOR(SUMIFS($Q498:AP498,$Q495:AP495,12),1),IF(AQ495=1,AQ499,AQ499+AP496)),0)</f>
        <v>0</v>
      </c>
      <c r="AR496" s="69">
        <f>IF(AR495&gt;0,IF((SUMIFS($Q498:AQ498,$Q495:AQ495,12)+IF(AQ495=12,0,AQ496)+AR499)&gt;=$K492,$K492-FLOOR(SUMIFS($Q498:AQ498,$Q495:AQ495,12),1),IF(AR495=1,AR499,AR499+AQ496)),0)</f>
        <v>0</v>
      </c>
      <c r="AS496" s="69">
        <f>IF(AS495&gt;0,IF((SUMIFS($Q498:AR498,$Q495:AR495,12)+IF(AR495=12,0,AR496)+AS499)&gt;=$K492,$K492-FLOOR(SUMIFS($Q498:AR498,$Q495:AR495,12),1),IF(AS495=1,AS499,AS499+AR496)),0)</f>
        <v>0</v>
      </c>
      <c r="AT496" s="69">
        <f>IF(AT495&gt;0,IF((SUMIFS($Q498:AS498,$Q495:AS495,12)+IF(AS495=12,0,AS496)+AT499)&gt;=$K492,$K492-FLOOR(SUMIFS($Q498:AS498,$Q495:AS495,12),1),IF(AT495=1,AT499,AT499+AS496)),0)</f>
        <v>0</v>
      </c>
      <c r="AU496" s="69">
        <f>IF(AU495&gt;0,IF((SUMIFS($Q498:AT498,$Q495:AT495,12)+IF(AT495=12,0,AT496)+AU499)&gt;=$K492,$K492-FLOOR(SUMIFS($Q498:AT498,$Q495:AT495,12),1),IF(AU495=1,AU499,AU499+AT496)),0)</f>
        <v>0</v>
      </c>
      <c r="AV496" s="69">
        <f>IF(AV495&gt;0,IF((SUMIFS($Q498:AU498,$Q495:AU495,12)+IF(AU495=12,0,AU496)+AV499)&gt;=$K492,$K492-FLOOR(SUMIFS($Q498:AU498,$Q495:AU495,12),1),IF(AV495=1,AV499,AV499+AU496)),0)</f>
        <v>0</v>
      </c>
      <c r="AW496" s="69">
        <f>IF(AW495&gt;0,IF((SUMIFS($Q498:AV498,$Q495:AV495,12)+IF(AV495=12,0,AV496)+AW499)&gt;=$K492,$K492-FLOOR(SUMIFS($Q498:AV498,$Q495:AV495,12),1),IF(AW495=1,AW499,AW499+AV496)),0)</f>
        <v>0</v>
      </c>
      <c r="AX496" s="69">
        <f>IF(AX495&gt;0,IF((SUMIFS($Q498:AW498,$Q495:AW495,12)+IF(AW495=12,0,AW496)+AX499)&gt;=$K492,$K492-FLOOR(SUMIFS($Q498:AW498,$Q495:AW495,12),1),IF(AX495=1,AX499,AX499+AW496)),0)</f>
        <v>0</v>
      </c>
      <c r="AY496" s="69">
        <f>IF(AY495&gt;0,IF((SUMIFS($Q498:AX498,$Q495:AX495,12)+IF(AX495=12,0,AX496)+AY499)&gt;=$K492,$K492-FLOOR(SUMIFS($Q498:AX498,$Q495:AX495,12),1),IF(AY495=1,AY499,AY499+AX496)),0)</f>
        <v>0</v>
      </c>
      <c r="AZ496" s="69">
        <f>IF(AZ495&gt;0,IF((SUMIFS($Q498:AY498,$Q495:AY495,12)+IF(AY495=12,0,AY496)+AZ499)&gt;=$K492,$K492-FLOOR(SUMIFS($Q498:AY498,$Q495:AY495,12),1),IF(AZ495=1,AZ499,AZ499+AY496)),0)</f>
        <v>0</v>
      </c>
      <c r="BA496" s="69">
        <f>IF(BA495&gt;0,IF((SUMIFS($Q498:AZ498,$Q495:AZ495,12)+IF(AZ495=12,0,AZ496)+BA499)&gt;=$K492,$K492-FLOOR(SUMIFS($Q498:AZ498,$Q495:AZ495,12),1),IF(BA495=1,BA499,BA499+AZ496)),0)</f>
        <v>0</v>
      </c>
      <c r="BB496" s="69">
        <f>IF(BB495&gt;0,IF((SUMIFS($Q498:BA498,$Q495:BA495,12)+IF(BA495=12,0,BA496)+BB499)&gt;=$K492,$K492-FLOOR(SUMIFS($Q498:BA498,$Q495:BA495,12),1),IF(BB495=1,BB499,BB499+BA496)),0)</f>
        <v>0</v>
      </c>
      <c r="BC496" s="69">
        <f>IF(BC495&gt;0,IF((SUMIFS($Q498:BB498,$Q495:BB495,12)+IF(BB495=12,0,BB496)+BC499)&gt;=$K492,$K492-FLOOR(SUMIFS($Q498:BB498,$Q495:BB495,12),1),IF(BC495=1,BC499,BC499+BB496)),0)</f>
        <v>0</v>
      </c>
      <c r="BD496" s="69">
        <f>IF(BD495&gt;0,IF((SUMIFS($Q498:BC498,$Q495:BC495,12)+IF(BC495=12,0,BC496)+BD499)&gt;=$K492,$K492-FLOOR(SUMIFS($Q498:BC498,$Q495:BC495,12),1),IF(BD495=1,BD499,BD499+BC496)),0)</f>
        <v>0</v>
      </c>
      <c r="BE496" s="69">
        <f>IF(BE495&gt;0,IF((SUMIFS($Q498:BD498,$Q495:BD495,12)+IF(BD495=12,0,BD496)+BE499)&gt;=$K492,$K492-FLOOR(SUMIFS($Q498:BD498,$Q495:BD495,12),1),IF(BE495=1,BE499,BE499+BD496)),0)</f>
        <v>0</v>
      </c>
      <c r="BF496" s="69">
        <f>IF(BF495&gt;0,IF((SUMIFS($Q498:BE498,$Q495:BE495,12)+IF(BE495=12,0,BE496)+BF499)&gt;=$K492,$K492-FLOOR(SUMIFS($Q498:BE498,$Q495:BE495,12),1),IF(BF495=1,BF499,BF499+BE496)),0)</f>
        <v>0</v>
      </c>
      <c r="BG496" s="69">
        <f>IF(BG495&gt;0,IF((SUMIFS($Q498:BF498,$Q495:BF495,12)+IF(BF495=12,0,BF496)+BG499)&gt;=$K492,$K492-FLOOR(SUMIFS($Q498:BF498,$Q495:BF495,12),1),IF(BG495=1,BG499,BG499+BF496)),0)</f>
        <v>0</v>
      </c>
      <c r="BH496" s="69">
        <f>IF(BH495&gt;0,IF((SUMIFS($Q498:BG498,$Q495:BG495,12)+IF(BG495=12,0,BG496)+BH499)&gt;=$K492,$K492-FLOOR(SUMIFS($Q498:BG498,$Q495:BG495,12),1),IF(BH495=1,BH499,BH499+BG496)),0)</f>
        <v>0</v>
      </c>
      <c r="BI496" s="69">
        <f>IF(BI495&gt;0,IF((SUMIFS($Q498:BH498,$Q495:BH495,12)+IF(BH495=12,0,BH496)+BI499)&gt;=$K492,$K492-FLOOR(SUMIFS($Q498:BH498,$Q495:BH495,12),1),IF(BI495=1,BI499,BI499+BH496)),0)</f>
        <v>0</v>
      </c>
      <c r="BJ496" s="69">
        <f>IF(BJ495&gt;0,IF((SUMIFS($Q498:BI498,$Q495:BI495,12)+IF(BI495=12,0,BI496)+BJ499)&gt;=$K492,$K492-FLOOR(SUMIFS($Q498:BI498,$Q495:BI495,12),1),IF(BJ495=1,BJ499,BJ499+BI496)),0)</f>
        <v>0</v>
      </c>
      <c r="BK496" s="69">
        <f>IF(BK495&gt;0,IF((SUMIFS($Q498:BJ498,$Q495:BJ495,12)+IF(BJ495=12,0,BJ496)+BK499)&gt;=$K492,$K492-FLOOR(SUMIFS($Q498:BJ498,$Q495:BJ495,12),1),IF(BK495=1,BK499,BK499+BJ496)),0)</f>
        <v>0</v>
      </c>
      <c r="BL496" s="69">
        <f>IF(BL495&gt;0,IF((SUMIFS($Q498:BK498,$Q495:BK495,12)+IF(BK495=12,0,BK496)+BL499)&gt;=$K492,$K492-FLOOR(SUMIFS($Q498:BK498,$Q495:BK495,12),1),IF(BL495=1,BL499,BL499+BK496)),0)</f>
        <v>0</v>
      </c>
      <c r="BM496" s="69">
        <f>IF(BM495&gt;0,IF((SUMIFS($Q498:BL498,$Q495:BL495,12)+IF(BL495=12,0,BL496)+BM499)&gt;=$K492,$K492-FLOOR(SUMIFS($Q498:BL498,$Q495:BL495,12),1),IF(BM495=1,BM499,BM499+BL496)),0)</f>
        <v>0</v>
      </c>
      <c r="BN496" s="69">
        <f>IF(BN495&gt;0,IF((SUMIFS($Q498:BM498,$Q495:BM495,12)+IF(BM495=12,0,BM496)+BN499)&gt;=$K492,$K492-FLOOR(SUMIFS($Q498:BM498,$Q495:BM495,12),1),IF(BN495=1,BN499,BN499+BM496)),0)</f>
        <v>0</v>
      </c>
      <c r="BO496" s="69">
        <f>IF(BO495&gt;0,IF((SUMIFS($Q498:BN498,$Q495:BN495,12)+IF(BN495=12,0,BN496)+BO499)&gt;=$K492,$K492-FLOOR(SUMIFS($Q498:BN498,$Q495:BN495,12),1),IF(BO495=1,BO499,BO499+BN496)),0)</f>
        <v>0</v>
      </c>
      <c r="BP496" s="69">
        <f>IF(BP495&gt;0,IF((SUMIFS($Q498:BO498,$Q495:BO495,12)+IF(BO495=12,0,BO496)+BP499)&gt;=$K492,$K492-FLOOR(SUMIFS($Q498:BO498,$Q495:BO495,12),1),IF(BP495=1,BP499,BP499+BO496)),0)</f>
        <v>0</v>
      </c>
      <c r="BQ496" s="69">
        <f>IF(BQ495&gt;0,IF((SUMIFS($Q498:BP498,$Q495:BP495,12)+IF(BP495=12,0,BP496)+BQ499)&gt;=$K492,$K492-FLOOR(SUMIFS($Q498:BP498,$Q495:BP495,12),1),IF(BQ495=1,BQ499,BQ499+BP496)),0)</f>
        <v>0</v>
      </c>
      <c r="BR496" s="69">
        <f>IF(BR495&gt;0,IF((SUMIFS($Q498:BQ498,$Q495:BQ495,12)+IF(BQ495=12,0,BQ496)+BR499)&gt;=$K492,$K492-FLOOR(SUMIFS($Q498:BQ498,$Q495:BQ495,12),1),IF(BR495=1,BR499,BR499+BQ496)),0)</f>
        <v>0</v>
      </c>
      <c r="BS496" s="69">
        <f>IF(BS495&gt;0,IF((SUMIFS($Q498:BR498,$Q495:BR495,12)+IF(BR495=12,0,BR496)+BS499)&gt;=$K492,$K492-FLOOR(SUMIFS($Q498:BR498,$Q495:BR495,12),1),IF(BS495=1,BS499,BS499+BR496)),0)</f>
        <v>0</v>
      </c>
      <c r="BT496" s="69">
        <f>IF(BT495&gt;0,IF((SUMIFS($Q498:BS498,$Q495:BS495,12)+IF(BS495=12,0,BS496)+BT499)&gt;=$K492,$K492-FLOOR(SUMIFS($Q498:BS498,$Q495:BS495,12),1),IF(BT495=1,BT499,BT499+BS496)),0)</f>
        <v>0</v>
      </c>
      <c r="BU496" s="69">
        <f>IF(BU495&gt;0,IF((SUMIFS($Q498:BT498,$Q495:BT495,12)+IF(BT495=12,0,BT496)+BU499)&gt;=$K492,$K492-FLOOR(SUMIFS($Q498:BT498,$Q495:BT495,12),1),IF(BU495=1,BU499,BU499+BT496)),0)</f>
        <v>0</v>
      </c>
      <c r="BV496" s="69">
        <f>IF(BV495&gt;0,IF((SUMIFS($Q498:BU498,$Q495:BU495,12)+IF(BU495=12,0,BU496)+BV499)&gt;=$K492,$K492-FLOOR(SUMIFS($Q498:BU498,$Q495:BU495,12),1),IF(BV495=1,BV499,BV499+BU496)),0)</f>
        <v>0</v>
      </c>
      <c r="BW496" s="69">
        <f>IF(BW495&gt;0,IF((SUMIFS($Q498:BV498,$Q495:BV495,12)+IF(BV495=12,0,BV496)+BW499)&gt;=$K492,$K492-FLOOR(SUMIFS($Q498:BV498,$Q495:BV495,12),1),IF(BW495=1,BW499,BW499+BV496)),0)</f>
        <v>0</v>
      </c>
      <c r="BX496" s="69">
        <f>IF(BX495&gt;0,IF((SUMIFS($Q498:BW498,$Q495:BW495,12)+IF(BW495=12,0,BW496)+BX499)&gt;=$K492,$K492-FLOOR(SUMIFS($Q498:BW498,$Q495:BW495,12),1),IF(BX495=1,BX499,BX499+BW496)),0)</f>
        <v>0</v>
      </c>
      <c r="BY496" s="69">
        <f>IF(BY495&gt;0,IF((SUMIFS($Q498:BX498,$Q495:BX495,12)+IF(BX495=12,0,BX496)+BY499)&gt;=$K492,$K492-FLOOR(SUMIFS($Q498:BX498,$Q495:BX495,12),1),IF(BY495=1,BY499,BY499+BX496)),0)</f>
        <v>0</v>
      </c>
      <c r="BZ496" s="69">
        <f>IF(BZ495&gt;0,IF((SUMIFS($Q498:BY498,$Q495:BY495,12)+IF(BY495=12,0,BY496)+BZ499)&gt;=$K492,$K492-FLOOR(SUMIFS($Q498:BY498,$Q495:BY495,12),1),IF(BZ495=1,BZ499,BZ499+BY496)),0)</f>
        <v>0</v>
      </c>
      <c r="CA496" s="69">
        <f>IF(CA495&gt;0,IF((SUMIFS($Q498:BZ498,$Q495:BZ495,12)+IF(BZ495=12,0,BZ496)+CA499)&gt;=$K492,$K492-FLOOR(SUMIFS($Q498:BZ498,$Q495:BZ495,12),1),IF(CA495=1,CA499,CA499+BZ496)),0)</f>
        <v>0</v>
      </c>
      <c r="CB496" s="69">
        <f>IF(CB495&gt;0,IF((SUMIFS($Q498:CA498,$Q495:CA495,12)+IF(CA495=12,0,CA496)+CB499)&gt;=$K492,$K492-FLOOR(SUMIFS($Q498:CA498,$Q495:CA495,12),1),IF(CB495=1,CB499,CB499+CA496)),0)</f>
        <v>0</v>
      </c>
      <c r="CC496" s="69">
        <f>IF(CC495&gt;0,IF((SUMIFS($Q498:CB498,$Q495:CB495,12)+IF(CB495=12,0,CB496)+CC499)&gt;=$K492,$K492-FLOOR(SUMIFS($Q498:CB498,$Q495:CB495,12),1),IF(CC495=1,CC499,CC499+CB496)),0)</f>
        <v>0</v>
      </c>
      <c r="CD496" s="69">
        <f>IF(CD495&gt;0,IF((SUMIFS($Q498:CC498,$Q495:CC495,12)+IF(CC495=12,0,CC496)+CD499)&gt;=$K492,$K492-FLOOR(SUMIFS($Q498:CC498,$Q495:CC495,12),1),IF(CD495=1,CD499,CD499+CC496)),0)</f>
        <v>0</v>
      </c>
      <c r="CE496" s="69">
        <f>IF(CE495&gt;0,IF((SUMIFS($Q498:CD498,$Q495:CD495,12)+IF(CD495=12,0,CD496)+CE499)&gt;=$K492,$K492-FLOOR(SUMIFS($Q498:CD498,$Q495:CD495,12),1),IF(CE495=1,CE499,CE499+CD496)),0)</f>
        <v>0</v>
      </c>
      <c r="CF496" s="69">
        <f>IF(CF495&gt;0,IF((SUMIFS($Q498:CE498,$Q495:CE495,12)+IF(CE495=12,0,CE496)+CF499)&gt;=$K492,$K492-FLOOR(SUMIFS($Q498:CE498,$Q495:CE495,12),1),IF(CF495=1,CF499,CF499+CE496)),0)</f>
        <v>0</v>
      </c>
      <c r="CG496" s="69">
        <f>IF(CG495&gt;0,IF((SUMIFS($Q498:CF498,$Q495:CF495,12)+IF(CF495=12,0,CF496)+CG499)&gt;=$K492,$K492-FLOOR(SUMIFS($Q498:CF498,$Q495:CF495,12),1),IF(CG495=1,CG499,CG499+CF496)),0)</f>
        <v>0</v>
      </c>
      <c r="CH496" s="69">
        <f>IF(CH495&gt;0,IF((SUMIFS($Q498:CG498,$Q495:CG495,12)+IF(CG495=12,0,CG496)+CH499)&gt;=$K492,$K492-FLOOR(SUMIFS($Q498:CG498,$Q495:CG495,12),1),IF(CH495=1,CH499,CH499+CG496)),0)</f>
        <v>0</v>
      </c>
      <c r="CI496" s="69">
        <f>IF(CI495&gt;0,IF((SUMIFS($Q498:CH498,$Q495:CH495,12)+IF(CH495=12,0,CH496)+CI499)&gt;=$K492,$K492-FLOOR(SUMIFS($Q498:CH498,$Q495:CH495,12),1),IF(CI495=1,CI499,CI499+CH496)),0)</f>
        <v>0</v>
      </c>
      <c r="CJ496" s="69">
        <f>IF(CJ495&gt;0,IF((SUMIFS($Q498:CI498,$Q495:CI495,12)+IF(CI495=12,0,CI496)+CJ499)&gt;=$K492,$K492-FLOOR(SUMIFS($Q498:CI498,$Q495:CI495,12),1),IF(CJ495=1,CJ499,CJ499+CI496)),0)</f>
        <v>0</v>
      </c>
      <c r="CK496" s="370"/>
      <c r="CL496" s="372"/>
      <c r="CM496" s="364"/>
      <c r="CN496" s="364"/>
      <c r="CO496" s="108"/>
      <c r="CP496" s="108"/>
      <c r="CQ496" s="108"/>
      <c r="CR496" s="108"/>
      <c r="CS496" s="108"/>
      <c r="CT496" s="108"/>
      <c r="CU496" s="108"/>
      <c r="CV496" s="108"/>
      <c r="CW496" s="108"/>
      <c r="CX496" s="108"/>
      <c r="CY496" s="108"/>
      <c r="CZ496" s="108"/>
      <c r="DA496" s="108"/>
      <c r="DB496" s="108"/>
      <c r="DC496" s="108"/>
      <c r="DD496" s="108"/>
    </row>
    <row r="497" spans="1:108" s="266" customFormat="1" ht="41.4" hidden="1" customHeight="1" x14ac:dyDescent="0.3">
      <c r="A497" s="264"/>
      <c r="B497" s="130"/>
      <c r="C497" s="81"/>
      <c r="D497" s="81"/>
      <c r="E497" s="81"/>
      <c r="F497" s="81"/>
      <c r="G497" s="81"/>
      <c r="H497" s="81"/>
      <c r="I497" s="81"/>
      <c r="J497" s="81"/>
      <c r="K497" s="81"/>
      <c r="L497" s="65"/>
      <c r="M497" s="7"/>
      <c r="N497" s="202"/>
      <c r="O497" s="108"/>
      <c r="P497" s="66" t="s">
        <v>183</v>
      </c>
      <c r="Q497" s="68">
        <f>IF(Q492&gt;0,Q493,0)</f>
        <v>0</v>
      </c>
      <c r="R497" s="68">
        <f t="shared" ref="R497" si="13850">IF(R492&gt;0,IF(R495=1,R493,R493+Q497),Q497)</f>
        <v>0</v>
      </c>
      <c r="S497" s="68">
        <f t="shared" ref="S497" si="13851">IF(S492&gt;0,IF(S495=1,S493,S493+R497),R497)</f>
        <v>0</v>
      </c>
      <c r="T497" s="68">
        <f t="shared" ref="T497" si="13852">IF(T492&gt;0,IF(T495=1,T493,T493+S497),S497)</f>
        <v>0</v>
      </c>
      <c r="U497" s="68">
        <f t="shared" ref="U497" si="13853">IF(U492&gt;0,IF(U495=1,U493,U493+T497),T497)</f>
        <v>0</v>
      </c>
      <c r="V497" s="68">
        <f t="shared" ref="V497" si="13854">IF(V492&gt;0,IF(V495=1,V493,V493+U497),U497)</f>
        <v>0</v>
      </c>
      <c r="W497" s="68">
        <f t="shared" ref="W497" si="13855">IF(W492&gt;0,IF(W495=1,W493,W493+V497),V497)</f>
        <v>0</v>
      </c>
      <c r="X497" s="68">
        <f t="shared" ref="X497" si="13856">IF(X492&gt;0,IF(X495=1,X493,X493+W497),W497)</f>
        <v>0</v>
      </c>
      <c r="Y497" s="68">
        <f t="shared" ref="Y497" si="13857">IF(Y492&gt;0,IF(Y495=1,Y493,Y493+X497),X497)</f>
        <v>0</v>
      </c>
      <c r="Z497" s="68">
        <f t="shared" ref="Z497" si="13858">IF(Z492&gt;0,IF(Z495=1,Z493,Z493+Y497),Y497)</f>
        <v>0</v>
      </c>
      <c r="AA497" s="68">
        <f t="shared" ref="AA497" si="13859">IF(AA492&gt;0,IF(AA495=1,AA493,AA493+Z497),Z497)</f>
        <v>0</v>
      </c>
      <c r="AB497" s="68">
        <f t="shared" ref="AB497" si="13860">IF(AB492&gt;0,IF(AB495=1,AB493,AB493+AA497),AA497)</f>
        <v>0</v>
      </c>
      <c r="AC497" s="68">
        <f t="shared" ref="AC497" si="13861">IF(AC492&gt;0,IF(AC495=1,AC493,AC493+AB497),AB497)</f>
        <v>0</v>
      </c>
      <c r="AD497" s="68">
        <f t="shared" ref="AD497" si="13862">IF(AD492&gt;0,IF(AD495=1,AD493,AD493+AC497),AC497)</f>
        <v>0</v>
      </c>
      <c r="AE497" s="68">
        <f t="shared" ref="AE497" si="13863">IF(AE492&gt;0,IF(AE495=1,AE493,AE493+AD497),AD497)</f>
        <v>0</v>
      </c>
      <c r="AF497" s="68">
        <f t="shared" ref="AF497" si="13864">IF(AF492&gt;0,IF(AF495=1,AF493,AF493+AE497),AE497)</f>
        <v>0</v>
      </c>
      <c r="AG497" s="68">
        <f t="shared" ref="AG497" si="13865">IF(AG492&gt;0,IF(AG495=1,AG493,AG493+AF497),AF497)</f>
        <v>0</v>
      </c>
      <c r="AH497" s="68">
        <f t="shared" ref="AH497" si="13866">IF(AH492&gt;0,IF(AH495=1,AH493,AH493+AG497),AG497)</f>
        <v>0</v>
      </c>
      <c r="AI497" s="68">
        <f t="shared" ref="AI497" si="13867">IF(AI492&gt;0,IF(AI495=1,AI493,AI493+AH497),AH497)</f>
        <v>0</v>
      </c>
      <c r="AJ497" s="68">
        <f t="shared" ref="AJ497" si="13868">IF(AJ492&gt;0,IF(AJ495=1,AJ493,AJ493+AI497),AI497)</f>
        <v>0</v>
      </c>
      <c r="AK497" s="68">
        <f t="shared" ref="AK497" si="13869">IF(AK492&gt;0,IF(AK495=1,AK493,AK493+AJ497),AJ497)</f>
        <v>0</v>
      </c>
      <c r="AL497" s="68">
        <f t="shared" ref="AL497" si="13870">IF(AL492&gt;0,IF(AL495=1,AL493,AL493+AK497),AK497)</f>
        <v>0</v>
      </c>
      <c r="AM497" s="68">
        <f t="shared" ref="AM497" si="13871">IF(AM492&gt;0,IF(AM495=1,AM493,AM493+AL497),AL497)</f>
        <v>0</v>
      </c>
      <c r="AN497" s="68">
        <f t="shared" ref="AN497" si="13872">IF(AN492&gt;0,IF(AN495=1,AN493,AN493+AM497),AM497)</f>
        <v>0</v>
      </c>
      <c r="AO497" s="68">
        <f t="shared" ref="AO497" si="13873">IF(AO492&gt;0,IF(AO495=1,AO493,AO493+AN497),AN497)</f>
        <v>0</v>
      </c>
      <c r="AP497" s="68">
        <f t="shared" ref="AP497" si="13874">IF(AP492&gt;0,IF(AP495=1,AP493,AP493+AO497),AO497)</f>
        <v>0</v>
      </c>
      <c r="AQ497" s="68">
        <f t="shared" ref="AQ497" si="13875">IF(AQ492&gt;0,IF(AQ495=1,AQ493,AQ493+AP497),AP497)</f>
        <v>0</v>
      </c>
      <c r="AR497" s="68">
        <f t="shared" ref="AR497" si="13876">IF(AR492&gt;0,IF(AR495=1,AR493,AR493+AQ497),AQ497)</f>
        <v>0</v>
      </c>
      <c r="AS497" s="68">
        <f t="shared" ref="AS497" si="13877">IF(AS492&gt;0,IF(AS495=1,AS493,AS493+AR497),AR497)</f>
        <v>0</v>
      </c>
      <c r="AT497" s="68">
        <f t="shared" ref="AT497" si="13878">IF(AT492&gt;0,IF(AT495=1,AT493,AT493+AS497),AS497)</f>
        <v>0</v>
      </c>
      <c r="AU497" s="68">
        <f t="shared" ref="AU497" si="13879">IF(AU492&gt;0,IF(AU495=1,AU493,AU493+AT497),AT497)</f>
        <v>0</v>
      </c>
      <c r="AV497" s="68">
        <f t="shared" ref="AV497" si="13880">IF(AV492&gt;0,IF(AV495=1,AV493,AV493+AU497),AU497)</f>
        <v>0</v>
      </c>
      <c r="AW497" s="68">
        <f t="shared" ref="AW497" si="13881">IF(AW492&gt;0,IF(AW495=1,AW493,AW493+AV497),AV497)</f>
        <v>0</v>
      </c>
      <c r="AX497" s="68">
        <f t="shared" ref="AX497" si="13882">IF(AX492&gt;0,IF(AX495=1,AX493,AX493+AW497),AW497)</f>
        <v>0</v>
      </c>
      <c r="AY497" s="68">
        <f t="shared" ref="AY497" si="13883">IF(AY492&gt;0,IF(AY495=1,AY493,AY493+AX497),AX497)</f>
        <v>0</v>
      </c>
      <c r="AZ497" s="68">
        <f t="shared" ref="AZ497" si="13884">IF(AZ492&gt;0,IF(AZ495=1,AZ493,AZ493+AY497),AY497)</f>
        <v>0</v>
      </c>
      <c r="BA497" s="68">
        <f t="shared" ref="BA497" si="13885">IF(BA492&gt;0,IF(BA495=1,BA493,BA493+AZ497),AZ497)</f>
        <v>0</v>
      </c>
      <c r="BB497" s="68">
        <f t="shared" ref="BB497" si="13886">IF(BB492&gt;0,IF(BB495=1,BB493,BB493+BA497),BA497)</f>
        <v>0</v>
      </c>
      <c r="BC497" s="68">
        <f t="shared" ref="BC497" si="13887">IF(BC492&gt;0,IF(BC495=1,BC493,BC493+BB497),BB497)</f>
        <v>0</v>
      </c>
      <c r="BD497" s="68">
        <f t="shared" ref="BD497" si="13888">IF(BD492&gt;0,IF(BD495=1,BD493,BD493+BC497),BC497)</f>
        <v>0</v>
      </c>
      <c r="BE497" s="68">
        <f t="shared" ref="BE497" si="13889">IF(BE492&gt;0,IF(BE495=1,BE493,BE493+BD497),BD497)</f>
        <v>0</v>
      </c>
      <c r="BF497" s="68">
        <f t="shared" ref="BF497" si="13890">IF(BF492&gt;0,IF(BF495=1,BF493,BF493+BE497),BE497)</f>
        <v>0</v>
      </c>
      <c r="BG497" s="68">
        <f t="shared" ref="BG497" si="13891">IF(BG492&gt;0,IF(BG495=1,BG493,BG493+BF497),BF497)</f>
        <v>0</v>
      </c>
      <c r="BH497" s="68">
        <f t="shared" ref="BH497" si="13892">IF(BH492&gt;0,IF(BH495=1,BH493,BH493+BG497),BG497)</f>
        <v>0</v>
      </c>
      <c r="BI497" s="68">
        <f t="shared" ref="BI497" si="13893">IF(BI492&gt;0,IF(BI495=1,BI493,BI493+BH497),BH497)</f>
        <v>0</v>
      </c>
      <c r="BJ497" s="68">
        <f t="shared" ref="BJ497" si="13894">IF(BJ492&gt;0,IF(BJ495=1,BJ493,BJ493+BI497),BI497)</f>
        <v>0</v>
      </c>
      <c r="BK497" s="68">
        <f t="shared" ref="BK497" si="13895">IF(BK492&gt;0,IF(BK495=1,BK493,BK493+BJ497),BJ497)</f>
        <v>0</v>
      </c>
      <c r="BL497" s="68">
        <f t="shared" ref="BL497" si="13896">IF(BL492&gt;0,IF(BL495=1,BL493,BL493+BK497),BK497)</f>
        <v>0</v>
      </c>
      <c r="BM497" s="68">
        <f t="shared" ref="BM497" si="13897">IF(BM492&gt;0,IF(BM495=1,BM493,BM493+BL497),BL497)</f>
        <v>0</v>
      </c>
      <c r="BN497" s="68">
        <f t="shared" ref="BN497" si="13898">IF(BN492&gt;0,IF(BN495=1,BN493,BN493+BM497),BM497)</f>
        <v>0</v>
      </c>
      <c r="BO497" s="68">
        <f t="shared" ref="BO497" si="13899">IF(BO492&gt;0,IF(BO495=1,BO493,BO493+BN497),BN497)</f>
        <v>0</v>
      </c>
      <c r="BP497" s="68">
        <f t="shared" ref="BP497" si="13900">IF(BP492&gt;0,IF(BP495=1,BP493,BP493+BO497),BO497)</f>
        <v>0</v>
      </c>
      <c r="BQ497" s="68">
        <f t="shared" ref="BQ497" si="13901">IF(BQ492&gt;0,IF(BQ495=1,BQ493,BQ493+BP497),BP497)</f>
        <v>0</v>
      </c>
      <c r="BR497" s="68">
        <f t="shared" ref="BR497" si="13902">IF(BR492&gt;0,IF(BR495=1,BR493,BR493+BQ497),BQ497)</f>
        <v>0</v>
      </c>
      <c r="BS497" s="68">
        <f t="shared" ref="BS497" si="13903">IF(BS492&gt;0,IF(BS495=1,BS493,BS493+BR497),BR497)</f>
        <v>0</v>
      </c>
      <c r="BT497" s="68">
        <f t="shared" ref="BT497" si="13904">IF(BT492&gt;0,IF(BT495=1,BT493,BT493+BS497),BS497)</f>
        <v>0</v>
      </c>
      <c r="BU497" s="68">
        <f t="shared" ref="BU497" si="13905">IF(BU492&gt;0,IF(BU495=1,BU493,BU493+BT497),BT497)</f>
        <v>0</v>
      </c>
      <c r="BV497" s="68">
        <f t="shared" ref="BV497" si="13906">IF(BV492&gt;0,IF(BV495=1,BV493,BV493+BU497),BU497)</f>
        <v>0</v>
      </c>
      <c r="BW497" s="68">
        <f t="shared" ref="BW497" si="13907">IF(BW492&gt;0,IF(BW495=1,BW493,BW493+BV497),BV497)</f>
        <v>0</v>
      </c>
      <c r="BX497" s="68">
        <f t="shared" ref="BX497" si="13908">IF(BX492&gt;0,IF(BX495=1,BX493,BX493+BW497),BW497)</f>
        <v>0</v>
      </c>
      <c r="BY497" s="68">
        <f t="shared" ref="BY497" si="13909">IF(BY492&gt;0,IF(BY495=1,BY493,BY493+BX497),BX497)</f>
        <v>0</v>
      </c>
      <c r="BZ497" s="68">
        <f t="shared" ref="BZ497" si="13910">IF(BZ492&gt;0,IF(BZ495=1,BZ493,BZ493+BY497),BY497)</f>
        <v>0</v>
      </c>
      <c r="CA497" s="68">
        <f t="shared" ref="CA497" si="13911">IF(CA492&gt;0,IF(CA495=1,CA493,CA493+BZ497),BZ497)</f>
        <v>0</v>
      </c>
      <c r="CB497" s="68">
        <f t="shared" ref="CB497" si="13912">IF(CB492&gt;0,IF(CB495=1,CB493,CB493+CA497),CA497)</f>
        <v>0</v>
      </c>
      <c r="CC497" s="68">
        <f t="shared" ref="CC497" si="13913">IF(CC492&gt;0,IF(CC495=1,CC493,CC493+CB497),CB497)</f>
        <v>0</v>
      </c>
      <c r="CD497" s="68">
        <f t="shared" ref="CD497" si="13914">IF(CD492&gt;0,IF(CD495=1,CD493,CD493+CC497),CC497)</f>
        <v>0</v>
      </c>
      <c r="CE497" s="68">
        <f t="shared" ref="CE497" si="13915">IF(CE492&gt;0,IF(CE495=1,CE493,CE493+CD497),CD497)</f>
        <v>0</v>
      </c>
      <c r="CF497" s="68">
        <f t="shared" ref="CF497" si="13916">IF(CF492&gt;0,IF(CF495=1,CF493,CF493+CE497),CE497)</f>
        <v>0</v>
      </c>
      <c r="CG497" s="68">
        <f t="shared" ref="CG497" si="13917">IF(CG492&gt;0,IF(CG495=1,CG493,CG493+CF497),CF497)</f>
        <v>0</v>
      </c>
      <c r="CH497" s="68">
        <f t="shared" ref="CH497" si="13918">IF(CH492&gt;0,IF(CH495=1,CH493,CH493+CG497),CG497)</f>
        <v>0</v>
      </c>
      <c r="CI497" s="68">
        <f t="shared" ref="CI497" si="13919">IF(CI492&gt;0,IF(CI495=1,CI493,CI493+CH497),CH497)</f>
        <v>0</v>
      </c>
      <c r="CJ497" s="68">
        <f t="shared" ref="CJ497" si="13920">IF(CJ492&gt;0,IF(CJ495=1,CJ493,CJ493+CI497),CI497)</f>
        <v>0</v>
      </c>
      <c r="CK497" s="370"/>
      <c r="CL497" s="372"/>
      <c r="CM497" s="364"/>
      <c r="CN497" s="364"/>
      <c r="CO497" s="108"/>
      <c r="CP497" s="108"/>
      <c r="CQ497" s="108"/>
      <c r="CR497" s="108"/>
      <c r="CS497" s="108"/>
      <c r="CT497" s="108"/>
      <c r="CU497" s="108"/>
      <c r="CV497" s="108"/>
      <c r="CW497" s="108"/>
      <c r="CX497" s="108"/>
      <c r="CY497" s="108"/>
      <c r="CZ497" s="108"/>
      <c r="DA497" s="108"/>
      <c r="DB497" s="108"/>
      <c r="DC497" s="108"/>
      <c r="DD497" s="108"/>
    </row>
    <row r="498" spans="1:108" s="266" customFormat="1" ht="41.4" hidden="1" customHeight="1" x14ac:dyDescent="0.3">
      <c r="A498" s="264"/>
      <c r="B498" s="130"/>
      <c r="C498" s="81"/>
      <c r="D498" s="81"/>
      <c r="E498" s="81"/>
      <c r="F498" s="81"/>
      <c r="G498" s="81"/>
      <c r="H498" s="81"/>
      <c r="I498" s="81"/>
      <c r="J498" s="81"/>
      <c r="K498" s="81"/>
      <c r="L498" s="65"/>
      <c r="M498" s="7"/>
      <c r="N498" s="202"/>
      <c r="O498" s="108"/>
      <c r="P498" s="66" t="s">
        <v>184</v>
      </c>
      <c r="Q498" s="68">
        <f>Q500</f>
        <v>0</v>
      </c>
      <c r="R498" s="68">
        <f t="shared" ref="R498" si="13921">IF(R495=1,R500,R500+Q498)</f>
        <v>0</v>
      </c>
      <c r="S498" s="68">
        <f t="shared" ref="S498" si="13922">IF(S495=1,S500,S500+R498)</f>
        <v>0</v>
      </c>
      <c r="T498" s="68">
        <f t="shared" ref="T498" si="13923">IF(T495=1,T500,T500+S498)</f>
        <v>0</v>
      </c>
      <c r="U498" s="68">
        <f t="shared" ref="U498" si="13924">IF(U495=1,U500,U500+T498)</f>
        <v>0</v>
      </c>
      <c r="V498" s="68">
        <f t="shared" ref="V498" si="13925">IF(V495=1,V500,V500+U498)</f>
        <v>0</v>
      </c>
      <c r="W498" s="68">
        <f t="shared" ref="W498" si="13926">IF(W495=1,W500,W500+V498)</f>
        <v>0</v>
      </c>
      <c r="X498" s="68">
        <f t="shared" ref="X498" si="13927">IF(X495=1,X500,X500+W498)</f>
        <v>0</v>
      </c>
      <c r="Y498" s="68">
        <f t="shared" ref="Y498" si="13928">IF(Y495=1,Y500,Y500+X498)</f>
        <v>0</v>
      </c>
      <c r="Z498" s="68">
        <f t="shared" ref="Z498" si="13929">IF(Z495=1,Z500,Z500+Y498)</f>
        <v>0</v>
      </c>
      <c r="AA498" s="68">
        <f t="shared" ref="AA498" si="13930">IF(AA495=1,AA500,AA500+Z498)</f>
        <v>0</v>
      </c>
      <c r="AB498" s="68">
        <f t="shared" ref="AB498" si="13931">IF(AB495=1,AB500,AB500+AA498)</f>
        <v>0</v>
      </c>
      <c r="AC498" s="68">
        <f t="shared" ref="AC498" si="13932">IF(AC495=1,AC500,AC500+AB498)</f>
        <v>0</v>
      </c>
      <c r="AD498" s="68">
        <f t="shared" ref="AD498" si="13933">IF(AD495=1,AD500,AD500+AC498)</f>
        <v>0</v>
      </c>
      <c r="AE498" s="68">
        <f t="shared" ref="AE498" si="13934">IF(AE495=1,AE500,AE500+AD498)</f>
        <v>0</v>
      </c>
      <c r="AF498" s="68">
        <f t="shared" ref="AF498" si="13935">IF(AF495=1,AF500,AF500+AE498)</f>
        <v>0</v>
      </c>
      <c r="AG498" s="68">
        <f t="shared" ref="AG498" si="13936">IF(AG495=1,AG500,AG500+AF498)</f>
        <v>0</v>
      </c>
      <c r="AH498" s="68">
        <f t="shared" ref="AH498" si="13937">IF(AH495=1,AH500,AH500+AG498)</f>
        <v>0</v>
      </c>
      <c r="AI498" s="68">
        <f t="shared" ref="AI498" si="13938">IF(AI495=1,AI500,AI500+AH498)</f>
        <v>0</v>
      </c>
      <c r="AJ498" s="68">
        <f t="shared" ref="AJ498" si="13939">IF(AJ495=1,AJ500,AJ500+AI498)</f>
        <v>0</v>
      </c>
      <c r="AK498" s="68">
        <f t="shared" ref="AK498" si="13940">IF(AK495=1,AK500,AK500+AJ498)</f>
        <v>0</v>
      </c>
      <c r="AL498" s="68">
        <f t="shared" ref="AL498" si="13941">IF(AL495=1,AL500,AL500+AK498)</f>
        <v>0</v>
      </c>
      <c r="AM498" s="68">
        <f t="shared" ref="AM498" si="13942">IF(AM495=1,AM500,AM500+AL498)</f>
        <v>0</v>
      </c>
      <c r="AN498" s="68">
        <f t="shared" ref="AN498" si="13943">IF(AN495=1,AN500,AN500+AM498)</f>
        <v>0</v>
      </c>
      <c r="AO498" s="68">
        <f t="shared" ref="AO498" si="13944">IF(AO495=1,AO500,AO500+AN498)</f>
        <v>0</v>
      </c>
      <c r="AP498" s="68">
        <f t="shared" ref="AP498" si="13945">IF(AP495=1,AP500,AP500+AO498)</f>
        <v>0</v>
      </c>
      <c r="AQ498" s="68">
        <f t="shared" ref="AQ498" si="13946">IF(AQ495=1,AQ500,AQ500+AP498)</f>
        <v>0</v>
      </c>
      <c r="AR498" s="68">
        <f t="shared" ref="AR498" si="13947">IF(AR495=1,AR500,AR500+AQ498)</f>
        <v>0</v>
      </c>
      <c r="AS498" s="68">
        <f t="shared" ref="AS498" si="13948">IF(AS495=1,AS500,AS500+AR498)</f>
        <v>0</v>
      </c>
      <c r="AT498" s="68">
        <f t="shared" ref="AT498" si="13949">IF(AT495=1,AT500,AT500+AS498)</f>
        <v>0</v>
      </c>
      <c r="AU498" s="68">
        <f t="shared" ref="AU498" si="13950">IF(AU495=1,AU500,AU500+AT498)</f>
        <v>0</v>
      </c>
      <c r="AV498" s="68">
        <f t="shared" ref="AV498" si="13951">IF(AV495=1,AV500,AV500+AU498)</f>
        <v>0</v>
      </c>
      <c r="AW498" s="68">
        <f t="shared" ref="AW498" si="13952">IF(AW495=1,AW500,AW500+AV498)</f>
        <v>0</v>
      </c>
      <c r="AX498" s="68">
        <f t="shared" ref="AX498" si="13953">IF(AX495=1,AX500,AX500+AW498)</f>
        <v>0</v>
      </c>
      <c r="AY498" s="68">
        <f t="shared" ref="AY498" si="13954">IF(AY495=1,AY500,AY500+AX498)</f>
        <v>0</v>
      </c>
      <c r="AZ498" s="68">
        <f t="shared" ref="AZ498" si="13955">IF(AZ495=1,AZ500,AZ500+AY498)</f>
        <v>0</v>
      </c>
      <c r="BA498" s="68">
        <f t="shared" ref="BA498" si="13956">IF(BA495=1,BA500,BA500+AZ498)</f>
        <v>0</v>
      </c>
      <c r="BB498" s="68">
        <f t="shared" ref="BB498" si="13957">IF(BB495=1,BB500,BB500+BA498)</f>
        <v>0</v>
      </c>
      <c r="BC498" s="68">
        <f t="shared" ref="BC498" si="13958">IF(BC495=1,BC500,BC500+BB498)</f>
        <v>0</v>
      </c>
      <c r="BD498" s="68">
        <f t="shared" ref="BD498" si="13959">IF(BD495=1,BD500,BD500+BC498)</f>
        <v>0</v>
      </c>
      <c r="BE498" s="68">
        <f t="shared" ref="BE498" si="13960">IF(BE495=1,BE500,BE500+BD498)</f>
        <v>0</v>
      </c>
      <c r="BF498" s="68">
        <f t="shared" ref="BF498" si="13961">IF(BF495=1,BF500,BF500+BE498)</f>
        <v>0</v>
      </c>
      <c r="BG498" s="68">
        <f t="shared" ref="BG498" si="13962">IF(BG495=1,BG500,BG500+BF498)</f>
        <v>0</v>
      </c>
      <c r="BH498" s="68">
        <f t="shared" ref="BH498" si="13963">IF(BH495=1,BH500,BH500+BG498)</f>
        <v>0</v>
      </c>
      <c r="BI498" s="68">
        <f t="shared" ref="BI498" si="13964">IF(BI495=1,BI500,BI500+BH498)</f>
        <v>0</v>
      </c>
      <c r="BJ498" s="68">
        <f t="shared" ref="BJ498" si="13965">IF(BJ495=1,BJ500,BJ500+BI498)</f>
        <v>0</v>
      </c>
      <c r="BK498" s="68">
        <f t="shared" ref="BK498" si="13966">IF(BK495=1,BK500,BK500+BJ498)</f>
        <v>0</v>
      </c>
      <c r="BL498" s="68">
        <f t="shared" ref="BL498" si="13967">IF(BL495=1,BL500,BL500+BK498)</f>
        <v>0</v>
      </c>
      <c r="BM498" s="68">
        <f t="shared" ref="BM498" si="13968">IF(BM495=1,BM500,BM500+BL498)</f>
        <v>0</v>
      </c>
      <c r="BN498" s="68">
        <f t="shared" ref="BN498" si="13969">IF(BN495=1,BN500,BN500+BM498)</f>
        <v>0</v>
      </c>
      <c r="BO498" s="68">
        <f t="shared" ref="BO498" si="13970">IF(BO495=1,BO500,BO500+BN498)</f>
        <v>0</v>
      </c>
      <c r="BP498" s="68">
        <f t="shared" ref="BP498" si="13971">IF(BP495=1,BP500,BP500+BO498)</f>
        <v>0</v>
      </c>
      <c r="BQ498" s="68">
        <f t="shared" ref="BQ498" si="13972">IF(BQ495=1,BQ500,BQ500+BP498)</f>
        <v>0</v>
      </c>
      <c r="BR498" s="68">
        <f t="shared" ref="BR498" si="13973">IF(BR495=1,BR500,BR500+BQ498)</f>
        <v>0</v>
      </c>
      <c r="BS498" s="68">
        <f t="shared" ref="BS498" si="13974">IF(BS495=1,BS500,BS500+BR498)</f>
        <v>0</v>
      </c>
      <c r="BT498" s="68">
        <f t="shared" ref="BT498" si="13975">IF(BT495=1,BT500,BT500+BS498)</f>
        <v>0</v>
      </c>
      <c r="BU498" s="68">
        <f t="shared" ref="BU498" si="13976">IF(BU495=1,BU500,BU500+BT498)</f>
        <v>0</v>
      </c>
      <c r="BV498" s="68">
        <f t="shared" ref="BV498" si="13977">IF(BV495=1,BV500,BV500+BU498)</f>
        <v>0</v>
      </c>
      <c r="BW498" s="68">
        <f t="shared" ref="BW498" si="13978">IF(BW495=1,BW500,BW500+BV498)</f>
        <v>0</v>
      </c>
      <c r="BX498" s="68">
        <f t="shared" ref="BX498" si="13979">IF(BX495=1,BX500,BX500+BW498)</f>
        <v>0</v>
      </c>
      <c r="BY498" s="68">
        <f t="shared" ref="BY498" si="13980">IF(BY495=1,BY500,BY500+BX498)</f>
        <v>0</v>
      </c>
      <c r="BZ498" s="68">
        <f t="shared" ref="BZ498" si="13981">IF(BZ495=1,BZ500,BZ500+BY498)</f>
        <v>0</v>
      </c>
      <c r="CA498" s="68">
        <f t="shared" ref="CA498" si="13982">IF(CA495=1,CA500,CA500+BZ498)</f>
        <v>0</v>
      </c>
      <c r="CB498" s="68">
        <f t="shared" ref="CB498" si="13983">IF(CB495=1,CB500,CB500+CA498)</f>
        <v>0</v>
      </c>
      <c r="CC498" s="68">
        <f t="shared" ref="CC498" si="13984">IF(CC495=1,CC500,CC500+CB498)</f>
        <v>0</v>
      </c>
      <c r="CD498" s="68">
        <f t="shared" ref="CD498" si="13985">IF(CD495=1,CD500,CD500+CC498)</f>
        <v>0</v>
      </c>
      <c r="CE498" s="68">
        <f t="shared" ref="CE498" si="13986">IF(CE495=1,CE500,CE500+CD498)</f>
        <v>0</v>
      </c>
      <c r="CF498" s="68">
        <f t="shared" ref="CF498" si="13987">IF(CF495=1,CF500,CF500+CE498)</f>
        <v>0</v>
      </c>
      <c r="CG498" s="68">
        <f t="shared" ref="CG498" si="13988">IF(CG495=1,CG500,CG500+CF498)</f>
        <v>0</v>
      </c>
      <c r="CH498" s="68">
        <f t="shared" ref="CH498" si="13989">IF(CH495=1,CH500,CH500+CG498)</f>
        <v>0</v>
      </c>
      <c r="CI498" s="68">
        <f t="shared" ref="CI498" si="13990">IF(CI495=1,CI500,CI500+CH498)</f>
        <v>0</v>
      </c>
      <c r="CJ498" s="68">
        <f t="shared" ref="CJ498" si="13991">IF(CJ495=1,CJ500,CJ500+CI498)</f>
        <v>0</v>
      </c>
      <c r="CK498" s="370"/>
      <c r="CL498" s="372"/>
      <c r="CM498" s="364"/>
      <c r="CN498" s="364"/>
      <c r="CO498" s="108"/>
      <c r="CP498" s="108"/>
      <c r="CQ498" s="108"/>
      <c r="CR498" s="108"/>
      <c r="CS498" s="108"/>
      <c r="CT498" s="108"/>
      <c r="CU498" s="108"/>
      <c r="CV498" s="108"/>
      <c r="CW498" s="108"/>
      <c r="CX498" s="108"/>
      <c r="CY498" s="108"/>
      <c r="CZ498" s="108"/>
      <c r="DA498" s="108"/>
      <c r="DB498" s="108"/>
      <c r="DC498" s="108"/>
      <c r="DD498" s="108"/>
    </row>
    <row r="499" spans="1:108" s="266" customFormat="1" ht="28.8" x14ac:dyDescent="0.3">
      <c r="A499" s="264"/>
      <c r="B499" s="130"/>
      <c r="C499" s="81"/>
      <c r="D499" s="81"/>
      <c r="E499" s="81"/>
      <c r="F499" s="81"/>
      <c r="G499" s="81"/>
      <c r="H499" s="81"/>
      <c r="I499" s="81"/>
      <c r="J499" s="81"/>
      <c r="K499" s="81"/>
      <c r="L499" s="65"/>
      <c r="M499" s="7"/>
      <c r="N499" s="202"/>
      <c r="O499" s="108"/>
      <c r="P499" s="64" t="s">
        <v>182</v>
      </c>
      <c r="Q499" s="69">
        <f t="shared" ref="Q499:CB499" si="13992">1720/12*Q492</f>
        <v>0</v>
      </c>
      <c r="R499" s="69">
        <f t="shared" si="13992"/>
        <v>0</v>
      </c>
      <c r="S499" s="69">
        <f t="shared" si="13992"/>
        <v>0</v>
      </c>
      <c r="T499" s="69">
        <f t="shared" si="13992"/>
        <v>0</v>
      </c>
      <c r="U499" s="69">
        <f t="shared" si="13992"/>
        <v>0</v>
      </c>
      <c r="V499" s="69">
        <f t="shared" si="13992"/>
        <v>0</v>
      </c>
      <c r="W499" s="69">
        <f t="shared" si="13992"/>
        <v>0</v>
      </c>
      <c r="X499" s="69">
        <f t="shared" si="13992"/>
        <v>0</v>
      </c>
      <c r="Y499" s="69">
        <f t="shared" si="13992"/>
        <v>0</v>
      </c>
      <c r="Z499" s="69">
        <f t="shared" si="13992"/>
        <v>0</v>
      </c>
      <c r="AA499" s="69">
        <f t="shared" si="13992"/>
        <v>0</v>
      </c>
      <c r="AB499" s="69">
        <f t="shared" si="13992"/>
        <v>0</v>
      </c>
      <c r="AC499" s="69">
        <f t="shared" si="13992"/>
        <v>0</v>
      </c>
      <c r="AD499" s="69">
        <f t="shared" si="13992"/>
        <v>0</v>
      </c>
      <c r="AE499" s="69">
        <f t="shared" si="13992"/>
        <v>0</v>
      </c>
      <c r="AF499" s="69">
        <f t="shared" si="13992"/>
        <v>0</v>
      </c>
      <c r="AG499" s="69">
        <f t="shared" si="13992"/>
        <v>0</v>
      </c>
      <c r="AH499" s="69">
        <f t="shared" si="13992"/>
        <v>0</v>
      </c>
      <c r="AI499" s="69">
        <f t="shared" si="13992"/>
        <v>0</v>
      </c>
      <c r="AJ499" s="69">
        <f t="shared" si="13992"/>
        <v>0</v>
      </c>
      <c r="AK499" s="69">
        <f t="shared" si="13992"/>
        <v>0</v>
      </c>
      <c r="AL499" s="69">
        <f t="shared" si="13992"/>
        <v>0</v>
      </c>
      <c r="AM499" s="69">
        <f t="shared" si="13992"/>
        <v>0</v>
      </c>
      <c r="AN499" s="69">
        <f t="shared" si="13992"/>
        <v>0</v>
      </c>
      <c r="AO499" s="69">
        <f t="shared" si="13992"/>
        <v>0</v>
      </c>
      <c r="AP499" s="69">
        <f t="shared" si="13992"/>
        <v>0</v>
      </c>
      <c r="AQ499" s="69">
        <f t="shared" si="13992"/>
        <v>0</v>
      </c>
      <c r="AR499" s="69">
        <f t="shared" si="13992"/>
        <v>0</v>
      </c>
      <c r="AS499" s="69">
        <f t="shared" si="13992"/>
        <v>0</v>
      </c>
      <c r="AT499" s="69">
        <f t="shared" si="13992"/>
        <v>0</v>
      </c>
      <c r="AU499" s="69">
        <f t="shared" si="13992"/>
        <v>0</v>
      </c>
      <c r="AV499" s="69">
        <f t="shared" si="13992"/>
        <v>0</v>
      </c>
      <c r="AW499" s="69">
        <f t="shared" si="13992"/>
        <v>0</v>
      </c>
      <c r="AX499" s="69">
        <f t="shared" si="13992"/>
        <v>0</v>
      </c>
      <c r="AY499" s="69">
        <f t="shared" si="13992"/>
        <v>0</v>
      </c>
      <c r="AZ499" s="69">
        <f t="shared" si="13992"/>
        <v>0</v>
      </c>
      <c r="BA499" s="69">
        <f t="shared" si="13992"/>
        <v>0</v>
      </c>
      <c r="BB499" s="69">
        <f t="shared" si="13992"/>
        <v>0</v>
      </c>
      <c r="BC499" s="69">
        <f t="shared" si="13992"/>
        <v>0</v>
      </c>
      <c r="BD499" s="69">
        <f t="shared" si="13992"/>
        <v>0</v>
      </c>
      <c r="BE499" s="69">
        <f t="shared" si="13992"/>
        <v>0</v>
      </c>
      <c r="BF499" s="69">
        <f t="shared" si="13992"/>
        <v>0</v>
      </c>
      <c r="BG499" s="69">
        <f t="shared" si="13992"/>
        <v>0</v>
      </c>
      <c r="BH499" s="69">
        <f t="shared" si="13992"/>
        <v>0</v>
      </c>
      <c r="BI499" s="69">
        <f t="shared" si="13992"/>
        <v>0</v>
      </c>
      <c r="BJ499" s="69">
        <f t="shared" si="13992"/>
        <v>0</v>
      </c>
      <c r="BK499" s="69">
        <f t="shared" si="13992"/>
        <v>0</v>
      </c>
      <c r="BL499" s="69">
        <f t="shared" si="13992"/>
        <v>0</v>
      </c>
      <c r="BM499" s="69">
        <f t="shared" si="13992"/>
        <v>0</v>
      </c>
      <c r="BN499" s="69">
        <f t="shared" si="13992"/>
        <v>0</v>
      </c>
      <c r="BO499" s="69">
        <f t="shared" si="13992"/>
        <v>0</v>
      </c>
      <c r="BP499" s="69">
        <f t="shared" si="13992"/>
        <v>0</v>
      </c>
      <c r="BQ499" s="69">
        <f t="shared" si="13992"/>
        <v>0</v>
      </c>
      <c r="BR499" s="69">
        <f t="shared" si="13992"/>
        <v>0</v>
      </c>
      <c r="BS499" s="69">
        <f t="shared" si="13992"/>
        <v>0</v>
      </c>
      <c r="BT499" s="69">
        <f t="shared" si="13992"/>
        <v>0</v>
      </c>
      <c r="BU499" s="69">
        <f t="shared" si="13992"/>
        <v>0</v>
      </c>
      <c r="BV499" s="69">
        <f t="shared" si="13992"/>
        <v>0</v>
      </c>
      <c r="BW499" s="69">
        <f t="shared" si="13992"/>
        <v>0</v>
      </c>
      <c r="BX499" s="69">
        <f t="shared" si="13992"/>
        <v>0</v>
      </c>
      <c r="BY499" s="69">
        <f t="shared" si="13992"/>
        <v>0</v>
      </c>
      <c r="BZ499" s="69">
        <f t="shared" si="13992"/>
        <v>0</v>
      </c>
      <c r="CA499" s="69">
        <f t="shared" si="13992"/>
        <v>0</v>
      </c>
      <c r="CB499" s="69">
        <f t="shared" si="13992"/>
        <v>0</v>
      </c>
      <c r="CC499" s="69">
        <f t="shared" ref="CC499:CJ499" si="13993">1720/12*CC492</f>
        <v>0</v>
      </c>
      <c r="CD499" s="69">
        <f t="shared" si="13993"/>
        <v>0</v>
      </c>
      <c r="CE499" s="69">
        <f t="shared" si="13993"/>
        <v>0</v>
      </c>
      <c r="CF499" s="69">
        <f t="shared" si="13993"/>
        <v>0</v>
      </c>
      <c r="CG499" s="69">
        <f t="shared" si="13993"/>
        <v>0</v>
      </c>
      <c r="CH499" s="69">
        <f t="shared" si="13993"/>
        <v>0</v>
      </c>
      <c r="CI499" s="69">
        <f t="shared" si="13993"/>
        <v>0</v>
      </c>
      <c r="CJ499" s="69">
        <f t="shared" si="13993"/>
        <v>0</v>
      </c>
      <c r="CK499" s="370"/>
      <c r="CL499" s="372"/>
      <c r="CM499" s="364"/>
      <c r="CN499" s="364"/>
      <c r="CO499" s="108"/>
      <c r="CP499" s="108"/>
      <c r="CQ499" s="108"/>
      <c r="CR499" s="108"/>
      <c r="CS499" s="108"/>
      <c r="CT499" s="108"/>
      <c r="CU499" s="108"/>
      <c r="CV499" s="108"/>
      <c r="CW499" s="108"/>
      <c r="CX499" s="108"/>
      <c r="CY499" s="108"/>
      <c r="CZ499" s="108"/>
      <c r="DA499" s="108"/>
      <c r="DB499" s="108"/>
      <c r="DC499" s="108"/>
      <c r="DD499" s="108"/>
    </row>
    <row r="500" spans="1:108" s="266" customFormat="1" ht="28.8" x14ac:dyDescent="0.3">
      <c r="A500" s="264"/>
      <c r="B500" s="130"/>
      <c r="C500" s="81"/>
      <c r="D500" s="81"/>
      <c r="E500" s="81"/>
      <c r="F500" s="81"/>
      <c r="G500" s="81"/>
      <c r="H500" s="81"/>
      <c r="I500" s="81"/>
      <c r="J500" s="81"/>
      <c r="K500" s="81"/>
      <c r="L500" s="65"/>
      <c r="M500" s="7"/>
      <c r="N500" s="202"/>
      <c r="O500" s="108"/>
      <c r="P500" s="64" t="s">
        <v>166</v>
      </c>
      <c r="Q500" s="69">
        <f>FLOOR(IF(OR(Q495=0,Q495=1),IF(Q493&gt;=Q499,Q499,Q493)+0.00000001,IF(Q497&gt;=Q496,Q496,Q497))+0.00000001,1)</f>
        <v>0</v>
      </c>
      <c r="R500" s="69">
        <f t="shared" ref="R500" si="13994">FLOOR(IF(OR(R495=0,R495=1),IF(R499&gt;R496,R496,IF(R493&gt;=R499,R499,R493)+0.00000001),IF(R497&gt;=R496,R496-Q498,R497-Q498)+0.00000001),1)</f>
        <v>0</v>
      </c>
      <c r="S500" s="69">
        <f t="shared" ref="S500" si="13995">FLOOR(IF(OR(S495=0,S495=1),IF(S499&gt;S496,S496,IF(S493&gt;=S499,S499,S493)+0.00000001),IF(S497&gt;=S496,S496-R498,S497-R498)+0.00000001),1)</f>
        <v>0</v>
      </c>
      <c r="T500" s="69">
        <f t="shared" ref="T500" si="13996">FLOOR(IF(OR(T495=0,T495=1),IF(T499&gt;T496,T496,IF(T493&gt;=T499,T499,T493)+0.00000001),IF(T497&gt;=T496,T496-S498,T497-S498)+0.00000001),1)</f>
        <v>0</v>
      </c>
      <c r="U500" s="69">
        <f t="shared" ref="U500" si="13997">FLOOR(IF(OR(U495=0,U495=1),IF(U499&gt;U496,U496,IF(U493&gt;=U499,U499,U493)+0.00000001),IF(U497&gt;=U496,U496-T498,U497-T498)+0.00000001),1)</f>
        <v>0</v>
      </c>
      <c r="V500" s="69">
        <f t="shared" ref="V500" si="13998">FLOOR(IF(OR(V495=0,V495=1),IF(V499&gt;V496,V496,IF(V493&gt;=V499,V499,V493)+0.00000001),IF(V497&gt;=V496,V496-U498,V497-U498)+0.00000001),1)</f>
        <v>0</v>
      </c>
      <c r="W500" s="69">
        <f t="shared" ref="W500" si="13999">FLOOR(IF(OR(W495=0,W495=1),IF(W499&gt;W496,W496,IF(W493&gt;=W499,W499,W493)+0.00000001),IF(W497&gt;=W496,W496-V498,W497-V498)+0.00000001),1)</f>
        <v>0</v>
      </c>
      <c r="X500" s="69">
        <f t="shared" ref="X500" si="14000">FLOOR(IF(OR(X495=0,X495=1),IF(X499&gt;X496,X496,IF(X493&gt;=X499,X499,X493)+0.00000001),IF(X497&gt;=X496,X496-W498,X497-W498)+0.00000001),1)</f>
        <v>0</v>
      </c>
      <c r="Y500" s="69">
        <f t="shared" ref="Y500" si="14001">FLOOR(IF(OR(Y495=0,Y495=1),IF(Y499&gt;Y496,Y496,IF(Y493&gt;=Y499,Y499,Y493)+0.00000001),IF(Y497&gt;=Y496,Y496-X498,Y497-X498)+0.00000001),1)</f>
        <v>0</v>
      </c>
      <c r="Z500" s="69">
        <f t="shared" ref="Z500" si="14002">FLOOR(IF(OR(Z495=0,Z495=1),IF(Z499&gt;Z496,Z496,IF(Z493&gt;=Z499,Z499,Z493)+0.00000001),IF(Z497&gt;=Z496,Z496-Y498,Z497-Y498)+0.00000001),1)</f>
        <v>0</v>
      </c>
      <c r="AA500" s="69">
        <f t="shared" ref="AA500" si="14003">FLOOR(IF(OR(AA495=0,AA495=1),IF(AA499&gt;AA496,AA496,IF(AA493&gt;=AA499,AA499,AA493)+0.00000001),IF(AA497&gt;=AA496,AA496-Z498,AA497-Z498)+0.00000001),1)</f>
        <v>0</v>
      </c>
      <c r="AB500" s="69">
        <f t="shared" ref="AB500" si="14004">FLOOR(IF(OR(AB495=0,AB495=1),IF(AB499&gt;AB496,AB496,IF(AB493&gt;=AB499,AB499,AB493)+0.00000001),IF(AB497&gt;=AB496,AB496-AA498,AB497-AA498)+0.00000001),1)</f>
        <v>0</v>
      </c>
      <c r="AC500" s="69">
        <f t="shared" ref="AC500" si="14005">FLOOR(IF(OR(AC495=0,AC495=1),IF(AC499&gt;AC496,AC496,IF(AC493&gt;=AC499,AC499,AC493)+0.00000001),IF(AC497&gt;=AC496,AC496-AB498,AC497-AB498)+0.00000001),1)</f>
        <v>0</v>
      </c>
      <c r="AD500" s="69">
        <f t="shared" ref="AD500" si="14006">FLOOR(IF(OR(AD495=0,AD495=1),IF(AD499&gt;AD496,AD496,IF(AD493&gt;=AD499,AD499,AD493)+0.00000001),IF(AD497&gt;=AD496,AD496-AC498,AD497-AC498)+0.00000001),1)</f>
        <v>0</v>
      </c>
      <c r="AE500" s="69">
        <f t="shared" ref="AE500" si="14007">FLOOR(IF(OR(AE495=0,AE495=1),IF(AE499&gt;AE496,AE496,IF(AE493&gt;=AE499,AE499,AE493)+0.00000001),IF(AE497&gt;=AE496,AE496-AD498,AE497-AD498)+0.00000001),1)</f>
        <v>0</v>
      </c>
      <c r="AF500" s="69">
        <f t="shared" ref="AF500" si="14008">FLOOR(IF(OR(AF495=0,AF495=1),IF(AF499&gt;AF496,AF496,IF(AF493&gt;=AF499,AF499,AF493)+0.00000001),IF(AF497&gt;=AF496,AF496-AE498,AF497-AE498)+0.00000001),1)</f>
        <v>0</v>
      </c>
      <c r="AG500" s="69">
        <f t="shared" ref="AG500" si="14009">FLOOR(IF(OR(AG495=0,AG495=1),IF(AG499&gt;AG496,AG496,IF(AG493&gt;=AG499,AG499,AG493)+0.00000001),IF(AG497&gt;=AG496,AG496-AF498,AG497-AF498)+0.00000001),1)</f>
        <v>0</v>
      </c>
      <c r="AH500" s="69">
        <f t="shared" ref="AH500" si="14010">FLOOR(IF(OR(AH495=0,AH495=1),IF(AH499&gt;AH496,AH496,IF(AH493&gt;=AH499,AH499,AH493)+0.00000001),IF(AH497&gt;=AH496,AH496-AG498,AH497-AG498)+0.00000001),1)</f>
        <v>0</v>
      </c>
      <c r="AI500" s="69">
        <f t="shared" ref="AI500" si="14011">FLOOR(IF(OR(AI495=0,AI495=1),IF(AI499&gt;AI496,AI496,IF(AI493&gt;=AI499,AI499,AI493)+0.00000001),IF(AI497&gt;=AI496,AI496-AH498,AI497-AH498)+0.00000001),1)</f>
        <v>0</v>
      </c>
      <c r="AJ500" s="69">
        <f t="shared" ref="AJ500" si="14012">FLOOR(IF(OR(AJ495=0,AJ495=1),IF(AJ499&gt;AJ496,AJ496,IF(AJ493&gt;=AJ499,AJ499,AJ493)+0.00000001),IF(AJ497&gt;=AJ496,AJ496-AI498,AJ497-AI498)+0.00000001),1)</f>
        <v>0</v>
      </c>
      <c r="AK500" s="69">
        <f t="shared" ref="AK500" si="14013">FLOOR(IF(OR(AK495=0,AK495=1),IF(AK499&gt;AK496,AK496,IF(AK493&gt;=AK499,AK499,AK493)+0.00000001),IF(AK497&gt;=AK496,AK496-AJ498,AK497-AJ498)+0.00000001),1)</f>
        <v>0</v>
      </c>
      <c r="AL500" s="69">
        <f t="shared" ref="AL500" si="14014">FLOOR(IF(OR(AL495=0,AL495=1),IF(AL499&gt;AL496,AL496,IF(AL493&gt;=AL499,AL499,AL493)+0.00000001),IF(AL497&gt;=AL496,AL496-AK498,AL497-AK498)+0.00000001),1)</f>
        <v>0</v>
      </c>
      <c r="AM500" s="69">
        <f t="shared" ref="AM500" si="14015">FLOOR(IF(OR(AM495=0,AM495=1),IF(AM499&gt;AM496,AM496,IF(AM493&gt;=AM499,AM499,AM493)+0.00000001),IF(AM497&gt;=AM496,AM496-AL498,AM497-AL498)+0.00000001),1)</f>
        <v>0</v>
      </c>
      <c r="AN500" s="69">
        <f t="shared" ref="AN500" si="14016">FLOOR(IF(OR(AN495=0,AN495=1),IF(AN499&gt;AN496,AN496,IF(AN493&gt;=AN499,AN499,AN493)+0.00000001),IF(AN497&gt;=AN496,AN496-AM498,AN497-AM498)+0.00000001),1)</f>
        <v>0</v>
      </c>
      <c r="AO500" s="69">
        <f t="shared" ref="AO500" si="14017">FLOOR(IF(OR(AO495=0,AO495=1),IF(AO499&gt;AO496,AO496,IF(AO493&gt;=AO499,AO499,AO493)+0.00000001),IF(AO497&gt;=AO496,AO496-AN498,AO497-AN498)+0.00000001),1)</f>
        <v>0</v>
      </c>
      <c r="AP500" s="69">
        <f t="shared" ref="AP500" si="14018">FLOOR(IF(OR(AP495=0,AP495=1),IF(AP499&gt;AP496,AP496,IF(AP493&gt;=AP499,AP499,AP493)+0.00000001),IF(AP497&gt;=AP496,AP496-AO498,AP497-AO498)+0.00000001),1)</f>
        <v>0</v>
      </c>
      <c r="AQ500" s="69">
        <f t="shared" ref="AQ500" si="14019">FLOOR(IF(OR(AQ495=0,AQ495=1),IF(AQ499&gt;AQ496,AQ496,IF(AQ493&gt;=AQ499,AQ499,AQ493)+0.00000001),IF(AQ497&gt;=AQ496,AQ496-AP498,AQ497-AP498)+0.00000001),1)</f>
        <v>0</v>
      </c>
      <c r="AR500" s="69">
        <f t="shared" ref="AR500" si="14020">FLOOR(IF(OR(AR495=0,AR495=1),IF(AR499&gt;AR496,AR496,IF(AR493&gt;=AR499,AR499,AR493)+0.00000001),IF(AR497&gt;=AR496,AR496-AQ498,AR497-AQ498)+0.00000001),1)</f>
        <v>0</v>
      </c>
      <c r="AS500" s="69">
        <f t="shared" ref="AS500" si="14021">FLOOR(IF(OR(AS495=0,AS495=1),IF(AS499&gt;AS496,AS496,IF(AS493&gt;=AS499,AS499,AS493)+0.00000001),IF(AS497&gt;=AS496,AS496-AR498,AS497-AR498)+0.00000001),1)</f>
        <v>0</v>
      </c>
      <c r="AT500" s="69">
        <f t="shared" ref="AT500" si="14022">FLOOR(IF(OR(AT495=0,AT495=1),IF(AT499&gt;AT496,AT496,IF(AT493&gt;=AT499,AT499,AT493)+0.00000001),IF(AT497&gt;=AT496,AT496-AS498,AT497-AS498)+0.00000001),1)</f>
        <v>0</v>
      </c>
      <c r="AU500" s="69">
        <f t="shared" ref="AU500" si="14023">FLOOR(IF(OR(AU495=0,AU495=1),IF(AU499&gt;AU496,AU496,IF(AU493&gt;=AU499,AU499,AU493)+0.00000001),IF(AU497&gt;=AU496,AU496-AT498,AU497-AT498)+0.00000001),1)</f>
        <v>0</v>
      </c>
      <c r="AV500" s="69">
        <f t="shared" ref="AV500" si="14024">FLOOR(IF(OR(AV495=0,AV495=1),IF(AV499&gt;AV496,AV496,IF(AV493&gt;=AV499,AV499,AV493)+0.00000001),IF(AV497&gt;=AV496,AV496-AU498,AV497-AU498)+0.00000001),1)</f>
        <v>0</v>
      </c>
      <c r="AW500" s="69">
        <f t="shared" ref="AW500" si="14025">FLOOR(IF(OR(AW495=0,AW495=1),IF(AW499&gt;AW496,AW496,IF(AW493&gt;=AW499,AW499,AW493)+0.00000001),IF(AW497&gt;=AW496,AW496-AV498,AW497-AV498)+0.00000001),1)</f>
        <v>0</v>
      </c>
      <c r="AX500" s="69">
        <f t="shared" ref="AX500" si="14026">FLOOR(IF(OR(AX495=0,AX495=1),IF(AX499&gt;AX496,AX496,IF(AX493&gt;=AX499,AX499,AX493)+0.00000001),IF(AX497&gt;=AX496,AX496-AW498,AX497-AW498)+0.00000001),1)</f>
        <v>0</v>
      </c>
      <c r="AY500" s="69">
        <f t="shared" ref="AY500" si="14027">FLOOR(IF(OR(AY495=0,AY495=1),IF(AY499&gt;AY496,AY496,IF(AY493&gt;=AY499,AY499,AY493)+0.00000001),IF(AY497&gt;=AY496,AY496-AX498,AY497-AX498)+0.00000001),1)</f>
        <v>0</v>
      </c>
      <c r="AZ500" s="69">
        <f t="shared" ref="AZ500" si="14028">FLOOR(IF(OR(AZ495=0,AZ495=1),IF(AZ499&gt;AZ496,AZ496,IF(AZ493&gt;=AZ499,AZ499,AZ493)+0.00000001),IF(AZ497&gt;=AZ496,AZ496-AY498,AZ497-AY498)+0.00000001),1)</f>
        <v>0</v>
      </c>
      <c r="BA500" s="69">
        <f t="shared" ref="BA500" si="14029">FLOOR(IF(OR(BA495=0,BA495=1),IF(BA499&gt;BA496,BA496,IF(BA493&gt;=BA499,BA499,BA493)+0.00000001),IF(BA497&gt;=BA496,BA496-AZ498,BA497-AZ498)+0.00000001),1)</f>
        <v>0</v>
      </c>
      <c r="BB500" s="69">
        <f t="shared" ref="BB500" si="14030">FLOOR(IF(OR(BB495=0,BB495=1),IF(BB499&gt;BB496,BB496,IF(BB493&gt;=BB499,BB499,BB493)+0.00000001),IF(BB497&gt;=BB496,BB496-BA498,BB497-BA498)+0.00000001),1)</f>
        <v>0</v>
      </c>
      <c r="BC500" s="69">
        <f t="shared" ref="BC500" si="14031">FLOOR(IF(OR(BC495=0,BC495=1),IF(BC499&gt;BC496,BC496,IF(BC493&gt;=BC499,BC499,BC493)+0.00000001),IF(BC497&gt;=BC496,BC496-BB498,BC497-BB498)+0.00000001),1)</f>
        <v>0</v>
      </c>
      <c r="BD500" s="69">
        <f t="shared" ref="BD500" si="14032">FLOOR(IF(OR(BD495=0,BD495=1),IF(BD499&gt;BD496,BD496,IF(BD493&gt;=BD499,BD499,BD493)+0.00000001),IF(BD497&gt;=BD496,BD496-BC498,BD497-BC498)+0.00000001),1)</f>
        <v>0</v>
      </c>
      <c r="BE500" s="69">
        <f t="shared" ref="BE500" si="14033">FLOOR(IF(OR(BE495=0,BE495=1),IF(BE499&gt;BE496,BE496,IF(BE493&gt;=BE499,BE499,BE493)+0.00000001),IF(BE497&gt;=BE496,BE496-BD498,BE497-BD498)+0.00000001),1)</f>
        <v>0</v>
      </c>
      <c r="BF500" s="69">
        <f t="shared" ref="BF500" si="14034">FLOOR(IF(OR(BF495=0,BF495=1),IF(BF499&gt;BF496,BF496,IF(BF493&gt;=BF499,BF499,BF493)+0.00000001),IF(BF497&gt;=BF496,BF496-BE498,BF497-BE498)+0.00000001),1)</f>
        <v>0</v>
      </c>
      <c r="BG500" s="69">
        <f t="shared" ref="BG500" si="14035">FLOOR(IF(OR(BG495=0,BG495=1),IF(BG499&gt;BG496,BG496,IF(BG493&gt;=BG499,BG499,BG493)+0.00000001),IF(BG497&gt;=BG496,BG496-BF498,BG497-BF498)+0.00000001),1)</f>
        <v>0</v>
      </c>
      <c r="BH500" s="69">
        <f t="shared" ref="BH500" si="14036">FLOOR(IF(OR(BH495=0,BH495=1),IF(BH499&gt;BH496,BH496,IF(BH493&gt;=BH499,BH499,BH493)+0.00000001),IF(BH497&gt;=BH496,BH496-BG498,BH497-BG498)+0.00000001),1)</f>
        <v>0</v>
      </c>
      <c r="BI500" s="69">
        <f t="shared" ref="BI500" si="14037">FLOOR(IF(OR(BI495=0,BI495=1),IF(BI499&gt;BI496,BI496,IF(BI493&gt;=BI499,BI499,BI493)+0.00000001),IF(BI497&gt;=BI496,BI496-BH498,BI497-BH498)+0.00000001),1)</f>
        <v>0</v>
      </c>
      <c r="BJ500" s="69">
        <f t="shared" ref="BJ500" si="14038">FLOOR(IF(OR(BJ495=0,BJ495=1),IF(BJ499&gt;BJ496,BJ496,IF(BJ493&gt;=BJ499,BJ499,BJ493)+0.00000001),IF(BJ497&gt;=BJ496,BJ496-BI498,BJ497-BI498)+0.00000001),1)</f>
        <v>0</v>
      </c>
      <c r="BK500" s="69">
        <f t="shared" ref="BK500" si="14039">FLOOR(IF(OR(BK495=0,BK495=1),IF(BK499&gt;BK496,BK496,IF(BK493&gt;=BK499,BK499,BK493)+0.00000001),IF(BK497&gt;=BK496,BK496-BJ498,BK497-BJ498)+0.00000001),1)</f>
        <v>0</v>
      </c>
      <c r="BL500" s="69">
        <f t="shared" ref="BL500" si="14040">FLOOR(IF(OR(BL495=0,BL495=1),IF(BL499&gt;BL496,BL496,IF(BL493&gt;=BL499,BL499,BL493)+0.00000001),IF(BL497&gt;=BL496,BL496-BK498,BL497-BK498)+0.00000001),1)</f>
        <v>0</v>
      </c>
      <c r="BM500" s="69">
        <f t="shared" ref="BM500" si="14041">FLOOR(IF(OR(BM495=0,BM495=1),IF(BM499&gt;BM496,BM496,IF(BM493&gt;=BM499,BM499,BM493)+0.00000001),IF(BM497&gt;=BM496,BM496-BL498,BM497-BL498)+0.00000001),1)</f>
        <v>0</v>
      </c>
      <c r="BN500" s="69">
        <f t="shared" ref="BN500" si="14042">FLOOR(IF(OR(BN495=0,BN495=1),IF(BN499&gt;BN496,BN496,IF(BN493&gt;=BN499,BN499,BN493)+0.00000001),IF(BN497&gt;=BN496,BN496-BM498,BN497-BM498)+0.00000001),1)</f>
        <v>0</v>
      </c>
      <c r="BO500" s="69">
        <f t="shared" ref="BO500" si="14043">FLOOR(IF(OR(BO495=0,BO495=1),IF(BO499&gt;BO496,BO496,IF(BO493&gt;=BO499,BO499,BO493)+0.00000001),IF(BO497&gt;=BO496,BO496-BN498,BO497-BN498)+0.00000001),1)</f>
        <v>0</v>
      </c>
      <c r="BP500" s="69">
        <f t="shared" ref="BP500" si="14044">FLOOR(IF(OR(BP495=0,BP495=1),IF(BP499&gt;BP496,BP496,IF(BP493&gt;=BP499,BP499,BP493)+0.00000001),IF(BP497&gt;=BP496,BP496-BO498,BP497-BO498)+0.00000001),1)</f>
        <v>0</v>
      </c>
      <c r="BQ500" s="69">
        <f t="shared" ref="BQ500" si="14045">FLOOR(IF(OR(BQ495=0,BQ495=1),IF(BQ499&gt;BQ496,BQ496,IF(BQ493&gt;=BQ499,BQ499,BQ493)+0.00000001),IF(BQ497&gt;=BQ496,BQ496-BP498,BQ497-BP498)+0.00000001),1)</f>
        <v>0</v>
      </c>
      <c r="BR500" s="69">
        <f t="shared" ref="BR500" si="14046">FLOOR(IF(OR(BR495=0,BR495=1),IF(BR499&gt;BR496,BR496,IF(BR493&gt;=BR499,BR499,BR493)+0.00000001),IF(BR497&gt;=BR496,BR496-BQ498,BR497-BQ498)+0.00000001),1)</f>
        <v>0</v>
      </c>
      <c r="BS500" s="69">
        <f t="shared" ref="BS500" si="14047">FLOOR(IF(OR(BS495=0,BS495=1),IF(BS499&gt;BS496,BS496,IF(BS493&gt;=BS499,BS499,BS493)+0.00000001),IF(BS497&gt;=BS496,BS496-BR498,BS497-BR498)+0.00000001),1)</f>
        <v>0</v>
      </c>
      <c r="BT500" s="69">
        <f t="shared" ref="BT500" si="14048">FLOOR(IF(OR(BT495=0,BT495=1),IF(BT499&gt;BT496,BT496,IF(BT493&gt;=BT499,BT499,BT493)+0.00000001),IF(BT497&gt;=BT496,BT496-BS498,BT497-BS498)+0.00000001),1)</f>
        <v>0</v>
      </c>
      <c r="BU500" s="69">
        <f t="shared" ref="BU500" si="14049">FLOOR(IF(OR(BU495=0,BU495=1),IF(BU499&gt;BU496,BU496,IF(BU493&gt;=BU499,BU499,BU493)+0.00000001),IF(BU497&gt;=BU496,BU496-BT498,BU497-BT498)+0.00000001),1)</f>
        <v>0</v>
      </c>
      <c r="BV500" s="69">
        <f t="shared" ref="BV500" si="14050">FLOOR(IF(OR(BV495=0,BV495=1),IF(BV499&gt;BV496,BV496,IF(BV493&gt;=BV499,BV499,BV493)+0.00000001),IF(BV497&gt;=BV496,BV496-BU498,BV497-BU498)+0.00000001),1)</f>
        <v>0</v>
      </c>
      <c r="BW500" s="69">
        <f t="shared" ref="BW500" si="14051">FLOOR(IF(OR(BW495=0,BW495=1),IF(BW499&gt;BW496,BW496,IF(BW493&gt;=BW499,BW499,BW493)+0.00000001),IF(BW497&gt;=BW496,BW496-BV498,BW497-BV498)+0.00000001),1)</f>
        <v>0</v>
      </c>
      <c r="BX500" s="69">
        <f t="shared" ref="BX500" si="14052">FLOOR(IF(OR(BX495=0,BX495=1),IF(BX499&gt;BX496,BX496,IF(BX493&gt;=BX499,BX499,BX493)+0.00000001),IF(BX497&gt;=BX496,BX496-BW498,BX497-BW498)+0.00000001),1)</f>
        <v>0</v>
      </c>
      <c r="BY500" s="69">
        <f t="shared" ref="BY500" si="14053">FLOOR(IF(OR(BY495=0,BY495=1),IF(BY499&gt;BY496,BY496,IF(BY493&gt;=BY499,BY499,BY493)+0.00000001),IF(BY497&gt;=BY496,BY496-BX498,BY497-BX498)+0.00000001),1)</f>
        <v>0</v>
      </c>
      <c r="BZ500" s="69">
        <f t="shared" ref="BZ500" si="14054">FLOOR(IF(OR(BZ495=0,BZ495=1),IF(BZ499&gt;BZ496,BZ496,IF(BZ493&gt;=BZ499,BZ499,BZ493)+0.00000001),IF(BZ497&gt;=BZ496,BZ496-BY498,BZ497-BY498)+0.00000001),1)</f>
        <v>0</v>
      </c>
      <c r="CA500" s="69">
        <f t="shared" ref="CA500" si="14055">FLOOR(IF(OR(CA495=0,CA495=1),IF(CA499&gt;CA496,CA496,IF(CA493&gt;=CA499,CA499,CA493)+0.00000001),IF(CA497&gt;=CA496,CA496-BZ498,CA497-BZ498)+0.00000001),1)</f>
        <v>0</v>
      </c>
      <c r="CB500" s="69">
        <f t="shared" ref="CB500" si="14056">FLOOR(IF(OR(CB495=0,CB495=1),IF(CB499&gt;CB496,CB496,IF(CB493&gt;=CB499,CB499,CB493)+0.00000001),IF(CB497&gt;=CB496,CB496-CA498,CB497-CA498)+0.00000001),1)</f>
        <v>0</v>
      </c>
      <c r="CC500" s="69">
        <f t="shared" ref="CC500" si="14057">FLOOR(IF(OR(CC495=0,CC495=1),IF(CC499&gt;CC496,CC496,IF(CC493&gt;=CC499,CC499,CC493)+0.00000001),IF(CC497&gt;=CC496,CC496-CB498,CC497-CB498)+0.00000001),1)</f>
        <v>0</v>
      </c>
      <c r="CD500" s="69">
        <f t="shared" ref="CD500" si="14058">FLOOR(IF(OR(CD495=0,CD495=1),IF(CD499&gt;CD496,CD496,IF(CD493&gt;=CD499,CD499,CD493)+0.00000001),IF(CD497&gt;=CD496,CD496-CC498,CD497-CC498)+0.00000001),1)</f>
        <v>0</v>
      </c>
      <c r="CE500" s="69">
        <f t="shared" ref="CE500" si="14059">FLOOR(IF(OR(CE495=0,CE495=1),IF(CE499&gt;CE496,CE496,IF(CE493&gt;=CE499,CE499,CE493)+0.00000001),IF(CE497&gt;=CE496,CE496-CD498,CE497-CD498)+0.00000001),1)</f>
        <v>0</v>
      </c>
      <c r="CF500" s="69">
        <f t="shared" ref="CF500" si="14060">FLOOR(IF(OR(CF495=0,CF495=1),IF(CF499&gt;CF496,CF496,IF(CF493&gt;=CF499,CF499,CF493)+0.00000001),IF(CF497&gt;=CF496,CF496-CE498,CF497-CE498)+0.00000001),1)</f>
        <v>0</v>
      </c>
      <c r="CG500" s="69">
        <f t="shared" ref="CG500" si="14061">FLOOR(IF(OR(CG495=0,CG495=1),IF(CG499&gt;CG496,CG496,IF(CG493&gt;=CG499,CG499,CG493)+0.00000001),IF(CG497&gt;=CG496,CG496-CF498,CG497-CF498)+0.00000001),1)</f>
        <v>0</v>
      </c>
      <c r="CH500" s="69">
        <f t="shared" ref="CH500" si="14062">FLOOR(IF(OR(CH495=0,CH495=1),IF(CH499&gt;CH496,CH496,IF(CH493&gt;=CH499,CH499,CH493)+0.00000001),IF(CH497&gt;=CH496,CH496-CG498,CH497-CG498)+0.00000001),1)</f>
        <v>0</v>
      </c>
      <c r="CI500" s="69">
        <f t="shared" ref="CI500" si="14063">FLOOR(IF(OR(CI495=0,CI495=1),IF(CI499&gt;CI496,CI496,IF(CI493&gt;=CI499,CI499,CI493)+0.00000001),IF(CI497&gt;=CI496,CI496-CH498,CI497-CH498)+0.00000001),1)</f>
        <v>0</v>
      </c>
      <c r="CJ500" s="69">
        <f t="shared" ref="CJ500" si="14064">FLOOR(IF(OR(CJ495=0,CJ495=1),IF(CJ499&gt;CJ496,CJ496,IF(CJ493&gt;=CJ499,CJ499,CJ493)+0.00000001),IF(CJ497&gt;=CJ496,CJ496-CI498,CJ497-CI498)+0.00000001),1)</f>
        <v>0</v>
      </c>
      <c r="CK500" s="370"/>
      <c r="CL500" s="372"/>
      <c r="CM500" s="364"/>
      <c r="CN500" s="364"/>
      <c r="CO500" s="108"/>
      <c r="CP500" s="108"/>
      <c r="CQ500" s="108"/>
      <c r="CR500" s="108"/>
      <c r="CS500" s="108"/>
      <c r="CT500" s="108"/>
      <c r="CU500" s="108"/>
      <c r="CV500" s="108"/>
      <c r="CW500" s="108"/>
      <c r="CX500" s="108"/>
      <c r="CY500" s="108"/>
      <c r="CZ500" s="108"/>
      <c r="DA500" s="108"/>
      <c r="DB500" s="108"/>
      <c r="DC500" s="108"/>
      <c r="DD500" s="108"/>
    </row>
    <row r="501" spans="1:108" s="266" customFormat="1" ht="25.2" customHeight="1" thickBot="1" x14ac:dyDescent="0.35">
      <c r="A501" s="264"/>
      <c r="B501" s="131"/>
      <c r="C501" s="70"/>
      <c r="D501" s="70"/>
      <c r="E501" s="70"/>
      <c r="F501" s="70"/>
      <c r="G501" s="70"/>
      <c r="H501" s="70"/>
      <c r="I501" s="70"/>
      <c r="J501" s="70"/>
      <c r="K501" s="70"/>
      <c r="L501" s="71"/>
      <c r="M501" s="7"/>
      <c r="N501" s="203"/>
      <c r="O501" s="108"/>
      <c r="P501" s="229" t="s">
        <v>167</v>
      </c>
      <c r="Q501" s="73">
        <f>IF($I492="Ano",Q500*'Podpůrná data'!$B$5,Q500*'Podpůrná data'!$B$3)</f>
        <v>0</v>
      </c>
      <c r="R501" s="73">
        <f>IF($I492="Ano",R500*'Podpůrná data'!$B$5,R500*'Podpůrná data'!$B$3)</f>
        <v>0</v>
      </c>
      <c r="S501" s="73">
        <f>IF($I492="Ano",S500*'Podpůrná data'!$B$5,S500*'Podpůrná data'!$B$3)</f>
        <v>0</v>
      </c>
      <c r="T501" s="73">
        <f>IF($I492="Ano",T500*'Podpůrná data'!$B$5,T500*'Podpůrná data'!$B$3)</f>
        <v>0</v>
      </c>
      <c r="U501" s="73">
        <f>IF($I492="Ano",U500*'Podpůrná data'!$B$5,U500*'Podpůrná data'!$B$3)</f>
        <v>0</v>
      </c>
      <c r="V501" s="73">
        <f>IF($I492="Ano",V500*'Podpůrná data'!$B$5,V500*'Podpůrná data'!$B$3)</f>
        <v>0</v>
      </c>
      <c r="W501" s="73">
        <f>IF($I492="Ano",W500*'Podpůrná data'!$B$5,W500*'Podpůrná data'!$B$3)</f>
        <v>0</v>
      </c>
      <c r="X501" s="73">
        <f>IF($I492="Ano",X500*'Podpůrná data'!$B$5,X500*'Podpůrná data'!$B$3)</f>
        <v>0</v>
      </c>
      <c r="Y501" s="73">
        <f>IF($I492="Ano",Y500*'Podpůrná data'!$B$5,Y500*'Podpůrná data'!$B$3)</f>
        <v>0</v>
      </c>
      <c r="Z501" s="73">
        <f>IF($I492="Ano",Z500*'Podpůrná data'!$B$5,Z500*'Podpůrná data'!$B$3)</f>
        <v>0</v>
      </c>
      <c r="AA501" s="73">
        <f>IF($I492="Ano",AA500*'Podpůrná data'!$B$5,AA500*'Podpůrná data'!$B$3)</f>
        <v>0</v>
      </c>
      <c r="AB501" s="73">
        <f>IF($I492="Ano",AB500*'Podpůrná data'!$B$5,AB500*'Podpůrná data'!$B$3)</f>
        <v>0</v>
      </c>
      <c r="AC501" s="73">
        <f>IF($I492="Ano",AC500*'Podpůrná data'!$B$5,AC500*'Podpůrná data'!$B$3)</f>
        <v>0</v>
      </c>
      <c r="AD501" s="73">
        <f>IF($I492="Ano",AD500*'Podpůrná data'!$B$5,AD500*'Podpůrná data'!$B$3)</f>
        <v>0</v>
      </c>
      <c r="AE501" s="73">
        <f>IF($I492="Ano",AE500*'Podpůrná data'!$B$5,AE500*'Podpůrná data'!$B$3)</f>
        <v>0</v>
      </c>
      <c r="AF501" s="73">
        <f>IF($I492="Ano",AF500*'Podpůrná data'!$B$5,AF500*'Podpůrná data'!$B$3)</f>
        <v>0</v>
      </c>
      <c r="AG501" s="73">
        <f>IF($I492="Ano",AG500*'Podpůrná data'!$B$5,AG500*'Podpůrná data'!$B$3)</f>
        <v>0</v>
      </c>
      <c r="AH501" s="73">
        <f>IF($I492="Ano",AH500*'Podpůrná data'!$B$5,AH500*'Podpůrná data'!$B$3)</f>
        <v>0</v>
      </c>
      <c r="AI501" s="73">
        <f>IF($I492="Ano",AI500*'Podpůrná data'!$B$5,AI500*'Podpůrná data'!$B$3)</f>
        <v>0</v>
      </c>
      <c r="AJ501" s="73">
        <f>IF($I492="Ano",AJ500*'Podpůrná data'!$B$5,AJ500*'Podpůrná data'!$B$3)</f>
        <v>0</v>
      </c>
      <c r="AK501" s="73">
        <f>IF($I492="Ano",AK500*'Podpůrná data'!$B$5,AK500*'Podpůrná data'!$B$3)</f>
        <v>0</v>
      </c>
      <c r="AL501" s="73">
        <f>IF($I492="Ano",AL500*'Podpůrná data'!$B$5,AL500*'Podpůrná data'!$B$3)</f>
        <v>0</v>
      </c>
      <c r="AM501" s="73">
        <f>IF($I492="Ano",AM500*'Podpůrná data'!$B$5,AM500*'Podpůrná data'!$B$3)</f>
        <v>0</v>
      </c>
      <c r="AN501" s="73">
        <f>IF($I492="Ano",AN500*'Podpůrná data'!$B$5,AN500*'Podpůrná data'!$B$3)</f>
        <v>0</v>
      </c>
      <c r="AO501" s="73">
        <f>IF($I492="Ano",AO500*'Podpůrná data'!$B$5,AO500*'Podpůrná data'!$B$3)</f>
        <v>0</v>
      </c>
      <c r="AP501" s="73">
        <f>IF($I492="Ano",AP500*'Podpůrná data'!$B$5,AP500*'Podpůrná data'!$B$3)</f>
        <v>0</v>
      </c>
      <c r="AQ501" s="73">
        <f>IF($I492="Ano",AQ500*'Podpůrná data'!$B$5,AQ500*'Podpůrná data'!$B$3)</f>
        <v>0</v>
      </c>
      <c r="AR501" s="73">
        <f>IF($I492="Ano",AR500*'Podpůrná data'!$B$5,AR500*'Podpůrná data'!$B$3)</f>
        <v>0</v>
      </c>
      <c r="AS501" s="73">
        <f>IF($I492="Ano",AS500*'Podpůrná data'!$B$5,AS500*'Podpůrná data'!$B$3)</f>
        <v>0</v>
      </c>
      <c r="AT501" s="73">
        <f>IF($I492="Ano",AT500*'Podpůrná data'!$B$5,AT500*'Podpůrná data'!$B$3)</f>
        <v>0</v>
      </c>
      <c r="AU501" s="73">
        <f>IF($I492="Ano",AU500*'Podpůrná data'!$B$5,AU500*'Podpůrná data'!$B$3)</f>
        <v>0</v>
      </c>
      <c r="AV501" s="73">
        <f>IF($I492="Ano",AV500*'Podpůrná data'!$B$5,AV500*'Podpůrná data'!$B$3)</f>
        <v>0</v>
      </c>
      <c r="AW501" s="73">
        <f>IF($I492="Ano",AW500*'Podpůrná data'!$B$5,AW500*'Podpůrná data'!$B$3)</f>
        <v>0</v>
      </c>
      <c r="AX501" s="73">
        <f>IF($I492="Ano",AX500*'Podpůrná data'!$B$5,AX500*'Podpůrná data'!$B$3)</f>
        <v>0</v>
      </c>
      <c r="AY501" s="73">
        <f>IF($I492="Ano",AY500*'Podpůrná data'!$B$5,AY500*'Podpůrná data'!$B$3)</f>
        <v>0</v>
      </c>
      <c r="AZ501" s="73">
        <f>IF($I492="Ano",AZ500*'Podpůrná data'!$B$5,AZ500*'Podpůrná data'!$B$3)</f>
        <v>0</v>
      </c>
      <c r="BA501" s="73">
        <f>IF($I492="Ano",BA500*'Podpůrná data'!$B$5,BA500*'Podpůrná data'!$B$3)</f>
        <v>0</v>
      </c>
      <c r="BB501" s="73">
        <f>IF($I492="Ano",BB500*'Podpůrná data'!$B$5,BB500*'Podpůrná data'!$B$3)</f>
        <v>0</v>
      </c>
      <c r="BC501" s="73">
        <f>IF($I492="Ano",BC500*'Podpůrná data'!$B$5,BC500*'Podpůrná data'!$B$3)</f>
        <v>0</v>
      </c>
      <c r="BD501" s="73">
        <f>IF($I492="Ano",BD500*'Podpůrná data'!$B$5,BD500*'Podpůrná data'!$B$3)</f>
        <v>0</v>
      </c>
      <c r="BE501" s="73">
        <f>IF($I492="Ano",BE500*'Podpůrná data'!$B$5,BE500*'Podpůrná data'!$B$3)</f>
        <v>0</v>
      </c>
      <c r="BF501" s="73">
        <f>IF($I492="Ano",BF500*'Podpůrná data'!$B$5,BF500*'Podpůrná data'!$B$3)</f>
        <v>0</v>
      </c>
      <c r="BG501" s="73">
        <f>IF($I492="Ano",BG500*'Podpůrná data'!$B$5,BG500*'Podpůrná data'!$B$3)</f>
        <v>0</v>
      </c>
      <c r="BH501" s="73">
        <f>IF($I492="Ano",BH500*'Podpůrná data'!$B$5,BH500*'Podpůrná data'!$B$3)</f>
        <v>0</v>
      </c>
      <c r="BI501" s="73">
        <f>IF($I492="Ano",BI500*'Podpůrná data'!$B$5,BI500*'Podpůrná data'!$B$3)</f>
        <v>0</v>
      </c>
      <c r="BJ501" s="73">
        <f>IF($I492="Ano",BJ500*'Podpůrná data'!$B$5,BJ500*'Podpůrná data'!$B$3)</f>
        <v>0</v>
      </c>
      <c r="BK501" s="73">
        <f>IF($I492="Ano",BK500*'Podpůrná data'!$B$5,BK500*'Podpůrná data'!$B$3)</f>
        <v>0</v>
      </c>
      <c r="BL501" s="73">
        <f>IF($I492="Ano",BL500*'Podpůrná data'!$B$5,BL500*'Podpůrná data'!$B$3)</f>
        <v>0</v>
      </c>
      <c r="BM501" s="73">
        <f>IF($I492="Ano",BM500*'Podpůrná data'!$B$5,BM500*'Podpůrná data'!$B$3)</f>
        <v>0</v>
      </c>
      <c r="BN501" s="73">
        <f>IF($I492="Ano",BN500*'Podpůrná data'!$B$5,BN500*'Podpůrná data'!$B$3)</f>
        <v>0</v>
      </c>
      <c r="BO501" s="73">
        <f>IF($I492="Ano",BO500*'Podpůrná data'!$B$5,BO500*'Podpůrná data'!$B$3)</f>
        <v>0</v>
      </c>
      <c r="BP501" s="73">
        <f>IF($I492="Ano",BP500*'Podpůrná data'!$B$5,BP500*'Podpůrná data'!$B$3)</f>
        <v>0</v>
      </c>
      <c r="BQ501" s="73">
        <f>IF($I492="Ano",BQ500*'Podpůrná data'!$B$5,BQ500*'Podpůrná data'!$B$3)</f>
        <v>0</v>
      </c>
      <c r="BR501" s="73">
        <f>IF($I492="Ano",BR500*'Podpůrná data'!$B$5,BR500*'Podpůrná data'!$B$3)</f>
        <v>0</v>
      </c>
      <c r="BS501" s="73">
        <f>IF($I492="Ano",BS500*'Podpůrná data'!$B$5,BS500*'Podpůrná data'!$B$3)</f>
        <v>0</v>
      </c>
      <c r="BT501" s="73">
        <f>IF($I492="Ano",BT500*'Podpůrná data'!$B$5,BT500*'Podpůrná data'!$B$3)</f>
        <v>0</v>
      </c>
      <c r="BU501" s="73">
        <f>IF($I492="Ano",BU500*'Podpůrná data'!$B$5,BU500*'Podpůrná data'!$B$3)</f>
        <v>0</v>
      </c>
      <c r="BV501" s="73">
        <f>IF($I492="Ano",BV500*'Podpůrná data'!$B$5,BV500*'Podpůrná data'!$B$3)</f>
        <v>0</v>
      </c>
      <c r="BW501" s="73">
        <f>IF($I492="Ano",BW500*'Podpůrná data'!$B$5,BW500*'Podpůrná data'!$B$3)</f>
        <v>0</v>
      </c>
      <c r="BX501" s="73">
        <f>IF($I492="Ano",BX500*'Podpůrná data'!$B$5,BX500*'Podpůrná data'!$B$3)</f>
        <v>0</v>
      </c>
      <c r="BY501" s="73">
        <f>IF($I492="Ano",BY500*'Podpůrná data'!$B$5,BY500*'Podpůrná data'!$B$3)</f>
        <v>0</v>
      </c>
      <c r="BZ501" s="73">
        <f>IF($I492="Ano",BZ500*'Podpůrná data'!$B$5,BZ500*'Podpůrná data'!$B$3)</f>
        <v>0</v>
      </c>
      <c r="CA501" s="73">
        <f>IF($I492="Ano",CA500*'Podpůrná data'!$B$5,CA500*'Podpůrná data'!$B$3)</f>
        <v>0</v>
      </c>
      <c r="CB501" s="73">
        <f>IF($I492="Ano",CB500*'Podpůrná data'!$B$5,CB500*'Podpůrná data'!$B$3)</f>
        <v>0</v>
      </c>
      <c r="CC501" s="73">
        <f>IF($I492="Ano",CC500*'Podpůrná data'!$B$5,CC500*'Podpůrná data'!$B$3)</f>
        <v>0</v>
      </c>
      <c r="CD501" s="73">
        <f>IF($I492="Ano",CD500*'Podpůrná data'!$B$5,CD500*'Podpůrná data'!$B$3)</f>
        <v>0</v>
      </c>
      <c r="CE501" s="73">
        <f>IF($I492="Ano",CE500*'Podpůrná data'!$B$5,CE500*'Podpůrná data'!$B$3)</f>
        <v>0</v>
      </c>
      <c r="CF501" s="73">
        <f>IF($I492="Ano",CF500*'Podpůrná data'!$B$5,CF500*'Podpůrná data'!$B$3)</f>
        <v>0</v>
      </c>
      <c r="CG501" s="73">
        <f>IF($I492="Ano",CG500*'Podpůrná data'!$B$5,CG500*'Podpůrná data'!$B$3)</f>
        <v>0</v>
      </c>
      <c r="CH501" s="73">
        <f>IF($I492="Ano",CH500*'Podpůrná data'!$B$5,CH500*'Podpůrná data'!$B$3)</f>
        <v>0</v>
      </c>
      <c r="CI501" s="73">
        <f>IF($I492="Ano",CI500*'Podpůrná data'!$B$5,CI500*'Podpůrná data'!$B$3)</f>
        <v>0</v>
      </c>
      <c r="CJ501" s="73">
        <f>IF($I492="Ano",CJ500*'Podpůrná data'!$B$5,CJ500*'Podpůrná data'!$B$3)</f>
        <v>0</v>
      </c>
      <c r="CK501" s="371"/>
      <c r="CL501" s="373"/>
      <c r="CM501" s="365"/>
      <c r="CN501" s="365"/>
      <c r="CO501" s="108"/>
      <c r="CP501" s="182">
        <f>SUMIFS($Q501:$CJ501,$Q491:$CJ491,"1. ZoR")</f>
        <v>0</v>
      </c>
      <c r="CQ501" s="182">
        <f>SUMIFS($Q501:$CJ501,$Q491:$CJ491,"2. ZoR")</f>
        <v>0</v>
      </c>
      <c r="CR501" s="182">
        <f>SUMIFS($Q501:$CJ501,$Q491:$CJ491,"3. ZoR")</f>
        <v>0</v>
      </c>
      <c r="CS501" s="182">
        <f>SUMIFS($Q501:$CJ501,$Q491:$CJ491,"4. ZoR")</f>
        <v>0</v>
      </c>
      <c r="CT501" s="182">
        <f>SUMIFS($Q501:$CJ501,$Q491:$CJ491,"5. ZoR")</f>
        <v>0</v>
      </c>
      <c r="CU501" s="182">
        <f>SUMIFS($Q501:$CJ501,$Q491:$CJ491,"6. ZoR")</f>
        <v>0</v>
      </c>
      <c r="CV501" s="182">
        <f>SUMIFS($Q501:$CJ501,$Q491:$CJ491,"7. ZoR")</f>
        <v>0</v>
      </c>
      <c r="CW501" s="182">
        <f>SUMIFS($Q501:$CJ501,$Q491:$CJ491,"8. ZoR")</f>
        <v>0</v>
      </c>
      <c r="CX501" s="182">
        <f>SUMIFS($Q501:$CJ501,$Q491:$CJ491,"9. ZoR")</f>
        <v>0</v>
      </c>
      <c r="CY501" s="182">
        <f>SUMIFS($Q501:$CJ501,$Q491:$CJ491,"10. ZoR")</f>
        <v>0</v>
      </c>
      <c r="CZ501" s="182">
        <f>SUMIFS($Q501:$CJ501,$Q491:$CJ491,"11. ZoR")</f>
        <v>0</v>
      </c>
      <c r="DA501" s="182">
        <f>SUMIFS($Q501:$CJ501,$Q491:$CJ491,"12. ZoR")</f>
        <v>0</v>
      </c>
      <c r="DB501" s="182">
        <f>SUMIFS($Q501:$CJ501,$Q491:$CJ491,"13. ZoR")</f>
        <v>0</v>
      </c>
      <c r="DC501" s="182">
        <f>SUMIFS($Q501:$CJ501,$Q491:$CJ491,"14. ZoR")</f>
        <v>0</v>
      </c>
      <c r="DD501" s="182">
        <f>SUMIFS($Q501:$CJ501,$Q491:$CJ491,"15. ZoR")</f>
        <v>0</v>
      </c>
    </row>
    <row r="502" spans="1:108" ht="15" hidden="1" thickBot="1" x14ac:dyDescent="0.35">
      <c r="B502" s="107"/>
      <c r="C502" s="132"/>
      <c r="D502" s="132"/>
      <c r="E502" s="132"/>
      <c r="F502" s="132"/>
      <c r="G502" s="107"/>
      <c r="H502" s="107"/>
      <c r="I502" s="107"/>
      <c r="J502" s="107"/>
      <c r="K502" s="107"/>
      <c r="L502" s="107"/>
      <c r="M502" s="7"/>
      <c r="N502" s="107"/>
      <c r="O502" s="107"/>
      <c r="P502" s="107"/>
      <c r="Q502" s="107"/>
      <c r="R502" s="107"/>
      <c r="S502" s="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row>
    <row r="503" spans="1:108" s="266" customFormat="1" ht="69.599999999999994" customHeight="1" thickBot="1" x14ac:dyDescent="0.35">
      <c r="A503" s="271"/>
      <c r="B503" s="122"/>
      <c r="C503" s="353" t="s">
        <v>2</v>
      </c>
      <c r="D503" s="123"/>
      <c r="E503" s="133" t="s">
        <v>375</v>
      </c>
      <c r="F503" s="133" t="s">
        <v>377</v>
      </c>
      <c r="G503" s="124" t="s">
        <v>96</v>
      </c>
      <c r="H503" s="124" t="s">
        <v>97</v>
      </c>
      <c r="I503" s="124" t="s">
        <v>99</v>
      </c>
      <c r="J503" s="124" t="s">
        <v>389</v>
      </c>
      <c r="K503" s="124" t="s">
        <v>391</v>
      </c>
      <c r="L503" s="140" t="s">
        <v>1</v>
      </c>
      <c r="M503" s="7"/>
      <c r="N503" s="126">
        <v>208002</v>
      </c>
      <c r="O503" s="108"/>
      <c r="P503" s="204" t="s">
        <v>134</v>
      </c>
      <c r="Q503" s="84" t="s">
        <v>4</v>
      </c>
      <c r="R503" s="84" t="s">
        <v>5</v>
      </c>
      <c r="S503" s="84" t="s">
        <v>6</v>
      </c>
      <c r="T503" s="84" t="s">
        <v>7</v>
      </c>
      <c r="U503" s="84" t="s">
        <v>8</v>
      </c>
      <c r="V503" s="84" t="s">
        <v>9</v>
      </c>
      <c r="W503" s="84" t="s">
        <v>10</v>
      </c>
      <c r="X503" s="84" t="s">
        <v>11</v>
      </c>
      <c r="Y503" s="84" t="s">
        <v>12</v>
      </c>
      <c r="Z503" s="84" t="s">
        <v>13</v>
      </c>
      <c r="AA503" s="84" t="s">
        <v>14</v>
      </c>
      <c r="AB503" s="84" t="s">
        <v>15</v>
      </c>
      <c r="AC503" s="84" t="s">
        <v>16</v>
      </c>
      <c r="AD503" s="84" t="s">
        <v>17</v>
      </c>
      <c r="AE503" s="84" t="s">
        <v>18</v>
      </c>
      <c r="AF503" s="84" t="s">
        <v>19</v>
      </c>
      <c r="AG503" s="84" t="s">
        <v>20</v>
      </c>
      <c r="AH503" s="84" t="s">
        <v>21</v>
      </c>
      <c r="AI503" s="84" t="s">
        <v>22</v>
      </c>
      <c r="AJ503" s="84" t="s">
        <v>23</v>
      </c>
      <c r="AK503" s="84" t="s">
        <v>24</v>
      </c>
      <c r="AL503" s="84" t="s">
        <v>25</v>
      </c>
      <c r="AM503" s="84" t="s">
        <v>26</v>
      </c>
      <c r="AN503" s="84" t="s">
        <v>27</v>
      </c>
      <c r="AO503" s="84" t="s">
        <v>28</v>
      </c>
      <c r="AP503" s="84" t="s">
        <v>29</v>
      </c>
      <c r="AQ503" s="84" t="s">
        <v>30</v>
      </c>
      <c r="AR503" s="84" t="s">
        <v>31</v>
      </c>
      <c r="AS503" s="84" t="s">
        <v>32</v>
      </c>
      <c r="AT503" s="84" t="s">
        <v>33</v>
      </c>
      <c r="AU503" s="84" t="s">
        <v>34</v>
      </c>
      <c r="AV503" s="84" t="s">
        <v>35</v>
      </c>
      <c r="AW503" s="84" t="s">
        <v>36</v>
      </c>
      <c r="AX503" s="84" t="s">
        <v>37</v>
      </c>
      <c r="AY503" s="84" t="s">
        <v>38</v>
      </c>
      <c r="AZ503" s="84" t="s">
        <v>39</v>
      </c>
      <c r="BA503" s="84" t="s">
        <v>40</v>
      </c>
      <c r="BB503" s="84" t="s">
        <v>41</v>
      </c>
      <c r="BC503" s="84" t="s">
        <v>42</v>
      </c>
      <c r="BD503" s="84" t="s">
        <v>43</v>
      </c>
      <c r="BE503" s="84" t="s">
        <v>44</v>
      </c>
      <c r="BF503" s="84" t="s">
        <v>45</v>
      </c>
      <c r="BG503" s="84" t="s">
        <v>46</v>
      </c>
      <c r="BH503" s="84" t="s">
        <v>47</v>
      </c>
      <c r="BI503" s="84" t="s">
        <v>48</v>
      </c>
      <c r="BJ503" s="84" t="s">
        <v>49</v>
      </c>
      <c r="BK503" s="84" t="s">
        <v>50</v>
      </c>
      <c r="BL503" s="84" t="s">
        <v>51</v>
      </c>
      <c r="BM503" s="84" t="s">
        <v>52</v>
      </c>
      <c r="BN503" s="84" t="s">
        <v>53</v>
      </c>
      <c r="BO503" s="84" t="s">
        <v>135</v>
      </c>
      <c r="BP503" s="84" t="s">
        <v>136</v>
      </c>
      <c r="BQ503" s="84" t="s">
        <v>137</v>
      </c>
      <c r="BR503" s="84" t="s">
        <v>138</v>
      </c>
      <c r="BS503" s="84" t="s">
        <v>139</v>
      </c>
      <c r="BT503" s="84" t="s">
        <v>140</v>
      </c>
      <c r="BU503" s="84" t="s">
        <v>141</v>
      </c>
      <c r="BV503" s="84" t="s">
        <v>142</v>
      </c>
      <c r="BW503" s="84" t="s">
        <v>143</v>
      </c>
      <c r="BX503" s="84" t="s">
        <v>144</v>
      </c>
      <c r="BY503" s="84" t="s">
        <v>145</v>
      </c>
      <c r="BZ503" s="84" t="s">
        <v>146</v>
      </c>
      <c r="CA503" s="84" t="s">
        <v>147</v>
      </c>
      <c r="CB503" s="84" t="s">
        <v>148</v>
      </c>
      <c r="CC503" s="84" t="s">
        <v>149</v>
      </c>
      <c r="CD503" s="84" t="s">
        <v>150</v>
      </c>
      <c r="CE503" s="84" t="s">
        <v>362</v>
      </c>
      <c r="CF503" s="84" t="s">
        <v>363</v>
      </c>
      <c r="CG503" s="84" t="s">
        <v>364</v>
      </c>
      <c r="CH503" s="84" t="s">
        <v>365</v>
      </c>
      <c r="CI503" s="84" t="s">
        <v>366</v>
      </c>
      <c r="CJ503" s="84" t="s">
        <v>367</v>
      </c>
      <c r="CK503" s="136" t="s">
        <v>185</v>
      </c>
      <c r="CL503" s="137" t="s">
        <v>186</v>
      </c>
      <c r="CM503" s="137" t="s">
        <v>168</v>
      </c>
      <c r="CN503" s="137" t="s">
        <v>383</v>
      </c>
      <c r="CO503" s="108"/>
      <c r="CP503" s="366" t="s">
        <v>411</v>
      </c>
      <c r="CQ503" s="367"/>
      <c r="CR503" s="367"/>
      <c r="CS503" s="367"/>
      <c r="CT503" s="367"/>
      <c r="CU503" s="367"/>
      <c r="CV503" s="367"/>
      <c r="CW503" s="367"/>
      <c r="CX503" s="367"/>
      <c r="CY503" s="367"/>
      <c r="CZ503" s="367"/>
      <c r="DA503" s="367"/>
      <c r="DB503" s="367"/>
      <c r="DC503" s="367"/>
      <c r="DD503" s="367"/>
    </row>
    <row r="504" spans="1:108" s="266" customFormat="1" ht="21" hidden="1" customHeight="1" x14ac:dyDescent="0.3">
      <c r="A504" s="272"/>
      <c r="B504" s="115"/>
      <c r="C504" s="354"/>
      <c r="D504" s="127"/>
      <c r="E504" s="127"/>
      <c r="F504" s="127"/>
      <c r="G504" s="359" t="s">
        <v>374</v>
      </c>
      <c r="H504" s="359" t="s">
        <v>98</v>
      </c>
      <c r="I504" s="360" t="s">
        <v>100</v>
      </c>
      <c r="J504" s="360" t="s">
        <v>390</v>
      </c>
      <c r="K504" s="139"/>
      <c r="L504" s="361" t="s">
        <v>95</v>
      </c>
      <c r="M504" s="7"/>
      <c r="N504" s="356" t="s">
        <v>3</v>
      </c>
      <c r="O504" s="108"/>
      <c r="P504" s="85"/>
      <c r="Q504" s="75">
        <f>MONTH(Úvod!$F$10)</f>
        <v>1</v>
      </c>
      <c r="R504" s="76">
        <f t="shared" ref="R504" si="14065">IF(Q504=12,1,Q504+1)</f>
        <v>2</v>
      </c>
      <c r="S504" s="76">
        <f t="shared" ref="S504" si="14066">IF(R504=12,1,R504+1)</f>
        <v>3</v>
      </c>
      <c r="T504" s="77">
        <f t="shared" ref="T504" si="14067">IF(S504=12,1,S504+1)</f>
        <v>4</v>
      </c>
      <c r="U504" s="77">
        <f t="shared" ref="U504" si="14068">IF(T504=12,1,T504+1)</f>
        <v>5</v>
      </c>
      <c r="V504" s="77">
        <f t="shared" ref="V504" si="14069">IF(U504=12,1,U504+1)</f>
        <v>6</v>
      </c>
      <c r="W504" s="77">
        <f t="shared" ref="W504" si="14070">IF(V504=12,1,V504+1)</f>
        <v>7</v>
      </c>
      <c r="X504" s="77">
        <f t="shared" ref="X504" si="14071">IF(W504=12,1,W504+1)</f>
        <v>8</v>
      </c>
      <c r="Y504" s="77">
        <f t="shared" ref="Y504" si="14072">IF(X504=12,1,X504+1)</f>
        <v>9</v>
      </c>
      <c r="Z504" s="77">
        <f>IF(Y504=12,1,Y504+1)</f>
        <v>10</v>
      </c>
      <c r="AA504" s="77">
        <f t="shared" ref="AA504" si="14073">IF(Z504=12,1,Z504+1)</f>
        <v>11</v>
      </c>
      <c r="AB504" s="77">
        <f t="shared" ref="AB504" si="14074">IF(AA504=12,1,AA504+1)</f>
        <v>12</v>
      </c>
      <c r="AC504" s="77">
        <f t="shared" ref="AC504" si="14075">IF(AB504=12,1,AB504+1)</f>
        <v>1</v>
      </c>
      <c r="AD504" s="77">
        <f t="shared" ref="AD504" si="14076">IF(AC504=12,1,AC504+1)</f>
        <v>2</v>
      </c>
      <c r="AE504" s="77">
        <f t="shared" ref="AE504" si="14077">IF(AD504=12,1,AD504+1)</f>
        <v>3</v>
      </c>
      <c r="AF504" s="77">
        <f t="shared" ref="AF504" si="14078">IF(AE504=12,1,AE504+1)</f>
        <v>4</v>
      </c>
      <c r="AG504" s="77">
        <f t="shared" ref="AG504" si="14079">IF(AF504=12,1,AF504+1)</f>
        <v>5</v>
      </c>
      <c r="AH504" s="77">
        <f t="shared" ref="AH504" si="14080">IF(AG504=12,1,AG504+1)</f>
        <v>6</v>
      </c>
      <c r="AI504" s="77">
        <f>IF(AH504=12,1,AH504+1)</f>
        <v>7</v>
      </c>
      <c r="AJ504" s="77">
        <f t="shared" ref="AJ504" si="14081">IF(AI504=12,1,AI504+1)</f>
        <v>8</v>
      </c>
      <c r="AK504" s="77">
        <f t="shared" ref="AK504" si="14082">IF(AJ504=12,1,AJ504+1)</f>
        <v>9</v>
      </c>
      <c r="AL504" s="77">
        <f t="shared" ref="AL504" si="14083">IF(AK504=12,1,AK504+1)</f>
        <v>10</v>
      </c>
      <c r="AM504" s="77">
        <f t="shared" ref="AM504" si="14084">IF(AL504=12,1,AL504+1)</f>
        <v>11</v>
      </c>
      <c r="AN504" s="77">
        <f t="shared" ref="AN504" si="14085">IF(AM504=12,1,AM504+1)</f>
        <v>12</v>
      </c>
      <c r="AO504" s="77">
        <f t="shared" ref="AO504" si="14086">IF(AN504=12,1,AN504+1)</f>
        <v>1</v>
      </c>
      <c r="AP504" s="77">
        <f t="shared" ref="AP504" si="14087">IF(AO504=12,1,AO504+1)</f>
        <v>2</v>
      </c>
      <c r="AQ504" s="77">
        <f t="shared" ref="AQ504" si="14088">IF(AP504=12,1,AP504+1)</f>
        <v>3</v>
      </c>
      <c r="AR504" s="77">
        <f t="shared" ref="AR504" si="14089">IF(AQ504=12,1,AQ504+1)</f>
        <v>4</v>
      </c>
      <c r="AS504" s="77">
        <f t="shared" ref="AS504" si="14090">IF(AR504=12,1,AR504+1)</f>
        <v>5</v>
      </c>
      <c r="AT504" s="77">
        <f t="shared" ref="AT504" si="14091">IF(AS504=12,1,AS504+1)</f>
        <v>6</v>
      </c>
      <c r="AU504" s="77">
        <f t="shared" ref="AU504" si="14092">IF(AT504=12,1,AT504+1)</f>
        <v>7</v>
      </c>
      <c r="AV504" s="77">
        <f t="shared" ref="AV504" si="14093">IF(AU504=12,1,AU504+1)</f>
        <v>8</v>
      </c>
      <c r="AW504" s="77">
        <f t="shared" ref="AW504" si="14094">IF(AV504=12,1,AV504+1)</f>
        <v>9</v>
      </c>
      <c r="AX504" s="77">
        <f t="shared" ref="AX504" si="14095">IF(AW504=12,1,AW504+1)</f>
        <v>10</v>
      </c>
      <c r="AY504" s="77">
        <f t="shared" ref="AY504" si="14096">IF(AX504=12,1,AX504+1)</f>
        <v>11</v>
      </c>
      <c r="AZ504" s="77">
        <f t="shared" ref="AZ504" si="14097">IF(AY504=12,1,AY504+1)</f>
        <v>12</v>
      </c>
      <c r="BA504" s="77">
        <f t="shared" ref="BA504" si="14098">IF(AZ504=12,1,AZ504+1)</f>
        <v>1</v>
      </c>
      <c r="BB504" s="77">
        <f t="shared" ref="BB504" si="14099">IF(BA504=12,1,BA504+1)</f>
        <v>2</v>
      </c>
      <c r="BC504" s="77">
        <f t="shared" ref="BC504" si="14100">IF(BB504=12,1,BB504+1)</f>
        <v>3</v>
      </c>
      <c r="BD504" s="77">
        <f t="shared" ref="BD504" si="14101">IF(BC504=12,1,BC504+1)</f>
        <v>4</v>
      </c>
      <c r="BE504" s="77">
        <f t="shared" ref="BE504" si="14102">IF(BD504=12,1,BD504+1)</f>
        <v>5</v>
      </c>
      <c r="BF504" s="77">
        <f t="shared" ref="BF504" si="14103">IF(BE504=12,1,BE504+1)</f>
        <v>6</v>
      </c>
      <c r="BG504" s="77">
        <f t="shared" ref="BG504" si="14104">IF(BF504=12,1,BF504+1)</f>
        <v>7</v>
      </c>
      <c r="BH504" s="77">
        <f t="shared" ref="BH504" si="14105">IF(BG504=12,1,BG504+1)</f>
        <v>8</v>
      </c>
      <c r="BI504" s="77">
        <f t="shared" ref="BI504" si="14106">IF(BH504=12,1,BH504+1)</f>
        <v>9</v>
      </c>
      <c r="BJ504" s="77">
        <f t="shared" ref="BJ504" si="14107">IF(BI504=12,1,BI504+1)</f>
        <v>10</v>
      </c>
      <c r="BK504" s="77">
        <f t="shared" ref="BK504" si="14108">IF(BJ504=12,1,BJ504+1)</f>
        <v>11</v>
      </c>
      <c r="BL504" s="77">
        <f t="shared" ref="BL504" si="14109">IF(BK504=12,1,BK504+1)</f>
        <v>12</v>
      </c>
      <c r="BM504" s="77">
        <f t="shared" ref="BM504" si="14110">IF(BL504=12,1,BL504+1)</f>
        <v>1</v>
      </c>
      <c r="BN504" s="77">
        <f t="shared" ref="BN504" si="14111">IF(BM504=12,1,BM504+1)</f>
        <v>2</v>
      </c>
      <c r="BO504" s="77">
        <f t="shared" ref="BO504" si="14112">IF(BN504=12,1,BN504+1)</f>
        <v>3</v>
      </c>
      <c r="BP504" s="77">
        <f t="shared" ref="BP504" si="14113">IF(BO504=12,1,BO504+1)</f>
        <v>4</v>
      </c>
      <c r="BQ504" s="77">
        <f t="shared" ref="BQ504" si="14114">IF(BP504=12,1,BP504+1)</f>
        <v>5</v>
      </c>
      <c r="BR504" s="77">
        <f t="shared" ref="BR504" si="14115">IF(BQ504=12,1,BQ504+1)</f>
        <v>6</v>
      </c>
      <c r="BS504" s="77">
        <f t="shared" ref="BS504" si="14116">IF(BR504=12,1,BR504+1)</f>
        <v>7</v>
      </c>
      <c r="BT504" s="77">
        <f t="shared" ref="BT504" si="14117">IF(BS504=12,1,BS504+1)</f>
        <v>8</v>
      </c>
      <c r="BU504" s="77">
        <f t="shared" ref="BU504" si="14118">IF(BT504=12,1,BT504+1)</f>
        <v>9</v>
      </c>
      <c r="BV504" s="77">
        <f t="shared" ref="BV504" si="14119">IF(BU504=12,1,BU504+1)</f>
        <v>10</v>
      </c>
      <c r="BW504" s="77">
        <f t="shared" ref="BW504" si="14120">IF(BV504=12,1,BV504+1)</f>
        <v>11</v>
      </c>
      <c r="BX504" s="77">
        <f t="shared" ref="BX504" si="14121">IF(BW504=12,1,BW504+1)</f>
        <v>12</v>
      </c>
      <c r="BY504" s="77">
        <f t="shared" ref="BY504" si="14122">IF(BX504=12,1,BX504+1)</f>
        <v>1</v>
      </c>
      <c r="BZ504" s="77">
        <f t="shared" ref="BZ504" si="14123">IF(BY504=12,1,BY504+1)</f>
        <v>2</v>
      </c>
      <c r="CA504" s="77">
        <f t="shared" ref="CA504" si="14124">IF(BZ504=12,1,BZ504+1)</f>
        <v>3</v>
      </c>
      <c r="CB504" s="77">
        <f t="shared" ref="CB504" si="14125">IF(CA504=12,1,CA504+1)</f>
        <v>4</v>
      </c>
      <c r="CC504" s="77">
        <f t="shared" ref="CC504" si="14126">IF(CB504=12,1,CB504+1)</f>
        <v>5</v>
      </c>
      <c r="CD504" s="77">
        <f t="shared" ref="CD504" si="14127">IF(CC504=12,1,CC504+1)</f>
        <v>6</v>
      </c>
      <c r="CE504" s="77">
        <f t="shared" ref="CE504" si="14128">IF(CD504=12,1,CD504+1)</f>
        <v>7</v>
      </c>
      <c r="CF504" s="77">
        <f t="shared" ref="CF504" si="14129">IF(CE504=12,1,CE504+1)</f>
        <v>8</v>
      </c>
      <c r="CG504" s="77">
        <f t="shared" ref="CG504" si="14130">IF(CF504=12,1,CF504+1)</f>
        <v>9</v>
      </c>
      <c r="CH504" s="77">
        <f t="shared" ref="CH504" si="14131">IF(CG504=12,1,CG504+1)</f>
        <v>10</v>
      </c>
      <c r="CI504" s="77">
        <f t="shared" ref="CI504" si="14132">IF(CH504=12,1,CH504+1)</f>
        <v>11</v>
      </c>
      <c r="CJ504" s="77">
        <f t="shared" ref="CJ504" si="14133">IF(CI504=12,1,CI504+1)</f>
        <v>12</v>
      </c>
      <c r="CK504" s="82"/>
      <c r="CL504" s="79"/>
      <c r="CM504" s="79"/>
      <c r="CN504" s="79"/>
      <c r="CO504" s="108"/>
      <c r="CP504" s="108"/>
      <c r="CQ504" s="108"/>
      <c r="CR504" s="108"/>
      <c r="CS504" s="108"/>
      <c r="CT504" s="108"/>
      <c r="CU504" s="108"/>
      <c r="CV504" s="108"/>
      <c r="CW504" s="108"/>
      <c r="CX504" s="108"/>
      <c r="CY504" s="108"/>
      <c r="CZ504" s="108"/>
      <c r="DA504" s="108"/>
      <c r="DB504" s="108"/>
      <c r="DC504" s="108"/>
      <c r="DD504" s="108"/>
    </row>
    <row r="505" spans="1:108" s="266" customFormat="1" ht="18" hidden="1" customHeight="1" x14ac:dyDescent="0.3">
      <c r="A505" s="272"/>
      <c r="B505" s="115"/>
      <c r="C505" s="354"/>
      <c r="D505" s="127"/>
      <c r="E505" s="127"/>
      <c r="F505" s="127"/>
      <c r="G505" s="359"/>
      <c r="H505" s="359"/>
      <c r="I505" s="360"/>
      <c r="J505" s="360"/>
      <c r="K505" s="139"/>
      <c r="L505" s="361"/>
      <c r="M505" s="7"/>
      <c r="N505" s="357"/>
      <c r="O505" s="108"/>
      <c r="P505" s="78"/>
      <c r="Q505" s="60">
        <f t="shared" ref="Q505:CB505" si="14134">VALUE(_xlfn.CONCAT(Q504,".",Q507))</f>
        <v>1</v>
      </c>
      <c r="R505" s="74">
        <f t="shared" si="14134"/>
        <v>32</v>
      </c>
      <c r="S505" s="74">
        <f t="shared" si="14134"/>
        <v>61</v>
      </c>
      <c r="T505" s="74">
        <f t="shared" si="14134"/>
        <v>92</v>
      </c>
      <c r="U505" s="74">
        <f t="shared" si="14134"/>
        <v>122</v>
      </c>
      <c r="V505" s="74">
        <f t="shared" si="14134"/>
        <v>153</v>
      </c>
      <c r="W505" s="74">
        <f t="shared" si="14134"/>
        <v>183</v>
      </c>
      <c r="X505" s="74">
        <f t="shared" si="14134"/>
        <v>214</v>
      </c>
      <c r="Y505" s="74">
        <f t="shared" si="14134"/>
        <v>245</v>
      </c>
      <c r="Z505" s="74">
        <f t="shared" si="14134"/>
        <v>275</v>
      </c>
      <c r="AA505" s="74">
        <f t="shared" si="14134"/>
        <v>306</v>
      </c>
      <c r="AB505" s="74">
        <f t="shared" si="14134"/>
        <v>336</v>
      </c>
      <c r="AC505" s="74">
        <f t="shared" si="14134"/>
        <v>367</v>
      </c>
      <c r="AD505" s="74">
        <f t="shared" si="14134"/>
        <v>398</v>
      </c>
      <c r="AE505" s="74">
        <f t="shared" si="14134"/>
        <v>426</v>
      </c>
      <c r="AF505" s="74">
        <f t="shared" si="14134"/>
        <v>457</v>
      </c>
      <c r="AG505" s="74">
        <f t="shared" si="14134"/>
        <v>487</v>
      </c>
      <c r="AH505" s="74">
        <f t="shared" si="14134"/>
        <v>518</v>
      </c>
      <c r="AI505" s="74">
        <f t="shared" si="14134"/>
        <v>548</v>
      </c>
      <c r="AJ505" s="74">
        <f t="shared" si="14134"/>
        <v>579</v>
      </c>
      <c r="AK505" s="74">
        <f t="shared" si="14134"/>
        <v>610</v>
      </c>
      <c r="AL505" s="74">
        <f t="shared" si="14134"/>
        <v>640</v>
      </c>
      <c r="AM505" s="74">
        <f t="shared" si="14134"/>
        <v>671</v>
      </c>
      <c r="AN505" s="74">
        <f t="shared" si="14134"/>
        <v>701</v>
      </c>
      <c r="AO505" s="74">
        <f t="shared" si="14134"/>
        <v>732</v>
      </c>
      <c r="AP505" s="74">
        <f t="shared" si="14134"/>
        <v>763</v>
      </c>
      <c r="AQ505" s="74">
        <f t="shared" si="14134"/>
        <v>791</v>
      </c>
      <c r="AR505" s="74">
        <f t="shared" si="14134"/>
        <v>822</v>
      </c>
      <c r="AS505" s="74">
        <f t="shared" si="14134"/>
        <v>852</v>
      </c>
      <c r="AT505" s="74">
        <f t="shared" si="14134"/>
        <v>883</v>
      </c>
      <c r="AU505" s="74">
        <f t="shared" si="14134"/>
        <v>913</v>
      </c>
      <c r="AV505" s="74">
        <f t="shared" si="14134"/>
        <v>944</v>
      </c>
      <c r="AW505" s="74">
        <f t="shared" si="14134"/>
        <v>975</v>
      </c>
      <c r="AX505" s="74">
        <f t="shared" si="14134"/>
        <v>1005</v>
      </c>
      <c r="AY505" s="74">
        <f t="shared" si="14134"/>
        <v>1036</v>
      </c>
      <c r="AZ505" s="74">
        <f t="shared" si="14134"/>
        <v>1066</v>
      </c>
      <c r="BA505" s="74">
        <f t="shared" si="14134"/>
        <v>1097</v>
      </c>
      <c r="BB505" s="74">
        <f t="shared" si="14134"/>
        <v>1128</v>
      </c>
      <c r="BC505" s="74">
        <f t="shared" si="14134"/>
        <v>1156</v>
      </c>
      <c r="BD505" s="74">
        <f t="shared" si="14134"/>
        <v>1187</v>
      </c>
      <c r="BE505" s="74">
        <f t="shared" si="14134"/>
        <v>1217</v>
      </c>
      <c r="BF505" s="74">
        <f t="shared" si="14134"/>
        <v>1248</v>
      </c>
      <c r="BG505" s="74">
        <f t="shared" si="14134"/>
        <v>1278</v>
      </c>
      <c r="BH505" s="74">
        <f t="shared" si="14134"/>
        <v>1309</v>
      </c>
      <c r="BI505" s="74">
        <f t="shared" si="14134"/>
        <v>1340</v>
      </c>
      <c r="BJ505" s="74">
        <f t="shared" si="14134"/>
        <v>1370</v>
      </c>
      <c r="BK505" s="74">
        <f t="shared" si="14134"/>
        <v>1401</v>
      </c>
      <c r="BL505" s="74">
        <f t="shared" si="14134"/>
        <v>1431</v>
      </c>
      <c r="BM505" s="74">
        <f t="shared" si="14134"/>
        <v>1462</v>
      </c>
      <c r="BN505" s="74">
        <f t="shared" si="14134"/>
        <v>1493</v>
      </c>
      <c r="BO505" s="74">
        <f t="shared" si="14134"/>
        <v>1522</v>
      </c>
      <c r="BP505" s="74">
        <f t="shared" si="14134"/>
        <v>1553</v>
      </c>
      <c r="BQ505" s="74">
        <f t="shared" si="14134"/>
        <v>1583</v>
      </c>
      <c r="BR505" s="74">
        <f t="shared" si="14134"/>
        <v>1614</v>
      </c>
      <c r="BS505" s="74">
        <f t="shared" si="14134"/>
        <v>1644</v>
      </c>
      <c r="BT505" s="74">
        <f t="shared" si="14134"/>
        <v>1675</v>
      </c>
      <c r="BU505" s="74">
        <f t="shared" si="14134"/>
        <v>1706</v>
      </c>
      <c r="BV505" s="74">
        <f t="shared" si="14134"/>
        <v>1736</v>
      </c>
      <c r="BW505" s="74">
        <f t="shared" si="14134"/>
        <v>1767</v>
      </c>
      <c r="BX505" s="74">
        <f t="shared" si="14134"/>
        <v>1797</v>
      </c>
      <c r="BY505" s="74">
        <f t="shared" si="14134"/>
        <v>1828</v>
      </c>
      <c r="BZ505" s="74">
        <f t="shared" si="14134"/>
        <v>1859</v>
      </c>
      <c r="CA505" s="74">
        <f t="shared" si="14134"/>
        <v>1887</v>
      </c>
      <c r="CB505" s="74">
        <f t="shared" si="14134"/>
        <v>1918</v>
      </c>
      <c r="CC505" s="74">
        <f t="shared" ref="CC505:CJ505" si="14135">VALUE(_xlfn.CONCAT(CC504,".",CC507))</f>
        <v>1948</v>
      </c>
      <c r="CD505" s="74">
        <f t="shared" si="14135"/>
        <v>1979</v>
      </c>
      <c r="CE505" s="74">
        <f t="shared" si="14135"/>
        <v>2009</v>
      </c>
      <c r="CF505" s="74">
        <f t="shared" si="14135"/>
        <v>2040</v>
      </c>
      <c r="CG505" s="74">
        <f t="shared" si="14135"/>
        <v>2071</v>
      </c>
      <c r="CH505" s="74">
        <f t="shared" si="14135"/>
        <v>2101</v>
      </c>
      <c r="CI505" s="74">
        <f t="shared" si="14135"/>
        <v>2132</v>
      </c>
      <c r="CJ505" s="74">
        <f t="shared" si="14135"/>
        <v>2162</v>
      </c>
      <c r="CK505" s="83"/>
      <c r="CL505" s="80"/>
      <c r="CM505" s="80"/>
      <c r="CN505" s="80"/>
      <c r="CO505" s="108"/>
      <c r="CP505" s="108"/>
      <c r="CQ505" s="108"/>
      <c r="CR505" s="108"/>
      <c r="CS505" s="108"/>
      <c r="CT505" s="108"/>
      <c r="CU505" s="108"/>
      <c r="CV505" s="108"/>
      <c r="CW505" s="108"/>
      <c r="CX505" s="108"/>
      <c r="CY505" s="108"/>
      <c r="CZ505" s="108"/>
      <c r="DA505" s="108"/>
      <c r="DB505" s="108"/>
      <c r="DC505" s="108"/>
      <c r="DD505" s="108"/>
    </row>
    <row r="506" spans="1:108" s="266" customFormat="1" ht="18" customHeight="1" x14ac:dyDescent="0.3">
      <c r="A506" s="272"/>
      <c r="B506" s="115"/>
      <c r="C506" s="354"/>
      <c r="D506" s="127"/>
      <c r="E506" s="360" t="s">
        <v>376</v>
      </c>
      <c r="F506" s="360" t="s">
        <v>376</v>
      </c>
      <c r="G506" s="359"/>
      <c r="H506" s="359"/>
      <c r="I506" s="360"/>
      <c r="J506" s="360"/>
      <c r="K506" s="360" t="s">
        <v>392</v>
      </c>
      <c r="L506" s="361"/>
      <c r="M506" s="7"/>
      <c r="N506" s="357"/>
      <c r="O506" s="108"/>
      <c r="P506" s="78"/>
      <c r="Q506" s="61" t="str">
        <f>VLOOKUP(Q504,'Podpůrná data'!$J$186:$K$197,2)</f>
        <v>leden</v>
      </c>
      <c r="R506" s="61" t="str">
        <f>VLOOKUP(R504,'Podpůrná data'!$J$186:$K$197,2)</f>
        <v>únor</v>
      </c>
      <c r="S506" s="61" t="str">
        <f>VLOOKUP(S504,'Podpůrná data'!$J$186:$K$197,2)</f>
        <v>březen</v>
      </c>
      <c r="T506" s="61" t="str">
        <f>VLOOKUP(T504,'Podpůrná data'!$J$186:$K$197,2)</f>
        <v>duben</v>
      </c>
      <c r="U506" s="61" t="str">
        <f>VLOOKUP(U504,'Podpůrná data'!$J$186:$K$197,2)</f>
        <v>květen</v>
      </c>
      <c r="V506" s="61" t="str">
        <f>VLOOKUP(V504,'Podpůrná data'!$J$186:$K$197,2)</f>
        <v>červen</v>
      </c>
      <c r="W506" s="61" t="str">
        <f>VLOOKUP(W504,'Podpůrná data'!$J$186:$K$197,2)</f>
        <v>červenec</v>
      </c>
      <c r="X506" s="61" t="str">
        <f>VLOOKUP(X504,'Podpůrná data'!$J$186:$K$197,2)</f>
        <v>srpen</v>
      </c>
      <c r="Y506" s="61" t="str">
        <f>VLOOKUP(Y504,'Podpůrná data'!$J$186:$K$197,2)</f>
        <v>září</v>
      </c>
      <c r="Z506" s="61" t="str">
        <f>VLOOKUP(Z504,'Podpůrná data'!$J$186:$K$197,2)</f>
        <v>říjen</v>
      </c>
      <c r="AA506" s="61" t="str">
        <f>VLOOKUP(AA504,'Podpůrná data'!$J$186:$K$197,2)</f>
        <v>listopad</v>
      </c>
      <c r="AB506" s="61" t="str">
        <f>VLOOKUP(AB504,'Podpůrná data'!$J$186:$K$197,2)</f>
        <v>prosinec</v>
      </c>
      <c r="AC506" s="61" t="str">
        <f>VLOOKUP(AC504,'Podpůrná data'!$J$186:$K$197,2)</f>
        <v>leden</v>
      </c>
      <c r="AD506" s="61" t="str">
        <f>VLOOKUP(AD504,'Podpůrná data'!$J$186:$K$197,2)</f>
        <v>únor</v>
      </c>
      <c r="AE506" s="61" t="str">
        <f>VLOOKUP(AE504,'Podpůrná data'!$J$186:$K$197,2)</f>
        <v>březen</v>
      </c>
      <c r="AF506" s="61" t="str">
        <f>VLOOKUP(AF504,'Podpůrná data'!$J$186:$K$197,2)</f>
        <v>duben</v>
      </c>
      <c r="AG506" s="61" t="str">
        <f>VLOOKUP(AG504,'Podpůrná data'!$J$186:$K$197,2)</f>
        <v>květen</v>
      </c>
      <c r="AH506" s="61" t="str">
        <f>VLOOKUP(AH504,'Podpůrná data'!$J$186:$K$197,2)</f>
        <v>červen</v>
      </c>
      <c r="AI506" s="61" t="str">
        <f>VLOOKUP(AI504,'Podpůrná data'!$J$186:$K$197,2)</f>
        <v>červenec</v>
      </c>
      <c r="AJ506" s="61" t="str">
        <f>VLOOKUP(AJ504,'Podpůrná data'!$J$186:$K$197,2)</f>
        <v>srpen</v>
      </c>
      <c r="AK506" s="61" t="str">
        <f>VLOOKUP(AK504,'Podpůrná data'!$J$186:$K$197,2)</f>
        <v>září</v>
      </c>
      <c r="AL506" s="61" t="str">
        <f>VLOOKUP(AL504,'Podpůrná data'!$J$186:$K$197,2)</f>
        <v>říjen</v>
      </c>
      <c r="AM506" s="61" t="str">
        <f>VLOOKUP(AM504,'Podpůrná data'!$J$186:$K$197,2)</f>
        <v>listopad</v>
      </c>
      <c r="AN506" s="61" t="str">
        <f>VLOOKUP(AN504,'Podpůrná data'!$J$186:$K$197,2)</f>
        <v>prosinec</v>
      </c>
      <c r="AO506" s="61" t="str">
        <f>VLOOKUP(AO504,'Podpůrná data'!$J$186:$K$197,2)</f>
        <v>leden</v>
      </c>
      <c r="AP506" s="61" t="str">
        <f>VLOOKUP(AP504,'Podpůrná data'!$J$186:$K$197,2)</f>
        <v>únor</v>
      </c>
      <c r="AQ506" s="61" t="str">
        <f>VLOOKUP(AQ504,'Podpůrná data'!$J$186:$K$197,2)</f>
        <v>březen</v>
      </c>
      <c r="AR506" s="61" t="str">
        <f>VLOOKUP(AR504,'Podpůrná data'!$J$186:$K$197,2)</f>
        <v>duben</v>
      </c>
      <c r="AS506" s="61" t="str">
        <f>VLOOKUP(AS504,'Podpůrná data'!$J$186:$K$197,2)</f>
        <v>květen</v>
      </c>
      <c r="AT506" s="61" t="str">
        <f>VLOOKUP(AT504,'Podpůrná data'!$J$186:$K$197,2)</f>
        <v>červen</v>
      </c>
      <c r="AU506" s="61" t="str">
        <f>VLOOKUP(AU504,'Podpůrná data'!$J$186:$K$197,2)</f>
        <v>červenec</v>
      </c>
      <c r="AV506" s="61" t="str">
        <f>VLOOKUP(AV504,'Podpůrná data'!$J$186:$K$197,2)</f>
        <v>srpen</v>
      </c>
      <c r="AW506" s="61" t="str">
        <f>VLOOKUP(AW504,'Podpůrná data'!$J$186:$K$197,2)</f>
        <v>září</v>
      </c>
      <c r="AX506" s="61" t="str">
        <f>VLOOKUP(AX504,'Podpůrná data'!$J$186:$K$197,2)</f>
        <v>říjen</v>
      </c>
      <c r="AY506" s="61" t="str">
        <f>VLOOKUP(AY504,'Podpůrná data'!$J$186:$K$197,2)</f>
        <v>listopad</v>
      </c>
      <c r="AZ506" s="61" t="str">
        <f>VLOOKUP(AZ504,'Podpůrná data'!$J$186:$K$197,2)</f>
        <v>prosinec</v>
      </c>
      <c r="BA506" s="61" t="str">
        <f>VLOOKUP(BA504,'Podpůrná data'!$J$186:$K$197,2)</f>
        <v>leden</v>
      </c>
      <c r="BB506" s="61" t="str">
        <f>VLOOKUP(BB504,'Podpůrná data'!$J$186:$K$197,2)</f>
        <v>únor</v>
      </c>
      <c r="BC506" s="61" t="str">
        <f>VLOOKUP(BC504,'Podpůrná data'!$J$186:$K$197,2)</f>
        <v>březen</v>
      </c>
      <c r="BD506" s="61" t="str">
        <f>VLOOKUP(BD504,'Podpůrná data'!$J$186:$K$197,2)</f>
        <v>duben</v>
      </c>
      <c r="BE506" s="61" t="str">
        <f>VLOOKUP(BE504,'Podpůrná data'!$J$186:$K$197,2)</f>
        <v>květen</v>
      </c>
      <c r="BF506" s="61" t="str">
        <f>VLOOKUP(BF504,'Podpůrná data'!$J$186:$K$197,2)</f>
        <v>červen</v>
      </c>
      <c r="BG506" s="61" t="str">
        <f>VLOOKUP(BG504,'Podpůrná data'!$J$186:$K$197,2)</f>
        <v>červenec</v>
      </c>
      <c r="BH506" s="61" t="str">
        <f>VLOOKUP(BH504,'Podpůrná data'!$J$186:$K$197,2)</f>
        <v>srpen</v>
      </c>
      <c r="BI506" s="61" t="str">
        <f>VLOOKUP(BI504,'Podpůrná data'!$J$186:$K$197,2)</f>
        <v>září</v>
      </c>
      <c r="BJ506" s="61" t="str">
        <f>VLOOKUP(BJ504,'Podpůrná data'!$J$186:$K$197,2)</f>
        <v>říjen</v>
      </c>
      <c r="BK506" s="61" t="str">
        <f>VLOOKUP(BK504,'Podpůrná data'!$J$186:$K$197,2)</f>
        <v>listopad</v>
      </c>
      <c r="BL506" s="61" t="str">
        <f>VLOOKUP(BL504,'Podpůrná data'!$J$186:$K$197,2)</f>
        <v>prosinec</v>
      </c>
      <c r="BM506" s="61" t="str">
        <f>VLOOKUP(BM504,'Podpůrná data'!$J$186:$K$197,2)</f>
        <v>leden</v>
      </c>
      <c r="BN506" s="61" t="str">
        <f>VLOOKUP(BN504,'Podpůrná data'!$J$186:$K$197,2)</f>
        <v>únor</v>
      </c>
      <c r="BO506" s="61" t="str">
        <f>VLOOKUP(BO504,'Podpůrná data'!$J$186:$K$197,2)</f>
        <v>březen</v>
      </c>
      <c r="BP506" s="61" t="str">
        <f>VLOOKUP(BP504,'Podpůrná data'!$J$186:$K$197,2)</f>
        <v>duben</v>
      </c>
      <c r="BQ506" s="61" t="str">
        <f>VLOOKUP(BQ504,'Podpůrná data'!$J$186:$K$197,2)</f>
        <v>květen</v>
      </c>
      <c r="BR506" s="61" t="str">
        <f>VLOOKUP(BR504,'Podpůrná data'!$J$186:$K$197,2)</f>
        <v>červen</v>
      </c>
      <c r="BS506" s="61" t="str">
        <f>VLOOKUP(BS504,'Podpůrná data'!$J$186:$K$197,2)</f>
        <v>červenec</v>
      </c>
      <c r="BT506" s="61" t="str">
        <f>VLOOKUP(BT504,'Podpůrná data'!$J$186:$K$197,2)</f>
        <v>srpen</v>
      </c>
      <c r="BU506" s="61" t="str">
        <f>VLOOKUP(BU504,'Podpůrná data'!$J$186:$K$197,2)</f>
        <v>září</v>
      </c>
      <c r="BV506" s="61" t="str">
        <f>VLOOKUP(BV504,'Podpůrná data'!$J$186:$K$197,2)</f>
        <v>říjen</v>
      </c>
      <c r="BW506" s="61" t="str">
        <f>VLOOKUP(BW504,'Podpůrná data'!$J$186:$K$197,2)</f>
        <v>listopad</v>
      </c>
      <c r="BX506" s="61" t="str">
        <f>VLOOKUP(BX504,'Podpůrná data'!$J$186:$K$197,2)</f>
        <v>prosinec</v>
      </c>
      <c r="BY506" s="61" t="str">
        <f>VLOOKUP(BY504,'Podpůrná data'!$J$186:$K$197,2)</f>
        <v>leden</v>
      </c>
      <c r="BZ506" s="61" t="str">
        <f>VLOOKUP(BZ504,'Podpůrná data'!$J$186:$K$197,2)</f>
        <v>únor</v>
      </c>
      <c r="CA506" s="61" t="str">
        <f>VLOOKUP(CA504,'Podpůrná data'!$J$186:$K$197,2)</f>
        <v>březen</v>
      </c>
      <c r="CB506" s="61" t="str">
        <f>VLOOKUP(CB504,'Podpůrná data'!$J$186:$K$197,2)</f>
        <v>duben</v>
      </c>
      <c r="CC506" s="61" t="str">
        <f>VLOOKUP(CC504,'Podpůrná data'!$J$186:$K$197,2)</f>
        <v>květen</v>
      </c>
      <c r="CD506" s="61" t="str">
        <f>VLOOKUP(CD504,'Podpůrná data'!$J$186:$K$197,2)</f>
        <v>červen</v>
      </c>
      <c r="CE506" s="61" t="str">
        <f>VLOOKUP(CE504,'Podpůrná data'!$J$186:$K$197,2)</f>
        <v>červenec</v>
      </c>
      <c r="CF506" s="61" t="str">
        <f>VLOOKUP(CF504,'Podpůrná data'!$J$186:$K$197,2)</f>
        <v>srpen</v>
      </c>
      <c r="CG506" s="61" t="str">
        <f>VLOOKUP(CG504,'Podpůrná data'!$J$186:$K$197,2)</f>
        <v>září</v>
      </c>
      <c r="CH506" s="61" t="str">
        <f>VLOOKUP(CH504,'Podpůrná data'!$J$186:$K$197,2)</f>
        <v>říjen</v>
      </c>
      <c r="CI506" s="61" t="str">
        <f>VLOOKUP(CI504,'Podpůrná data'!$J$186:$K$197,2)</f>
        <v>listopad</v>
      </c>
      <c r="CJ506" s="61" t="str">
        <f>VLOOKUP(CJ504,'Podpůrná data'!$J$186:$K$197,2)</f>
        <v>prosinec</v>
      </c>
      <c r="CK506" s="175"/>
      <c r="CL506" s="179"/>
      <c r="CM506" s="207"/>
      <c r="CN506" s="207"/>
      <c r="CO506" s="108"/>
      <c r="CP506" s="183" t="s">
        <v>109</v>
      </c>
      <c r="CQ506" s="183" t="s">
        <v>110</v>
      </c>
      <c r="CR506" s="183" t="s">
        <v>111</v>
      </c>
      <c r="CS506" s="183" t="s">
        <v>112</v>
      </c>
      <c r="CT506" s="183" t="s">
        <v>113</v>
      </c>
      <c r="CU506" s="183" t="s">
        <v>114</v>
      </c>
      <c r="CV506" s="183" t="s">
        <v>115</v>
      </c>
      <c r="CW506" s="183" t="s">
        <v>116</v>
      </c>
      <c r="CX506" s="183" t="s">
        <v>117</v>
      </c>
      <c r="CY506" s="183" t="s">
        <v>177</v>
      </c>
      <c r="CZ506" s="183" t="s">
        <v>178</v>
      </c>
      <c r="DA506" s="183" t="s">
        <v>179</v>
      </c>
      <c r="DB506" s="183" t="s">
        <v>368</v>
      </c>
      <c r="DC506" s="183" t="s">
        <v>369</v>
      </c>
      <c r="DD506" s="183" t="s">
        <v>370</v>
      </c>
    </row>
    <row r="507" spans="1:108" s="266" customFormat="1" ht="16.2" customHeight="1" x14ac:dyDescent="0.3">
      <c r="A507" s="272"/>
      <c r="B507" s="115"/>
      <c r="C507" s="354"/>
      <c r="D507" s="127"/>
      <c r="E507" s="360"/>
      <c r="F507" s="360"/>
      <c r="G507" s="359"/>
      <c r="H507" s="359"/>
      <c r="I507" s="360"/>
      <c r="J507" s="360"/>
      <c r="K507" s="360"/>
      <c r="L507" s="361"/>
      <c r="M507" s="7"/>
      <c r="N507" s="357"/>
      <c r="O507" s="108"/>
      <c r="P507" s="78"/>
      <c r="Q507" s="61">
        <f>YEAR(Úvod!$F$10)</f>
        <v>1900</v>
      </c>
      <c r="R507" s="61">
        <f t="shared" ref="R507" si="14136">IF(R504=1,Q507+1,Q507)</f>
        <v>1900</v>
      </c>
      <c r="S507" s="61">
        <f t="shared" ref="S507" si="14137">IF(S504=1,R507+1,R507)</f>
        <v>1900</v>
      </c>
      <c r="T507" s="61">
        <f t="shared" ref="T507" si="14138">IF(T504=1,S507+1,S507)</f>
        <v>1900</v>
      </c>
      <c r="U507" s="61">
        <f t="shared" ref="U507" si="14139">IF(U504=1,T507+1,T507)</f>
        <v>1900</v>
      </c>
      <c r="V507" s="61">
        <f t="shared" ref="V507" si="14140">IF(V504=1,U507+1,U507)</f>
        <v>1900</v>
      </c>
      <c r="W507" s="61">
        <f t="shared" ref="W507" si="14141">IF(W504=1,V507+1,V507)</f>
        <v>1900</v>
      </c>
      <c r="X507" s="61">
        <f t="shared" ref="X507" si="14142">IF(X504=1,W507+1,W507)</f>
        <v>1900</v>
      </c>
      <c r="Y507" s="61">
        <f t="shared" ref="Y507" si="14143">IF(Y504=1,X507+1,X507)</f>
        <v>1900</v>
      </c>
      <c r="Z507" s="61">
        <f t="shared" ref="Z507" si="14144">IF(Z504=1,Y507+1,Y507)</f>
        <v>1900</v>
      </c>
      <c r="AA507" s="61">
        <f t="shared" ref="AA507" si="14145">IF(AA504=1,Z507+1,Z507)</f>
        <v>1900</v>
      </c>
      <c r="AB507" s="61">
        <f t="shared" ref="AB507" si="14146">IF(AB504=1,AA507+1,AA507)</f>
        <v>1900</v>
      </c>
      <c r="AC507" s="61">
        <f t="shared" ref="AC507" si="14147">IF(AC504=1,AB507+1,AB507)</f>
        <v>1901</v>
      </c>
      <c r="AD507" s="61">
        <f t="shared" ref="AD507" si="14148">IF(AD504=1,AC507+1,AC507)</f>
        <v>1901</v>
      </c>
      <c r="AE507" s="61">
        <f t="shared" ref="AE507" si="14149">IF(AE504=1,AD507+1,AD507)</f>
        <v>1901</v>
      </c>
      <c r="AF507" s="61">
        <f t="shared" ref="AF507" si="14150">IF(AF504=1,AE507+1,AE507)</f>
        <v>1901</v>
      </c>
      <c r="AG507" s="61">
        <f t="shared" ref="AG507" si="14151">IF(AG504=1,AF507+1,AF507)</f>
        <v>1901</v>
      </c>
      <c r="AH507" s="61">
        <f t="shared" ref="AH507" si="14152">IF(AH504=1,AG507+1,AG507)</f>
        <v>1901</v>
      </c>
      <c r="AI507" s="61">
        <f t="shared" ref="AI507" si="14153">IF(AI504=1,AH507+1,AH507)</f>
        <v>1901</v>
      </c>
      <c r="AJ507" s="61">
        <f t="shared" ref="AJ507" si="14154">IF(AJ504=1,AI507+1,AI507)</f>
        <v>1901</v>
      </c>
      <c r="AK507" s="61">
        <f t="shared" ref="AK507" si="14155">IF(AK504=1,AJ507+1,AJ507)</f>
        <v>1901</v>
      </c>
      <c r="AL507" s="61">
        <f t="shared" ref="AL507" si="14156">IF(AL504=1,AK507+1,AK507)</f>
        <v>1901</v>
      </c>
      <c r="AM507" s="61">
        <f t="shared" ref="AM507" si="14157">IF(AM504=1,AL507+1,AL507)</f>
        <v>1901</v>
      </c>
      <c r="AN507" s="61">
        <f t="shared" ref="AN507" si="14158">IF(AN504=1,AM507+1,AM507)</f>
        <v>1901</v>
      </c>
      <c r="AO507" s="61">
        <f t="shared" ref="AO507" si="14159">IF(AO504=1,AN507+1,AN507)</f>
        <v>1902</v>
      </c>
      <c r="AP507" s="61">
        <f t="shared" ref="AP507" si="14160">IF(AP504=1,AO507+1,AO507)</f>
        <v>1902</v>
      </c>
      <c r="AQ507" s="61">
        <f t="shared" ref="AQ507" si="14161">IF(AQ504=1,AP507+1,AP507)</f>
        <v>1902</v>
      </c>
      <c r="AR507" s="61">
        <f t="shared" ref="AR507" si="14162">IF(AR504=1,AQ507+1,AQ507)</f>
        <v>1902</v>
      </c>
      <c r="AS507" s="61">
        <f t="shared" ref="AS507" si="14163">IF(AS504=1,AR507+1,AR507)</f>
        <v>1902</v>
      </c>
      <c r="AT507" s="61">
        <f t="shared" ref="AT507" si="14164">IF(AT504=1,AS507+1,AS507)</f>
        <v>1902</v>
      </c>
      <c r="AU507" s="61">
        <f t="shared" ref="AU507" si="14165">IF(AU504=1,AT507+1,AT507)</f>
        <v>1902</v>
      </c>
      <c r="AV507" s="61">
        <f t="shared" ref="AV507" si="14166">IF(AV504=1,AU507+1,AU507)</f>
        <v>1902</v>
      </c>
      <c r="AW507" s="61">
        <f t="shared" ref="AW507" si="14167">IF(AW504=1,AV507+1,AV507)</f>
        <v>1902</v>
      </c>
      <c r="AX507" s="61">
        <f t="shared" ref="AX507" si="14168">IF(AX504=1,AW507+1,AW507)</f>
        <v>1902</v>
      </c>
      <c r="AY507" s="61">
        <f t="shared" ref="AY507" si="14169">IF(AY504=1,AX507+1,AX507)</f>
        <v>1902</v>
      </c>
      <c r="AZ507" s="61">
        <f t="shared" ref="AZ507" si="14170">IF(AZ504=1,AY507+1,AY507)</f>
        <v>1902</v>
      </c>
      <c r="BA507" s="61">
        <f t="shared" ref="BA507" si="14171">IF(BA504=1,AZ507+1,AZ507)</f>
        <v>1903</v>
      </c>
      <c r="BB507" s="61">
        <f t="shared" ref="BB507" si="14172">IF(BB504=1,BA507+1,BA507)</f>
        <v>1903</v>
      </c>
      <c r="BC507" s="61">
        <f t="shared" ref="BC507" si="14173">IF(BC504=1,BB507+1,BB507)</f>
        <v>1903</v>
      </c>
      <c r="BD507" s="61">
        <f t="shared" ref="BD507" si="14174">IF(BD504=1,BC507+1,BC507)</f>
        <v>1903</v>
      </c>
      <c r="BE507" s="61">
        <f t="shared" ref="BE507" si="14175">IF(BE504=1,BD507+1,BD507)</f>
        <v>1903</v>
      </c>
      <c r="BF507" s="61">
        <f t="shared" ref="BF507" si="14176">IF(BF504=1,BE507+1,BE507)</f>
        <v>1903</v>
      </c>
      <c r="BG507" s="61">
        <f t="shared" ref="BG507" si="14177">IF(BG504=1,BF507+1,BF507)</f>
        <v>1903</v>
      </c>
      <c r="BH507" s="61">
        <f t="shared" ref="BH507" si="14178">IF(BH504=1,BG507+1,BG507)</f>
        <v>1903</v>
      </c>
      <c r="BI507" s="61">
        <f t="shared" ref="BI507" si="14179">IF(BI504=1,BH507+1,BH507)</f>
        <v>1903</v>
      </c>
      <c r="BJ507" s="61">
        <f t="shared" ref="BJ507" si="14180">IF(BJ504=1,BI507+1,BI507)</f>
        <v>1903</v>
      </c>
      <c r="BK507" s="61">
        <f t="shared" ref="BK507" si="14181">IF(BK504=1,BJ507+1,BJ507)</f>
        <v>1903</v>
      </c>
      <c r="BL507" s="61">
        <f t="shared" ref="BL507" si="14182">IF(BL504=1,BK507+1,BK507)</f>
        <v>1903</v>
      </c>
      <c r="BM507" s="61">
        <f t="shared" ref="BM507" si="14183">IF(BM504=1,BL507+1,BL507)</f>
        <v>1904</v>
      </c>
      <c r="BN507" s="61">
        <f t="shared" ref="BN507" si="14184">IF(BN504=1,BM507+1,BM507)</f>
        <v>1904</v>
      </c>
      <c r="BO507" s="61">
        <f t="shared" ref="BO507" si="14185">IF(BO504=1,BN507+1,BN507)</f>
        <v>1904</v>
      </c>
      <c r="BP507" s="61">
        <f t="shared" ref="BP507" si="14186">IF(BP504=1,BO507+1,BO507)</f>
        <v>1904</v>
      </c>
      <c r="BQ507" s="61">
        <f t="shared" ref="BQ507" si="14187">IF(BQ504=1,BP507+1,BP507)</f>
        <v>1904</v>
      </c>
      <c r="BR507" s="61">
        <f t="shared" ref="BR507" si="14188">IF(BR504=1,BQ507+1,BQ507)</f>
        <v>1904</v>
      </c>
      <c r="BS507" s="61">
        <f t="shared" ref="BS507" si="14189">IF(BS504=1,BR507+1,BR507)</f>
        <v>1904</v>
      </c>
      <c r="BT507" s="61">
        <f t="shared" ref="BT507" si="14190">IF(BT504=1,BS507+1,BS507)</f>
        <v>1904</v>
      </c>
      <c r="BU507" s="61">
        <f t="shared" ref="BU507" si="14191">IF(BU504=1,BT507+1,BT507)</f>
        <v>1904</v>
      </c>
      <c r="BV507" s="61">
        <f t="shared" ref="BV507" si="14192">IF(BV504=1,BU507+1,BU507)</f>
        <v>1904</v>
      </c>
      <c r="BW507" s="61">
        <f t="shared" ref="BW507" si="14193">IF(BW504=1,BV507+1,BV507)</f>
        <v>1904</v>
      </c>
      <c r="BX507" s="61">
        <f t="shared" ref="BX507" si="14194">IF(BX504=1,BW507+1,BW507)</f>
        <v>1904</v>
      </c>
      <c r="BY507" s="61">
        <f t="shared" ref="BY507" si="14195">IF(BY504=1,BX507+1,BX507)</f>
        <v>1905</v>
      </c>
      <c r="BZ507" s="61">
        <f t="shared" ref="BZ507" si="14196">IF(BZ504=1,BY507+1,BY507)</f>
        <v>1905</v>
      </c>
      <c r="CA507" s="61">
        <f t="shared" ref="CA507" si="14197">IF(CA504=1,BZ507+1,BZ507)</f>
        <v>1905</v>
      </c>
      <c r="CB507" s="61">
        <f t="shared" ref="CB507" si="14198">IF(CB504=1,CA507+1,CA507)</f>
        <v>1905</v>
      </c>
      <c r="CC507" s="61">
        <f t="shared" ref="CC507" si="14199">IF(CC504=1,CB507+1,CB507)</f>
        <v>1905</v>
      </c>
      <c r="CD507" s="61">
        <f t="shared" ref="CD507" si="14200">IF(CD504=1,CC507+1,CC507)</f>
        <v>1905</v>
      </c>
      <c r="CE507" s="61">
        <f t="shared" ref="CE507" si="14201">IF(CE504=1,CD507+1,CD507)</f>
        <v>1905</v>
      </c>
      <c r="CF507" s="61">
        <f t="shared" ref="CF507" si="14202">IF(CF504=1,CE507+1,CE507)</f>
        <v>1905</v>
      </c>
      <c r="CG507" s="61">
        <f t="shared" ref="CG507" si="14203">IF(CG504=1,CF507+1,CF507)</f>
        <v>1905</v>
      </c>
      <c r="CH507" s="61">
        <f t="shared" ref="CH507" si="14204">IF(CH504=1,CG507+1,CG507)</f>
        <v>1905</v>
      </c>
      <c r="CI507" s="61">
        <f t="shared" ref="CI507" si="14205">IF(CI504=1,CH507+1,CH507)</f>
        <v>1905</v>
      </c>
      <c r="CJ507" s="61">
        <f t="shared" ref="CJ507" si="14206">IF(CJ504=1,CI507+1,CI507)</f>
        <v>1905</v>
      </c>
      <c r="CK507" s="205"/>
      <c r="CL507" s="206"/>
      <c r="CM507" s="207"/>
      <c r="CN507" s="207"/>
      <c r="CO507" s="108"/>
      <c r="CP507" s="108"/>
      <c r="CQ507" s="108"/>
      <c r="CR507" s="108"/>
      <c r="CS507" s="108"/>
      <c r="CT507" s="108"/>
      <c r="CU507" s="108"/>
      <c r="CV507" s="108"/>
      <c r="CW507" s="108"/>
      <c r="CX507" s="108"/>
      <c r="CY507" s="108"/>
      <c r="CZ507" s="108"/>
      <c r="DA507" s="108"/>
      <c r="DB507" s="108"/>
      <c r="DC507" s="108"/>
      <c r="DD507" s="108"/>
    </row>
    <row r="508" spans="1:108" s="266" customFormat="1" ht="16.2" customHeight="1" x14ac:dyDescent="0.3">
      <c r="A508" s="272"/>
      <c r="B508" s="115"/>
      <c r="C508" s="127"/>
      <c r="D508" s="127"/>
      <c r="E508" s="360"/>
      <c r="F508" s="360"/>
      <c r="G508" s="359"/>
      <c r="H508" s="359"/>
      <c r="I508" s="360"/>
      <c r="J508" s="363"/>
      <c r="K508" s="360"/>
      <c r="L508" s="362"/>
      <c r="M508" s="7"/>
      <c r="N508" s="358"/>
      <c r="O508" s="108"/>
      <c r="P508" s="64" t="s">
        <v>181</v>
      </c>
      <c r="Q508" s="273"/>
      <c r="R508" s="273"/>
      <c r="S508" s="273"/>
      <c r="T508" s="273"/>
      <c r="U508" s="273"/>
      <c r="V508" s="273"/>
      <c r="W508" s="273"/>
      <c r="X508" s="273"/>
      <c r="Y508" s="273"/>
      <c r="Z508" s="273"/>
      <c r="AA508" s="273"/>
      <c r="AB508" s="273"/>
      <c r="AC508" s="273"/>
      <c r="AD508" s="273"/>
      <c r="AE508" s="273"/>
      <c r="AF508" s="273"/>
      <c r="AG508" s="273"/>
      <c r="AH508" s="273"/>
      <c r="AI508" s="273"/>
      <c r="AJ508" s="273"/>
      <c r="AK508" s="273"/>
      <c r="AL508" s="273"/>
      <c r="AM508" s="273"/>
      <c r="AN508" s="273"/>
      <c r="AO508" s="273"/>
      <c r="AP508" s="273"/>
      <c r="AQ508" s="273"/>
      <c r="AR508" s="273"/>
      <c r="AS508" s="273"/>
      <c r="AT508" s="273"/>
      <c r="AU508" s="273"/>
      <c r="AV508" s="273"/>
      <c r="AW508" s="273"/>
      <c r="AX508" s="273"/>
      <c r="AY508" s="273"/>
      <c r="AZ508" s="273"/>
      <c r="BA508" s="273"/>
      <c r="BB508" s="273"/>
      <c r="BC508" s="273"/>
      <c r="BD508" s="273"/>
      <c r="BE508" s="273"/>
      <c r="BF508" s="273"/>
      <c r="BG508" s="273"/>
      <c r="BH508" s="273"/>
      <c r="BI508" s="273"/>
      <c r="BJ508" s="273"/>
      <c r="BK508" s="273"/>
      <c r="BL508" s="273"/>
      <c r="BM508" s="273"/>
      <c r="BN508" s="273"/>
      <c r="BO508" s="273"/>
      <c r="BP508" s="273"/>
      <c r="BQ508" s="273"/>
      <c r="BR508" s="273"/>
      <c r="BS508" s="273"/>
      <c r="BT508" s="273"/>
      <c r="BU508" s="273"/>
      <c r="BV508" s="273"/>
      <c r="BW508" s="273"/>
      <c r="BX508" s="273"/>
      <c r="BY508" s="273"/>
      <c r="BZ508" s="273"/>
      <c r="CA508" s="273"/>
      <c r="CB508" s="273"/>
      <c r="CC508" s="273"/>
      <c r="CD508" s="273"/>
      <c r="CE508" s="273"/>
      <c r="CF508" s="273"/>
      <c r="CG508" s="273"/>
      <c r="CH508" s="273"/>
      <c r="CI508" s="273"/>
      <c r="CJ508" s="273"/>
      <c r="CK508" s="205"/>
      <c r="CL508" s="206"/>
      <c r="CM508" s="207"/>
      <c r="CN508" s="207"/>
      <c r="CO508" s="108"/>
      <c r="CP508" s="108"/>
      <c r="CQ508" s="108"/>
      <c r="CR508" s="108"/>
      <c r="CS508" s="108"/>
      <c r="CT508" s="108"/>
      <c r="CU508" s="108"/>
      <c r="CV508" s="108"/>
      <c r="CW508" s="108"/>
      <c r="CX508" s="108"/>
      <c r="CY508" s="108"/>
      <c r="CZ508" s="108"/>
      <c r="DA508" s="108"/>
      <c r="DB508" s="108"/>
      <c r="DC508" s="108"/>
      <c r="DD508" s="108"/>
    </row>
    <row r="509" spans="1:108" s="266" customFormat="1" ht="23.4" customHeight="1" x14ac:dyDescent="0.3">
      <c r="A509" s="264"/>
      <c r="B509" s="128" t="s">
        <v>33</v>
      </c>
      <c r="C509" s="355"/>
      <c r="D509" s="355"/>
      <c r="E509" s="274"/>
      <c r="F509" s="257"/>
      <c r="G509" s="275"/>
      <c r="H509" s="276"/>
      <c r="I509" s="275"/>
      <c r="J509" s="215">
        <f>IF(I509="",0,IF(I509="ANO",'Podpůrná data'!$B$5,'Podpůrná data'!$B$3))</f>
        <v>0</v>
      </c>
      <c r="K509" s="213">
        <f>IFERROR(INT(ROUND(H509,2)*(VLOOKUP(INT(G509),'Podpůrná data'!$L$16:$M$60,2,FALSE))*(G509/(INT(G509)))),0)</f>
        <v>0</v>
      </c>
      <c r="L509" s="62">
        <f>J509*K509</f>
        <v>0</v>
      </c>
      <c r="M509" s="63">
        <f>IF(L509&gt;0,IF(ISTEXT(C509)=TRUE,0,1),0)</f>
        <v>0</v>
      </c>
      <c r="N509" s="170">
        <f>IF(L509&gt;0,1,0)</f>
        <v>0</v>
      </c>
      <c r="O509" s="129"/>
      <c r="P509" s="64" t="s">
        <v>97</v>
      </c>
      <c r="Q509" s="277"/>
      <c r="R509" s="277"/>
      <c r="S509" s="277"/>
      <c r="T509" s="277"/>
      <c r="U509" s="277"/>
      <c r="V509" s="277"/>
      <c r="W509" s="277"/>
      <c r="X509" s="277"/>
      <c r="Y509" s="277"/>
      <c r="Z509" s="277"/>
      <c r="AA509" s="277"/>
      <c r="AB509" s="277"/>
      <c r="AC509" s="277"/>
      <c r="AD509" s="277"/>
      <c r="AE509" s="277"/>
      <c r="AF509" s="277"/>
      <c r="AG509" s="277"/>
      <c r="AH509" s="277"/>
      <c r="AI509" s="277"/>
      <c r="AJ509" s="277"/>
      <c r="AK509" s="277"/>
      <c r="AL509" s="277"/>
      <c r="AM509" s="277"/>
      <c r="AN509" s="277"/>
      <c r="AO509" s="277"/>
      <c r="AP509" s="277"/>
      <c r="AQ509" s="277"/>
      <c r="AR509" s="277"/>
      <c r="AS509" s="277"/>
      <c r="AT509" s="277"/>
      <c r="AU509" s="277"/>
      <c r="AV509" s="277"/>
      <c r="AW509" s="277"/>
      <c r="AX509" s="277"/>
      <c r="AY509" s="277"/>
      <c r="AZ509" s="277"/>
      <c r="BA509" s="277"/>
      <c r="BB509" s="277"/>
      <c r="BC509" s="277"/>
      <c r="BD509" s="277"/>
      <c r="BE509" s="277"/>
      <c r="BF509" s="277"/>
      <c r="BG509" s="277"/>
      <c r="BH509" s="277"/>
      <c r="BI509" s="277"/>
      <c r="BJ509" s="277"/>
      <c r="BK509" s="277"/>
      <c r="BL509" s="277"/>
      <c r="BM509" s="277"/>
      <c r="BN509" s="277"/>
      <c r="BO509" s="277"/>
      <c r="BP509" s="277"/>
      <c r="BQ509" s="277"/>
      <c r="BR509" s="277"/>
      <c r="BS509" s="277"/>
      <c r="BT509" s="277"/>
      <c r="BU509" s="277"/>
      <c r="BV509" s="277"/>
      <c r="BW509" s="277"/>
      <c r="BX509" s="277"/>
      <c r="BY509" s="277"/>
      <c r="BZ509" s="277"/>
      <c r="CA509" s="277"/>
      <c r="CB509" s="277"/>
      <c r="CC509" s="277"/>
      <c r="CD509" s="277"/>
      <c r="CE509" s="277"/>
      <c r="CF509" s="277"/>
      <c r="CG509" s="277"/>
      <c r="CH509" s="277"/>
      <c r="CI509" s="277"/>
      <c r="CJ509" s="277"/>
      <c r="CK509" s="370">
        <f>SUM(Q517:CJ517)</f>
        <v>0</v>
      </c>
      <c r="CL509" s="372">
        <f>SUM(Q518:CJ518)</f>
        <v>0</v>
      </c>
      <c r="CM509" s="364">
        <f>IF($N509=0,0,IF($CK509&gt;=143*$H509,1,0))</f>
        <v>0</v>
      </c>
      <c r="CN509" s="364">
        <f>IF($CK509&gt;=143*$H509,0,(CEILING(143*$H509,1)-$CK509))</f>
        <v>0</v>
      </c>
      <c r="CO509" s="108"/>
      <c r="CP509" s="108"/>
      <c r="CQ509" s="108"/>
      <c r="CR509" s="108"/>
      <c r="CS509" s="108"/>
      <c r="CT509" s="108"/>
      <c r="CU509" s="108"/>
      <c r="CV509" s="108"/>
      <c r="CW509" s="108"/>
      <c r="CX509" s="108"/>
      <c r="CY509" s="108"/>
      <c r="CZ509" s="108"/>
      <c r="DA509" s="108"/>
      <c r="DB509" s="108"/>
      <c r="DC509" s="108"/>
      <c r="DD509" s="108"/>
    </row>
    <row r="510" spans="1:108" s="266" customFormat="1" ht="28.8" x14ac:dyDescent="0.3">
      <c r="A510" s="264"/>
      <c r="B510" s="130"/>
      <c r="C510" s="81"/>
      <c r="D510" s="81"/>
      <c r="E510" s="81"/>
      <c r="F510" s="81"/>
      <c r="G510" s="81"/>
      <c r="H510" s="81"/>
      <c r="I510" s="81"/>
      <c r="J510" s="81"/>
      <c r="K510" s="81"/>
      <c r="L510" s="65"/>
      <c r="M510" s="7"/>
      <c r="N510" s="202"/>
      <c r="O510" s="108"/>
      <c r="P510" s="64" t="s">
        <v>151</v>
      </c>
      <c r="Q510" s="278"/>
      <c r="R510" s="278"/>
      <c r="S510" s="278"/>
      <c r="T510" s="278"/>
      <c r="U510" s="278"/>
      <c r="V510" s="278"/>
      <c r="W510" s="278"/>
      <c r="X510" s="278"/>
      <c r="Y510" s="278"/>
      <c r="Z510" s="278"/>
      <c r="AA510" s="278"/>
      <c r="AB510" s="278"/>
      <c r="AC510" s="278"/>
      <c r="AD510" s="278"/>
      <c r="AE510" s="278"/>
      <c r="AF510" s="278"/>
      <c r="AG510" s="278"/>
      <c r="AH510" s="278"/>
      <c r="AI510" s="278"/>
      <c r="AJ510" s="278"/>
      <c r="AK510" s="278"/>
      <c r="AL510" s="278"/>
      <c r="AM510" s="278"/>
      <c r="AN510" s="278"/>
      <c r="AO510" s="278"/>
      <c r="AP510" s="278"/>
      <c r="AQ510" s="278"/>
      <c r="AR510" s="278"/>
      <c r="AS510" s="278"/>
      <c r="AT510" s="278"/>
      <c r="AU510" s="278"/>
      <c r="AV510" s="278"/>
      <c r="AW510" s="278"/>
      <c r="AX510" s="278"/>
      <c r="AY510" s="278"/>
      <c r="AZ510" s="278"/>
      <c r="BA510" s="278"/>
      <c r="BB510" s="278"/>
      <c r="BC510" s="278"/>
      <c r="BD510" s="278"/>
      <c r="BE510" s="278"/>
      <c r="BF510" s="278"/>
      <c r="BG510" s="278"/>
      <c r="BH510" s="278"/>
      <c r="BI510" s="278"/>
      <c r="BJ510" s="278"/>
      <c r="BK510" s="278"/>
      <c r="BL510" s="278"/>
      <c r="BM510" s="278"/>
      <c r="BN510" s="278"/>
      <c r="BO510" s="278"/>
      <c r="BP510" s="278"/>
      <c r="BQ510" s="278"/>
      <c r="BR510" s="278"/>
      <c r="BS510" s="278"/>
      <c r="BT510" s="278"/>
      <c r="BU510" s="278"/>
      <c r="BV510" s="278"/>
      <c r="BW510" s="278"/>
      <c r="BX510" s="278"/>
      <c r="BY510" s="278"/>
      <c r="BZ510" s="278"/>
      <c r="CA510" s="278"/>
      <c r="CB510" s="278"/>
      <c r="CC510" s="278"/>
      <c r="CD510" s="278"/>
      <c r="CE510" s="278"/>
      <c r="CF510" s="278"/>
      <c r="CG510" s="278"/>
      <c r="CH510" s="278"/>
      <c r="CI510" s="278"/>
      <c r="CJ510" s="278"/>
      <c r="CK510" s="370"/>
      <c r="CL510" s="372"/>
      <c r="CM510" s="364"/>
      <c r="CN510" s="364"/>
      <c r="CO510" s="108"/>
      <c r="CP510" s="108"/>
      <c r="CQ510" s="108"/>
      <c r="CR510" s="108"/>
      <c r="CS510" s="108"/>
      <c r="CT510" s="108"/>
      <c r="CU510" s="108"/>
      <c r="CV510" s="108"/>
      <c r="CW510" s="108"/>
      <c r="CX510" s="108"/>
      <c r="CY510" s="108"/>
      <c r="CZ510" s="108"/>
      <c r="DA510" s="108"/>
      <c r="DB510" s="108"/>
      <c r="DC510" s="108"/>
      <c r="DD510" s="108"/>
    </row>
    <row r="511" spans="1:108" s="266" customFormat="1" ht="14.4" hidden="1" customHeight="1" x14ac:dyDescent="0.3">
      <c r="A511" s="264"/>
      <c r="B511" s="130"/>
      <c r="C511" s="81"/>
      <c r="D511" s="81"/>
      <c r="E511" s="81"/>
      <c r="F511" s="81"/>
      <c r="G511" s="81"/>
      <c r="H511" s="81"/>
      <c r="I511" s="81"/>
      <c r="J511" s="81"/>
      <c r="K511" s="81"/>
      <c r="L511" s="65"/>
      <c r="M511" s="7"/>
      <c r="N511" s="202"/>
      <c r="O511" s="108"/>
      <c r="P511" s="66" t="s">
        <v>152</v>
      </c>
      <c r="Q511" s="67">
        <f>IF(Q509&lt;&gt;0,1,0)</f>
        <v>0</v>
      </c>
      <c r="R511" s="67">
        <f t="shared" ref="R511" si="14207">IF(Q511&gt;0,Q511+1,IF(R509&lt;&gt;0,1,0))</f>
        <v>0</v>
      </c>
      <c r="S511" s="67">
        <f t="shared" ref="S511" si="14208">IF(R511&gt;0,R511+1,IF(S509&lt;&gt;0,1,0))</f>
        <v>0</v>
      </c>
      <c r="T511" s="67">
        <f t="shared" ref="T511" si="14209">IF(S511&gt;0,S511+1,IF(T509&lt;&gt;0,1,0))</f>
        <v>0</v>
      </c>
      <c r="U511" s="67">
        <f t="shared" ref="U511" si="14210">IF(T511&gt;0,T511+1,IF(U509&lt;&gt;0,1,0))</f>
        <v>0</v>
      </c>
      <c r="V511" s="67">
        <f t="shared" ref="V511" si="14211">IF(U511&gt;0,U511+1,IF(V509&lt;&gt;0,1,0))</f>
        <v>0</v>
      </c>
      <c r="W511" s="67">
        <f t="shared" ref="W511" si="14212">IF(V511&gt;0,V511+1,IF(W509&lt;&gt;0,1,0))</f>
        <v>0</v>
      </c>
      <c r="X511" s="67">
        <f t="shared" ref="X511" si="14213">IF(W511&gt;0,W511+1,IF(X509&lt;&gt;0,1,0))</f>
        <v>0</v>
      </c>
      <c r="Y511" s="67">
        <f t="shared" ref="Y511" si="14214">IF(X511&gt;0,X511+1,IF(Y509&lt;&gt;0,1,0))</f>
        <v>0</v>
      </c>
      <c r="Z511" s="67">
        <f t="shared" ref="Z511" si="14215">IF(Y511&gt;0,Y511+1,IF(Z509&lt;&gt;0,1,0))</f>
        <v>0</v>
      </c>
      <c r="AA511" s="67">
        <f t="shared" ref="AA511" si="14216">IF(Z511&gt;0,Z511+1,IF(AA509&lt;&gt;0,1,0))</f>
        <v>0</v>
      </c>
      <c r="AB511" s="67">
        <f t="shared" ref="AB511" si="14217">IF(AA511&gt;0,AA511+1,IF(AB509&lt;&gt;0,1,0))</f>
        <v>0</v>
      </c>
      <c r="AC511" s="67">
        <f t="shared" ref="AC511" si="14218">IF(AB511&gt;0,AB511+1,IF(AC509&lt;&gt;0,1,0))</f>
        <v>0</v>
      </c>
      <c r="AD511" s="67">
        <f t="shared" ref="AD511" si="14219">IF(AC511&gt;0,AC511+1,IF(AD509&lt;&gt;0,1,0))</f>
        <v>0</v>
      </c>
      <c r="AE511" s="67">
        <f t="shared" ref="AE511" si="14220">IF(AD511&gt;0,AD511+1,IF(AE509&lt;&gt;0,1,0))</f>
        <v>0</v>
      </c>
      <c r="AF511" s="67">
        <f t="shared" ref="AF511" si="14221">IF(AE511&gt;0,AE511+1,IF(AF509&lt;&gt;0,1,0))</f>
        <v>0</v>
      </c>
      <c r="AG511" s="67">
        <f t="shared" ref="AG511" si="14222">IF(AF511&gt;0,AF511+1,IF(AG509&lt;&gt;0,1,0))</f>
        <v>0</v>
      </c>
      <c r="AH511" s="67">
        <f t="shared" ref="AH511" si="14223">IF(AG511&gt;0,AG511+1,IF(AH509&lt;&gt;0,1,0))</f>
        <v>0</v>
      </c>
      <c r="AI511" s="67">
        <f t="shared" ref="AI511" si="14224">IF(AH511&gt;0,AH511+1,IF(AI509&lt;&gt;0,1,0))</f>
        <v>0</v>
      </c>
      <c r="AJ511" s="67">
        <f t="shared" ref="AJ511" si="14225">IF(AI511&gt;0,AI511+1,IF(AJ509&lt;&gt;0,1,0))</f>
        <v>0</v>
      </c>
      <c r="AK511" s="67">
        <f t="shared" ref="AK511" si="14226">IF(AJ511&gt;0,AJ511+1,IF(AK509&lt;&gt;0,1,0))</f>
        <v>0</v>
      </c>
      <c r="AL511" s="67">
        <f t="shared" ref="AL511" si="14227">IF(AK511&gt;0,AK511+1,IF(AL509&lt;&gt;0,1,0))</f>
        <v>0</v>
      </c>
      <c r="AM511" s="67">
        <f t="shared" ref="AM511" si="14228">IF(AL511&gt;0,AL511+1,IF(AM509&lt;&gt;0,1,0))</f>
        <v>0</v>
      </c>
      <c r="AN511" s="67">
        <f t="shared" ref="AN511" si="14229">IF(AM511&gt;0,AM511+1,IF(AN509&lt;&gt;0,1,0))</f>
        <v>0</v>
      </c>
      <c r="AO511" s="67">
        <f t="shared" ref="AO511" si="14230">IF(AN511&gt;0,AN511+1,IF(AO509&lt;&gt;0,1,0))</f>
        <v>0</v>
      </c>
      <c r="AP511" s="67">
        <f t="shared" ref="AP511" si="14231">IF(AO511&gt;0,AO511+1,IF(AP509&lt;&gt;0,1,0))</f>
        <v>0</v>
      </c>
      <c r="AQ511" s="67">
        <f t="shared" ref="AQ511" si="14232">IF(AP511&gt;0,AP511+1,IF(AQ509&lt;&gt;0,1,0))</f>
        <v>0</v>
      </c>
      <c r="AR511" s="67">
        <f t="shared" ref="AR511" si="14233">IF(AQ511&gt;0,AQ511+1,IF(AR509&lt;&gt;0,1,0))</f>
        <v>0</v>
      </c>
      <c r="AS511" s="67">
        <f t="shared" ref="AS511" si="14234">IF(AR511&gt;0,AR511+1,IF(AS509&lt;&gt;0,1,0))</f>
        <v>0</v>
      </c>
      <c r="AT511" s="67">
        <f t="shared" ref="AT511" si="14235">IF(AS511&gt;0,AS511+1,IF(AT509&lt;&gt;0,1,0))</f>
        <v>0</v>
      </c>
      <c r="AU511" s="67">
        <f t="shared" ref="AU511" si="14236">IF(AT511&gt;0,AT511+1,IF(AU509&lt;&gt;0,1,0))</f>
        <v>0</v>
      </c>
      <c r="AV511" s="67">
        <f t="shared" ref="AV511" si="14237">IF(AU511&gt;0,AU511+1,IF(AV509&lt;&gt;0,1,0))</f>
        <v>0</v>
      </c>
      <c r="AW511" s="67">
        <f t="shared" ref="AW511" si="14238">IF(AV511&gt;0,AV511+1,IF(AW509&lt;&gt;0,1,0))</f>
        <v>0</v>
      </c>
      <c r="AX511" s="67">
        <f t="shared" ref="AX511" si="14239">IF(AW511&gt;0,AW511+1,IF(AX509&lt;&gt;0,1,0))</f>
        <v>0</v>
      </c>
      <c r="AY511" s="67">
        <f t="shared" ref="AY511" si="14240">IF(AX511&gt;0,AX511+1,IF(AY509&lt;&gt;0,1,0))</f>
        <v>0</v>
      </c>
      <c r="AZ511" s="67">
        <f t="shared" ref="AZ511" si="14241">IF(AY511&gt;0,AY511+1,IF(AZ509&lt;&gt;0,1,0))</f>
        <v>0</v>
      </c>
      <c r="BA511" s="67">
        <f t="shared" ref="BA511" si="14242">IF(AZ511&gt;0,AZ511+1,IF(BA509&lt;&gt;0,1,0))</f>
        <v>0</v>
      </c>
      <c r="BB511" s="67">
        <f t="shared" ref="BB511" si="14243">IF(BA511&gt;0,BA511+1,IF(BB509&lt;&gt;0,1,0))</f>
        <v>0</v>
      </c>
      <c r="BC511" s="67">
        <f t="shared" ref="BC511" si="14244">IF(BB511&gt;0,BB511+1,IF(BC509&lt;&gt;0,1,0))</f>
        <v>0</v>
      </c>
      <c r="BD511" s="67">
        <f t="shared" ref="BD511" si="14245">IF(BC511&gt;0,BC511+1,IF(BD509&lt;&gt;0,1,0))</f>
        <v>0</v>
      </c>
      <c r="BE511" s="67">
        <f t="shared" ref="BE511" si="14246">IF(BD511&gt;0,BD511+1,IF(BE509&lt;&gt;0,1,0))</f>
        <v>0</v>
      </c>
      <c r="BF511" s="67">
        <f t="shared" ref="BF511" si="14247">IF(BE511&gt;0,BE511+1,IF(BF509&lt;&gt;0,1,0))</f>
        <v>0</v>
      </c>
      <c r="BG511" s="67">
        <f t="shared" ref="BG511" si="14248">IF(BF511&gt;0,BF511+1,IF(BG509&lt;&gt;0,1,0))</f>
        <v>0</v>
      </c>
      <c r="BH511" s="67">
        <f t="shared" ref="BH511" si="14249">IF(BG511&gt;0,BG511+1,IF(BH509&lt;&gt;0,1,0))</f>
        <v>0</v>
      </c>
      <c r="BI511" s="67">
        <f t="shared" ref="BI511" si="14250">IF(BH511&gt;0,BH511+1,IF(BI509&lt;&gt;0,1,0))</f>
        <v>0</v>
      </c>
      <c r="BJ511" s="67">
        <f t="shared" ref="BJ511" si="14251">IF(BI511&gt;0,BI511+1,IF(BJ509&lt;&gt;0,1,0))</f>
        <v>0</v>
      </c>
      <c r="BK511" s="67">
        <f t="shared" ref="BK511" si="14252">IF(BJ511&gt;0,BJ511+1,IF(BK509&lt;&gt;0,1,0))</f>
        <v>0</v>
      </c>
      <c r="BL511" s="67">
        <f t="shared" ref="BL511" si="14253">IF(BK511&gt;0,BK511+1,IF(BL509&lt;&gt;0,1,0))</f>
        <v>0</v>
      </c>
      <c r="BM511" s="67">
        <f t="shared" ref="BM511" si="14254">IF(BL511&gt;0,BL511+1,IF(BM509&lt;&gt;0,1,0))</f>
        <v>0</v>
      </c>
      <c r="BN511" s="67">
        <f t="shared" ref="BN511" si="14255">IF(BM511&gt;0,BM511+1,IF(BN509&lt;&gt;0,1,0))</f>
        <v>0</v>
      </c>
      <c r="BO511" s="67">
        <f t="shared" ref="BO511" si="14256">IF(BN511&gt;0,BN511+1,IF(BO509&lt;&gt;0,1,0))</f>
        <v>0</v>
      </c>
      <c r="BP511" s="67">
        <f t="shared" ref="BP511" si="14257">IF(BO511&gt;0,BO511+1,IF(BP509&lt;&gt;0,1,0))</f>
        <v>0</v>
      </c>
      <c r="BQ511" s="67">
        <f t="shared" ref="BQ511" si="14258">IF(BP511&gt;0,BP511+1,IF(BQ509&lt;&gt;0,1,0))</f>
        <v>0</v>
      </c>
      <c r="BR511" s="67">
        <f t="shared" ref="BR511" si="14259">IF(BQ511&gt;0,BQ511+1,IF(BR509&lt;&gt;0,1,0))</f>
        <v>0</v>
      </c>
      <c r="BS511" s="67">
        <f t="shared" ref="BS511" si="14260">IF(BR511&gt;0,BR511+1,IF(BS509&lt;&gt;0,1,0))</f>
        <v>0</v>
      </c>
      <c r="BT511" s="67">
        <f t="shared" ref="BT511" si="14261">IF(BS511&gt;0,BS511+1,IF(BT509&lt;&gt;0,1,0))</f>
        <v>0</v>
      </c>
      <c r="BU511" s="67">
        <f t="shared" ref="BU511" si="14262">IF(BT511&gt;0,BT511+1,IF(BU509&lt;&gt;0,1,0))</f>
        <v>0</v>
      </c>
      <c r="BV511" s="67">
        <f t="shared" ref="BV511" si="14263">IF(BU511&gt;0,BU511+1,IF(BV509&lt;&gt;0,1,0))</f>
        <v>0</v>
      </c>
      <c r="BW511" s="67">
        <f t="shared" ref="BW511" si="14264">IF(BV511&gt;0,BV511+1,IF(BW509&lt;&gt;0,1,0))</f>
        <v>0</v>
      </c>
      <c r="BX511" s="67">
        <f t="shared" ref="BX511" si="14265">IF(BW511&gt;0,BW511+1,IF(BX509&lt;&gt;0,1,0))</f>
        <v>0</v>
      </c>
      <c r="BY511" s="67">
        <f t="shared" ref="BY511" si="14266">IF(BX511&gt;0,BX511+1,IF(BY509&lt;&gt;0,1,0))</f>
        <v>0</v>
      </c>
      <c r="BZ511" s="67">
        <f t="shared" ref="BZ511" si="14267">IF(BY511&gt;0,BY511+1,IF(BZ509&lt;&gt;0,1,0))</f>
        <v>0</v>
      </c>
      <c r="CA511" s="67">
        <f t="shared" ref="CA511" si="14268">IF(BZ511&gt;0,BZ511+1,IF(CA509&lt;&gt;0,1,0))</f>
        <v>0</v>
      </c>
      <c r="CB511" s="67">
        <f t="shared" ref="CB511" si="14269">IF(CA511&gt;0,CA511+1,IF(CB509&lt;&gt;0,1,0))</f>
        <v>0</v>
      </c>
      <c r="CC511" s="67">
        <f t="shared" ref="CC511" si="14270">IF(CB511&gt;0,CB511+1,IF(CC509&lt;&gt;0,1,0))</f>
        <v>0</v>
      </c>
      <c r="CD511" s="67">
        <f t="shared" ref="CD511" si="14271">IF(CC511&gt;0,CC511+1,IF(CD509&lt;&gt;0,1,0))</f>
        <v>0</v>
      </c>
      <c r="CE511" s="67">
        <f t="shared" ref="CE511" si="14272">IF(CD511&gt;0,CD511+1,IF(CE509&lt;&gt;0,1,0))</f>
        <v>0</v>
      </c>
      <c r="CF511" s="67">
        <f t="shared" ref="CF511" si="14273">IF(CE511&gt;0,CE511+1,IF(CF509&lt;&gt;0,1,0))</f>
        <v>0</v>
      </c>
      <c r="CG511" s="67">
        <f t="shared" ref="CG511" si="14274">IF(CF511&gt;0,CF511+1,IF(CG509&lt;&gt;0,1,0))</f>
        <v>0</v>
      </c>
      <c r="CH511" s="67">
        <f t="shared" ref="CH511" si="14275">IF(CG511&gt;0,CG511+1,IF(CH509&lt;&gt;0,1,0))</f>
        <v>0</v>
      </c>
      <c r="CI511" s="67">
        <f t="shared" ref="CI511" si="14276">IF(CH511&gt;0,CH511+1,IF(CI509&lt;&gt;0,1,0))</f>
        <v>0</v>
      </c>
      <c r="CJ511" s="67">
        <f t="shared" ref="CJ511" si="14277">IF(CI511&gt;0,CI511+1,IF(CJ509&lt;&gt;0,1,0))</f>
        <v>0</v>
      </c>
      <c r="CK511" s="370"/>
      <c r="CL511" s="372"/>
      <c r="CM511" s="364"/>
      <c r="CN511" s="364"/>
      <c r="CO511" s="108"/>
      <c r="CP511" s="108"/>
      <c r="CQ511" s="108"/>
      <c r="CR511" s="108"/>
      <c r="CS511" s="108"/>
      <c r="CT511" s="108"/>
      <c r="CU511" s="108"/>
      <c r="CV511" s="108"/>
      <c r="CW511" s="108"/>
      <c r="CX511" s="108"/>
      <c r="CY511" s="108"/>
      <c r="CZ511" s="108"/>
      <c r="DA511" s="108"/>
      <c r="DB511" s="108"/>
      <c r="DC511" s="108"/>
      <c r="DD511" s="108"/>
    </row>
    <row r="512" spans="1:108" s="266" customFormat="1" ht="14.4" hidden="1" customHeight="1" x14ac:dyDescent="0.3">
      <c r="A512" s="264"/>
      <c r="B512" s="130"/>
      <c r="C512" s="81"/>
      <c r="D512" s="81"/>
      <c r="E512" s="81"/>
      <c r="F512" s="81"/>
      <c r="G512" s="81"/>
      <c r="H512" s="81"/>
      <c r="I512" s="81"/>
      <c r="J512" s="81"/>
      <c r="K512" s="81"/>
      <c r="L512" s="65"/>
      <c r="M512" s="7"/>
      <c r="N512" s="202"/>
      <c r="O512" s="108"/>
      <c r="P512" s="66" t="s">
        <v>153</v>
      </c>
      <c r="Q512" s="67">
        <f>Q511</f>
        <v>0</v>
      </c>
      <c r="R512" s="67">
        <f>IF(R511=0,0,IF(OR(Q512=0,Q512=12),1,Q512+1))</f>
        <v>0</v>
      </c>
      <c r="S512" s="67">
        <f t="shared" ref="S512" si="14278">IF(S511=0,0,IF(OR(R512=0,R512=12),1,R512+1))</f>
        <v>0</v>
      </c>
      <c r="T512" s="67">
        <f t="shared" ref="T512" si="14279">IF(T511=0,0,IF(OR(S512=0,S512=12),1,S512+1))</f>
        <v>0</v>
      </c>
      <c r="U512" s="67">
        <f t="shared" ref="U512" si="14280">IF(U511=0,0,IF(OR(T512=0,T512=12),1,T512+1))</f>
        <v>0</v>
      </c>
      <c r="V512" s="67">
        <f t="shared" ref="V512" si="14281">IF(V511=0,0,IF(OR(U512=0,U512=12),1,U512+1))</f>
        <v>0</v>
      </c>
      <c r="W512" s="67">
        <f t="shared" ref="W512" si="14282">IF(W511=0,0,IF(OR(V512=0,V512=12),1,V512+1))</f>
        <v>0</v>
      </c>
      <c r="X512" s="67">
        <f t="shared" ref="X512" si="14283">IF(X511=0,0,IF(OR(W512=0,W512=12),1,W512+1))</f>
        <v>0</v>
      </c>
      <c r="Y512" s="67">
        <f t="shared" ref="Y512" si="14284">IF(Y511=0,0,IF(OR(X512=0,X512=12),1,X512+1))</f>
        <v>0</v>
      </c>
      <c r="Z512" s="67">
        <f t="shared" ref="Z512" si="14285">IF(Z511=0,0,IF(OR(Y512=0,Y512=12),1,Y512+1))</f>
        <v>0</v>
      </c>
      <c r="AA512" s="67">
        <f t="shared" ref="AA512" si="14286">IF(AA511=0,0,IF(OR(Z512=0,Z512=12),1,Z512+1))</f>
        <v>0</v>
      </c>
      <c r="AB512" s="67">
        <f t="shared" ref="AB512" si="14287">IF(AB511=0,0,IF(OR(AA512=0,AA512=12),1,AA512+1))</f>
        <v>0</v>
      </c>
      <c r="AC512" s="67">
        <f t="shared" ref="AC512" si="14288">IF(AC511=0,0,IF(OR(AB512=0,AB512=12),1,AB512+1))</f>
        <v>0</v>
      </c>
      <c r="AD512" s="67">
        <f t="shared" ref="AD512" si="14289">IF(AD511=0,0,IF(OR(AC512=0,AC512=12),1,AC512+1))</f>
        <v>0</v>
      </c>
      <c r="AE512" s="67">
        <f t="shared" ref="AE512" si="14290">IF(AE511=0,0,IF(OR(AD512=0,AD512=12),1,AD512+1))</f>
        <v>0</v>
      </c>
      <c r="AF512" s="67">
        <f t="shared" ref="AF512" si="14291">IF(AF511=0,0,IF(OR(AE512=0,AE512=12),1,AE512+1))</f>
        <v>0</v>
      </c>
      <c r="AG512" s="67">
        <f t="shared" ref="AG512" si="14292">IF(AG511=0,0,IF(OR(AF512=0,AF512=12),1,AF512+1))</f>
        <v>0</v>
      </c>
      <c r="AH512" s="67">
        <f t="shared" ref="AH512" si="14293">IF(AH511=0,0,IF(OR(AG512=0,AG512=12),1,AG512+1))</f>
        <v>0</v>
      </c>
      <c r="AI512" s="67">
        <f t="shared" ref="AI512" si="14294">IF(AI511=0,0,IF(OR(AH512=0,AH512=12),1,AH512+1))</f>
        <v>0</v>
      </c>
      <c r="AJ512" s="67">
        <f t="shared" ref="AJ512" si="14295">IF(AJ511=0,0,IF(OR(AI512=0,AI512=12),1,AI512+1))</f>
        <v>0</v>
      </c>
      <c r="AK512" s="67">
        <f t="shared" ref="AK512" si="14296">IF(AK511=0,0,IF(OR(AJ512=0,AJ512=12),1,AJ512+1))</f>
        <v>0</v>
      </c>
      <c r="AL512" s="67">
        <f t="shared" ref="AL512" si="14297">IF(AL511=0,0,IF(OR(AK512=0,AK512=12),1,AK512+1))</f>
        <v>0</v>
      </c>
      <c r="AM512" s="67">
        <f t="shared" ref="AM512" si="14298">IF(AM511=0,0,IF(OR(AL512=0,AL512=12),1,AL512+1))</f>
        <v>0</v>
      </c>
      <c r="AN512" s="67">
        <f t="shared" ref="AN512" si="14299">IF(AN511=0,0,IF(OR(AM512=0,AM512=12),1,AM512+1))</f>
        <v>0</v>
      </c>
      <c r="AO512" s="67">
        <f t="shared" ref="AO512" si="14300">IF(AO511=0,0,IF(OR(AN512=0,AN512=12),1,AN512+1))</f>
        <v>0</v>
      </c>
      <c r="AP512" s="67">
        <f t="shared" ref="AP512" si="14301">IF(AP511=0,0,IF(OR(AO512=0,AO512=12),1,AO512+1))</f>
        <v>0</v>
      </c>
      <c r="AQ512" s="67">
        <f t="shared" ref="AQ512" si="14302">IF(AQ511=0,0,IF(OR(AP512=0,AP512=12),1,AP512+1))</f>
        <v>0</v>
      </c>
      <c r="AR512" s="67">
        <f t="shared" ref="AR512" si="14303">IF(AR511=0,0,IF(OR(AQ512=0,AQ512=12),1,AQ512+1))</f>
        <v>0</v>
      </c>
      <c r="AS512" s="67">
        <f t="shared" ref="AS512" si="14304">IF(AS511=0,0,IF(OR(AR512=0,AR512=12),1,AR512+1))</f>
        <v>0</v>
      </c>
      <c r="AT512" s="67">
        <f t="shared" ref="AT512" si="14305">IF(AT511=0,0,IF(OR(AS512=0,AS512=12),1,AS512+1))</f>
        <v>0</v>
      </c>
      <c r="AU512" s="67">
        <f t="shared" ref="AU512" si="14306">IF(AU511=0,0,IF(OR(AT512=0,AT512=12),1,AT512+1))</f>
        <v>0</v>
      </c>
      <c r="AV512" s="67">
        <f t="shared" ref="AV512" si="14307">IF(AV511=0,0,IF(OR(AU512=0,AU512=12),1,AU512+1))</f>
        <v>0</v>
      </c>
      <c r="AW512" s="67">
        <f t="shared" ref="AW512" si="14308">IF(AW511=0,0,IF(OR(AV512=0,AV512=12),1,AV512+1))</f>
        <v>0</v>
      </c>
      <c r="AX512" s="67">
        <f t="shared" ref="AX512" si="14309">IF(AX511=0,0,IF(OR(AW512=0,AW512=12),1,AW512+1))</f>
        <v>0</v>
      </c>
      <c r="AY512" s="67">
        <f t="shared" ref="AY512" si="14310">IF(AY511=0,0,IF(OR(AX512=0,AX512=12),1,AX512+1))</f>
        <v>0</v>
      </c>
      <c r="AZ512" s="67">
        <f t="shared" ref="AZ512" si="14311">IF(AZ511=0,0,IF(OR(AY512=0,AY512=12),1,AY512+1))</f>
        <v>0</v>
      </c>
      <c r="BA512" s="67">
        <f t="shared" ref="BA512" si="14312">IF(BA511=0,0,IF(OR(AZ512=0,AZ512=12),1,AZ512+1))</f>
        <v>0</v>
      </c>
      <c r="BB512" s="67">
        <f t="shared" ref="BB512" si="14313">IF(BB511=0,0,IF(OR(BA512=0,BA512=12),1,BA512+1))</f>
        <v>0</v>
      </c>
      <c r="BC512" s="67">
        <f t="shared" ref="BC512" si="14314">IF(BC511=0,0,IF(OR(BB512=0,BB512=12),1,BB512+1))</f>
        <v>0</v>
      </c>
      <c r="BD512" s="67">
        <f t="shared" ref="BD512" si="14315">IF(BD511=0,0,IF(OR(BC512=0,BC512=12),1,BC512+1))</f>
        <v>0</v>
      </c>
      <c r="BE512" s="67">
        <f t="shared" ref="BE512" si="14316">IF(BE511=0,0,IF(OR(BD512=0,BD512=12),1,BD512+1))</f>
        <v>0</v>
      </c>
      <c r="BF512" s="67">
        <f t="shared" ref="BF512" si="14317">IF(BF511=0,0,IF(OR(BE512=0,BE512=12),1,BE512+1))</f>
        <v>0</v>
      </c>
      <c r="BG512" s="67">
        <f t="shared" ref="BG512" si="14318">IF(BG511=0,0,IF(OR(BF512=0,BF512=12),1,BF512+1))</f>
        <v>0</v>
      </c>
      <c r="BH512" s="67">
        <f t="shared" ref="BH512" si="14319">IF(BH511=0,0,IF(OR(BG512=0,BG512=12),1,BG512+1))</f>
        <v>0</v>
      </c>
      <c r="BI512" s="67">
        <f t="shared" ref="BI512" si="14320">IF(BI511=0,0,IF(OR(BH512=0,BH512=12),1,BH512+1))</f>
        <v>0</v>
      </c>
      <c r="BJ512" s="67">
        <f t="shared" ref="BJ512" si="14321">IF(BJ511=0,0,IF(OR(BI512=0,BI512=12),1,BI512+1))</f>
        <v>0</v>
      </c>
      <c r="BK512" s="67">
        <f t="shared" ref="BK512" si="14322">IF(BK511=0,0,IF(OR(BJ512=0,BJ512=12),1,BJ512+1))</f>
        <v>0</v>
      </c>
      <c r="BL512" s="67">
        <f t="shared" ref="BL512" si="14323">IF(BL511=0,0,IF(OR(BK512=0,BK512=12),1,BK512+1))</f>
        <v>0</v>
      </c>
      <c r="BM512" s="67">
        <f t="shared" ref="BM512" si="14324">IF(BM511=0,0,IF(OR(BL512=0,BL512=12),1,BL512+1))</f>
        <v>0</v>
      </c>
      <c r="BN512" s="67">
        <f t="shared" ref="BN512" si="14325">IF(BN511=0,0,IF(OR(BM512=0,BM512=12),1,BM512+1))</f>
        <v>0</v>
      </c>
      <c r="BO512" s="67">
        <f t="shared" ref="BO512" si="14326">IF(BO511=0,0,IF(OR(BN512=0,BN512=12),1,BN512+1))</f>
        <v>0</v>
      </c>
      <c r="BP512" s="67">
        <f t="shared" ref="BP512" si="14327">IF(BP511=0,0,IF(OR(BO512=0,BO512=12),1,BO512+1))</f>
        <v>0</v>
      </c>
      <c r="BQ512" s="67">
        <f t="shared" ref="BQ512" si="14328">IF(BQ511=0,0,IF(OR(BP512=0,BP512=12),1,BP512+1))</f>
        <v>0</v>
      </c>
      <c r="BR512" s="67">
        <f t="shared" ref="BR512" si="14329">IF(BR511=0,0,IF(OR(BQ512=0,BQ512=12),1,BQ512+1))</f>
        <v>0</v>
      </c>
      <c r="BS512" s="67">
        <f t="shared" ref="BS512" si="14330">IF(BS511=0,0,IF(OR(BR512=0,BR512=12),1,BR512+1))</f>
        <v>0</v>
      </c>
      <c r="BT512" s="67">
        <f t="shared" ref="BT512" si="14331">IF(BT511=0,0,IF(OR(BS512=0,BS512=12),1,BS512+1))</f>
        <v>0</v>
      </c>
      <c r="BU512" s="67">
        <f t="shared" ref="BU512" si="14332">IF(BU511=0,0,IF(OR(BT512=0,BT512=12),1,BT512+1))</f>
        <v>0</v>
      </c>
      <c r="BV512" s="67">
        <f t="shared" ref="BV512" si="14333">IF(BV511=0,0,IF(OR(BU512=0,BU512=12),1,BU512+1))</f>
        <v>0</v>
      </c>
      <c r="BW512" s="67">
        <f t="shared" ref="BW512" si="14334">IF(BW511=0,0,IF(OR(BV512=0,BV512=12),1,BV512+1))</f>
        <v>0</v>
      </c>
      <c r="BX512" s="67">
        <f t="shared" ref="BX512" si="14335">IF(BX511=0,0,IF(OR(BW512=0,BW512=12),1,BW512+1))</f>
        <v>0</v>
      </c>
      <c r="BY512" s="67">
        <f t="shared" ref="BY512" si="14336">IF(BY511=0,0,IF(OR(BX512=0,BX512=12),1,BX512+1))</f>
        <v>0</v>
      </c>
      <c r="BZ512" s="67">
        <f t="shared" ref="BZ512" si="14337">IF(BZ511=0,0,IF(OR(BY512=0,BY512=12),1,BY512+1))</f>
        <v>0</v>
      </c>
      <c r="CA512" s="67">
        <f t="shared" ref="CA512" si="14338">IF(CA511=0,0,IF(OR(BZ512=0,BZ512=12),1,BZ512+1))</f>
        <v>0</v>
      </c>
      <c r="CB512" s="67">
        <f t="shared" ref="CB512" si="14339">IF(CB511=0,0,IF(OR(CA512=0,CA512=12),1,CA512+1))</f>
        <v>0</v>
      </c>
      <c r="CC512" s="67">
        <f t="shared" ref="CC512" si="14340">IF(CC511=0,0,IF(OR(CB512=0,CB512=12),1,CB512+1))</f>
        <v>0</v>
      </c>
      <c r="CD512" s="67">
        <f t="shared" ref="CD512" si="14341">IF(CD511=0,0,IF(OR(CC512=0,CC512=12),1,CC512+1))</f>
        <v>0</v>
      </c>
      <c r="CE512" s="67">
        <f t="shared" ref="CE512" si="14342">IF(CE511=0,0,IF(OR(CD512=0,CD512=12),1,CD512+1))</f>
        <v>0</v>
      </c>
      <c r="CF512" s="67">
        <f t="shared" ref="CF512" si="14343">IF(CF511=0,0,IF(OR(CE512=0,CE512=12),1,CE512+1))</f>
        <v>0</v>
      </c>
      <c r="CG512" s="67">
        <f t="shared" ref="CG512" si="14344">IF(CG511=0,0,IF(OR(CF512=0,CF512=12),1,CF512+1))</f>
        <v>0</v>
      </c>
      <c r="CH512" s="67">
        <f t="shared" ref="CH512" si="14345">IF(CH511=0,0,IF(OR(CG512=0,CG512=12),1,CG512+1))</f>
        <v>0</v>
      </c>
      <c r="CI512" s="67">
        <f t="shared" ref="CI512" si="14346">IF(CI511=0,0,IF(OR(CH512=0,CH512=12),1,CH512+1))</f>
        <v>0</v>
      </c>
      <c r="CJ512" s="67">
        <f t="shared" ref="CJ512" si="14347">IF(CJ511=0,0,IF(OR(CI512=0,CI512=12),1,CI512+1))</f>
        <v>0</v>
      </c>
      <c r="CK512" s="370"/>
      <c r="CL512" s="372"/>
      <c r="CM512" s="364"/>
      <c r="CN512" s="364"/>
      <c r="CO512" s="108"/>
      <c r="CP512" s="108"/>
      <c r="CQ512" s="108"/>
      <c r="CR512" s="108"/>
      <c r="CS512" s="108"/>
      <c r="CT512" s="108"/>
      <c r="CU512" s="108"/>
      <c r="CV512" s="108"/>
      <c r="CW512" s="108"/>
      <c r="CX512" s="108"/>
      <c r="CY512" s="108"/>
      <c r="CZ512" s="108"/>
      <c r="DA512" s="108"/>
      <c r="DB512" s="108"/>
      <c r="DC512" s="108"/>
      <c r="DD512" s="108"/>
    </row>
    <row r="513" spans="1:108" s="266" customFormat="1" ht="43.2" x14ac:dyDescent="0.3">
      <c r="A513" s="264"/>
      <c r="B513" s="130"/>
      <c r="C513" s="81"/>
      <c r="D513" s="81"/>
      <c r="E513" s="81"/>
      <c r="F513" s="81"/>
      <c r="G513" s="81"/>
      <c r="H513" s="81"/>
      <c r="I513" s="81"/>
      <c r="J513" s="81"/>
      <c r="K513" s="81"/>
      <c r="L513" s="65"/>
      <c r="M513" s="7"/>
      <c r="N513" s="202"/>
      <c r="O513" s="108"/>
      <c r="P513" s="64" t="s">
        <v>410</v>
      </c>
      <c r="Q513" s="69">
        <f>IF(Q512&gt;0,IF(Q516&gt;$K509,$K509,Q516),0)</f>
        <v>0</v>
      </c>
      <c r="R513" s="69">
        <f>IF(R512&gt;0,IF((SUMIFS($Q515:Q515,$Q512:Q512,12)+IF(Q512=12,0,Q513)+R516)&gt;=$K509,$K509-FLOOR(SUMIFS($Q515:Q515,$Q512:Q512,12),1),IF(R512=1,R516,R516+Q513)),0)</f>
        <v>0</v>
      </c>
      <c r="S513" s="69">
        <f>IF(S512&gt;0,IF((SUMIFS($Q515:R515,$Q512:R512,12)+IF(R512=12,0,R513)+S516)&gt;=$K509,$K509-FLOOR(SUMIFS($Q515:R515,$Q512:R512,12),1),IF(S512=1,S516,S516+R513)),0)</f>
        <v>0</v>
      </c>
      <c r="T513" s="69">
        <f>IF(T512&gt;0,IF((SUMIFS($Q515:S515,$Q512:S512,12)+IF(S512=12,0,S513)+T516)&gt;=$K509,$K509-FLOOR(SUMIFS($Q515:S515,$Q512:S512,12),1),IF(T512=1,T516,T516+S513)),0)</f>
        <v>0</v>
      </c>
      <c r="U513" s="69">
        <f>IF(U512&gt;0,IF((SUMIFS($Q515:T515,$Q512:T512,12)+IF(T512=12,0,T513)+U516)&gt;=$K509,$K509-FLOOR(SUMIFS($Q515:T515,$Q512:T512,12),1),IF(U512=1,U516,U516+T513)),0)</f>
        <v>0</v>
      </c>
      <c r="V513" s="69">
        <f>IF(V512&gt;0,IF((SUMIFS($Q515:U515,$Q512:U512,12)+IF(U512=12,0,U513)+V516)&gt;=$K509,$K509-FLOOR(SUMIFS($Q515:U515,$Q512:U512,12),1),IF(V512=1,V516,V516+U513)),0)</f>
        <v>0</v>
      </c>
      <c r="W513" s="69">
        <f>IF(W512&gt;0,IF((SUMIFS($Q515:V515,$Q512:V512,12)+IF(V512=12,0,V513)+W516)&gt;=$K509,$K509-FLOOR(SUMIFS($Q515:V515,$Q512:V512,12),1),IF(W512=1,W516,W516+V513)),0)</f>
        <v>0</v>
      </c>
      <c r="X513" s="69">
        <f>IF(X512&gt;0,IF((SUMIFS($Q515:W515,$Q512:W512,12)+IF(W512=12,0,W513)+X516)&gt;=$K509,$K509-FLOOR(SUMIFS($Q515:W515,$Q512:W512,12),1),IF(X512=1,X516,X516+W513)),0)</f>
        <v>0</v>
      </c>
      <c r="Y513" s="69">
        <f>IF(Y512&gt;0,IF((SUMIFS($Q515:X515,$Q512:X512,12)+IF(X512=12,0,X513)+Y516)&gt;=$K509,$K509-FLOOR(SUMIFS($Q515:X515,$Q512:X512,12),1),IF(Y512=1,Y516,Y516+X513)),0)</f>
        <v>0</v>
      </c>
      <c r="Z513" s="69">
        <f>IF(Z512&gt;0,IF((SUMIFS($Q515:Y515,$Q512:Y512,12)+IF(Y512=12,0,Y513)+Z516)&gt;=$K509,$K509-FLOOR(SUMIFS($Q515:Y515,$Q512:Y512,12),1),IF(Z512=1,Z516,Z516+Y513)),0)</f>
        <v>0</v>
      </c>
      <c r="AA513" s="69">
        <f>IF(AA512&gt;0,IF((SUMIFS($Q515:Z515,$Q512:Z512,12)+IF(Z512=12,0,Z513)+AA516)&gt;=$K509,$K509-FLOOR(SUMIFS($Q515:Z515,$Q512:Z512,12),1),IF(AA512=1,AA516,AA516+Z513)),0)</f>
        <v>0</v>
      </c>
      <c r="AB513" s="69">
        <f>IF(AB512&gt;0,IF((SUMIFS($Q515:AA515,$Q512:AA512,12)+IF(AA512=12,0,AA513)+AB516)&gt;=$K509,$K509-FLOOR(SUMIFS($Q515:AA515,$Q512:AA512,12),1),IF(AB512=1,AB516,AB516+AA513)),0)</f>
        <v>0</v>
      </c>
      <c r="AC513" s="69">
        <f>IF(AC512&gt;0,IF((SUMIFS($Q515:AB515,$Q512:AB512,12)+IF(AB512=12,0,AB513)+AC516)&gt;=$K509,$K509-FLOOR(SUMIFS($Q515:AB515,$Q512:AB512,12),1),IF(AC512=1,AC516,AC516+AB513)),0)</f>
        <v>0</v>
      </c>
      <c r="AD513" s="69">
        <f>IF(AD512&gt;0,IF((SUMIFS($Q515:AC515,$Q512:AC512,12)+IF(AC512=12,0,AC513)+AD516)&gt;=$K509,$K509-FLOOR(SUMIFS($Q515:AC515,$Q512:AC512,12),1),IF(AD512=1,AD516,AD516+AC513)),0)</f>
        <v>0</v>
      </c>
      <c r="AE513" s="69">
        <f>IF(AE512&gt;0,IF((SUMIFS($Q515:AD515,$Q512:AD512,12)+IF(AD512=12,0,AD513)+AE516)&gt;=$K509,$K509-FLOOR(SUMIFS($Q515:AD515,$Q512:AD512,12),1),IF(AE512=1,AE516,AE516+AD513)),0)</f>
        <v>0</v>
      </c>
      <c r="AF513" s="69">
        <f>IF(AF512&gt;0,IF((SUMIFS($Q515:AE515,$Q512:AE512,12)+IF(AE512=12,0,AE513)+AF516)&gt;=$K509,$K509-FLOOR(SUMIFS($Q515:AE515,$Q512:AE512,12),1),IF(AF512=1,AF516,AF516+AE513)),0)</f>
        <v>0</v>
      </c>
      <c r="AG513" s="69">
        <f>IF(AG512&gt;0,IF((SUMIFS($Q515:AF515,$Q512:AF512,12)+IF(AF512=12,0,AF513)+AG516)&gt;=$K509,$K509-FLOOR(SUMIFS($Q515:AF515,$Q512:AF512,12),1),IF(AG512=1,AG516,AG516+AF513)),0)</f>
        <v>0</v>
      </c>
      <c r="AH513" s="69">
        <f>IF(AH512&gt;0,IF((SUMIFS($Q515:AG515,$Q512:AG512,12)+IF(AG512=12,0,AG513)+AH516)&gt;=$K509,$K509-FLOOR(SUMIFS($Q515:AG515,$Q512:AG512,12),1),IF(AH512=1,AH516,AH516+AG513)),0)</f>
        <v>0</v>
      </c>
      <c r="AI513" s="69">
        <f>IF(AI512&gt;0,IF((SUMIFS($Q515:AH515,$Q512:AH512,12)+IF(AH512=12,0,AH513)+AI516)&gt;=$K509,$K509-FLOOR(SUMIFS($Q515:AH515,$Q512:AH512,12),1),IF(AI512=1,AI516,AI516+AH513)),0)</f>
        <v>0</v>
      </c>
      <c r="AJ513" s="69">
        <f>IF(AJ512&gt;0,IF((SUMIFS($Q515:AI515,$Q512:AI512,12)+IF(AI512=12,0,AI513)+AJ516)&gt;=$K509,$K509-FLOOR(SUMIFS($Q515:AI515,$Q512:AI512,12),1),IF(AJ512=1,AJ516,AJ516+AI513)),0)</f>
        <v>0</v>
      </c>
      <c r="AK513" s="69">
        <f>IF(AK512&gt;0,IF((SUMIFS($Q515:AJ515,$Q512:AJ512,12)+IF(AJ512=12,0,AJ513)+AK516)&gt;=$K509,$K509-FLOOR(SUMIFS($Q515:AJ515,$Q512:AJ512,12),1),IF(AK512=1,AK516,AK516+AJ513)),0)</f>
        <v>0</v>
      </c>
      <c r="AL513" s="69">
        <f>IF(AL512&gt;0,IF((SUMIFS($Q515:AK515,$Q512:AK512,12)+IF(AK512=12,0,AK513)+AL516)&gt;=$K509,$K509-FLOOR(SUMIFS($Q515:AK515,$Q512:AK512,12),1),IF(AL512=1,AL516,AL516+AK513)),0)</f>
        <v>0</v>
      </c>
      <c r="AM513" s="69">
        <f>IF(AM512&gt;0,IF((SUMIFS($Q515:AL515,$Q512:AL512,12)+IF(AL512=12,0,AL513)+AM516)&gt;=$K509,$K509-FLOOR(SUMIFS($Q515:AL515,$Q512:AL512,12),1),IF(AM512=1,AM516,AM516+AL513)),0)</f>
        <v>0</v>
      </c>
      <c r="AN513" s="69">
        <f>IF(AN512&gt;0,IF((SUMIFS($Q515:AM515,$Q512:AM512,12)+IF(AM512=12,0,AM513)+AN516)&gt;=$K509,$K509-FLOOR(SUMIFS($Q515:AM515,$Q512:AM512,12),1),IF(AN512=1,AN516,AN516+AM513)),0)</f>
        <v>0</v>
      </c>
      <c r="AO513" s="69">
        <f>IF(AO512&gt;0,IF((SUMIFS($Q515:AN515,$Q512:AN512,12)+IF(AN512=12,0,AN513)+AO516)&gt;=$K509,$K509-FLOOR(SUMIFS($Q515:AN515,$Q512:AN512,12),1),IF(AO512=1,AO516,AO516+AN513)),0)</f>
        <v>0</v>
      </c>
      <c r="AP513" s="69">
        <f>IF(AP512&gt;0,IF((SUMIFS($Q515:AO515,$Q512:AO512,12)+IF(AO512=12,0,AO513)+AP516)&gt;=$K509,$K509-FLOOR(SUMIFS($Q515:AO515,$Q512:AO512,12),1),IF(AP512=1,AP516,AP516+AO513)),0)</f>
        <v>0</v>
      </c>
      <c r="AQ513" s="69">
        <f>IF(AQ512&gt;0,IF((SUMIFS($Q515:AP515,$Q512:AP512,12)+IF(AP512=12,0,AP513)+AQ516)&gt;=$K509,$K509-FLOOR(SUMIFS($Q515:AP515,$Q512:AP512,12),1),IF(AQ512=1,AQ516,AQ516+AP513)),0)</f>
        <v>0</v>
      </c>
      <c r="AR513" s="69">
        <f>IF(AR512&gt;0,IF((SUMIFS($Q515:AQ515,$Q512:AQ512,12)+IF(AQ512=12,0,AQ513)+AR516)&gt;=$K509,$K509-FLOOR(SUMIFS($Q515:AQ515,$Q512:AQ512,12),1),IF(AR512=1,AR516,AR516+AQ513)),0)</f>
        <v>0</v>
      </c>
      <c r="AS513" s="69">
        <f>IF(AS512&gt;0,IF((SUMIFS($Q515:AR515,$Q512:AR512,12)+IF(AR512=12,0,AR513)+AS516)&gt;=$K509,$K509-FLOOR(SUMIFS($Q515:AR515,$Q512:AR512,12),1),IF(AS512=1,AS516,AS516+AR513)),0)</f>
        <v>0</v>
      </c>
      <c r="AT513" s="69">
        <f>IF(AT512&gt;0,IF((SUMIFS($Q515:AS515,$Q512:AS512,12)+IF(AS512=12,0,AS513)+AT516)&gt;=$K509,$K509-FLOOR(SUMIFS($Q515:AS515,$Q512:AS512,12),1),IF(AT512=1,AT516,AT516+AS513)),0)</f>
        <v>0</v>
      </c>
      <c r="AU513" s="69">
        <f>IF(AU512&gt;0,IF((SUMIFS($Q515:AT515,$Q512:AT512,12)+IF(AT512=12,0,AT513)+AU516)&gt;=$K509,$K509-FLOOR(SUMIFS($Q515:AT515,$Q512:AT512,12),1),IF(AU512=1,AU516,AU516+AT513)),0)</f>
        <v>0</v>
      </c>
      <c r="AV513" s="69">
        <f>IF(AV512&gt;0,IF((SUMIFS($Q515:AU515,$Q512:AU512,12)+IF(AU512=12,0,AU513)+AV516)&gt;=$K509,$K509-FLOOR(SUMIFS($Q515:AU515,$Q512:AU512,12),1),IF(AV512=1,AV516,AV516+AU513)),0)</f>
        <v>0</v>
      </c>
      <c r="AW513" s="69">
        <f>IF(AW512&gt;0,IF((SUMIFS($Q515:AV515,$Q512:AV512,12)+IF(AV512=12,0,AV513)+AW516)&gt;=$K509,$K509-FLOOR(SUMIFS($Q515:AV515,$Q512:AV512,12),1),IF(AW512=1,AW516,AW516+AV513)),0)</f>
        <v>0</v>
      </c>
      <c r="AX513" s="69">
        <f>IF(AX512&gt;0,IF((SUMIFS($Q515:AW515,$Q512:AW512,12)+IF(AW512=12,0,AW513)+AX516)&gt;=$K509,$K509-FLOOR(SUMIFS($Q515:AW515,$Q512:AW512,12),1),IF(AX512=1,AX516,AX516+AW513)),0)</f>
        <v>0</v>
      </c>
      <c r="AY513" s="69">
        <f>IF(AY512&gt;0,IF((SUMIFS($Q515:AX515,$Q512:AX512,12)+IF(AX512=12,0,AX513)+AY516)&gt;=$K509,$K509-FLOOR(SUMIFS($Q515:AX515,$Q512:AX512,12),1),IF(AY512=1,AY516,AY516+AX513)),0)</f>
        <v>0</v>
      </c>
      <c r="AZ513" s="69">
        <f>IF(AZ512&gt;0,IF((SUMIFS($Q515:AY515,$Q512:AY512,12)+IF(AY512=12,0,AY513)+AZ516)&gt;=$K509,$K509-FLOOR(SUMIFS($Q515:AY515,$Q512:AY512,12),1),IF(AZ512=1,AZ516,AZ516+AY513)),0)</f>
        <v>0</v>
      </c>
      <c r="BA513" s="69">
        <f>IF(BA512&gt;0,IF((SUMIFS($Q515:AZ515,$Q512:AZ512,12)+IF(AZ512=12,0,AZ513)+BA516)&gt;=$K509,$K509-FLOOR(SUMIFS($Q515:AZ515,$Q512:AZ512,12),1),IF(BA512=1,BA516,BA516+AZ513)),0)</f>
        <v>0</v>
      </c>
      <c r="BB513" s="69">
        <f>IF(BB512&gt;0,IF((SUMIFS($Q515:BA515,$Q512:BA512,12)+IF(BA512=12,0,BA513)+BB516)&gt;=$K509,$K509-FLOOR(SUMIFS($Q515:BA515,$Q512:BA512,12),1),IF(BB512=1,BB516,BB516+BA513)),0)</f>
        <v>0</v>
      </c>
      <c r="BC513" s="69">
        <f>IF(BC512&gt;0,IF((SUMIFS($Q515:BB515,$Q512:BB512,12)+IF(BB512=12,0,BB513)+BC516)&gt;=$K509,$K509-FLOOR(SUMIFS($Q515:BB515,$Q512:BB512,12),1),IF(BC512=1,BC516,BC516+BB513)),0)</f>
        <v>0</v>
      </c>
      <c r="BD513" s="69">
        <f>IF(BD512&gt;0,IF((SUMIFS($Q515:BC515,$Q512:BC512,12)+IF(BC512=12,0,BC513)+BD516)&gt;=$K509,$K509-FLOOR(SUMIFS($Q515:BC515,$Q512:BC512,12),1),IF(BD512=1,BD516,BD516+BC513)),0)</f>
        <v>0</v>
      </c>
      <c r="BE513" s="69">
        <f>IF(BE512&gt;0,IF((SUMIFS($Q515:BD515,$Q512:BD512,12)+IF(BD512=12,0,BD513)+BE516)&gt;=$K509,$K509-FLOOR(SUMIFS($Q515:BD515,$Q512:BD512,12),1),IF(BE512=1,BE516,BE516+BD513)),0)</f>
        <v>0</v>
      </c>
      <c r="BF513" s="69">
        <f>IF(BF512&gt;0,IF((SUMIFS($Q515:BE515,$Q512:BE512,12)+IF(BE512=12,0,BE513)+BF516)&gt;=$K509,$K509-FLOOR(SUMIFS($Q515:BE515,$Q512:BE512,12),1),IF(BF512=1,BF516,BF516+BE513)),0)</f>
        <v>0</v>
      </c>
      <c r="BG513" s="69">
        <f>IF(BG512&gt;0,IF((SUMIFS($Q515:BF515,$Q512:BF512,12)+IF(BF512=12,0,BF513)+BG516)&gt;=$K509,$K509-FLOOR(SUMIFS($Q515:BF515,$Q512:BF512,12),1),IF(BG512=1,BG516,BG516+BF513)),0)</f>
        <v>0</v>
      </c>
      <c r="BH513" s="69">
        <f>IF(BH512&gt;0,IF((SUMIFS($Q515:BG515,$Q512:BG512,12)+IF(BG512=12,0,BG513)+BH516)&gt;=$K509,$K509-FLOOR(SUMIFS($Q515:BG515,$Q512:BG512,12),1),IF(BH512=1,BH516,BH516+BG513)),0)</f>
        <v>0</v>
      </c>
      <c r="BI513" s="69">
        <f>IF(BI512&gt;0,IF((SUMIFS($Q515:BH515,$Q512:BH512,12)+IF(BH512=12,0,BH513)+BI516)&gt;=$K509,$K509-FLOOR(SUMIFS($Q515:BH515,$Q512:BH512,12),1),IF(BI512=1,BI516,BI516+BH513)),0)</f>
        <v>0</v>
      </c>
      <c r="BJ513" s="69">
        <f>IF(BJ512&gt;0,IF((SUMIFS($Q515:BI515,$Q512:BI512,12)+IF(BI512=12,0,BI513)+BJ516)&gt;=$K509,$K509-FLOOR(SUMIFS($Q515:BI515,$Q512:BI512,12),1),IF(BJ512=1,BJ516,BJ516+BI513)),0)</f>
        <v>0</v>
      </c>
      <c r="BK513" s="69">
        <f>IF(BK512&gt;0,IF((SUMIFS($Q515:BJ515,$Q512:BJ512,12)+IF(BJ512=12,0,BJ513)+BK516)&gt;=$K509,$K509-FLOOR(SUMIFS($Q515:BJ515,$Q512:BJ512,12),1),IF(BK512=1,BK516,BK516+BJ513)),0)</f>
        <v>0</v>
      </c>
      <c r="BL513" s="69">
        <f>IF(BL512&gt;0,IF((SUMIFS($Q515:BK515,$Q512:BK512,12)+IF(BK512=12,0,BK513)+BL516)&gt;=$K509,$K509-FLOOR(SUMIFS($Q515:BK515,$Q512:BK512,12),1),IF(BL512=1,BL516,BL516+BK513)),0)</f>
        <v>0</v>
      </c>
      <c r="BM513" s="69">
        <f>IF(BM512&gt;0,IF((SUMIFS($Q515:BL515,$Q512:BL512,12)+IF(BL512=12,0,BL513)+BM516)&gt;=$K509,$K509-FLOOR(SUMIFS($Q515:BL515,$Q512:BL512,12),1),IF(BM512=1,BM516,BM516+BL513)),0)</f>
        <v>0</v>
      </c>
      <c r="BN513" s="69">
        <f>IF(BN512&gt;0,IF((SUMIFS($Q515:BM515,$Q512:BM512,12)+IF(BM512=12,0,BM513)+BN516)&gt;=$K509,$K509-FLOOR(SUMIFS($Q515:BM515,$Q512:BM512,12),1),IF(BN512=1,BN516,BN516+BM513)),0)</f>
        <v>0</v>
      </c>
      <c r="BO513" s="69">
        <f>IF(BO512&gt;0,IF((SUMIFS($Q515:BN515,$Q512:BN512,12)+IF(BN512=12,0,BN513)+BO516)&gt;=$K509,$K509-FLOOR(SUMIFS($Q515:BN515,$Q512:BN512,12),1),IF(BO512=1,BO516,BO516+BN513)),0)</f>
        <v>0</v>
      </c>
      <c r="BP513" s="69">
        <f>IF(BP512&gt;0,IF((SUMIFS($Q515:BO515,$Q512:BO512,12)+IF(BO512=12,0,BO513)+BP516)&gt;=$K509,$K509-FLOOR(SUMIFS($Q515:BO515,$Q512:BO512,12),1),IF(BP512=1,BP516,BP516+BO513)),0)</f>
        <v>0</v>
      </c>
      <c r="BQ513" s="69">
        <f>IF(BQ512&gt;0,IF((SUMIFS($Q515:BP515,$Q512:BP512,12)+IF(BP512=12,0,BP513)+BQ516)&gt;=$K509,$K509-FLOOR(SUMIFS($Q515:BP515,$Q512:BP512,12),1),IF(BQ512=1,BQ516,BQ516+BP513)),0)</f>
        <v>0</v>
      </c>
      <c r="BR513" s="69">
        <f>IF(BR512&gt;0,IF((SUMIFS($Q515:BQ515,$Q512:BQ512,12)+IF(BQ512=12,0,BQ513)+BR516)&gt;=$K509,$K509-FLOOR(SUMIFS($Q515:BQ515,$Q512:BQ512,12),1),IF(BR512=1,BR516,BR516+BQ513)),0)</f>
        <v>0</v>
      </c>
      <c r="BS513" s="69">
        <f>IF(BS512&gt;0,IF((SUMIFS($Q515:BR515,$Q512:BR512,12)+IF(BR512=12,0,BR513)+BS516)&gt;=$K509,$K509-FLOOR(SUMIFS($Q515:BR515,$Q512:BR512,12),1),IF(BS512=1,BS516,BS516+BR513)),0)</f>
        <v>0</v>
      </c>
      <c r="BT513" s="69">
        <f>IF(BT512&gt;0,IF((SUMIFS($Q515:BS515,$Q512:BS512,12)+IF(BS512=12,0,BS513)+BT516)&gt;=$K509,$K509-FLOOR(SUMIFS($Q515:BS515,$Q512:BS512,12),1),IF(BT512=1,BT516,BT516+BS513)),0)</f>
        <v>0</v>
      </c>
      <c r="BU513" s="69">
        <f>IF(BU512&gt;0,IF((SUMIFS($Q515:BT515,$Q512:BT512,12)+IF(BT512=12,0,BT513)+BU516)&gt;=$K509,$K509-FLOOR(SUMIFS($Q515:BT515,$Q512:BT512,12),1),IF(BU512=1,BU516,BU516+BT513)),0)</f>
        <v>0</v>
      </c>
      <c r="BV513" s="69">
        <f>IF(BV512&gt;0,IF((SUMIFS($Q515:BU515,$Q512:BU512,12)+IF(BU512=12,0,BU513)+BV516)&gt;=$K509,$K509-FLOOR(SUMIFS($Q515:BU515,$Q512:BU512,12),1),IF(BV512=1,BV516,BV516+BU513)),0)</f>
        <v>0</v>
      </c>
      <c r="BW513" s="69">
        <f>IF(BW512&gt;0,IF((SUMIFS($Q515:BV515,$Q512:BV512,12)+IF(BV512=12,0,BV513)+BW516)&gt;=$K509,$K509-FLOOR(SUMIFS($Q515:BV515,$Q512:BV512,12),1),IF(BW512=1,BW516,BW516+BV513)),0)</f>
        <v>0</v>
      </c>
      <c r="BX513" s="69">
        <f>IF(BX512&gt;0,IF((SUMIFS($Q515:BW515,$Q512:BW512,12)+IF(BW512=12,0,BW513)+BX516)&gt;=$K509,$K509-FLOOR(SUMIFS($Q515:BW515,$Q512:BW512,12),1),IF(BX512=1,BX516,BX516+BW513)),0)</f>
        <v>0</v>
      </c>
      <c r="BY513" s="69">
        <f>IF(BY512&gt;0,IF((SUMIFS($Q515:BX515,$Q512:BX512,12)+IF(BX512=12,0,BX513)+BY516)&gt;=$K509,$K509-FLOOR(SUMIFS($Q515:BX515,$Q512:BX512,12),1),IF(BY512=1,BY516,BY516+BX513)),0)</f>
        <v>0</v>
      </c>
      <c r="BZ513" s="69">
        <f>IF(BZ512&gt;0,IF((SUMIFS($Q515:BY515,$Q512:BY512,12)+IF(BY512=12,0,BY513)+BZ516)&gt;=$K509,$K509-FLOOR(SUMIFS($Q515:BY515,$Q512:BY512,12),1),IF(BZ512=1,BZ516,BZ516+BY513)),0)</f>
        <v>0</v>
      </c>
      <c r="CA513" s="69">
        <f>IF(CA512&gt;0,IF((SUMIFS($Q515:BZ515,$Q512:BZ512,12)+IF(BZ512=12,0,BZ513)+CA516)&gt;=$K509,$K509-FLOOR(SUMIFS($Q515:BZ515,$Q512:BZ512,12),1),IF(CA512=1,CA516,CA516+BZ513)),0)</f>
        <v>0</v>
      </c>
      <c r="CB513" s="69">
        <f>IF(CB512&gt;0,IF((SUMIFS($Q515:CA515,$Q512:CA512,12)+IF(CA512=12,0,CA513)+CB516)&gt;=$K509,$K509-FLOOR(SUMIFS($Q515:CA515,$Q512:CA512,12),1),IF(CB512=1,CB516,CB516+CA513)),0)</f>
        <v>0</v>
      </c>
      <c r="CC513" s="69">
        <f>IF(CC512&gt;0,IF((SUMIFS($Q515:CB515,$Q512:CB512,12)+IF(CB512=12,0,CB513)+CC516)&gt;=$K509,$K509-FLOOR(SUMIFS($Q515:CB515,$Q512:CB512,12),1),IF(CC512=1,CC516,CC516+CB513)),0)</f>
        <v>0</v>
      </c>
      <c r="CD513" s="69">
        <f>IF(CD512&gt;0,IF((SUMIFS($Q515:CC515,$Q512:CC512,12)+IF(CC512=12,0,CC513)+CD516)&gt;=$K509,$K509-FLOOR(SUMIFS($Q515:CC515,$Q512:CC512,12),1),IF(CD512=1,CD516,CD516+CC513)),0)</f>
        <v>0</v>
      </c>
      <c r="CE513" s="69">
        <f>IF(CE512&gt;0,IF((SUMIFS($Q515:CD515,$Q512:CD512,12)+IF(CD512=12,0,CD513)+CE516)&gt;=$K509,$K509-FLOOR(SUMIFS($Q515:CD515,$Q512:CD512,12),1),IF(CE512=1,CE516,CE516+CD513)),0)</f>
        <v>0</v>
      </c>
      <c r="CF513" s="69">
        <f>IF(CF512&gt;0,IF((SUMIFS($Q515:CE515,$Q512:CE512,12)+IF(CE512=12,0,CE513)+CF516)&gt;=$K509,$K509-FLOOR(SUMIFS($Q515:CE515,$Q512:CE512,12),1),IF(CF512=1,CF516,CF516+CE513)),0)</f>
        <v>0</v>
      </c>
      <c r="CG513" s="69">
        <f>IF(CG512&gt;0,IF((SUMIFS($Q515:CF515,$Q512:CF512,12)+IF(CF512=12,0,CF513)+CG516)&gt;=$K509,$K509-FLOOR(SUMIFS($Q515:CF515,$Q512:CF512,12),1),IF(CG512=1,CG516,CG516+CF513)),0)</f>
        <v>0</v>
      </c>
      <c r="CH513" s="69">
        <f>IF(CH512&gt;0,IF((SUMIFS($Q515:CG515,$Q512:CG512,12)+IF(CG512=12,0,CG513)+CH516)&gt;=$K509,$K509-FLOOR(SUMIFS($Q515:CG515,$Q512:CG512,12),1),IF(CH512=1,CH516,CH516+CG513)),0)</f>
        <v>0</v>
      </c>
      <c r="CI513" s="69">
        <f>IF(CI512&gt;0,IF((SUMIFS($Q515:CH515,$Q512:CH512,12)+IF(CH512=12,0,CH513)+CI516)&gt;=$K509,$K509-FLOOR(SUMIFS($Q515:CH515,$Q512:CH512,12),1),IF(CI512=1,CI516,CI516+CH513)),0)</f>
        <v>0</v>
      </c>
      <c r="CJ513" s="69">
        <f>IF(CJ512&gt;0,IF((SUMIFS($Q515:CI515,$Q512:CI512,12)+IF(CI512=12,0,CI513)+CJ516)&gt;=$K509,$K509-FLOOR(SUMIFS($Q515:CI515,$Q512:CI512,12),1),IF(CJ512=1,CJ516,CJ516+CI513)),0)</f>
        <v>0</v>
      </c>
      <c r="CK513" s="370"/>
      <c r="CL513" s="372"/>
      <c r="CM513" s="364"/>
      <c r="CN513" s="364"/>
      <c r="CO513" s="108"/>
      <c r="CP513" s="108"/>
      <c r="CQ513" s="108"/>
      <c r="CR513" s="108"/>
      <c r="CS513" s="108"/>
      <c r="CT513" s="108"/>
      <c r="CU513" s="108"/>
      <c r="CV513" s="108"/>
      <c r="CW513" s="108"/>
      <c r="CX513" s="108"/>
      <c r="CY513" s="108"/>
      <c r="CZ513" s="108"/>
      <c r="DA513" s="108"/>
      <c r="DB513" s="108"/>
      <c r="DC513" s="108"/>
      <c r="DD513" s="108"/>
    </row>
    <row r="514" spans="1:108" s="266" customFormat="1" ht="41.4" hidden="1" customHeight="1" x14ac:dyDescent="0.3">
      <c r="A514" s="264"/>
      <c r="B514" s="130"/>
      <c r="C514" s="81"/>
      <c r="D514" s="81"/>
      <c r="E514" s="81"/>
      <c r="F514" s="81"/>
      <c r="G514" s="81"/>
      <c r="H514" s="81"/>
      <c r="I514" s="81"/>
      <c r="J514" s="81"/>
      <c r="K514" s="81"/>
      <c r="L514" s="65"/>
      <c r="M514" s="7"/>
      <c r="N514" s="202"/>
      <c r="O514" s="108"/>
      <c r="P514" s="66" t="s">
        <v>183</v>
      </c>
      <c r="Q514" s="68">
        <f>IF(Q509&gt;0,Q510,0)</f>
        <v>0</v>
      </c>
      <c r="R514" s="68">
        <f t="shared" ref="R514" si="14348">IF(R509&gt;0,IF(R512=1,R510,R510+Q514),Q514)</f>
        <v>0</v>
      </c>
      <c r="S514" s="68">
        <f t="shared" ref="S514" si="14349">IF(S509&gt;0,IF(S512=1,S510,S510+R514),R514)</f>
        <v>0</v>
      </c>
      <c r="T514" s="68">
        <f t="shared" ref="T514" si="14350">IF(T509&gt;0,IF(T512=1,T510,T510+S514),S514)</f>
        <v>0</v>
      </c>
      <c r="U514" s="68">
        <f t="shared" ref="U514" si="14351">IF(U509&gt;0,IF(U512=1,U510,U510+T514),T514)</f>
        <v>0</v>
      </c>
      <c r="V514" s="68">
        <f t="shared" ref="V514" si="14352">IF(V509&gt;0,IF(V512=1,V510,V510+U514),U514)</f>
        <v>0</v>
      </c>
      <c r="W514" s="68">
        <f t="shared" ref="W514" si="14353">IF(W509&gt;0,IF(W512=1,W510,W510+V514),V514)</f>
        <v>0</v>
      </c>
      <c r="X514" s="68">
        <f t="shared" ref="X514" si="14354">IF(X509&gt;0,IF(X512=1,X510,X510+W514),W514)</f>
        <v>0</v>
      </c>
      <c r="Y514" s="68">
        <f t="shared" ref="Y514" si="14355">IF(Y509&gt;0,IF(Y512=1,Y510,Y510+X514),X514)</f>
        <v>0</v>
      </c>
      <c r="Z514" s="68">
        <f t="shared" ref="Z514" si="14356">IF(Z509&gt;0,IF(Z512=1,Z510,Z510+Y514),Y514)</f>
        <v>0</v>
      </c>
      <c r="AA514" s="68">
        <f t="shared" ref="AA514" si="14357">IF(AA509&gt;0,IF(AA512=1,AA510,AA510+Z514),Z514)</f>
        <v>0</v>
      </c>
      <c r="AB514" s="68">
        <f t="shared" ref="AB514" si="14358">IF(AB509&gt;0,IF(AB512=1,AB510,AB510+AA514),AA514)</f>
        <v>0</v>
      </c>
      <c r="AC514" s="68">
        <f t="shared" ref="AC514" si="14359">IF(AC509&gt;0,IF(AC512=1,AC510,AC510+AB514),AB514)</f>
        <v>0</v>
      </c>
      <c r="AD514" s="68">
        <f t="shared" ref="AD514" si="14360">IF(AD509&gt;0,IF(AD512=1,AD510,AD510+AC514),AC514)</f>
        <v>0</v>
      </c>
      <c r="AE514" s="68">
        <f t="shared" ref="AE514" si="14361">IF(AE509&gt;0,IF(AE512=1,AE510,AE510+AD514),AD514)</f>
        <v>0</v>
      </c>
      <c r="AF514" s="68">
        <f t="shared" ref="AF514" si="14362">IF(AF509&gt;0,IF(AF512=1,AF510,AF510+AE514),AE514)</f>
        <v>0</v>
      </c>
      <c r="AG514" s="68">
        <f t="shared" ref="AG514" si="14363">IF(AG509&gt;0,IF(AG512=1,AG510,AG510+AF514),AF514)</f>
        <v>0</v>
      </c>
      <c r="AH514" s="68">
        <f t="shared" ref="AH514" si="14364">IF(AH509&gt;0,IF(AH512=1,AH510,AH510+AG514),AG514)</f>
        <v>0</v>
      </c>
      <c r="AI514" s="68">
        <f t="shared" ref="AI514" si="14365">IF(AI509&gt;0,IF(AI512=1,AI510,AI510+AH514),AH514)</f>
        <v>0</v>
      </c>
      <c r="AJ514" s="68">
        <f t="shared" ref="AJ514" si="14366">IF(AJ509&gt;0,IF(AJ512=1,AJ510,AJ510+AI514),AI514)</f>
        <v>0</v>
      </c>
      <c r="AK514" s="68">
        <f t="shared" ref="AK514" si="14367">IF(AK509&gt;0,IF(AK512=1,AK510,AK510+AJ514),AJ514)</f>
        <v>0</v>
      </c>
      <c r="AL514" s="68">
        <f t="shared" ref="AL514" si="14368">IF(AL509&gt;0,IF(AL512=1,AL510,AL510+AK514),AK514)</f>
        <v>0</v>
      </c>
      <c r="AM514" s="68">
        <f t="shared" ref="AM514" si="14369">IF(AM509&gt;0,IF(AM512=1,AM510,AM510+AL514),AL514)</f>
        <v>0</v>
      </c>
      <c r="AN514" s="68">
        <f t="shared" ref="AN514" si="14370">IF(AN509&gt;0,IF(AN512=1,AN510,AN510+AM514),AM514)</f>
        <v>0</v>
      </c>
      <c r="AO514" s="68">
        <f t="shared" ref="AO514" si="14371">IF(AO509&gt;0,IF(AO512=1,AO510,AO510+AN514),AN514)</f>
        <v>0</v>
      </c>
      <c r="AP514" s="68">
        <f t="shared" ref="AP514" si="14372">IF(AP509&gt;0,IF(AP512=1,AP510,AP510+AO514),AO514)</f>
        <v>0</v>
      </c>
      <c r="AQ514" s="68">
        <f t="shared" ref="AQ514" si="14373">IF(AQ509&gt;0,IF(AQ512=1,AQ510,AQ510+AP514),AP514)</f>
        <v>0</v>
      </c>
      <c r="AR514" s="68">
        <f t="shared" ref="AR514" si="14374">IF(AR509&gt;0,IF(AR512=1,AR510,AR510+AQ514),AQ514)</f>
        <v>0</v>
      </c>
      <c r="AS514" s="68">
        <f t="shared" ref="AS514" si="14375">IF(AS509&gt;0,IF(AS512=1,AS510,AS510+AR514),AR514)</f>
        <v>0</v>
      </c>
      <c r="AT514" s="68">
        <f t="shared" ref="AT514" si="14376">IF(AT509&gt;0,IF(AT512=1,AT510,AT510+AS514),AS514)</f>
        <v>0</v>
      </c>
      <c r="AU514" s="68">
        <f t="shared" ref="AU514" si="14377">IF(AU509&gt;0,IF(AU512=1,AU510,AU510+AT514),AT514)</f>
        <v>0</v>
      </c>
      <c r="AV514" s="68">
        <f t="shared" ref="AV514" si="14378">IF(AV509&gt;0,IF(AV512=1,AV510,AV510+AU514),AU514)</f>
        <v>0</v>
      </c>
      <c r="AW514" s="68">
        <f t="shared" ref="AW514" si="14379">IF(AW509&gt;0,IF(AW512=1,AW510,AW510+AV514),AV514)</f>
        <v>0</v>
      </c>
      <c r="AX514" s="68">
        <f t="shared" ref="AX514" si="14380">IF(AX509&gt;0,IF(AX512=1,AX510,AX510+AW514),AW514)</f>
        <v>0</v>
      </c>
      <c r="AY514" s="68">
        <f t="shared" ref="AY514" si="14381">IF(AY509&gt;0,IF(AY512=1,AY510,AY510+AX514),AX514)</f>
        <v>0</v>
      </c>
      <c r="AZ514" s="68">
        <f t="shared" ref="AZ514" si="14382">IF(AZ509&gt;0,IF(AZ512=1,AZ510,AZ510+AY514),AY514)</f>
        <v>0</v>
      </c>
      <c r="BA514" s="68">
        <f t="shared" ref="BA514" si="14383">IF(BA509&gt;0,IF(BA512=1,BA510,BA510+AZ514),AZ514)</f>
        <v>0</v>
      </c>
      <c r="BB514" s="68">
        <f t="shared" ref="BB514" si="14384">IF(BB509&gt;0,IF(BB512=1,BB510,BB510+BA514),BA514)</f>
        <v>0</v>
      </c>
      <c r="BC514" s="68">
        <f t="shared" ref="BC514" si="14385">IF(BC509&gt;0,IF(BC512=1,BC510,BC510+BB514),BB514)</f>
        <v>0</v>
      </c>
      <c r="BD514" s="68">
        <f t="shared" ref="BD514" si="14386">IF(BD509&gt;0,IF(BD512=1,BD510,BD510+BC514),BC514)</f>
        <v>0</v>
      </c>
      <c r="BE514" s="68">
        <f t="shared" ref="BE514" si="14387">IF(BE509&gt;0,IF(BE512=1,BE510,BE510+BD514),BD514)</f>
        <v>0</v>
      </c>
      <c r="BF514" s="68">
        <f t="shared" ref="BF514" si="14388">IF(BF509&gt;0,IF(BF512=1,BF510,BF510+BE514),BE514)</f>
        <v>0</v>
      </c>
      <c r="BG514" s="68">
        <f t="shared" ref="BG514" si="14389">IF(BG509&gt;0,IF(BG512=1,BG510,BG510+BF514),BF514)</f>
        <v>0</v>
      </c>
      <c r="BH514" s="68">
        <f t="shared" ref="BH514" si="14390">IF(BH509&gt;0,IF(BH512=1,BH510,BH510+BG514),BG514)</f>
        <v>0</v>
      </c>
      <c r="BI514" s="68">
        <f t="shared" ref="BI514" si="14391">IF(BI509&gt;0,IF(BI512=1,BI510,BI510+BH514),BH514)</f>
        <v>0</v>
      </c>
      <c r="BJ514" s="68">
        <f t="shared" ref="BJ514" si="14392">IF(BJ509&gt;0,IF(BJ512=1,BJ510,BJ510+BI514),BI514)</f>
        <v>0</v>
      </c>
      <c r="BK514" s="68">
        <f t="shared" ref="BK514" si="14393">IF(BK509&gt;0,IF(BK512=1,BK510,BK510+BJ514),BJ514)</f>
        <v>0</v>
      </c>
      <c r="BL514" s="68">
        <f t="shared" ref="BL514" si="14394">IF(BL509&gt;0,IF(BL512=1,BL510,BL510+BK514),BK514)</f>
        <v>0</v>
      </c>
      <c r="BM514" s="68">
        <f t="shared" ref="BM514" si="14395">IF(BM509&gt;0,IF(BM512=1,BM510,BM510+BL514),BL514)</f>
        <v>0</v>
      </c>
      <c r="BN514" s="68">
        <f t="shared" ref="BN514" si="14396">IF(BN509&gt;0,IF(BN512=1,BN510,BN510+BM514),BM514)</f>
        <v>0</v>
      </c>
      <c r="BO514" s="68">
        <f t="shared" ref="BO514" si="14397">IF(BO509&gt;0,IF(BO512=1,BO510,BO510+BN514),BN514)</f>
        <v>0</v>
      </c>
      <c r="BP514" s="68">
        <f t="shared" ref="BP514" si="14398">IF(BP509&gt;0,IF(BP512=1,BP510,BP510+BO514),BO514)</f>
        <v>0</v>
      </c>
      <c r="BQ514" s="68">
        <f t="shared" ref="BQ514" si="14399">IF(BQ509&gt;0,IF(BQ512=1,BQ510,BQ510+BP514),BP514)</f>
        <v>0</v>
      </c>
      <c r="BR514" s="68">
        <f t="shared" ref="BR514" si="14400">IF(BR509&gt;0,IF(BR512=1,BR510,BR510+BQ514),BQ514)</f>
        <v>0</v>
      </c>
      <c r="BS514" s="68">
        <f t="shared" ref="BS514" si="14401">IF(BS509&gt;0,IF(BS512=1,BS510,BS510+BR514),BR514)</f>
        <v>0</v>
      </c>
      <c r="BT514" s="68">
        <f t="shared" ref="BT514" si="14402">IF(BT509&gt;0,IF(BT512=1,BT510,BT510+BS514),BS514)</f>
        <v>0</v>
      </c>
      <c r="BU514" s="68">
        <f t="shared" ref="BU514" si="14403">IF(BU509&gt;0,IF(BU512=1,BU510,BU510+BT514),BT514)</f>
        <v>0</v>
      </c>
      <c r="BV514" s="68">
        <f t="shared" ref="BV514" si="14404">IF(BV509&gt;0,IF(BV512=1,BV510,BV510+BU514),BU514)</f>
        <v>0</v>
      </c>
      <c r="BW514" s="68">
        <f t="shared" ref="BW514" si="14405">IF(BW509&gt;0,IF(BW512=1,BW510,BW510+BV514),BV514)</f>
        <v>0</v>
      </c>
      <c r="BX514" s="68">
        <f t="shared" ref="BX514" si="14406">IF(BX509&gt;0,IF(BX512=1,BX510,BX510+BW514),BW514)</f>
        <v>0</v>
      </c>
      <c r="BY514" s="68">
        <f t="shared" ref="BY514" si="14407">IF(BY509&gt;0,IF(BY512=1,BY510,BY510+BX514),BX514)</f>
        <v>0</v>
      </c>
      <c r="BZ514" s="68">
        <f t="shared" ref="BZ514" si="14408">IF(BZ509&gt;0,IF(BZ512=1,BZ510,BZ510+BY514),BY514)</f>
        <v>0</v>
      </c>
      <c r="CA514" s="68">
        <f t="shared" ref="CA514" si="14409">IF(CA509&gt;0,IF(CA512=1,CA510,CA510+BZ514),BZ514)</f>
        <v>0</v>
      </c>
      <c r="CB514" s="68">
        <f t="shared" ref="CB514" si="14410">IF(CB509&gt;0,IF(CB512=1,CB510,CB510+CA514),CA514)</f>
        <v>0</v>
      </c>
      <c r="CC514" s="68">
        <f t="shared" ref="CC514" si="14411">IF(CC509&gt;0,IF(CC512=1,CC510,CC510+CB514),CB514)</f>
        <v>0</v>
      </c>
      <c r="CD514" s="68">
        <f t="shared" ref="CD514" si="14412">IF(CD509&gt;0,IF(CD512=1,CD510,CD510+CC514),CC514)</f>
        <v>0</v>
      </c>
      <c r="CE514" s="68">
        <f t="shared" ref="CE514" si="14413">IF(CE509&gt;0,IF(CE512=1,CE510,CE510+CD514),CD514)</f>
        <v>0</v>
      </c>
      <c r="CF514" s="68">
        <f t="shared" ref="CF514" si="14414">IF(CF509&gt;0,IF(CF512=1,CF510,CF510+CE514),CE514)</f>
        <v>0</v>
      </c>
      <c r="CG514" s="68">
        <f t="shared" ref="CG514" si="14415">IF(CG509&gt;0,IF(CG512=1,CG510,CG510+CF514),CF514)</f>
        <v>0</v>
      </c>
      <c r="CH514" s="68">
        <f t="shared" ref="CH514" si="14416">IF(CH509&gt;0,IF(CH512=1,CH510,CH510+CG514),CG514)</f>
        <v>0</v>
      </c>
      <c r="CI514" s="68">
        <f t="shared" ref="CI514" si="14417">IF(CI509&gt;0,IF(CI512=1,CI510,CI510+CH514),CH514)</f>
        <v>0</v>
      </c>
      <c r="CJ514" s="68">
        <f t="shared" ref="CJ514" si="14418">IF(CJ509&gt;0,IF(CJ512=1,CJ510,CJ510+CI514),CI514)</f>
        <v>0</v>
      </c>
      <c r="CK514" s="370"/>
      <c r="CL514" s="372"/>
      <c r="CM514" s="364"/>
      <c r="CN514" s="364"/>
      <c r="CO514" s="108"/>
      <c r="CP514" s="108"/>
      <c r="CQ514" s="108"/>
      <c r="CR514" s="108"/>
      <c r="CS514" s="108"/>
      <c r="CT514" s="108"/>
      <c r="CU514" s="108"/>
      <c r="CV514" s="108"/>
      <c r="CW514" s="108"/>
      <c r="CX514" s="108"/>
      <c r="CY514" s="108"/>
      <c r="CZ514" s="108"/>
      <c r="DA514" s="108"/>
      <c r="DB514" s="108"/>
      <c r="DC514" s="108"/>
      <c r="DD514" s="108"/>
    </row>
    <row r="515" spans="1:108" s="266" customFormat="1" ht="41.4" hidden="1" customHeight="1" x14ac:dyDescent="0.3">
      <c r="A515" s="264"/>
      <c r="B515" s="130"/>
      <c r="C515" s="81"/>
      <c r="D515" s="81"/>
      <c r="E515" s="81"/>
      <c r="F515" s="81"/>
      <c r="G515" s="81"/>
      <c r="H515" s="81"/>
      <c r="I515" s="81"/>
      <c r="J515" s="81"/>
      <c r="K515" s="81"/>
      <c r="L515" s="65"/>
      <c r="M515" s="7"/>
      <c r="N515" s="202"/>
      <c r="O515" s="108"/>
      <c r="P515" s="66" t="s">
        <v>184</v>
      </c>
      <c r="Q515" s="68">
        <f>Q517</f>
        <v>0</v>
      </c>
      <c r="R515" s="68">
        <f t="shared" ref="R515" si="14419">IF(R512=1,R517,R517+Q515)</f>
        <v>0</v>
      </c>
      <c r="S515" s="68">
        <f t="shared" ref="S515" si="14420">IF(S512=1,S517,S517+R515)</f>
        <v>0</v>
      </c>
      <c r="T515" s="68">
        <f t="shared" ref="T515" si="14421">IF(T512=1,T517,T517+S515)</f>
        <v>0</v>
      </c>
      <c r="U515" s="68">
        <f t="shared" ref="U515" si="14422">IF(U512=1,U517,U517+T515)</f>
        <v>0</v>
      </c>
      <c r="V515" s="68">
        <f t="shared" ref="V515" si="14423">IF(V512=1,V517,V517+U515)</f>
        <v>0</v>
      </c>
      <c r="W515" s="68">
        <f t="shared" ref="W515" si="14424">IF(W512=1,W517,W517+V515)</f>
        <v>0</v>
      </c>
      <c r="X515" s="68">
        <f t="shared" ref="X515" si="14425">IF(X512=1,X517,X517+W515)</f>
        <v>0</v>
      </c>
      <c r="Y515" s="68">
        <f t="shared" ref="Y515" si="14426">IF(Y512=1,Y517,Y517+X515)</f>
        <v>0</v>
      </c>
      <c r="Z515" s="68">
        <f t="shared" ref="Z515" si="14427">IF(Z512=1,Z517,Z517+Y515)</f>
        <v>0</v>
      </c>
      <c r="AA515" s="68">
        <f t="shared" ref="AA515" si="14428">IF(AA512=1,AA517,AA517+Z515)</f>
        <v>0</v>
      </c>
      <c r="AB515" s="68">
        <f t="shared" ref="AB515" si="14429">IF(AB512=1,AB517,AB517+AA515)</f>
        <v>0</v>
      </c>
      <c r="AC515" s="68">
        <f t="shared" ref="AC515" si="14430">IF(AC512=1,AC517,AC517+AB515)</f>
        <v>0</v>
      </c>
      <c r="AD515" s="68">
        <f t="shared" ref="AD515" si="14431">IF(AD512=1,AD517,AD517+AC515)</f>
        <v>0</v>
      </c>
      <c r="AE515" s="68">
        <f t="shared" ref="AE515" si="14432">IF(AE512=1,AE517,AE517+AD515)</f>
        <v>0</v>
      </c>
      <c r="AF515" s="68">
        <f t="shared" ref="AF515" si="14433">IF(AF512=1,AF517,AF517+AE515)</f>
        <v>0</v>
      </c>
      <c r="AG515" s="68">
        <f t="shared" ref="AG515" si="14434">IF(AG512=1,AG517,AG517+AF515)</f>
        <v>0</v>
      </c>
      <c r="AH515" s="68">
        <f t="shared" ref="AH515" si="14435">IF(AH512=1,AH517,AH517+AG515)</f>
        <v>0</v>
      </c>
      <c r="AI515" s="68">
        <f t="shared" ref="AI515" si="14436">IF(AI512=1,AI517,AI517+AH515)</f>
        <v>0</v>
      </c>
      <c r="AJ515" s="68">
        <f t="shared" ref="AJ515" si="14437">IF(AJ512=1,AJ517,AJ517+AI515)</f>
        <v>0</v>
      </c>
      <c r="AK515" s="68">
        <f t="shared" ref="AK515" si="14438">IF(AK512=1,AK517,AK517+AJ515)</f>
        <v>0</v>
      </c>
      <c r="AL515" s="68">
        <f t="shared" ref="AL515" si="14439">IF(AL512=1,AL517,AL517+AK515)</f>
        <v>0</v>
      </c>
      <c r="AM515" s="68">
        <f t="shared" ref="AM515" si="14440">IF(AM512=1,AM517,AM517+AL515)</f>
        <v>0</v>
      </c>
      <c r="AN515" s="68">
        <f t="shared" ref="AN515" si="14441">IF(AN512=1,AN517,AN517+AM515)</f>
        <v>0</v>
      </c>
      <c r="AO515" s="68">
        <f t="shared" ref="AO515" si="14442">IF(AO512=1,AO517,AO517+AN515)</f>
        <v>0</v>
      </c>
      <c r="AP515" s="68">
        <f t="shared" ref="AP515" si="14443">IF(AP512=1,AP517,AP517+AO515)</f>
        <v>0</v>
      </c>
      <c r="AQ515" s="68">
        <f t="shared" ref="AQ515" si="14444">IF(AQ512=1,AQ517,AQ517+AP515)</f>
        <v>0</v>
      </c>
      <c r="AR515" s="68">
        <f t="shared" ref="AR515" si="14445">IF(AR512=1,AR517,AR517+AQ515)</f>
        <v>0</v>
      </c>
      <c r="AS515" s="68">
        <f t="shared" ref="AS515" si="14446">IF(AS512=1,AS517,AS517+AR515)</f>
        <v>0</v>
      </c>
      <c r="AT515" s="68">
        <f t="shared" ref="AT515" si="14447">IF(AT512=1,AT517,AT517+AS515)</f>
        <v>0</v>
      </c>
      <c r="AU515" s="68">
        <f t="shared" ref="AU515" si="14448">IF(AU512=1,AU517,AU517+AT515)</f>
        <v>0</v>
      </c>
      <c r="AV515" s="68">
        <f t="shared" ref="AV515" si="14449">IF(AV512=1,AV517,AV517+AU515)</f>
        <v>0</v>
      </c>
      <c r="AW515" s="68">
        <f t="shared" ref="AW515" si="14450">IF(AW512=1,AW517,AW517+AV515)</f>
        <v>0</v>
      </c>
      <c r="AX515" s="68">
        <f t="shared" ref="AX515" si="14451">IF(AX512=1,AX517,AX517+AW515)</f>
        <v>0</v>
      </c>
      <c r="AY515" s="68">
        <f t="shared" ref="AY515" si="14452">IF(AY512=1,AY517,AY517+AX515)</f>
        <v>0</v>
      </c>
      <c r="AZ515" s="68">
        <f t="shared" ref="AZ515" si="14453">IF(AZ512=1,AZ517,AZ517+AY515)</f>
        <v>0</v>
      </c>
      <c r="BA515" s="68">
        <f t="shared" ref="BA515" si="14454">IF(BA512=1,BA517,BA517+AZ515)</f>
        <v>0</v>
      </c>
      <c r="BB515" s="68">
        <f t="shared" ref="BB515" si="14455">IF(BB512=1,BB517,BB517+BA515)</f>
        <v>0</v>
      </c>
      <c r="BC515" s="68">
        <f t="shared" ref="BC515" si="14456">IF(BC512=1,BC517,BC517+BB515)</f>
        <v>0</v>
      </c>
      <c r="BD515" s="68">
        <f t="shared" ref="BD515" si="14457">IF(BD512=1,BD517,BD517+BC515)</f>
        <v>0</v>
      </c>
      <c r="BE515" s="68">
        <f t="shared" ref="BE515" si="14458">IF(BE512=1,BE517,BE517+BD515)</f>
        <v>0</v>
      </c>
      <c r="BF515" s="68">
        <f t="shared" ref="BF515" si="14459">IF(BF512=1,BF517,BF517+BE515)</f>
        <v>0</v>
      </c>
      <c r="BG515" s="68">
        <f t="shared" ref="BG515" si="14460">IF(BG512=1,BG517,BG517+BF515)</f>
        <v>0</v>
      </c>
      <c r="BH515" s="68">
        <f t="shared" ref="BH515" si="14461">IF(BH512=1,BH517,BH517+BG515)</f>
        <v>0</v>
      </c>
      <c r="BI515" s="68">
        <f t="shared" ref="BI515" si="14462">IF(BI512=1,BI517,BI517+BH515)</f>
        <v>0</v>
      </c>
      <c r="BJ515" s="68">
        <f t="shared" ref="BJ515" si="14463">IF(BJ512=1,BJ517,BJ517+BI515)</f>
        <v>0</v>
      </c>
      <c r="BK515" s="68">
        <f t="shared" ref="BK515" si="14464">IF(BK512=1,BK517,BK517+BJ515)</f>
        <v>0</v>
      </c>
      <c r="BL515" s="68">
        <f t="shared" ref="BL515" si="14465">IF(BL512=1,BL517,BL517+BK515)</f>
        <v>0</v>
      </c>
      <c r="BM515" s="68">
        <f t="shared" ref="BM515" si="14466">IF(BM512=1,BM517,BM517+BL515)</f>
        <v>0</v>
      </c>
      <c r="BN515" s="68">
        <f t="shared" ref="BN515" si="14467">IF(BN512=1,BN517,BN517+BM515)</f>
        <v>0</v>
      </c>
      <c r="BO515" s="68">
        <f t="shared" ref="BO515" si="14468">IF(BO512=1,BO517,BO517+BN515)</f>
        <v>0</v>
      </c>
      <c r="BP515" s="68">
        <f t="shared" ref="BP515" si="14469">IF(BP512=1,BP517,BP517+BO515)</f>
        <v>0</v>
      </c>
      <c r="BQ515" s="68">
        <f t="shared" ref="BQ515" si="14470">IF(BQ512=1,BQ517,BQ517+BP515)</f>
        <v>0</v>
      </c>
      <c r="BR515" s="68">
        <f t="shared" ref="BR515" si="14471">IF(BR512=1,BR517,BR517+BQ515)</f>
        <v>0</v>
      </c>
      <c r="BS515" s="68">
        <f t="shared" ref="BS515" si="14472">IF(BS512=1,BS517,BS517+BR515)</f>
        <v>0</v>
      </c>
      <c r="BT515" s="68">
        <f t="shared" ref="BT515" si="14473">IF(BT512=1,BT517,BT517+BS515)</f>
        <v>0</v>
      </c>
      <c r="BU515" s="68">
        <f t="shared" ref="BU515" si="14474">IF(BU512=1,BU517,BU517+BT515)</f>
        <v>0</v>
      </c>
      <c r="BV515" s="68">
        <f t="shared" ref="BV515" si="14475">IF(BV512=1,BV517,BV517+BU515)</f>
        <v>0</v>
      </c>
      <c r="BW515" s="68">
        <f t="shared" ref="BW515" si="14476">IF(BW512=1,BW517,BW517+BV515)</f>
        <v>0</v>
      </c>
      <c r="BX515" s="68">
        <f t="shared" ref="BX515" si="14477">IF(BX512=1,BX517,BX517+BW515)</f>
        <v>0</v>
      </c>
      <c r="BY515" s="68">
        <f t="shared" ref="BY515" si="14478">IF(BY512=1,BY517,BY517+BX515)</f>
        <v>0</v>
      </c>
      <c r="BZ515" s="68">
        <f t="shared" ref="BZ515" si="14479">IF(BZ512=1,BZ517,BZ517+BY515)</f>
        <v>0</v>
      </c>
      <c r="CA515" s="68">
        <f t="shared" ref="CA515" si="14480">IF(CA512=1,CA517,CA517+BZ515)</f>
        <v>0</v>
      </c>
      <c r="CB515" s="68">
        <f t="shared" ref="CB515" si="14481">IF(CB512=1,CB517,CB517+CA515)</f>
        <v>0</v>
      </c>
      <c r="CC515" s="68">
        <f t="shared" ref="CC515" si="14482">IF(CC512=1,CC517,CC517+CB515)</f>
        <v>0</v>
      </c>
      <c r="CD515" s="68">
        <f t="shared" ref="CD515" si="14483">IF(CD512=1,CD517,CD517+CC515)</f>
        <v>0</v>
      </c>
      <c r="CE515" s="68">
        <f t="shared" ref="CE515" si="14484">IF(CE512=1,CE517,CE517+CD515)</f>
        <v>0</v>
      </c>
      <c r="CF515" s="68">
        <f t="shared" ref="CF515" si="14485">IF(CF512=1,CF517,CF517+CE515)</f>
        <v>0</v>
      </c>
      <c r="CG515" s="68">
        <f t="shared" ref="CG515" si="14486">IF(CG512=1,CG517,CG517+CF515)</f>
        <v>0</v>
      </c>
      <c r="CH515" s="68">
        <f t="shared" ref="CH515" si="14487">IF(CH512=1,CH517,CH517+CG515)</f>
        <v>0</v>
      </c>
      <c r="CI515" s="68">
        <f t="shared" ref="CI515" si="14488">IF(CI512=1,CI517,CI517+CH515)</f>
        <v>0</v>
      </c>
      <c r="CJ515" s="68">
        <f t="shared" ref="CJ515" si="14489">IF(CJ512=1,CJ517,CJ517+CI515)</f>
        <v>0</v>
      </c>
      <c r="CK515" s="370"/>
      <c r="CL515" s="372"/>
      <c r="CM515" s="364"/>
      <c r="CN515" s="364"/>
      <c r="CO515" s="108"/>
      <c r="CP515" s="108"/>
      <c r="CQ515" s="108"/>
      <c r="CR515" s="108"/>
      <c r="CS515" s="108"/>
      <c r="CT515" s="108"/>
      <c r="CU515" s="108"/>
      <c r="CV515" s="108"/>
      <c r="CW515" s="108"/>
      <c r="CX515" s="108"/>
      <c r="CY515" s="108"/>
      <c r="CZ515" s="108"/>
      <c r="DA515" s="108"/>
      <c r="DB515" s="108"/>
      <c r="DC515" s="108"/>
      <c r="DD515" s="108"/>
    </row>
    <row r="516" spans="1:108" s="266" customFormat="1" ht="28.8" x14ac:dyDescent="0.3">
      <c r="A516" s="264"/>
      <c r="B516" s="130"/>
      <c r="C516" s="81"/>
      <c r="D516" s="81"/>
      <c r="E516" s="81"/>
      <c r="F516" s="81"/>
      <c r="G516" s="81"/>
      <c r="H516" s="81"/>
      <c r="I516" s="81"/>
      <c r="J516" s="81"/>
      <c r="K516" s="81"/>
      <c r="L516" s="65"/>
      <c r="M516" s="7"/>
      <c r="N516" s="202"/>
      <c r="O516" s="108"/>
      <c r="P516" s="64" t="s">
        <v>182</v>
      </c>
      <c r="Q516" s="69">
        <f t="shared" ref="Q516:CB516" si="14490">1720/12*Q509</f>
        <v>0</v>
      </c>
      <c r="R516" s="69">
        <f t="shared" si="14490"/>
        <v>0</v>
      </c>
      <c r="S516" s="69">
        <f t="shared" si="14490"/>
        <v>0</v>
      </c>
      <c r="T516" s="69">
        <f t="shared" si="14490"/>
        <v>0</v>
      </c>
      <c r="U516" s="69">
        <f t="shared" si="14490"/>
        <v>0</v>
      </c>
      <c r="V516" s="69">
        <f t="shared" si="14490"/>
        <v>0</v>
      </c>
      <c r="W516" s="69">
        <f t="shared" si="14490"/>
        <v>0</v>
      </c>
      <c r="X516" s="69">
        <f t="shared" si="14490"/>
        <v>0</v>
      </c>
      <c r="Y516" s="69">
        <f t="shared" si="14490"/>
        <v>0</v>
      </c>
      <c r="Z516" s="69">
        <f t="shared" si="14490"/>
        <v>0</v>
      </c>
      <c r="AA516" s="69">
        <f t="shared" si="14490"/>
        <v>0</v>
      </c>
      <c r="AB516" s="69">
        <f t="shared" si="14490"/>
        <v>0</v>
      </c>
      <c r="AC516" s="69">
        <f t="shared" si="14490"/>
        <v>0</v>
      </c>
      <c r="AD516" s="69">
        <f t="shared" si="14490"/>
        <v>0</v>
      </c>
      <c r="AE516" s="69">
        <f t="shared" si="14490"/>
        <v>0</v>
      </c>
      <c r="AF516" s="69">
        <f t="shared" si="14490"/>
        <v>0</v>
      </c>
      <c r="AG516" s="69">
        <f t="shared" si="14490"/>
        <v>0</v>
      </c>
      <c r="AH516" s="69">
        <f t="shared" si="14490"/>
        <v>0</v>
      </c>
      <c r="AI516" s="69">
        <f t="shared" si="14490"/>
        <v>0</v>
      </c>
      <c r="AJ516" s="69">
        <f t="shared" si="14490"/>
        <v>0</v>
      </c>
      <c r="AK516" s="69">
        <f t="shared" si="14490"/>
        <v>0</v>
      </c>
      <c r="AL516" s="69">
        <f t="shared" si="14490"/>
        <v>0</v>
      </c>
      <c r="AM516" s="69">
        <f t="shared" si="14490"/>
        <v>0</v>
      </c>
      <c r="AN516" s="69">
        <f t="shared" si="14490"/>
        <v>0</v>
      </c>
      <c r="AO516" s="69">
        <f t="shared" si="14490"/>
        <v>0</v>
      </c>
      <c r="AP516" s="69">
        <f t="shared" si="14490"/>
        <v>0</v>
      </c>
      <c r="AQ516" s="69">
        <f t="shared" si="14490"/>
        <v>0</v>
      </c>
      <c r="AR516" s="69">
        <f t="shared" si="14490"/>
        <v>0</v>
      </c>
      <c r="AS516" s="69">
        <f t="shared" si="14490"/>
        <v>0</v>
      </c>
      <c r="AT516" s="69">
        <f t="shared" si="14490"/>
        <v>0</v>
      </c>
      <c r="AU516" s="69">
        <f t="shared" si="14490"/>
        <v>0</v>
      </c>
      <c r="AV516" s="69">
        <f t="shared" si="14490"/>
        <v>0</v>
      </c>
      <c r="AW516" s="69">
        <f t="shared" si="14490"/>
        <v>0</v>
      </c>
      <c r="AX516" s="69">
        <f t="shared" si="14490"/>
        <v>0</v>
      </c>
      <c r="AY516" s="69">
        <f t="shared" si="14490"/>
        <v>0</v>
      </c>
      <c r="AZ516" s="69">
        <f t="shared" si="14490"/>
        <v>0</v>
      </c>
      <c r="BA516" s="69">
        <f t="shared" si="14490"/>
        <v>0</v>
      </c>
      <c r="BB516" s="69">
        <f t="shared" si="14490"/>
        <v>0</v>
      </c>
      <c r="BC516" s="69">
        <f t="shared" si="14490"/>
        <v>0</v>
      </c>
      <c r="BD516" s="69">
        <f t="shared" si="14490"/>
        <v>0</v>
      </c>
      <c r="BE516" s="69">
        <f t="shared" si="14490"/>
        <v>0</v>
      </c>
      <c r="BF516" s="69">
        <f t="shared" si="14490"/>
        <v>0</v>
      </c>
      <c r="BG516" s="69">
        <f t="shared" si="14490"/>
        <v>0</v>
      </c>
      <c r="BH516" s="69">
        <f t="shared" si="14490"/>
        <v>0</v>
      </c>
      <c r="BI516" s="69">
        <f t="shared" si="14490"/>
        <v>0</v>
      </c>
      <c r="BJ516" s="69">
        <f t="shared" si="14490"/>
        <v>0</v>
      </c>
      <c r="BK516" s="69">
        <f t="shared" si="14490"/>
        <v>0</v>
      </c>
      <c r="BL516" s="69">
        <f t="shared" si="14490"/>
        <v>0</v>
      </c>
      <c r="BM516" s="69">
        <f t="shared" si="14490"/>
        <v>0</v>
      </c>
      <c r="BN516" s="69">
        <f t="shared" si="14490"/>
        <v>0</v>
      </c>
      <c r="BO516" s="69">
        <f t="shared" si="14490"/>
        <v>0</v>
      </c>
      <c r="BP516" s="69">
        <f t="shared" si="14490"/>
        <v>0</v>
      </c>
      <c r="BQ516" s="69">
        <f t="shared" si="14490"/>
        <v>0</v>
      </c>
      <c r="BR516" s="69">
        <f t="shared" si="14490"/>
        <v>0</v>
      </c>
      <c r="BS516" s="69">
        <f t="shared" si="14490"/>
        <v>0</v>
      </c>
      <c r="BT516" s="69">
        <f t="shared" si="14490"/>
        <v>0</v>
      </c>
      <c r="BU516" s="69">
        <f t="shared" si="14490"/>
        <v>0</v>
      </c>
      <c r="BV516" s="69">
        <f t="shared" si="14490"/>
        <v>0</v>
      </c>
      <c r="BW516" s="69">
        <f t="shared" si="14490"/>
        <v>0</v>
      </c>
      <c r="BX516" s="69">
        <f t="shared" si="14490"/>
        <v>0</v>
      </c>
      <c r="BY516" s="69">
        <f t="shared" si="14490"/>
        <v>0</v>
      </c>
      <c r="BZ516" s="69">
        <f t="shared" si="14490"/>
        <v>0</v>
      </c>
      <c r="CA516" s="69">
        <f t="shared" si="14490"/>
        <v>0</v>
      </c>
      <c r="CB516" s="69">
        <f t="shared" si="14490"/>
        <v>0</v>
      </c>
      <c r="CC516" s="69">
        <f t="shared" ref="CC516:CJ516" si="14491">1720/12*CC509</f>
        <v>0</v>
      </c>
      <c r="CD516" s="69">
        <f t="shared" si="14491"/>
        <v>0</v>
      </c>
      <c r="CE516" s="69">
        <f t="shared" si="14491"/>
        <v>0</v>
      </c>
      <c r="CF516" s="69">
        <f t="shared" si="14491"/>
        <v>0</v>
      </c>
      <c r="CG516" s="69">
        <f t="shared" si="14491"/>
        <v>0</v>
      </c>
      <c r="CH516" s="69">
        <f t="shared" si="14491"/>
        <v>0</v>
      </c>
      <c r="CI516" s="69">
        <f t="shared" si="14491"/>
        <v>0</v>
      </c>
      <c r="CJ516" s="69">
        <f t="shared" si="14491"/>
        <v>0</v>
      </c>
      <c r="CK516" s="370"/>
      <c r="CL516" s="372"/>
      <c r="CM516" s="364"/>
      <c r="CN516" s="364"/>
      <c r="CO516" s="108"/>
      <c r="CP516" s="108"/>
      <c r="CQ516" s="108"/>
      <c r="CR516" s="108"/>
      <c r="CS516" s="108"/>
      <c r="CT516" s="108"/>
      <c r="CU516" s="108"/>
      <c r="CV516" s="108"/>
      <c r="CW516" s="108"/>
      <c r="CX516" s="108"/>
      <c r="CY516" s="108"/>
      <c r="CZ516" s="108"/>
      <c r="DA516" s="108"/>
      <c r="DB516" s="108"/>
      <c r="DC516" s="108"/>
      <c r="DD516" s="108"/>
    </row>
    <row r="517" spans="1:108" s="266" customFormat="1" ht="28.8" x14ac:dyDescent="0.3">
      <c r="A517" s="264"/>
      <c r="B517" s="130"/>
      <c r="C517" s="81"/>
      <c r="D517" s="81"/>
      <c r="E517" s="81"/>
      <c r="F517" s="81"/>
      <c r="G517" s="81"/>
      <c r="H517" s="81"/>
      <c r="I517" s="81"/>
      <c r="J517" s="81"/>
      <c r="K517" s="81"/>
      <c r="L517" s="65"/>
      <c r="M517" s="7"/>
      <c r="N517" s="202"/>
      <c r="O517" s="108"/>
      <c r="P517" s="64" t="s">
        <v>166</v>
      </c>
      <c r="Q517" s="69">
        <f>FLOOR(IF(OR(Q512=0,Q512=1),IF(Q510&gt;=Q516,Q516,Q510)+0.00000001,IF(Q514&gt;=Q513,Q513,Q514))+0.00000001,1)</f>
        <v>0</v>
      </c>
      <c r="R517" s="69">
        <f t="shared" ref="R517" si="14492">FLOOR(IF(OR(R512=0,R512=1),IF(R516&gt;R513,R513,IF(R510&gt;=R516,R516,R510)+0.00000001),IF(R514&gt;=R513,R513-Q515,R514-Q515)+0.00000001),1)</f>
        <v>0</v>
      </c>
      <c r="S517" s="69">
        <f t="shared" ref="S517" si="14493">FLOOR(IF(OR(S512=0,S512=1),IF(S516&gt;S513,S513,IF(S510&gt;=S516,S516,S510)+0.00000001),IF(S514&gt;=S513,S513-R515,S514-R515)+0.00000001),1)</f>
        <v>0</v>
      </c>
      <c r="T517" s="69">
        <f t="shared" ref="T517" si="14494">FLOOR(IF(OR(T512=0,T512=1),IF(T516&gt;T513,T513,IF(T510&gt;=T516,T516,T510)+0.00000001),IF(T514&gt;=T513,T513-S515,T514-S515)+0.00000001),1)</f>
        <v>0</v>
      </c>
      <c r="U517" s="69">
        <f t="shared" ref="U517" si="14495">FLOOR(IF(OR(U512=0,U512=1),IF(U516&gt;U513,U513,IF(U510&gt;=U516,U516,U510)+0.00000001),IF(U514&gt;=U513,U513-T515,U514-T515)+0.00000001),1)</f>
        <v>0</v>
      </c>
      <c r="V517" s="69">
        <f t="shared" ref="V517" si="14496">FLOOR(IF(OR(V512=0,V512=1),IF(V516&gt;V513,V513,IF(V510&gt;=V516,V516,V510)+0.00000001),IF(V514&gt;=V513,V513-U515,V514-U515)+0.00000001),1)</f>
        <v>0</v>
      </c>
      <c r="W517" s="69">
        <f t="shared" ref="W517" si="14497">FLOOR(IF(OR(W512=0,W512=1),IF(W516&gt;W513,W513,IF(W510&gt;=W516,W516,W510)+0.00000001),IF(W514&gt;=W513,W513-V515,W514-V515)+0.00000001),1)</f>
        <v>0</v>
      </c>
      <c r="X517" s="69">
        <f t="shared" ref="X517" si="14498">FLOOR(IF(OR(X512=0,X512=1),IF(X516&gt;X513,X513,IF(X510&gt;=X516,X516,X510)+0.00000001),IF(X514&gt;=X513,X513-W515,X514-W515)+0.00000001),1)</f>
        <v>0</v>
      </c>
      <c r="Y517" s="69">
        <f t="shared" ref="Y517" si="14499">FLOOR(IF(OR(Y512=0,Y512=1),IF(Y516&gt;Y513,Y513,IF(Y510&gt;=Y516,Y516,Y510)+0.00000001),IF(Y514&gt;=Y513,Y513-X515,Y514-X515)+0.00000001),1)</f>
        <v>0</v>
      </c>
      <c r="Z517" s="69">
        <f t="shared" ref="Z517" si="14500">FLOOR(IF(OR(Z512=0,Z512=1),IF(Z516&gt;Z513,Z513,IF(Z510&gt;=Z516,Z516,Z510)+0.00000001),IF(Z514&gt;=Z513,Z513-Y515,Z514-Y515)+0.00000001),1)</f>
        <v>0</v>
      </c>
      <c r="AA517" s="69">
        <f t="shared" ref="AA517" si="14501">FLOOR(IF(OR(AA512=0,AA512=1),IF(AA516&gt;AA513,AA513,IF(AA510&gt;=AA516,AA516,AA510)+0.00000001),IF(AA514&gt;=AA513,AA513-Z515,AA514-Z515)+0.00000001),1)</f>
        <v>0</v>
      </c>
      <c r="AB517" s="69">
        <f t="shared" ref="AB517" si="14502">FLOOR(IF(OR(AB512=0,AB512=1),IF(AB516&gt;AB513,AB513,IF(AB510&gt;=AB516,AB516,AB510)+0.00000001),IF(AB514&gt;=AB513,AB513-AA515,AB514-AA515)+0.00000001),1)</f>
        <v>0</v>
      </c>
      <c r="AC517" s="69">
        <f t="shared" ref="AC517" si="14503">FLOOR(IF(OR(AC512=0,AC512=1),IF(AC516&gt;AC513,AC513,IF(AC510&gt;=AC516,AC516,AC510)+0.00000001),IF(AC514&gt;=AC513,AC513-AB515,AC514-AB515)+0.00000001),1)</f>
        <v>0</v>
      </c>
      <c r="AD517" s="69">
        <f t="shared" ref="AD517" si="14504">FLOOR(IF(OR(AD512=0,AD512=1),IF(AD516&gt;AD513,AD513,IF(AD510&gt;=AD516,AD516,AD510)+0.00000001),IF(AD514&gt;=AD513,AD513-AC515,AD514-AC515)+0.00000001),1)</f>
        <v>0</v>
      </c>
      <c r="AE517" s="69">
        <f t="shared" ref="AE517" si="14505">FLOOR(IF(OR(AE512=0,AE512=1),IF(AE516&gt;AE513,AE513,IF(AE510&gt;=AE516,AE516,AE510)+0.00000001),IF(AE514&gt;=AE513,AE513-AD515,AE514-AD515)+0.00000001),1)</f>
        <v>0</v>
      </c>
      <c r="AF517" s="69">
        <f t="shared" ref="AF517" si="14506">FLOOR(IF(OR(AF512=0,AF512=1),IF(AF516&gt;AF513,AF513,IF(AF510&gt;=AF516,AF516,AF510)+0.00000001),IF(AF514&gt;=AF513,AF513-AE515,AF514-AE515)+0.00000001),1)</f>
        <v>0</v>
      </c>
      <c r="AG517" s="69">
        <f t="shared" ref="AG517" si="14507">FLOOR(IF(OR(AG512=0,AG512=1),IF(AG516&gt;AG513,AG513,IF(AG510&gt;=AG516,AG516,AG510)+0.00000001),IF(AG514&gt;=AG513,AG513-AF515,AG514-AF515)+0.00000001),1)</f>
        <v>0</v>
      </c>
      <c r="AH517" s="69">
        <f t="shared" ref="AH517" si="14508">FLOOR(IF(OR(AH512=0,AH512=1),IF(AH516&gt;AH513,AH513,IF(AH510&gt;=AH516,AH516,AH510)+0.00000001),IF(AH514&gt;=AH513,AH513-AG515,AH514-AG515)+0.00000001),1)</f>
        <v>0</v>
      </c>
      <c r="AI517" s="69">
        <f t="shared" ref="AI517" si="14509">FLOOR(IF(OR(AI512=0,AI512=1),IF(AI516&gt;AI513,AI513,IF(AI510&gt;=AI516,AI516,AI510)+0.00000001),IF(AI514&gt;=AI513,AI513-AH515,AI514-AH515)+0.00000001),1)</f>
        <v>0</v>
      </c>
      <c r="AJ517" s="69">
        <f t="shared" ref="AJ517" si="14510">FLOOR(IF(OR(AJ512=0,AJ512=1),IF(AJ516&gt;AJ513,AJ513,IF(AJ510&gt;=AJ516,AJ516,AJ510)+0.00000001),IF(AJ514&gt;=AJ513,AJ513-AI515,AJ514-AI515)+0.00000001),1)</f>
        <v>0</v>
      </c>
      <c r="AK517" s="69">
        <f t="shared" ref="AK517" si="14511">FLOOR(IF(OR(AK512=0,AK512=1),IF(AK516&gt;AK513,AK513,IF(AK510&gt;=AK516,AK516,AK510)+0.00000001),IF(AK514&gt;=AK513,AK513-AJ515,AK514-AJ515)+0.00000001),1)</f>
        <v>0</v>
      </c>
      <c r="AL517" s="69">
        <f t="shared" ref="AL517" si="14512">FLOOR(IF(OR(AL512=0,AL512=1),IF(AL516&gt;AL513,AL513,IF(AL510&gt;=AL516,AL516,AL510)+0.00000001),IF(AL514&gt;=AL513,AL513-AK515,AL514-AK515)+0.00000001),1)</f>
        <v>0</v>
      </c>
      <c r="AM517" s="69">
        <f t="shared" ref="AM517" si="14513">FLOOR(IF(OR(AM512=0,AM512=1),IF(AM516&gt;AM513,AM513,IF(AM510&gt;=AM516,AM516,AM510)+0.00000001),IF(AM514&gt;=AM513,AM513-AL515,AM514-AL515)+0.00000001),1)</f>
        <v>0</v>
      </c>
      <c r="AN517" s="69">
        <f t="shared" ref="AN517" si="14514">FLOOR(IF(OR(AN512=0,AN512=1),IF(AN516&gt;AN513,AN513,IF(AN510&gt;=AN516,AN516,AN510)+0.00000001),IF(AN514&gt;=AN513,AN513-AM515,AN514-AM515)+0.00000001),1)</f>
        <v>0</v>
      </c>
      <c r="AO517" s="69">
        <f t="shared" ref="AO517" si="14515">FLOOR(IF(OR(AO512=0,AO512=1),IF(AO516&gt;AO513,AO513,IF(AO510&gt;=AO516,AO516,AO510)+0.00000001),IF(AO514&gt;=AO513,AO513-AN515,AO514-AN515)+0.00000001),1)</f>
        <v>0</v>
      </c>
      <c r="AP517" s="69">
        <f t="shared" ref="AP517" si="14516">FLOOR(IF(OR(AP512=0,AP512=1),IF(AP516&gt;AP513,AP513,IF(AP510&gt;=AP516,AP516,AP510)+0.00000001),IF(AP514&gt;=AP513,AP513-AO515,AP514-AO515)+0.00000001),1)</f>
        <v>0</v>
      </c>
      <c r="AQ517" s="69">
        <f t="shared" ref="AQ517" si="14517">FLOOR(IF(OR(AQ512=0,AQ512=1),IF(AQ516&gt;AQ513,AQ513,IF(AQ510&gt;=AQ516,AQ516,AQ510)+0.00000001),IF(AQ514&gt;=AQ513,AQ513-AP515,AQ514-AP515)+0.00000001),1)</f>
        <v>0</v>
      </c>
      <c r="AR517" s="69">
        <f t="shared" ref="AR517" si="14518">FLOOR(IF(OR(AR512=0,AR512=1),IF(AR516&gt;AR513,AR513,IF(AR510&gt;=AR516,AR516,AR510)+0.00000001),IF(AR514&gt;=AR513,AR513-AQ515,AR514-AQ515)+0.00000001),1)</f>
        <v>0</v>
      </c>
      <c r="AS517" s="69">
        <f t="shared" ref="AS517" si="14519">FLOOR(IF(OR(AS512=0,AS512=1),IF(AS516&gt;AS513,AS513,IF(AS510&gt;=AS516,AS516,AS510)+0.00000001),IF(AS514&gt;=AS513,AS513-AR515,AS514-AR515)+0.00000001),1)</f>
        <v>0</v>
      </c>
      <c r="AT517" s="69">
        <f t="shared" ref="AT517" si="14520">FLOOR(IF(OR(AT512=0,AT512=1),IF(AT516&gt;AT513,AT513,IF(AT510&gt;=AT516,AT516,AT510)+0.00000001),IF(AT514&gt;=AT513,AT513-AS515,AT514-AS515)+0.00000001),1)</f>
        <v>0</v>
      </c>
      <c r="AU517" s="69">
        <f t="shared" ref="AU517" si="14521">FLOOR(IF(OR(AU512=0,AU512=1),IF(AU516&gt;AU513,AU513,IF(AU510&gt;=AU516,AU516,AU510)+0.00000001),IF(AU514&gt;=AU513,AU513-AT515,AU514-AT515)+0.00000001),1)</f>
        <v>0</v>
      </c>
      <c r="AV517" s="69">
        <f t="shared" ref="AV517" si="14522">FLOOR(IF(OR(AV512=0,AV512=1),IF(AV516&gt;AV513,AV513,IF(AV510&gt;=AV516,AV516,AV510)+0.00000001),IF(AV514&gt;=AV513,AV513-AU515,AV514-AU515)+0.00000001),1)</f>
        <v>0</v>
      </c>
      <c r="AW517" s="69">
        <f t="shared" ref="AW517" si="14523">FLOOR(IF(OR(AW512=0,AW512=1),IF(AW516&gt;AW513,AW513,IF(AW510&gt;=AW516,AW516,AW510)+0.00000001),IF(AW514&gt;=AW513,AW513-AV515,AW514-AV515)+0.00000001),1)</f>
        <v>0</v>
      </c>
      <c r="AX517" s="69">
        <f t="shared" ref="AX517" si="14524">FLOOR(IF(OR(AX512=0,AX512=1),IF(AX516&gt;AX513,AX513,IF(AX510&gt;=AX516,AX516,AX510)+0.00000001),IF(AX514&gt;=AX513,AX513-AW515,AX514-AW515)+0.00000001),1)</f>
        <v>0</v>
      </c>
      <c r="AY517" s="69">
        <f t="shared" ref="AY517" si="14525">FLOOR(IF(OR(AY512=0,AY512=1),IF(AY516&gt;AY513,AY513,IF(AY510&gt;=AY516,AY516,AY510)+0.00000001),IF(AY514&gt;=AY513,AY513-AX515,AY514-AX515)+0.00000001),1)</f>
        <v>0</v>
      </c>
      <c r="AZ517" s="69">
        <f t="shared" ref="AZ517" si="14526">FLOOR(IF(OR(AZ512=0,AZ512=1),IF(AZ516&gt;AZ513,AZ513,IF(AZ510&gt;=AZ516,AZ516,AZ510)+0.00000001),IF(AZ514&gt;=AZ513,AZ513-AY515,AZ514-AY515)+0.00000001),1)</f>
        <v>0</v>
      </c>
      <c r="BA517" s="69">
        <f t="shared" ref="BA517" si="14527">FLOOR(IF(OR(BA512=0,BA512=1),IF(BA516&gt;BA513,BA513,IF(BA510&gt;=BA516,BA516,BA510)+0.00000001),IF(BA514&gt;=BA513,BA513-AZ515,BA514-AZ515)+0.00000001),1)</f>
        <v>0</v>
      </c>
      <c r="BB517" s="69">
        <f t="shared" ref="BB517" si="14528">FLOOR(IF(OR(BB512=0,BB512=1),IF(BB516&gt;BB513,BB513,IF(BB510&gt;=BB516,BB516,BB510)+0.00000001),IF(BB514&gt;=BB513,BB513-BA515,BB514-BA515)+0.00000001),1)</f>
        <v>0</v>
      </c>
      <c r="BC517" s="69">
        <f t="shared" ref="BC517" si="14529">FLOOR(IF(OR(BC512=0,BC512=1),IF(BC516&gt;BC513,BC513,IF(BC510&gt;=BC516,BC516,BC510)+0.00000001),IF(BC514&gt;=BC513,BC513-BB515,BC514-BB515)+0.00000001),1)</f>
        <v>0</v>
      </c>
      <c r="BD517" s="69">
        <f t="shared" ref="BD517" si="14530">FLOOR(IF(OR(BD512=0,BD512=1),IF(BD516&gt;BD513,BD513,IF(BD510&gt;=BD516,BD516,BD510)+0.00000001),IF(BD514&gt;=BD513,BD513-BC515,BD514-BC515)+0.00000001),1)</f>
        <v>0</v>
      </c>
      <c r="BE517" s="69">
        <f t="shared" ref="BE517" si="14531">FLOOR(IF(OR(BE512=0,BE512=1),IF(BE516&gt;BE513,BE513,IF(BE510&gt;=BE516,BE516,BE510)+0.00000001),IF(BE514&gt;=BE513,BE513-BD515,BE514-BD515)+0.00000001),1)</f>
        <v>0</v>
      </c>
      <c r="BF517" s="69">
        <f t="shared" ref="BF517" si="14532">FLOOR(IF(OR(BF512=0,BF512=1),IF(BF516&gt;BF513,BF513,IF(BF510&gt;=BF516,BF516,BF510)+0.00000001),IF(BF514&gt;=BF513,BF513-BE515,BF514-BE515)+0.00000001),1)</f>
        <v>0</v>
      </c>
      <c r="BG517" s="69">
        <f t="shared" ref="BG517" si="14533">FLOOR(IF(OR(BG512=0,BG512=1),IF(BG516&gt;BG513,BG513,IF(BG510&gt;=BG516,BG516,BG510)+0.00000001),IF(BG514&gt;=BG513,BG513-BF515,BG514-BF515)+0.00000001),1)</f>
        <v>0</v>
      </c>
      <c r="BH517" s="69">
        <f t="shared" ref="BH517" si="14534">FLOOR(IF(OR(BH512=0,BH512=1),IF(BH516&gt;BH513,BH513,IF(BH510&gt;=BH516,BH516,BH510)+0.00000001),IF(BH514&gt;=BH513,BH513-BG515,BH514-BG515)+0.00000001),1)</f>
        <v>0</v>
      </c>
      <c r="BI517" s="69">
        <f t="shared" ref="BI517" si="14535">FLOOR(IF(OR(BI512=0,BI512=1),IF(BI516&gt;BI513,BI513,IF(BI510&gt;=BI516,BI516,BI510)+0.00000001),IF(BI514&gt;=BI513,BI513-BH515,BI514-BH515)+0.00000001),1)</f>
        <v>0</v>
      </c>
      <c r="BJ517" s="69">
        <f t="shared" ref="BJ517" si="14536">FLOOR(IF(OR(BJ512=0,BJ512=1),IF(BJ516&gt;BJ513,BJ513,IF(BJ510&gt;=BJ516,BJ516,BJ510)+0.00000001),IF(BJ514&gt;=BJ513,BJ513-BI515,BJ514-BI515)+0.00000001),1)</f>
        <v>0</v>
      </c>
      <c r="BK517" s="69">
        <f t="shared" ref="BK517" si="14537">FLOOR(IF(OR(BK512=0,BK512=1),IF(BK516&gt;BK513,BK513,IF(BK510&gt;=BK516,BK516,BK510)+0.00000001),IF(BK514&gt;=BK513,BK513-BJ515,BK514-BJ515)+0.00000001),1)</f>
        <v>0</v>
      </c>
      <c r="BL517" s="69">
        <f t="shared" ref="BL517" si="14538">FLOOR(IF(OR(BL512=0,BL512=1),IF(BL516&gt;BL513,BL513,IF(BL510&gt;=BL516,BL516,BL510)+0.00000001),IF(BL514&gt;=BL513,BL513-BK515,BL514-BK515)+0.00000001),1)</f>
        <v>0</v>
      </c>
      <c r="BM517" s="69">
        <f t="shared" ref="BM517" si="14539">FLOOR(IF(OR(BM512=0,BM512=1),IF(BM516&gt;BM513,BM513,IF(BM510&gt;=BM516,BM516,BM510)+0.00000001),IF(BM514&gt;=BM513,BM513-BL515,BM514-BL515)+0.00000001),1)</f>
        <v>0</v>
      </c>
      <c r="BN517" s="69">
        <f t="shared" ref="BN517" si="14540">FLOOR(IF(OR(BN512=0,BN512=1),IF(BN516&gt;BN513,BN513,IF(BN510&gt;=BN516,BN516,BN510)+0.00000001),IF(BN514&gt;=BN513,BN513-BM515,BN514-BM515)+0.00000001),1)</f>
        <v>0</v>
      </c>
      <c r="BO517" s="69">
        <f t="shared" ref="BO517" si="14541">FLOOR(IF(OR(BO512=0,BO512=1),IF(BO516&gt;BO513,BO513,IF(BO510&gt;=BO516,BO516,BO510)+0.00000001),IF(BO514&gt;=BO513,BO513-BN515,BO514-BN515)+0.00000001),1)</f>
        <v>0</v>
      </c>
      <c r="BP517" s="69">
        <f t="shared" ref="BP517" si="14542">FLOOR(IF(OR(BP512=0,BP512=1),IF(BP516&gt;BP513,BP513,IF(BP510&gt;=BP516,BP516,BP510)+0.00000001),IF(BP514&gt;=BP513,BP513-BO515,BP514-BO515)+0.00000001),1)</f>
        <v>0</v>
      </c>
      <c r="BQ517" s="69">
        <f t="shared" ref="BQ517" si="14543">FLOOR(IF(OR(BQ512=0,BQ512=1),IF(BQ516&gt;BQ513,BQ513,IF(BQ510&gt;=BQ516,BQ516,BQ510)+0.00000001),IF(BQ514&gt;=BQ513,BQ513-BP515,BQ514-BP515)+0.00000001),1)</f>
        <v>0</v>
      </c>
      <c r="BR517" s="69">
        <f t="shared" ref="BR517" si="14544">FLOOR(IF(OR(BR512=0,BR512=1),IF(BR516&gt;BR513,BR513,IF(BR510&gt;=BR516,BR516,BR510)+0.00000001),IF(BR514&gt;=BR513,BR513-BQ515,BR514-BQ515)+0.00000001),1)</f>
        <v>0</v>
      </c>
      <c r="BS517" s="69">
        <f t="shared" ref="BS517" si="14545">FLOOR(IF(OR(BS512=0,BS512=1),IF(BS516&gt;BS513,BS513,IF(BS510&gt;=BS516,BS516,BS510)+0.00000001),IF(BS514&gt;=BS513,BS513-BR515,BS514-BR515)+0.00000001),1)</f>
        <v>0</v>
      </c>
      <c r="BT517" s="69">
        <f t="shared" ref="BT517" si="14546">FLOOR(IF(OR(BT512=0,BT512=1),IF(BT516&gt;BT513,BT513,IF(BT510&gt;=BT516,BT516,BT510)+0.00000001),IF(BT514&gt;=BT513,BT513-BS515,BT514-BS515)+0.00000001),1)</f>
        <v>0</v>
      </c>
      <c r="BU517" s="69">
        <f t="shared" ref="BU517" si="14547">FLOOR(IF(OR(BU512=0,BU512=1),IF(BU516&gt;BU513,BU513,IF(BU510&gt;=BU516,BU516,BU510)+0.00000001),IF(BU514&gt;=BU513,BU513-BT515,BU514-BT515)+0.00000001),1)</f>
        <v>0</v>
      </c>
      <c r="BV517" s="69">
        <f t="shared" ref="BV517" si="14548">FLOOR(IF(OR(BV512=0,BV512=1),IF(BV516&gt;BV513,BV513,IF(BV510&gt;=BV516,BV516,BV510)+0.00000001),IF(BV514&gt;=BV513,BV513-BU515,BV514-BU515)+0.00000001),1)</f>
        <v>0</v>
      </c>
      <c r="BW517" s="69">
        <f t="shared" ref="BW517" si="14549">FLOOR(IF(OR(BW512=0,BW512=1),IF(BW516&gt;BW513,BW513,IF(BW510&gt;=BW516,BW516,BW510)+0.00000001),IF(BW514&gt;=BW513,BW513-BV515,BW514-BV515)+0.00000001),1)</f>
        <v>0</v>
      </c>
      <c r="BX517" s="69">
        <f t="shared" ref="BX517" si="14550">FLOOR(IF(OR(BX512=0,BX512=1),IF(BX516&gt;BX513,BX513,IF(BX510&gt;=BX516,BX516,BX510)+0.00000001),IF(BX514&gt;=BX513,BX513-BW515,BX514-BW515)+0.00000001),1)</f>
        <v>0</v>
      </c>
      <c r="BY517" s="69">
        <f t="shared" ref="BY517" si="14551">FLOOR(IF(OR(BY512=0,BY512=1),IF(BY516&gt;BY513,BY513,IF(BY510&gt;=BY516,BY516,BY510)+0.00000001),IF(BY514&gt;=BY513,BY513-BX515,BY514-BX515)+0.00000001),1)</f>
        <v>0</v>
      </c>
      <c r="BZ517" s="69">
        <f t="shared" ref="BZ517" si="14552">FLOOR(IF(OR(BZ512=0,BZ512=1),IF(BZ516&gt;BZ513,BZ513,IF(BZ510&gt;=BZ516,BZ516,BZ510)+0.00000001),IF(BZ514&gt;=BZ513,BZ513-BY515,BZ514-BY515)+0.00000001),1)</f>
        <v>0</v>
      </c>
      <c r="CA517" s="69">
        <f t="shared" ref="CA517" si="14553">FLOOR(IF(OR(CA512=0,CA512=1),IF(CA516&gt;CA513,CA513,IF(CA510&gt;=CA516,CA516,CA510)+0.00000001),IF(CA514&gt;=CA513,CA513-BZ515,CA514-BZ515)+0.00000001),1)</f>
        <v>0</v>
      </c>
      <c r="CB517" s="69">
        <f t="shared" ref="CB517" si="14554">FLOOR(IF(OR(CB512=0,CB512=1),IF(CB516&gt;CB513,CB513,IF(CB510&gt;=CB516,CB516,CB510)+0.00000001),IF(CB514&gt;=CB513,CB513-CA515,CB514-CA515)+0.00000001),1)</f>
        <v>0</v>
      </c>
      <c r="CC517" s="69">
        <f t="shared" ref="CC517" si="14555">FLOOR(IF(OR(CC512=0,CC512=1),IF(CC516&gt;CC513,CC513,IF(CC510&gt;=CC516,CC516,CC510)+0.00000001),IF(CC514&gt;=CC513,CC513-CB515,CC514-CB515)+0.00000001),1)</f>
        <v>0</v>
      </c>
      <c r="CD517" s="69">
        <f t="shared" ref="CD517" si="14556">FLOOR(IF(OR(CD512=0,CD512=1),IF(CD516&gt;CD513,CD513,IF(CD510&gt;=CD516,CD516,CD510)+0.00000001),IF(CD514&gt;=CD513,CD513-CC515,CD514-CC515)+0.00000001),1)</f>
        <v>0</v>
      </c>
      <c r="CE517" s="69">
        <f t="shared" ref="CE517" si="14557">FLOOR(IF(OR(CE512=0,CE512=1),IF(CE516&gt;CE513,CE513,IF(CE510&gt;=CE516,CE516,CE510)+0.00000001),IF(CE514&gt;=CE513,CE513-CD515,CE514-CD515)+0.00000001),1)</f>
        <v>0</v>
      </c>
      <c r="CF517" s="69">
        <f t="shared" ref="CF517" si="14558">FLOOR(IF(OR(CF512=0,CF512=1),IF(CF516&gt;CF513,CF513,IF(CF510&gt;=CF516,CF516,CF510)+0.00000001),IF(CF514&gt;=CF513,CF513-CE515,CF514-CE515)+0.00000001),1)</f>
        <v>0</v>
      </c>
      <c r="CG517" s="69">
        <f t="shared" ref="CG517" si="14559">FLOOR(IF(OR(CG512=0,CG512=1),IF(CG516&gt;CG513,CG513,IF(CG510&gt;=CG516,CG516,CG510)+0.00000001),IF(CG514&gt;=CG513,CG513-CF515,CG514-CF515)+0.00000001),1)</f>
        <v>0</v>
      </c>
      <c r="CH517" s="69">
        <f t="shared" ref="CH517" si="14560">FLOOR(IF(OR(CH512=0,CH512=1),IF(CH516&gt;CH513,CH513,IF(CH510&gt;=CH516,CH516,CH510)+0.00000001),IF(CH514&gt;=CH513,CH513-CG515,CH514-CG515)+0.00000001),1)</f>
        <v>0</v>
      </c>
      <c r="CI517" s="69">
        <f t="shared" ref="CI517" si="14561">FLOOR(IF(OR(CI512=0,CI512=1),IF(CI516&gt;CI513,CI513,IF(CI510&gt;=CI516,CI516,CI510)+0.00000001),IF(CI514&gt;=CI513,CI513-CH515,CI514-CH515)+0.00000001),1)</f>
        <v>0</v>
      </c>
      <c r="CJ517" s="69">
        <f t="shared" ref="CJ517" si="14562">FLOOR(IF(OR(CJ512=0,CJ512=1),IF(CJ516&gt;CJ513,CJ513,IF(CJ510&gt;=CJ516,CJ516,CJ510)+0.00000001),IF(CJ514&gt;=CJ513,CJ513-CI515,CJ514-CI515)+0.00000001),1)</f>
        <v>0</v>
      </c>
      <c r="CK517" s="370"/>
      <c r="CL517" s="372"/>
      <c r="CM517" s="364"/>
      <c r="CN517" s="364"/>
      <c r="CO517" s="108"/>
      <c r="CP517" s="108"/>
      <c r="CQ517" s="108"/>
      <c r="CR517" s="108"/>
      <c r="CS517" s="108"/>
      <c r="CT517" s="108"/>
      <c r="CU517" s="108"/>
      <c r="CV517" s="108"/>
      <c r="CW517" s="108"/>
      <c r="CX517" s="108"/>
      <c r="CY517" s="108"/>
      <c r="CZ517" s="108"/>
      <c r="DA517" s="108"/>
      <c r="DB517" s="108"/>
      <c r="DC517" s="108"/>
      <c r="DD517" s="108"/>
    </row>
    <row r="518" spans="1:108" s="266" customFormat="1" ht="25.2" customHeight="1" thickBot="1" x14ac:dyDescent="0.35">
      <c r="A518" s="264"/>
      <c r="B518" s="131"/>
      <c r="C518" s="70"/>
      <c r="D518" s="70"/>
      <c r="E518" s="70"/>
      <c r="F518" s="70"/>
      <c r="G518" s="70"/>
      <c r="H518" s="70"/>
      <c r="I518" s="70"/>
      <c r="J518" s="70"/>
      <c r="K518" s="70"/>
      <c r="L518" s="71"/>
      <c r="M518" s="7"/>
      <c r="N518" s="203"/>
      <c r="O518" s="108"/>
      <c r="P518" s="229" t="s">
        <v>167</v>
      </c>
      <c r="Q518" s="73">
        <f>IF($I509="Ano",Q517*'Podpůrná data'!$B$5,Q517*'Podpůrná data'!$B$3)</f>
        <v>0</v>
      </c>
      <c r="R518" s="73">
        <f>IF($I509="Ano",R517*'Podpůrná data'!$B$5,R517*'Podpůrná data'!$B$3)</f>
        <v>0</v>
      </c>
      <c r="S518" s="73">
        <f>IF($I509="Ano",S517*'Podpůrná data'!$B$5,S517*'Podpůrná data'!$B$3)</f>
        <v>0</v>
      </c>
      <c r="T518" s="73">
        <f>IF($I509="Ano",T517*'Podpůrná data'!$B$5,T517*'Podpůrná data'!$B$3)</f>
        <v>0</v>
      </c>
      <c r="U518" s="73">
        <f>IF($I509="Ano",U517*'Podpůrná data'!$B$5,U517*'Podpůrná data'!$B$3)</f>
        <v>0</v>
      </c>
      <c r="V518" s="73">
        <f>IF($I509="Ano",V517*'Podpůrná data'!$B$5,V517*'Podpůrná data'!$B$3)</f>
        <v>0</v>
      </c>
      <c r="W518" s="73">
        <f>IF($I509="Ano",W517*'Podpůrná data'!$B$5,W517*'Podpůrná data'!$B$3)</f>
        <v>0</v>
      </c>
      <c r="X518" s="73">
        <f>IF($I509="Ano",X517*'Podpůrná data'!$B$5,X517*'Podpůrná data'!$B$3)</f>
        <v>0</v>
      </c>
      <c r="Y518" s="73">
        <f>IF($I509="Ano",Y517*'Podpůrná data'!$B$5,Y517*'Podpůrná data'!$B$3)</f>
        <v>0</v>
      </c>
      <c r="Z518" s="73">
        <f>IF($I509="Ano",Z517*'Podpůrná data'!$B$5,Z517*'Podpůrná data'!$B$3)</f>
        <v>0</v>
      </c>
      <c r="AA518" s="73">
        <f>IF($I509="Ano",AA517*'Podpůrná data'!$B$5,AA517*'Podpůrná data'!$B$3)</f>
        <v>0</v>
      </c>
      <c r="AB518" s="73">
        <f>IF($I509="Ano",AB517*'Podpůrná data'!$B$5,AB517*'Podpůrná data'!$B$3)</f>
        <v>0</v>
      </c>
      <c r="AC518" s="73">
        <f>IF($I509="Ano",AC517*'Podpůrná data'!$B$5,AC517*'Podpůrná data'!$B$3)</f>
        <v>0</v>
      </c>
      <c r="AD518" s="73">
        <f>IF($I509="Ano",AD517*'Podpůrná data'!$B$5,AD517*'Podpůrná data'!$B$3)</f>
        <v>0</v>
      </c>
      <c r="AE518" s="73">
        <f>IF($I509="Ano",AE517*'Podpůrná data'!$B$5,AE517*'Podpůrná data'!$B$3)</f>
        <v>0</v>
      </c>
      <c r="AF518" s="73">
        <f>IF($I509="Ano",AF517*'Podpůrná data'!$B$5,AF517*'Podpůrná data'!$B$3)</f>
        <v>0</v>
      </c>
      <c r="AG518" s="73">
        <f>IF($I509="Ano",AG517*'Podpůrná data'!$B$5,AG517*'Podpůrná data'!$B$3)</f>
        <v>0</v>
      </c>
      <c r="AH518" s="73">
        <f>IF($I509="Ano",AH517*'Podpůrná data'!$B$5,AH517*'Podpůrná data'!$B$3)</f>
        <v>0</v>
      </c>
      <c r="AI518" s="73">
        <f>IF($I509="Ano",AI517*'Podpůrná data'!$B$5,AI517*'Podpůrná data'!$B$3)</f>
        <v>0</v>
      </c>
      <c r="AJ518" s="73">
        <f>IF($I509="Ano",AJ517*'Podpůrná data'!$B$5,AJ517*'Podpůrná data'!$B$3)</f>
        <v>0</v>
      </c>
      <c r="AK518" s="73">
        <f>IF($I509="Ano",AK517*'Podpůrná data'!$B$5,AK517*'Podpůrná data'!$B$3)</f>
        <v>0</v>
      </c>
      <c r="AL518" s="73">
        <f>IF($I509="Ano",AL517*'Podpůrná data'!$B$5,AL517*'Podpůrná data'!$B$3)</f>
        <v>0</v>
      </c>
      <c r="AM518" s="73">
        <f>IF($I509="Ano",AM517*'Podpůrná data'!$B$5,AM517*'Podpůrná data'!$B$3)</f>
        <v>0</v>
      </c>
      <c r="AN518" s="73">
        <f>IF($I509="Ano",AN517*'Podpůrná data'!$B$5,AN517*'Podpůrná data'!$B$3)</f>
        <v>0</v>
      </c>
      <c r="AO518" s="73">
        <f>IF($I509="Ano",AO517*'Podpůrná data'!$B$5,AO517*'Podpůrná data'!$B$3)</f>
        <v>0</v>
      </c>
      <c r="AP518" s="73">
        <f>IF($I509="Ano",AP517*'Podpůrná data'!$B$5,AP517*'Podpůrná data'!$B$3)</f>
        <v>0</v>
      </c>
      <c r="AQ518" s="73">
        <f>IF($I509="Ano",AQ517*'Podpůrná data'!$B$5,AQ517*'Podpůrná data'!$B$3)</f>
        <v>0</v>
      </c>
      <c r="AR518" s="73">
        <f>IF($I509="Ano",AR517*'Podpůrná data'!$B$5,AR517*'Podpůrná data'!$B$3)</f>
        <v>0</v>
      </c>
      <c r="AS518" s="73">
        <f>IF($I509="Ano",AS517*'Podpůrná data'!$B$5,AS517*'Podpůrná data'!$B$3)</f>
        <v>0</v>
      </c>
      <c r="AT518" s="73">
        <f>IF($I509="Ano",AT517*'Podpůrná data'!$B$5,AT517*'Podpůrná data'!$B$3)</f>
        <v>0</v>
      </c>
      <c r="AU518" s="73">
        <f>IF($I509="Ano",AU517*'Podpůrná data'!$B$5,AU517*'Podpůrná data'!$B$3)</f>
        <v>0</v>
      </c>
      <c r="AV518" s="73">
        <f>IF($I509="Ano",AV517*'Podpůrná data'!$B$5,AV517*'Podpůrná data'!$B$3)</f>
        <v>0</v>
      </c>
      <c r="AW518" s="73">
        <f>IF($I509="Ano",AW517*'Podpůrná data'!$B$5,AW517*'Podpůrná data'!$B$3)</f>
        <v>0</v>
      </c>
      <c r="AX518" s="73">
        <f>IF($I509="Ano",AX517*'Podpůrná data'!$B$5,AX517*'Podpůrná data'!$B$3)</f>
        <v>0</v>
      </c>
      <c r="AY518" s="73">
        <f>IF($I509="Ano",AY517*'Podpůrná data'!$B$5,AY517*'Podpůrná data'!$B$3)</f>
        <v>0</v>
      </c>
      <c r="AZ518" s="73">
        <f>IF($I509="Ano",AZ517*'Podpůrná data'!$B$5,AZ517*'Podpůrná data'!$B$3)</f>
        <v>0</v>
      </c>
      <c r="BA518" s="73">
        <f>IF($I509="Ano",BA517*'Podpůrná data'!$B$5,BA517*'Podpůrná data'!$B$3)</f>
        <v>0</v>
      </c>
      <c r="BB518" s="73">
        <f>IF($I509="Ano",BB517*'Podpůrná data'!$B$5,BB517*'Podpůrná data'!$B$3)</f>
        <v>0</v>
      </c>
      <c r="BC518" s="73">
        <f>IF($I509="Ano",BC517*'Podpůrná data'!$B$5,BC517*'Podpůrná data'!$B$3)</f>
        <v>0</v>
      </c>
      <c r="BD518" s="73">
        <f>IF($I509="Ano",BD517*'Podpůrná data'!$B$5,BD517*'Podpůrná data'!$B$3)</f>
        <v>0</v>
      </c>
      <c r="BE518" s="73">
        <f>IF($I509="Ano",BE517*'Podpůrná data'!$B$5,BE517*'Podpůrná data'!$B$3)</f>
        <v>0</v>
      </c>
      <c r="BF518" s="73">
        <f>IF($I509="Ano",BF517*'Podpůrná data'!$B$5,BF517*'Podpůrná data'!$B$3)</f>
        <v>0</v>
      </c>
      <c r="BG518" s="73">
        <f>IF($I509="Ano",BG517*'Podpůrná data'!$B$5,BG517*'Podpůrná data'!$B$3)</f>
        <v>0</v>
      </c>
      <c r="BH518" s="73">
        <f>IF($I509="Ano",BH517*'Podpůrná data'!$B$5,BH517*'Podpůrná data'!$B$3)</f>
        <v>0</v>
      </c>
      <c r="BI518" s="73">
        <f>IF($I509="Ano",BI517*'Podpůrná data'!$B$5,BI517*'Podpůrná data'!$B$3)</f>
        <v>0</v>
      </c>
      <c r="BJ518" s="73">
        <f>IF($I509="Ano",BJ517*'Podpůrná data'!$B$5,BJ517*'Podpůrná data'!$B$3)</f>
        <v>0</v>
      </c>
      <c r="BK518" s="73">
        <f>IF($I509="Ano",BK517*'Podpůrná data'!$B$5,BK517*'Podpůrná data'!$B$3)</f>
        <v>0</v>
      </c>
      <c r="BL518" s="73">
        <f>IF($I509="Ano",BL517*'Podpůrná data'!$B$5,BL517*'Podpůrná data'!$B$3)</f>
        <v>0</v>
      </c>
      <c r="BM518" s="73">
        <f>IF($I509="Ano",BM517*'Podpůrná data'!$B$5,BM517*'Podpůrná data'!$B$3)</f>
        <v>0</v>
      </c>
      <c r="BN518" s="73">
        <f>IF($I509="Ano",BN517*'Podpůrná data'!$B$5,BN517*'Podpůrná data'!$B$3)</f>
        <v>0</v>
      </c>
      <c r="BO518" s="73">
        <f>IF($I509="Ano",BO517*'Podpůrná data'!$B$5,BO517*'Podpůrná data'!$B$3)</f>
        <v>0</v>
      </c>
      <c r="BP518" s="73">
        <f>IF($I509="Ano",BP517*'Podpůrná data'!$B$5,BP517*'Podpůrná data'!$B$3)</f>
        <v>0</v>
      </c>
      <c r="BQ518" s="73">
        <f>IF($I509="Ano",BQ517*'Podpůrná data'!$B$5,BQ517*'Podpůrná data'!$B$3)</f>
        <v>0</v>
      </c>
      <c r="BR518" s="73">
        <f>IF($I509="Ano",BR517*'Podpůrná data'!$B$5,BR517*'Podpůrná data'!$B$3)</f>
        <v>0</v>
      </c>
      <c r="BS518" s="73">
        <f>IF($I509="Ano",BS517*'Podpůrná data'!$B$5,BS517*'Podpůrná data'!$B$3)</f>
        <v>0</v>
      </c>
      <c r="BT518" s="73">
        <f>IF($I509="Ano",BT517*'Podpůrná data'!$B$5,BT517*'Podpůrná data'!$B$3)</f>
        <v>0</v>
      </c>
      <c r="BU518" s="73">
        <f>IF($I509="Ano",BU517*'Podpůrná data'!$B$5,BU517*'Podpůrná data'!$B$3)</f>
        <v>0</v>
      </c>
      <c r="BV518" s="73">
        <f>IF($I509="Ano",BV517*'Podpůrná data'!$B$5,BV517*'Podpůrná data'!$B$3)</f>
        <v>0</v>
      </c>
      <c r="BW518" s="73">
        <f>IF($I509="Ano",BW517*'Podpůrná data'!$B$5,BW517*'Podpůrná data'!$B$3)</f>
        <v>0</v>
      </c>
      <c r="BX518" s="73">
        <f>IF($I509="Ano",BX517*'Podpůrná data'!$B$5,BX517*'Podpůrná data'!$B$3)</f>
        <v>0</v>
      </c>
      <c r="BY518" s="73">
        <f>IF($I509="Ano",BY517*'Podpůrná data'!$B$5,BY517*'Podpůrná data'!$B$3)</f>
        <v>0</v>
      </c>
      <c r="BZ518" s="73">
        <f>IF($I509="Ano",BZ517*'Podpůrná data'!$B$5,BZ517*'Podpůrná data'!$B$3)</f>
        <v>0</v>
      </c>
      <c r="CA518" s="73">
        <f>IF($I509="Ano",CA517*'Podpůrná data'!$B$5,CA517*'Podpůrná data'!$B$3)</f>
        <v>0</v>
      </c>
      <c r="CB518" s="73">
        <f>IF($I509="Ano",CB517*'Podpůrná data'!$B$5,CB517*'Podpůrná data'!$B$3)</f>
        <v>0</v>
      </c>
      <c r="CC518" s="73">
        <f>IF($I509="Ano",CC517*'Podpůrná data'!$B$5,CC517*'Podpůrná data'!$B$3)</f>
        <v>0</v>
      </c>
      <c r="CD518" s="73">
        <f>IF($I509="Ano",CD517*'Podpůrná data'!$B$5,CD517*'Podpůrná data'!$B$3)</f>
        <v>0</v>
      </c>
      <c r="CE518" s="73">
        <f>IF($I509="Ano",CE517*'Podpůrná data'!$B$5,CE517*'Podpůrná data'!$B$3)</f>
        <v>0</v>
      </c>
      <c r="CF518" s="73">
        <f>IF($I509="Ano",CF517*'Podpůrná data'!$B$5,CF517*'Podpůrná data'!$B$3)</f>
        <v>0</v>
      </c>
      <c r="CG518" s="73">
        <f>IF($I509="Ano",CG517*'Podpůrná data'!$B$5,CG517*'Podpůrná data'!$B$3)</f>
        <v>0</v>
      </c>
      <c r="CH518" s="73">
        <f>IF($I509="Ano",CH517*'Podpůrná data'!$B$5,CH517*'Podpůrná data'!$B$3)</f>
        <v>0</v>
      </c>
      <c r="CI518" s="73">
        <f>IF($I509="Ano",CI517*'Podpůrná data'!$B$5,CI517*'Podpůrná data'!$B$3)</f>
        <v>0</v>
      </c>
      <c r="CJ518" s="73">
        <f>IF($I509="Ano",CJ517*'Podpůrná data'!$B$5,CJ517*'Podpůrná data'!$B$3)</f>
        <v>0</v>
      </c>
      <c r="CK518" s="371"/>
      <c r="CL518" s="373"/>
      <c r="CM518" s="365"/>
      <c r="CN518" s="365"/>
      <c r="CO518" s="108"/>
      <c r="CP518" s="182">
        <f>SUMIFS($Q518:$CJ518,$Q508:$CJ508,"1. ZoR")</f>
        <v>0</v>
      </c>
      <c r="CQ518" s="182">
        <f>SUMIFS($Q518:$CJ518,$Q508:$CJ508,"2. ZoR")</f>
        <v>0</v>
      </c>
      <c r="CR518" s="182">
        <f>SUMIFS($Q518:$CJ518,$Q508:$CJ508,"3. ZoR")</f>
        <v>0</v>
      </c>
      <c r="CS518" s="182">
        <f>SUMIFS($Q518:$CJ518,$Q508:$CJ508,"4. ZoR")</f>
        <v>0</v>
      </c>
      <c r="CT518" s="182">
        <f>SUMIFS($Q518:$CJ518,$Q508:$CJ508,"5. ZoR")</f>
        <v>0</v>
      </c>
      <c r="CU518" s="182">
        <f>SUMIFS($Q518:$CJ518,$Q508:$CJ508,"6. ZoR")</f>
        <v>0</v>
      </c>
      <c r="CV518" s="182">
        <f>SUMIFS($Q518:$CJ518,$Q508:$CJ508,"7. ZoR")</f>
        <v>0</v>
      </c>
      <c r="CW518" s="182">
        <f>SUMIFS($Q518:$CJ518,$Q508:$CJ508,"8. ZoR")</f>
        <v>0</v>
      </c>
      <c r="CX518" s="182">
        <f>SUMIFS($Q518:$CJ518,$Q508:$CJ508,"9. ZoR")</f>
        <v>0</v>
      </c>
      <c r="CY518" s="182">
        <f>SUMIFS($Q518:$CJ518,$Q508:$CJ508,"10. ZoR")</f>
        <v>0</v>
      </c>
      <c r="CZ518" s="182">
        <f>SUMIFS($Q518:$CJ518,$Q508:$CJ508,"11. ZoR")</f>
        <v>0</v>
      </c>
      <c r="DA518" s="182">
        <f>SUMIFS($Q518:$CJ518,$Q508:$CJ508,"12. ZoR")</f>
        <v>0</v>
      </c>
      <c r="DB518" s="182">
        <f>SUMIFS($Q518:$CJ518,$Q508:$CJ508,"13. ZoR")</f>
        <v>0</v>
      </c>
      <c r="DC518" s="182">
        <f>SUMIFS($Q518:$CJ518,$Q508:$CJ508,"14. ZoR")</f>
        <v>0</v>
      </c>
      <c r="DD518" s="182">
        <f>SUMIFS($Q518:$CJ518,$Q508:$CJ508,"15. ZoR")</f>
        <v>0</v>
      </c>
    </row>
    <row r="519" spans="1:108" x14ac:dyDescent="0.3">
      <c r="B519" s="107"/>
      <c r="C519" s="132"/>
      <c r="D519" s="132"/>
      <c r="E519" s="132"/>
      <c r="F519" s="132"/>
      <c r="G519" s="107"/>
      <c r="H519" s="107"/>
      <c r="I519" s="107"/>
      <c r="J519" s="107"/>
      <c r="K519" s="107"/>
      <c r="L519" s="107"/>
      <c r="M519" s="7"/>
      <c r="N519" s="107"/>
      <c r="O519" s="107"/>
      <c r="P519" s="107"/>
      <c r="Q519" s="107"/>
      <c r="R519" s="107"/>
      <c r="S519" s="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row>
    <row r="520" spans="1:108" x14ac:dyDescent="0.3">
      <c r="B520" s="107"/>
      <c r="C520" s="132"/>
      <c r="D520" s="132"/>
      <c r="E520" s="132"/>
      <c r="F520" s="132"/>
      <c r="G520" s="107"/>
      <c r="H520" s="107"/>
      <c r="I520" s="107"/>
      <c r="J520" s="107"/>
      <c r="K520" s="107"/>
      <c r="L520" s="107"/>
      <c r="M520" s="7"/>
      <c r="N520" s="107"/>
      <c r="O520" s="107"/>
      <c r="P520" s="107"/>
      <c r="Q520" s="107"/>
      <c r="R520" s="107"/>
      <c r="S520" s="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231" t="s">
        <v>413</v>
      </c>
      <c r="CN520" s="107"/>
      <c r="CO520" s="107"/>
      <c r="CP520" s="231" t="s">
        <v>412</v>
      </c>
      <c r="CQ520" s="107"/>
      <c r="CR520" s="107"/>
      <c r="CS520" s="107"/>
      <c r="CT520" s="107"/>
      <c r="CU520" s="107"/>
      <c r="CV520" s="107"/>
      <c r="CW520" s="107"/>
      <c r="CX520" s="107"/>
      <c r="CY520" s="107"/>
      <c r="CZ520" s="107"/>
      <c r="DA520" s="107"/>
      <c r="DB520" s="107"/>
      <c r="DC520" s="107"/>
      <c r="DD520" s="107"/>
    </row>
    <row r="521" spans="1:108" ht="25.2" customHeight="1" x14ac:dyDescent="0.3">
      <c r="B521" s="107"/>
      <c r="C521" s="132"/>
      <c r="D521" s="132"/>
      <c r="E521" s="132"/>
      <c r="F521" s="132"/>
      <c r="G521" s="107"/>
      <c r="H521" s="107"/>
      <c r="I521" s="107"/>
      <c r="J521" s="107"/>
      <c r="K521" s="107"/>
      <c r="L521" s="107"/>
      <c r="M521" s="7"/>
      <c r="N521" s="107"/>
      <c r="O521" s="107"/>
      <c r="P521" s="107"/>
      <c r="Q521" s="107"/>
      <c r="R521" s="107"/>
      <c r="S521" s="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237">
        <f>CM16+CM33+CM50+CM67+CM84+CM101+CM118+CM135+CM152+CM169+CM186+CM203+CM220+CM237+CM254+CM271+CM288+CM305+CM322+CM339+CM356+CM373+CM390+CM407+CM424+CM441+CM458+CM475+CM492+CM509</f>
        <v>0</v>
      </c>
      <c r="CN521" s="107"/>
      <c r="CO521" s="107"/>
      <c r="CP521" s="230">
        <f>CP25+CP42+CP59+CP76+CP93+CP110+CP127+CP144+CP161+CP178+CP195+CP212+CP229+CP246+CP263+CP280+CP297+CP314+CP331+CP348+CP365+CP382+CP399+CP416+CP433+CP450+CP467+CP484+CP501+CP518</f>
        <v>0</v>
      </c>
      <c r="CQ521" s="230">
        <f t="shared" ref="CQ521:DD521" si="14563">CQ25+CQ42+CQ59+CQ76+CQ93+CQ110+CQ127+CQ144+CQ161+CQ178+CQ195+CQ212+CQ229+CQ246+CQ263+CQ280+CQ297+CQ314+CQ331+CQ348+CQ365+CQ382+CQ399+CQ416+CQ433+CQ450+CQ467+CQ484+CQ501+CQ518</f>
        <v>0</v>
      </c>
      <c r="CR521" s="230">
        <f t="shared" si="14563"/>
        <v>0</v>
      </c>
      <c r="CS521" s="230">
        <f t="shared" si="14563"/>
        <v>0</v>
      </c>
      <c r="CT521" s="230">
        <f t="shared" si="14563"/>
        <v>0</v>
      </c>
      <c r="CU521" s="230">
        <f t="shared" si="14563"/>
        <v>0</v>
      </c>
      <c r="CV521" s="230">
        <f t="shared" si="14563"/>
        <v>0</v>
      </c>
      <c r="CW521" s="230">
        <f t="shared" si="14563"/>
        <v>0</v>
      </c>
      <c r="CX521" s="230">
        <f t="shared" si="14563"/>
        <v>0</v>
      </c>
      <c r="CY521" s="230">
        <f t="shared" si="14563"/>
        <v>0</v>
      </c>
      <c r="CZ521" s="230">
        <f t="shared" si="14563"/>
        <v>0</v>
      </c>
      <c r="DA521" s="230">
        <f t="shared" si="14563"/>
        <v>0</v>
      </c>
      <c r="DB521" s="230">
        <f t="shared" si="14563"/>
        <v>0</v>
      </c>
      <c r="DC521" s="230">
        <f t="shared" si="14563"/>
        <v>0</v>
      </c>
      <c r="DD521" s="230">
        <f t="shared" si="14563"/>
        <v>0</v>
      </c>
    </row>
  </sheetData>
  <sheetProtection algorithmName="SHA-512" hashValue="aFdXS68Dzb2ae8TOfLY2fMFNgbq1trbSwkZIurTtQY17IuRZhviCwo0xPHc+eTnSR7z22cTD8mJ+hi8ik388Dg==" saltValue="5dLW0nn11/NUk94XOizRjA==" spinCount="100000" sheet="1" objects="1" scenarios="1"/>
  <mergeCells count="485">
    <mergeCell ref="C509:D509"/>
    <mergeCell ref="CK509:CK518"/>
    <mergeCell ref="CL509:CL518"/>
    <mergeCell ref="CM509:CM518"/>
    <mergeCell ref="CN509:CN518"/>
    <mergeCell ref="C503:C507"/>
    <mergeCell ref="CP503:DD503"/>
    <mergeCell ref="G504:G508"/>
    <mergeCell ref="H504:H508"/>
    <mergeCell ref="I504:I508"/>
    <mergeCell ref="J504:J508"/>
    <mergeCell ref="L504:L508"/>
    <mergeCell ref="N504:N508"/>
    <mergeCell ref="E506:E508"/>
    <mergeCell ref="F506:F508"/>
    <mergeCell ref="K506:K508"/>
    <mergeCell ref="C492:D492"/>
    <mergeCell ref="CK492:CK501"/>
    <mergeCell ref="CL492:CL501"/>
    <mergeCell ref="CM492:CM501"/>
    <mergeCell ref="CN492:CN501"/>
    <mergeCell ref="C486:C490"/>
    <mergeCell ref="CP486:DD486"/>
    <mergeCell ref="G487:G491"/>
    <mergeCell ref="H487:H491"/>
    <mergeCell ref="I487:I491"/>
    <mergeCell ref="J487:J491"/>
    <mergeCell ref="L487:L491"/>
    <mergeCell ref="N487:N491"/>
    <mergeCell ref="E489:E491"/>
    <mergeCell ref="F489:F491"/>
    <mergeCell ref="K489:K491"/>
    <mergeCell ref="C475:D475"/>
    <mergeCell ref="CK475:CK484"/>
    <mergeCell ref="CL475:CL484"/>
    <mergeCell ref="CM475:CM484"/>
    <mergeCell ref="CN475:CN484"/>
    <mergeCell ref="C469:C473"/>
    <mergeCell ref="CP469:DD469"/>
    <mergeCell ref="G470:G474"/>
    <mergeCell ref="H470:H474"/>
    <mergeCell ref="I470:I474"/>
    <mergeCell ref="J470:J474"/>
    <mergeCell ref="L470:L474"/>
    <mergeCell ref="N470:N474"/>
    <mergeCell ref="E472:E474"/>
    <mergeCell ref="F472:F474"/>
    <mergeCell ref="K472:K474"/>
    <mergeCell ref="C458:D458"/>
    <mergeCell ref="CK458:CK467"/>
    <mergeCell ref="CL458:CL467"/>
    <mergeCell ref="CM458:CM467"/>
    <mergeCell ref="CN458:CN467"/>
    <mergeCell ref="C452:C456"/>
    <mergeCell ref="CP452:DD452"/>
    <mergeCell ref="G453:G457"/>
    <mergeCell ref="H453:H457"/>
    <mergeCell ref="I453:I457"/>
    <mergeCell ref="J453:J457"/>
    <mergeCell ref="L453:L457"/>
    <mergeCell ref="N453:N457"/>
    <mergeCell ref="E455:E457"/>
    <mergeCell ref="F455:F457"/>
    <mergeCell ref="K455:K457"/>
    <mergeCell ref="C441:D441"/>
    <mergeCell ref="CK441:CK450"/>
    <mergeCell ref="CL441:CL450"/>
    <mergeCell ref="CM441:CM450"/>
    <mergeCell ref="CN441:CN450"/>
    <mergeCell ref="C435:C439"/>
    <mergeCell ref="CP435:DD435"/>
    <mergeCell ref="G436:G440"/>
    <mergeCell ref="H436:H440"/>
    <mergeCell ref="I436:I440"/>
    <mergeCell ref="J436:J440"/>
    <mergeCell ref="L436:L440"/>
    <mergeCell ref="N436:N440"/>
    <mergeCell ref="E438:E440"/>
    <mergeCell ref="F438:F440"/>
    <mergeCell ref="K438:K440"/>
    <mergeCell ref="C424:D424"/>
    <mergeCell ref="CK424:CK433"/>
    <mergeCell ref="CL424:CL433"/>
    <mergeCell ref="CM424:CM433"/>
    <mergeCell ref="CN424:CN433"/>
    <mergeCell ref="C418:C422"/>
    <mergeCell ref="CP418:DD418"/>
    <mergeCell ref="G419:G423"/>
    <mergeCell ref="H419:H423"/>
    <mergeCell ref="I419:I423"/>
    <mergeCell ref="J419:J423"/>
    <mergeCell ref="L419:L423"/>
    <mergeCell ref="N419:N423"/>
    <mergeCell ref="E421:E423"/>
    <mergeCell ref="F421:F423"/>
    <mergeCell ref="K421:K423"/>
    <mergeCell ref="C407:D407"/>
    <mergeCell ref="CK407:CK416"/>
    <mergeCell ref="CL407:CL416"/>
    <mergeCell ref="CM407:CM416"/>
    <mergeCell ref="CN407:CN416"/>
    <mergeCell ref="C401:C405"/>
    <mergeCell ref="CP401:DD401"/>
    <mergeCell ref="G402:G406"/>
    <mergeCell ref="H402:H406"/>
    <mergeCell ref="I402:I406"/>
    <mergeCell ref="J402:J406"/>
    <mergeCell ref="L402:L406"/>
    <mergeCell ref="N402:N406"/>
    <mergeCell ref="E404:E406"/>
    <mergeCell ref="F404:F406"/>
    <mergeCell ref="K404:K406"/>
    <mergeCell ref="C390:D390"/>
    <mergeCell ref="CK390:CK399"/>
    <mergeCell ref="CL390:CL399"/>
    <mergeCell ref="CM390:CM399"/>
    <mergeCell ref="CN390:CN399"/>
    <mergeCell ref="C384:C388"/>
    <mergeCell ref="CP384:DD384"/>
    <mergeCell ref="G385:G389"/>
    <mergeCell ref="H385:H389"/>
    <mergeCell ref="I385:I389"/>
    <mergeCell ref="J385:J389"/>
    <mergeCell ref="L385:L389"/>
    <mergeCell ref="N385:N389"/>
    <mergeCell ref="E387:E389"/>
    <mergeCell ref="F387:F389"/>
    <mergeCell ref="K387:K389"/>
    <mergeCell ref="C373:D373"/>
    <mergeCell ref="CK373:CK382"/>
    <mergeCell ref="CL373:CL382"/>
    <mergeCell ref="CM373:CM382"/>
    <mergeCell ref="CN373:CN382"/>
    <mergeCell ref="C367:C371"/>
    <mergeCell ref="CP367:DD367"/>
    <mergeCell ref="G368:G372"/>
    <mergeCell ref="H368:H372"/>
    <mergeCell ref="I368:I372"/>
    <mergeCell ref="J368:J372"/>
    <mergeCell ref="L368:L372"/>
    <mergeCell ref="N368:N372"/>
    <mergeCell ref="E370:E372"/>
    <mergeCell ref="F370:F372"/>
    <mergeCell ref="K370:K372"/>
    <mergeCell ref="C356:D356"/>
    <mergeCell ref="CK356:CK365"/>
    <mergeCell ref="CL356:CL365"/>
    <mergeCell ref="CM356:CM365"/>
    <mergeCell ref="CN356:CN365"/>
    <mergeCell ref="C350:C354"/>
    <mergeCell ref="CP350:DD350"/>
    <mergeCell ref="G351:G355"/>
    <mergeCell ref="H351:H355"/>
    <mergeCell ref="I351:I355"/>
    <mergeCell ref="J351:J355"/>
    <mergeCell ref="L351:L355"/>
    <mergeCell ref="N351:N355"/>
    <mergeCell ref="E353:E355"/>
    <mergeCell ref="F353:F355"/>
    <mergeCell ref="K353:K355"/>
    <mergeCell ref="C339:D339"/>
    <mergeCell ref="CK339:CK348"/>
    <mergeCell ref="CL339:CL348"/>
    <mergeCell ref="CM339:CM348"/>
    <mergeCell ref="CN339:CN348"/>
    <mergeCell ref="C333:C337"/>
    <mergeCell ref="CP333:DD333"/>
    <mergeCell ref="G334:G338"/>
    <mergeCell ref="H334:H338"/>
    <mergeCell ref="I334:I338"/>
    <mergeCell ref="J334:J338"/>
    <mergeCell ref="L334:L338"/>
    <mergeCell ref="N334:N338"/>
    <mergeCell ref="E336:E338"/>
    <mergeCell ref="F336:F338"/>
    <mergeCell ref="K336:K338"/>
    <mergeCell ref="C322:D322"/>
    <mergeCell ref="CK322:CK331"/>
    <mergeCell ref="CL322:CL331"/>
    <mergeCell ref="CM322:CM331"/>
    <mergeCell ref="CN322:CN331"/>
    <mergeCell ref="C316:C320"/>
    <mergeCell ref="CP316:DD316"/>
    <mergeCell ref="G317:G321"/>
    <mergeCell ref="H317:H321"/>
    <mergeCell ref="I317:I321"/>
    <mergeCell ref="J317:J321"/>
    <mergeCell ref="L317:L321"/>
    <mergeCell ref="N317:N321"/>
    <mergeCell ref="E319:E321"/>
    <mergeCell ref="F319:F321"/>
    <mergeCell ref="K319:K321"/>
    <mergeCell ref="C305:D305"/>
    <mergeCell ref="CK305:CK314"/>
    <mergeCell ref="CL305:CL314"/>
    <mergeCell ref="CM305:CM314"/>
    <mergeCell ref="CN305:CN314"/>
    <mergeCell ref="C299:C303"/>
    <mergeCell ref="CP299:DD299"/>
    <mergeCell ref="G300:G304"/>
    <mergeCell ref="H300:H304"/>
    <mergeCell ref="I300:I304"/>
    <mergeCell ref="J300:J304"/>
    <mergeCell ref="L300:L304"/>
    <mergeCell ref="N300:N304"/>
    <mergeCell ref="E302:E304"/>
    <mergeCell ref="F302:F304"/>
    <mergeCell ref="K302:K304"/>
    <mergeCell ref="C288:D288"/>
    <mergeCell ref="CK288:CK297"/>
    <mergeCell ref="CL288:CL297"/>
    <mergeCell ref="CM288:CM297"/>
    <mergeCell ref="CN288:CN297"/>
    <mergeCell ref="C282:C286"/>
    <mergeCell ref="CP282:DD282"/>
    <mergeCell ref="G283:G287"/>
    <mergeCell ref="H283:H287"/>
    <mergeCell ref="I283:I287"/>
    <mergeCell ref="J283:J287"/>
    <mergeCell ref="L283:L287"/>
    <mergeCell ref="N283:N287"/>
    <mergeCell ref="E285:E287"/>
    <mergeCell ref="F285:F287"/>
    <mergeCell ref="K285:K287"/>
    <mergeCell ref="C271:D271"/>
    <mergeCell ref="CK271:CK280"/>
    <mergeCell ref="CL271:CL280"/>
    <mergeCell ref="CM271:CM280"/>
    <mergeCell ref="CN271:CN280"/>
    <mergeCell ref="C265:C269"/>
    <mergeCell ref="CP265:DD265"/>
    <mergeCell ref="G266:G270"/>
    <mergeCell ref="H266:H270"/>
    <mergeCell ref="I266:I270"/>
    <mergeCell ref="J266:J270"/>
    <mergeCell ref="L266:L270"/>
    <mergeCell ref="N266:N270"/>
    <mergeCell ref="E268:E270"/>
    <mergeCell ref="F268:F270"/>
    <mergeCell ref="K268:K270"/>
    <mergeCell ref="C254:D254"/>
    <mergeCell ref="CK254:CK263"/>
    <mergeCell ref="CL254:CL263"/>
    <mergeCell ref="CM254:CM263"/>
    <mergeCell ref="CN254:CN263"/>
    <mergeCell ref="C248:C252"/>
    <mergeCell ref="CP248:DD248"/>
    <mergeCell ref="G249:G253"/>
    <mergeCell ref="H249:H253"/>
    <mergeCell ref="I249:I253"/>
    <mergeCell ref="J249:J253"/>
    <mergeCell ref="L249:L253"/>
    <mergeCell ref="N249:N253"/>
    <mergeCell ref="E251:E253"/>
    <mergeCell ref="F251:F253"/>
    <mergeCell ref="K251:K253"/>
    <mergeCell ref="C237:D237"/>
    <mergeCell ref="CK237:CK246"/>
    <mergeCell ref="CL237:CL246"/>
    <mergeCell ref="CM237:CM246"/>
    <mergeCell ref="CN237:CN246"/>
    <mergeCell ref="C231:C235"/>
    <mergeCell ref="CP231:DD231"/>
    <mergeCell ref="G232:G236"/>
    <mergeCell ref="H232:H236"/>
    <mergeCell ref="I232:I236"/>
    <mergeCell ref="J232:J236"/>
    <mergeCell ref="L232:L236"/>
    <mergeCell ref="N232:N236"/>
    <mergeCell ref="E234:E236"/>
    <mergeCell ref="F234:F236"/>
    <mergeCell ref="K234:K236"/>
    <mergeCell ref="C220:D220"/>
    <mergeCell ref="CK220:CK229"/>
    <mergeCell ref="CL220:CL229"/>
    <mergeCell ref="CM220:CM229"/>
    <mergeCell ref="CN220:CN229"/>
    <mergeCell ref="C214:C218"/>
    <mergeCell ref="CP214:DD214"/>
    <mergeCell ref="G215:G219"/>
    <mergeCell ref="H215:H219"/>
    <mergeCell ref="I215:I219"/>
    <mergeCell ref="J215:J219"/>
    <mergeCell ref="L215:L219"/>
    <mergeCell ref="N215:N219"/>
    <mergeCell ref="E217:E219"/>
    <mergeCell ref="F217:F219"/>
    <mergeCell ref="K217:K219"/>
    <mergeCell ref="C203:D203"/>
    <mergeCell ref="CK203:CK212"/>
    <mergeCell ref="CL203:CL212"/>
    <mergeCell ref="CM203:CM212"/>
    <mergeCell ref="CN203:CN212"/>
    <mergeCell ref="C197:C201"/>
    <mergeCell ref="CP197:DD197"/>
    <mergeCell ref="G198:G202"/>
    <mergeCell ref="H198:H202"/>
    <mergeCell ref="I198:I202"/>
    <mergeCell ref="J198:J202"/>
    <mergeCell ref="L198:L202"/>
    <mergeCell ref="N198:N202"/>
    <mergeCell ref="E200:E202"/>
    <mergeCell ref="F200:F202"/>
    <mergeCell ref="K200:K202"/>
    <mergeCell ref="C186:D186"/>
    <mergeCell ref="CK186:CK195"/>
    <mergeCell ref="CL186:CL195"/>
    <mergeCell ref="CM186:CM195"/>
    <mergeCell ref="CN186:CN195"/>
    <mergeCell ref="C180:C184"/>
    <mergeCell ref="CP180:DD180"/>
    <mergeCell ref="G181:G185"/>
    <mergeCell ref="H181:H185"/>
    <mergeCell ref="I181:I185"/>
    <mergeCell ref="J181:J185"/>
    <mergeCell ref="L181:L185"/>
    <mergeCell ref="N181:N185"/>
    <mergeCell ref="E183:E185"/>
    <mergeCell ref="F183:F185"/>
    <mergeCell ref="K183:K185"/>
    <mergeCell ref="C169:D169"/>
    <mergeCell ref="CK169:CK178"/>
    <mergeCell ref="CL169:CL178"/>
    <mergeCell ref="CM169:CM178"/>
    <mergeCell ref="CN169:CN178"/>
    <mergeCell ref="C163:C167"/>
    <mergeCell ref="CP163:DD163"/>
    <mergeCell ref="G164:G168"/>
    <mergeCell ref="H164:H168"/>
    <mergeCell ref="I164:I168"/>
    <mergeCell ref="J164:J168"/>
    <mergeCell ref="L164:L168"/>
    <mergeCell ref="N164:N168"/>
    <mergeCell ref="E166:E168"/>
    <mergeCell ref="F166:F168"/>
    <mergeCell ref="K166:K168"/>
    <mergeCell ref="C152:D152"/>
    <mergeCell ref="CK152:CK161"/>
    <mergeCell ref="CL152:CL161"/>
    <mergeCell ref="CM152:CM161"/>
    <mergeCell ref="CN152:CN161"/>
    <mergeCell ref="C146:C150"/>
    <mergeCell ref="CP146:DD146"/>
    <mergeCell ref="G147:G151"/>
    <mergeCell ref="H147:H151"/>
    <mergeCell ref="I147:I151"/>
    <mergeCell ref="J147:J151"/>
    <mergeCell ref="L147:L151"/>
    <mergeCell ref="N147:N151"/>
    <mergeCell ref="E149:E151"/>
    <mergeCell ref="F149:F151"/>
    <mergeCell ref="K149:K151"/>
    <mergeCell ref="C135:D135"/>
    <mergeCell ref="CK135:CK144"/>
    <mergeCell ref="CL135:CL144"/>
    <mergeCell ref="CM135:CM144"/>
    <mergeCell ref="CN135:CN144"/>
    <mergeCell ref="C129:C133"/>
    <mergeCell ref="CP129:DD129"/>
    <mergeCell ref="G130:G134"/>
    <mergeCell ref="H130:H134"/>
    <mergeCell ref="I130:I134"/>
    <mergeCell ref="J130:J134"/>
    <mergeCell ref="L130:L134"/>
    <mergeCell ref="N130:N134"/>
    <mergeCell ref="E132:E134"/>
    <mergeCell ref="F132:F134"/>
    <mergeCell ref="K132:K134"/>
    <mergeCell ref="C118:D118"/>
    <mergeCell ref="CK118:CK127"/>
    <mergeCell ref="CL118:CL127"/>
    <mergeCell ref="CM118:CM127"/>
    <mergeCell ref="CN118:CN127"/>
    <mergeCell ref="C112:C116"/>
    <mergeCell ref="CP112:DD112"/>
    <mergeCell ref="G113:G117"/>
    <mergeCell ref="H113:H117"/>
    <mergeCell ref="I113:I117"/>
    <mergeCell ref="J113:J117"/>
    <mergeCell ref="L113:L117"/>
    <mergeCell ref="N113:N117"/>
    <mergeCell ref="E115:E117"/>
    <mergeCell ref="F115:F117"/>
    <mergeCell ref="K115:K117"/>
    <mergeCell ref="C101:D101"/>
    <mergeCell ref="CK101:CK110"/>
    <mergeCell ref="CL101:CL110"/>
    <mergeCell ref="CM101:CM110"/>
    <mergeCell ref="CN101:CN110"/>
    <mergeCell ref="C95:C99"/>
    <mergeCell ref="CP95:DD95"/>
    <mergeCell ref="G96:G100"/>
    <mergeCell ref="H96:H100"/>
    <mergeCell ref="I96:I100"/>
    <mergeCell ref="J96:J100"/>
    <mergeCell ref="L96:L100"/>
    <mergeCell ref="N96:N100"/>
    <mergeCell ref="E98:E100"/>
    <mergeCell ref="F98:F100"/>
    <mergeCell ref="K98:K100"/>
    <mergeCell ref="C84:D84"/>
    <mergeCell ref="CK84:CK93"/>
    <mergeCell ref="CL84:CL93"/>
    <mergeCell ref="CM84:CM93"/>
    <mergeCell ref="CN84:CN93"/>
    <mergeCell ref="C78:C82"/>
    <mergeCell ref="CP78:DD78"/>
    <mergeCell ref="G79:G83"/>
    <mergeCell ref="H79:H83"/>
    <mergeCell ref="I79:I83"/>
    <mergeCell ref="J79:J83"/>
    <mergeCell ref="L79:L83"/>
    <mergeCell ref="N79:N83"/>
    <mergeCell ref="E81:E83"/>
    <mergeCell ref="F81:F83"/>
    <mergeCell ref="K81:K83"/>
    <mergeCell ref="C67:D67"/>
    <mergeCell ref="CK67:CK76"/>
    <mergeCell ref="CL67:CL76"/>
    <mergeCell ref="CM67:CM76"/>
    <mergeCell ref="CN67:CN76"/>
    <mergeCell ref="C61:C65"/>
    <mergeCell ref="CP61:DD61"/>
    <mergeCell ref="G62:G66"/>
    <mergeCell ref="H62:H66"/>
    <mergeCell ref="I62:I66"/>
    <mergeCell ref="J62:J66"/>
    <mergeCell ref="L62:L66"/>
    <mergeCell ref="N62:N66"/>
    <mergeCell ref="E64:E66"/>
    <mergeCell ref="F64:F66"/>
    <mergeCell ref="K64:K66"/>
    <mergeCell ref="C50:D50"/>
    <mergeCell ref="CK50:CK59"/>
    <mergeCell ref="CL50:CL59"/>
    <mergeCell ref="CM50:CM59"/>
    <mergeCell ref="CN50:CN59"/>
    <mergeCell ref="C44:C48"/>
    <mergeCell ref="CP44:DD44"/>
    <mergeCell ref="G45:G49"/>
    <mergeCell ref="H45:H49"/>
    <mergeCell ref="I45:I49"/>
    <mergeCell ref="J45:J49"/>
    <mergeCell ref="L45:L49"/>
    <mergeCell ref="N45:N49"/>
    <mergeCell ref="E47:E49"/>
    <mergeCell ref="F47:F49"/>
    <mergeCell ref="K47:K49"/>
    <mergeCell ref="C33:D33"/>
    <mergeCell ref="CK33:CK42"/>
    <mergeCell ref="CL33:CL42"/>
    <mergeCell ref="CM33:CM42"/>
    <mergeCell ref="CN33:CN42"/>
    <mergeCell ref="C27:C31"/>
    <mergeCell ref="CP27:DD27"/>
    <mergeCell ref="G28:G32"/>
    <mergeCell ref="H28:H32"/>
    <mergeCell ref="I28:I32"/>
    <mergeCell ref="J28:J32"/>
    <mergeCell ref="L28:L32"/>
    <mergeCell ref="N28:N32"/>
    <mergeCell ref="E30:E32"/>
    <mergeCell ref="F30:F32"/>
    <mergeCell ref="K30:K32"/>
    <mergeCell ref="CN16:CN25"/>
    <mergeCell ref="CM16:CM25"/>
    <mergeCell ref="CP10:DD10"/>
    <mergeCell ref="C3:C7"/>
    <mergeCell ref="CK16:CK25"/>
    <mergeCell ref="CL16:CL25"/>
    <mergeCell ref="F3:K3"/>
    <mergeCell ref="F5:K5"/>
    <mergeCell ref="F7:K7"/>
    <mergeCell ref="B1:C1"/>
    <mergeCell ref="C10:C14"/>
    <mergeCell ref="C16:D16"/>
    <mergeCell ref="N11:N15"/>
    <mergeCell ref="G11:G15"/>
    <mergeCell ref="H11:H15"/>
    <mergeCell ref="I11:I15"/>
    <mergeCell ref="L11:L15"/>
    <mergeCell ref="E13:E15"/>
    <mergeCell ref="F13:F15"/>
    <mergeCell ref="J11:J15"/>
    <mergeCell ref="K13:K15"/>
  </mergeCells>
  <phoneticPr fontId="25" type="noConversion"/>
  <dataValidations count="5">
    <dataValidation type="decimal" allowBlank="1" showInputMessage="1" showErrorMessage="1" errorTitle="Doplňte relevantní hodnotu" error="Doplňte hodnutu v rozsahu od 0,5 - 1" sqref="I17:J25 H16:H25 I34:J42 H33:H42 I51:J59 H50:H59 I68:J76 H67:H76 I85:J93 H84:H93 I102:J110 H101:H110 I119:J127 H118:H127 I136:J144 H135:H144 I153:J161 H152:H161 I170:J178 H169:H178 I187:J195 H186:H195 I204:J212 H203:H212 I221:J229 H220:H229 I238:J246 H237:H246 I255:J263 H254:H263 I272:J280 H271:H280 I289:J297 H288:H297 I306:J314 H305:H314 I323:J331 H322:H331 I340:J348 H339:H348 I357:J365 H356:H365 I374:J382 H373:H382 I391:J399 H390:H399 I408:J416 H407:H416 I425:J433 H424:H433 I442:J450 H441:H450 I459:J467 H458:H467 I476:J484 H475:H484 I493:J501 H492:H501 I510:J518 H509:H518" xr:uid="{42780D6C-CA0D-4268-AA23-9004B8A76FFF}">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xr:uid="{BE54181E-F490-440A-99BD-8FB542D25DD5}">
      <formula1>12</formula1>
      <formula2>24</formula2>
    </dataValidation>
    <dataValidation type="list" allowBlank="1" showInputMessage="1" showErrorMessage="1" sqref="I16 I33 I50 I67 I84 I101 I118 I135 I152 I169 I186 I203 I220 I237 I254 I271 I288 I305 I322 I339 I356 I373 I390 I407 I424 I441 I458 I475 I492 I509" xr:uid="{31303550-DD4B-4CAE-8E6B-8C8D32A63FB5}">
      <formula1>"ANO,NE"</formula1>
    </dataValidation>
    <dataValidation type="decimal" allowBlank="1" showInputMessage="1" showErrorMessage="1" errorTitle="Doplňte relevantní hodnotu" error="Doplňte relevantní hodnotu v rozsahu 1 - 24 měsíců." sqref="G16 G33 G50 G67 G84 G101 G118 G135 G152 G169 G186 G203 G220 G237 G254 G271 G288 G305 G322 G339 G356 G373 G390 G407 G424 G441 G458 G475 G492 G509" xr:uid="{1B75E65E-D24A-4495-AF13-0BA58288404D}">
      <formula1>1</formula1>
      <formula2>24</formula2>
    </dataValidation>
    <dataValidation type="decimal" allowBlank="1" showInputMessage="1" showErrorMessage="1" sqref="Q16:CJ16 Q509:CJ509 Q50:CJ50 Q67:CJ67 Q84:CJ84 Q101:CJ101 Q118:CJ118 Q135:CJ135 Q152:CJ152 Q169:CJ169 Q186:CJ186 Q203:CJ203 Q220:CJ220 Q237:CJ237 Q254:CJ254 Q271:CJ271 Q288:CJ288 Q305:CJ305 Q322:CJ322 Q339:CJ339 Q356:CJ356 Q373:CJ373 Q390:CJ390 Q407:CJ407 Q424:CJ424 Q441:CJ441 Q458:CJ458 Q475:CJ475 Q492:CJ492 Q33:CJ33" xr:uid="{05D31818-D910-43C1-8CD9-24E9128C6BFA}">
      <formula1>0.5</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8ED5C36-B44E-4B62-8B6B-228DEAAC40A2}">
          <x14:formula1>
            <xm:f>'Přehled ZoR'!$B$20:$B$22</xm:f>
          </x14:formula1>
          <xm:sqref>F16 F509 F492 F475 F458 F441 F424 F407 F390 F373 F356 F339 F322 F305 F288 F271 F254 F237 F220 F203 F186 F169 F152 F135 F118 F101 F84 F67 F50 F33</xm:sqref>
        </x14:dataValidation>
        <x14:dataValidation type="list" allowBlank="1" showInputMessage="1" showErrorMessage="1" xr:uid="{C275EB07-80FA-4AB3-B698-CE8729E5011E}">
          <x14:formula1>
            <xm:f>'Podpůrná data'!$I$16:$I$182</xm:f>
          </x14:formula1>
          <xm:sqref>E16 E33 E50 E67 E84 E101 E118 E135 E152 E169 E186 E203 E220 E237 E254 E271 E288 E305 E322 E339 E356 E373 E390 E407 E424 E441 E458 E475 E492 E509</xm:sqref>
        </x14:dataValidation>
        <x14:dataValidation type="list" allowBlank="1" showInputMessage="1" showErrorMessage="1" xr:uid="{269A828E-AC0E-425F-9411-899C2E12B3F4}">
          <x14:formula1>
            <xm:f>'Podpůrná data'!$Q$16:$Q$30</xm:f>
          </x14:formula1>
          <xm:sqref>Q15:CJ15 Q508:CJ508 Q49:CJ49 Q66:CJ66 Q83:CJ83 Q100:CJ100 Q117:CJ117 Q134:CJ134 Q151:CJ151 Q168:CJ168 Q185:CJ185 Q202:CJ202 Q219:CJ219 Q236:CJ236 Q253:CJ253 Q270:CJ270 Q287:CJ287 Q304:CJ304 Q321:CJ321 Q338:CJ338 Q355:CJ355 Q372:CJ372 Q389:CJ389 Q406:CJ406 Q423:CJ423 Q440:CJ440 Q457:CJ457 Q474:CJ474 Q491:CJ491 Q32:CJ32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55966-8424-4E3B-9FDD-50AD6CC7EB2C}">
  <sheetPr>
    <tabColor rgb="FFCC99FF"/>
  </sheetPr>
  <dimension ref="A1:CY402"/>
  <sheetViews>
    <sheetView zoomScale="80" zoomScaleNormal="80" workbookViewId="0">
      <selection activeCell="L5" sqref="L5"/>
    </sheetView>
  </sheetViews>
  <sheetFormatPr defaultColWidth="8.88671875" defaultRowHeight="14.4" x14ac:dyDescent="0.3"/>
  <cols>
    <col min="1" max="1" width="2.6640625" style="264" customWidth="1"/>
    <col min="2" max="2" width="4" style="264" customWidth="1"/>
    <col min="3" max="3" width="33.6640625" style="279" customWidth="1"/>
    <col min="4" max="4" width="3.33203125" style="279" customWidth="1"/>
    <col min="5" max="5" width="25.6640625" style="279" customWidth="1"/>
    <col min="6" max="6" width="29.88671875" style="279" customWidth="1"/>
    <col min="7" max="7" width="37.88671875" style="279" customWidth="1"/>
    <col min="8" max="8" width="27.109375" style="264" customWidth="1"/>
    <col min="9" max="9" width="2.6640625" style="265" customWidth="1"/>
    <col min="10" max="10" width="14.88671875" style="264" customWidth="1"/>
    <col min="11" max="11" width="4.6640625" style="264" customWidth="1"/>
    <col min="12" max="12" width="28.44140625" style="264" customWidth="1"/>
    <col min="13" max="14" width="13.33203125" style="264" customWidth="1"/>
    <col min="15" max="15" width="13.33203125" style="265" customWidth="1"/>
    <col min="16" max="84" width="13.33203125" style="264" customWidth="1"/>
    <col min="85" max="85" width="18.33203125" style="264" customWidth="1"/>
    <col min="86" max="86" width="20.88671875" style="264" customWidth="1"/>
    <col min="87" max="87" width="16.109375" style="264" customWidth="1"/>
    <col min="88" max="88" width="4.6640625" style="264" customWidth="1"/>
    <col min="89" max="103" width="15.6640625" style="264" customWidth="1"/>
    <col min="104" max="104" width="19.6640625" style="264" customWidth="1"/>
    <col min="105" max="105" width="2.6640625" style="264" customWidth="1"/>
    <col min="106" max="106" width="8.88671875" style="264"/>
    <col min="107" max="118" width="8.33203125" style="264" customWidth="1"/>
    <col min="119" max="119" width="14.33203125" style="264" customWidth="1"/>
    <col min="120" max="120" width="19.6640625" style="264" customWidth="1"/>
    <col min="121" max="121" width="2.6640625" style="264" customWidth="1"/>
    <col min="122" max="122" width="8.88671875" style="264"/>
    <col min="123" max="134" width="8.33203125" style="264" customWidth="1"/>
    <col min="135" max="135" width="14.33203125" style="264" customWidth="1"/>
    <col min="136" max="136" width="19.6640625" style="264" customWidth="1"/>
    <col min="137" max="137" width="2.6640625" style="264" customWidth="1"/>
    <col min="138" max="138" width="8.88671875" style="264"/>
    <col min="139" max="150" width="8.33203125" style="264" customWidth="1"/>
    <col min="151" max="151" width="14.33203125" style="264" customWidth="1"/>
    <col min="152" max="152" width="19.6640625" style="264" customWidth="1"/>
    <col min="153" max="153" width="2.6640625" style="264" customWidth="1"/>
    <col min="154" max="154" width="14.5546875" style="264" customWidth="1"/>
    <col min="155" max="155" width="14.33203125" style="264" customWidth="1"/>
    <col min="156" max="156" width="19.6640625" style="264" customWidth="1"/>
    <col min="157" max="157" width="14.33203125" style="264" customWidth="1"/>
    <col min="158" max="158" width="19.6640625" style="264" customWidth="1"/>
    <col min="159" max="160" width="12.33203125" style="264" customWidth="1"/>
    <col min="161" max="16384" width="8.88671875" style="264"/>
  </cols>
  <sheetData>
    <row r="1" spans="1:103" s="266" customFormat="1" ht="15" thickBot="1" x14ac:dyDescent="0.35">
      <c r="A1" s="264"/>
      <c r="B1" s="352" t="s">
        <v>128</v>
      </c>
      <c r="C1" s="352"/>
      <c r="D1" s="107"/>
      <c r="E1" s="107"/>
      <c r="F1" s="107"/>
      <c r="G1" s="107"/>
      <c r="H1" s="107"/>
      <c r="I1" s="7"/>
      <c r="J1" s="107"/>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row>
    <row r="2" spans="1:103" s="266" customFormat="1" ht="15" customHeight="1" thickBot="1" x14ac:dyDescent="0.35">
      <c r="A2" s="267"/>
      <c r="B2" s="109"/>
      <c r="C2" s="110"/>
      <c r="D2" s="110"/>
      <c r="E2" s="110"/>
      <c r="F2" s="110"/>
      <c r="G2" s="110"/>
      <c r="H2" s="112" t="s">
        <v>103</v>
      </c>
      <c r="I2" s="113"/>
      <c r="J2" s="114" t="s">
        <v>101</v>
      </c>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row>
    <row r="3" spans="1:103" s="266" customFormat="1" ht="31.2" customHeight="1" thickBot="1" x14ac:dyDescent="0.35">
      <c r="A3" s="268"/>
      <c r="B3" s="115"/>
      <c r="C3" s="368" t="s">
        <v>205</v>
      </c>
      <c r="D3" s="116"/>
      <c r="E3" s="116"/>
      <c r="F3" s="385" t="s">
        <v>404</v>
      </c>
      <c r="G3" s="386"/>
      <c r="H3" s="280"/>
      <c r="I3" s="7"/>
      <c r="J3" s="218" t="s">
        <v>402</v>
      </c>
      <c r="K3" s="181"/>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row>
    <row r="4" spans="1:103" s="266" customFormat="1" ht="7.95" customHeight="1" thickBot="1" x14ac:dyDescent="0.35">
      <c r="A4" s="268"/>
      <c r="B4" s="115"/>
      <c r="C4" s="369"/>
      <c r="D4" s="116"/>
      <c r="E4" s="116"/>
      <c r="F4" s="225"/>
      <c r="G4" s="226"/>
      <c r="H4" s="227"/>
      <c r="I4" s="7"/>
      <c r="J4" s="224"/>
      <c r="K4" s="181"/>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row>
    <row r="5" spans="1:103" s="266" customFormat="1" ht="31.2" customHeight="1" thickBot="1" x14ac:dyDescent="0.35">
      <c r="A5" s="268"/>
      <c r="B5" s="115"/>
      <c r="C5" s="369"/>
      <c r="D5" s="116"/>
      <c r="E5" s="116"/>
      <c r="F5" s="385" t="s">
        <v>406</v>
      </c>
      <c r="G5" s="386"/>
      <c r="H5" s="228">
        <f>H16+H29+H42+H55+H68+H81+H94+H107+H120+H133+H146+H159+H172+H185+H198+H211+H224+H237+H250+H263+H276+H289+H302+H315+H328+H341+H354+H367+H380+H393</f>
        <v>0</v>
      </c>
      <c r="I5" s="7"/>
      <c r="J5" s="217">
        <f>J16+J29+J42+J55+J68+J81+J94+J107+J120+J133+J146+J159+J172+J185+J198+J211+J224+J237+J250+J263+J276+J289+J302+J315+J328+J341+J354+J367+J380+J393</f>
        <v>0</v>
      </c>
      <c r="K5" s="181"/>
      <c r="L5" s="284" t="str">
        <f>IF(H5&gt;H3,"Pozor, částka přiřazená v kalkulačce k mobilitám nemůže být vyšší, než je částka alokovaná na výjezdy z ČR v rozpočtu projektu!","")</f>
        <v/>
      </c>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row>
    <row r="6" spans="1:103" s="266" customFormat="1" ht="7.95" customHeight="1" thickBot="1" x14ac:dyDescent="0.35">
      <c r="A6" s="268"/>
      <c r="B6" s="115"/>
      <c r="C6" s="369"/>
      <c r="D6" s="116"/>
      <c r="E6" s="116"/>
      <c r="F6" s="225"/>
      <c r="G6" s="226"/>
      <c r="H6" s="227"/>
      <c r="I6" s="7"/>
      <c r="J6" s="224"/>
      <c r="K6" s="181"/>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row>
    <row r="7" spans="1:103" s="266" customFormat="1" ht="31.2" customHeight="1" thickBot="1" x14ac:dyDescent="0.35">
      <c r="A7" s="268"/>
      <c r="B7" s="115"/>
      <c r="C7" s="369"/>
      <c r="D7" s="116"/>
      <c r="E7" s="116"/>
      <c r="F7" s="385" t="s">
        <v>405</v>
      </c>
      <c r="G7" s="386"/>
      <c r="H7" s="228">
        <f>H3-H5</f>
        <v>0</v>
      </c>
      <c r="I7" s="7"/>
      <c r="J7" s="218" t="s">
        <v>402</v>
      </c>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row>
    <row r="8" spans="1:103" s="266" customFormat="1" ht="13.95" customHeight="1" thickBot="1" x14ac:dyDescent="0.35">
      <c r="A8" s="270"/>
      <c r="B8" s="117"/>
      <c r="C8" s="118"/>
      <c r="D8" s="118"/>
      <c r="E8" s="118"/>
      <c r="F8" s="118"/>
      <c r="G8" s="118"/>
      <c r="H8" s="120"/>
      <c r="I8" s="7"/>
      <c r="J8" s="121"/>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7"/>
      <c r="CK8" s="108"/>
      <c r="CL8" s="108"/>
      <c r="CM8" s="108"/>
      <c r="CN8" s="108"/>
      <c r="CO8" s="108"/>
      <c r="CP8" s="108"/>
      <c r="CQ8" s="108"/>
      <c r="CR8" s="108"/>
      <c r="CS8" s="108"/>
      <c r="CT8" s="108"/>
      <c r="CU8" s="108"/>
      <c r="CV8" s="108"/>
      <c r="CW8" s="108"/>
      <c r="CX8" s="108"/>
      <c r="CY8" s="108"/>
    </row>
    <row r="9" spans="1:103" ht="15.6" customHeight="1" thickBot="1" x14ac:dyDescent="0.35">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84"/>
      <c r="CJ9" s="107"/>
      <c r="CK9" s="184"/>
      <c r="CL9" s="107"/>
      <c r="CM9" s="107"/>
      <c r="CN9" s="107"/>
      <c r="CO9" s="107"/>
      <c r="CP9" s="107"/>
      <c r="CQ9" s="107"/>
      <c r="CR9" s="107"/>
      <c r="CS9" s="107"/>
      <c r="CT9" s="107"/>
      <c r="CU9" s="107"/>
      <c r="CV9" s="107"/>
      <c r="CW9" s="107"/>
      <c r="CX9" s="107"/>
      <c r="CY9" s="107"/>
    </row>
    <row r="10" spans="1:103" s="266" customFormat="1" ht="58.2" customHeight="1" thickBot="1" x14ac:dyDescent="0.35">
      <c r="A10" s="271"/>
      <c r="B10" s="122"/>
      <c r="C10" s="353" t="s">
        <v>2</v>
      </c>
      <c r="D10" s="123"/>
      <c r="E10" s="133" t="s">
        <v>398</v>
      </c>
      <c r="F10" s="133" t="s">
        <v>377</v>
      </c>
      <c r="G10" s="124" t="s">
        <v>208</v>
      </c>
      <c r="H10" s="125" t="s">
        <v>1</v>
      </c>
      <c r="I10" s="7"/>
      <c r="J10" s="173">
        <v>204032</v>
      </c>
      <c r="K10" s="108"/>
      <c r="L10" s="204" t="s">
        <v>134</v>
      </c>
      <c r="M10" s="84" t="s">
        <v>4</v>
      </c>
      <c r="N10" s="84" t="s">
        <v>5</v>
      </c>
      <c r="O10" s="84" t="s">
        <v>6</v>
      </c>
      <c r="P10" s="84" t="s">
        <v>7</v>
      </c>
      <c r="Q10" s="84" t="s">
        <v>8</v>
      </c>
      <c r="R10" s="84" t="s">
        <v>9</v>
      </c>
      <c r="S10" s="84" t="s">
        <v>10</v>
      </c>
      <c r="T10" s="84" t="s">
        <v>11</v>
      </c>
      <c r="U10" s="84" t="s">
        <v>12</v>
      </c>
      <c r="V10" s="84" t="s">
        <v>13</v>
      </c>
      <c r="W10" s="84" t="s">
        <v>14</v>
      </c>
      <c r="X10" s="84" t="s">
        <v>15</v>
      </c>
      <c r="Y10" s="84" t="s">
        <v>16</v>
      </c>
      <c r="Z10" s="84" t="s">
        <v>17</v>
      </c>
      <c r="AA10" s="84" t="s">
        <v>18</v>
      </c>
      <c r="AB10" s="84" t="s">
        <v>19</v>
      </c>
      <c r="AC10" s="84" t="s">
        <v>20</v>
      </c>
      <c r="AD10" s="84" t="s">
        <v>21</v>
      </c>
      <c r="AE10" s="84" t="s">
        <v>22</v>
      </c>
      <c r="AF10" s="84" t="s">
        <v>23</v>
      </c>
      <c r="AG10" s="84" t="s">
        <v>24</v>
      </c>
      <c r="AH10" s="84" t="s">
        <v>25</v>
      </c>
      <c r="AI10" s="84" t="s">
        <v>26</v>
      </c>
      <c r="AJ10" s="84" t="s">
        <v>27</v>
      </c>
      <c r="AK10" s="84" t="s">
        <v>28</v>
      </c>
      <c r="AL10" s="84" t="s">
        <v>29</v>
      </c>
      <c r="AM10" s="84" t="s">
        <v>30</v>
      </c>
      <c r="AN10" s="84" t="s">
        <v>31</v>
      </c>
      <c r="AO10" s="84" t="s">
        <v>32</v>
      </c>
      <c r="AP10" s="84" t="s">
        <v>33</v>
      </c>
      <c r="AQ10" s="84" t="s">
        <v>34</v>
      </c>
      <c r="AR10" s="84" t="s">
        <v>35</v>
      </c>
      <c r="AS10" s="84" t="s">
        <v>36</v>
      </c>
      <c r="AT10" s="84" t="s">
        <v>37</v>
      </c>
      <c r="AU10" s="84" t="s">
        <v>38</v>
      </c>
      <c r="AV10" s="84" t="s">
        <v>39</v>
      </c>
      <c r="AW10" s="84" t="s">
        <v>40</v>
      </c>
      <c r="AX10" s="84" t="s">
        <v>41</v>
      </c>
      <c r="AY10" s="84" t="s">
        <v>42</v>
      </c>
      <c r="AZ10" s="84" t="s">
        <v>43</v>
      </c>
      <c r="BA10" s="84" t="s">
        <v>44</v>
      </c>
      <c r="BB10" s="84" t="s">
        <v>45</v>
      </c>
      <c r="BC10" s="84" t="s">
        <v>46</v>
      </c>
      <c r="BD10" s="84" t="s">
        <v>47</v>
      </c>
      <c r="BE10" s="84" t="s">
        <v>48</v>
      </c>
      <c r="BF10" s="84" t="s">
        <v>49</v>
      </c>
      <c r="BG10" s="84" t="s">
        <v>50</v>
      </c>
      <c r="BH10" s="84" t="s">
        <v>51</v>
      </c>
      <c r="BI10" s="84" t="s">
        <v>52</v>
      </c>
      <c r="BJ10" s="84" t="s">
        <v>53</v>
      </c>
      <c r="BK10" s="84" t="s">
        <v>135</v>
      </c>
      <c r="BL10" s="84" t="s">
        <v>136</v>
      </c>
      <c r="BM10" s="84" t="s">
        <v>137</v>
      </c>
      <c r="BN10" s="84" t="s">
        <v>138</v>
      </c>
      <c r="BO10" s="84" t="s">
        <v>139</v>
      </c>
      <c r="BP10" s="84" t="s">
        <v>140</v>
      </c>
      <c r="BQ10" s="84" t="s">
        <v>141</v>
      </c>
      <c r="BR10" s="84" t="s">
        <v>142</v>
      </c>
      <c r="BS10" s="84" t="s">
        <v>143</v>
      </c>
      <c r="BT10" s="84" t="s">
        <v>144</v>
      </c>
      <c r="BU10" s="84" t="s">
        <v>145</v>
      </c>
      <c r="BV10" s="84" t="s">
        <v>146</v>
      </c>
      <c r="BW10" s="84" t="s">
        <v>147</v>
      </c>
      <c r="BX10" s="84" t="s">
        <v>148</v>
      </c>
      <c r="BY10" s="84" t="s">
        <v>149</v>
      </c>
      <c r="BZ10" s="84" t="s">
        <v>150</v>
      </c>
      <c r="CA10" s="84" t="s">
        <v>362</v>
      </c>
      <c r="CB10" s="84" t="s">
        <v>363</v>
      </c>
      <c r="CC10" s="84" t="s">
        <v>364</v>
      </c>
      <c r="CD10" s="84" t="s">
        <v>365</v>
      </c>
      <c r="CE10" s="84" t="s">
        <v>366</v>
      </c>
      <c r="CF10" s="84" t="s">
        <v>367</v>
      </c>
      <c r="CG10" s="136" t="s">
        <v>407</v>
      </c>
      <c r="CH10" s="137" t="s">
        <v>186</v>
      </c>
      <c r="CI10" s="137" t="s">
        <v>382</v>
      </c>
      <c r="CJ10" s="108"/>
      <c r="CK10" s="366" t="s">
        <v>411</v>
      </c>
      <c r="CL10" s="367"/>
      <c r="CM10" s="367"/>
      <c r="CN10" s="367"/>
      <c r="CO10" s="367"/>
      <c r="CP10" s="367"/>
      <c r="CQ10" s="367"/>
      <c r="CR10" s="367"/>
      <c r="CS10" s="367"/>
      <c r="CT10" s="367"/>
      <c r="CU10" s="367"/>
      <c r="CV10" s="367"/>
      <c r="CW10" s="367"/>
      <c r="CX10" s="367"/>
      <c r="CY10" s="367"/>
    </row>
    <row r="11" spans="1:103" s="266" customFormat="1" ht="18" hidden="1" customHeight="1" thickBot="1" x14ac:dyDescent="0.35">
      <c r="A11" s="272"/>
      <c r="B11" s="115"/>
      <c r="C11" s="354"/>
      <c r="D11" s="127"/>
      <c r="E11" s="127"/>
      <c r="F11" s="127"/>
      <c r="G11" s="359" t="s">
        <v>361</v>
      </c>
      <c r="H11" s="361" t="s">
        <v>95</v>
      </c>
      <c r="I11" s="7"/>
      <c r="J11" s="356" t="s">
        <v>3</v>
      </c>
      <c r="K11" s="108"/>
      <c r="L11" s="85"/>
      <c r="M11" s="75">
        <f>MONTH(Úvod!$F$10)</f>
        <v>1</v>
      </c>
      <c r="N11" s="76">
        <f t="shared" ref="N11:U11" si="0">IF(M11=12,1,M11+1)</f>
        <v>2</v>
      </c>
      <c r="O11" s="76">
        <f t="shared" si="0"/>
        <v>3</v>
      </c>
      <c r="P11" s="77">
        <f t="shared" si="0"/>
        <v>4</v>
      </c>
      <c r="Q11" s="77">
        <f t="shared" si="0"/>
        <v>5</v>
      </c>
      <c r="R11" s="77">
        <f t="shared" si="0"/>
        <v>6</v>
      </c>
      <c r="S11" s="77">
        <f t="shared" si="0"/>
        <v>7</v>
      </c>
      <c r="T11" s="77">
        <f t="shared" si="0"/>
        <v>8</v>
      </c>
      <c r="U11" s="77">
        <f t="shared" si="0"/>
        <v>9</v>
      </c>
      <c r="V11" s="77">
        <f>IF(U11=12,1,U11+1)</f>
        <v>10</v>
      </c>
      <c r="W11" s="77">
        <f t="shared" ref="W11:AD11" si="1">IF(V11=12,1,V11+1)</f>
        <v>11</v>
      </c>
      <c r="X11" s="77">
        <f t="shared" si="1"/>
        <v>12</v>
      </c>
      <c r="Y11" s="77">
        <f t="shared" si="1"/>
        <v>1</v>
      </c>
      <c r="Z11" s="77">
        <f t="shared" si="1"/>
        <v>2</v>
      </c>
      <c r="AA11" s="77">
        <f t="shared" si="1"/>
        <v>3</v>
      </c>
      <c r="AB11" s="77">
        <f t="shared" si="1"/>
        <v>4</v>
      </c>
      <c r="AC11" s="77">
        <f t="shared" si="1"/>
        <v>5</v>
      </c>
      <c r="AD11" s="77">
        <f t="shared" si="1"/>
        <v>6</v>
      </c>
      <c r="AE11" s="77">
        <f>IF(AD11=12,1,AD11+1)</f>
        <v>7</v>
      </c>
      <c r="AF11" s="77">
        <f t="shared" ref="AF11:BY11" si="2">IF(AE11=12,1,AE11+1)</f>
        <v>8</v>
      </c>
      <c r="AG11" s="77">
        <f t="shared" si="2"/>
        <v>9</v>
      </c>
      <c r="AH11" s="77">
        <f t="shared" si="2"/>
        <v>10</v>
      </c>
      <c r="AI11" s="77">
        <f t="shared" si="2"/>
        <v>11</v>
      </c>
      <c r="AJ11" s="77">
        <f t="shared" si="2"/>
        <v>12</v>
      </c>
      <c r="AK11" s="77">
        <f t="shared" si="2"/>
        <v>1</v>
      </c>
      <c r="AL11" s="77">
        <f t="shared" si="2"/>
        <v>2</v>
      </c>
      <c r="AM11" s="77">
        <f t="shared" si="2"/>
        <v>3</v>
      </c>
      <c r="AN11" s="77">
        <f t="shared" si="2"/>
        <v>4</v>
      </c>
      <c r="AO11" s="77">
        <f t="shared" si="2"/>
        <v>5</v>
      </c>
      <c r="AP11" s="77">
        <f t="shared" si="2"/>
        <v>6</v>
      </c>
      <c r="AQ11" s="77">
        <f t="shared" si="2"/>
        <v>7</v>
      </c>
      <c r="AR11" s="77">
        <f t="shared" si="2"/>
        <v>8</v>
      </c>
      <c r="AS11" s="77">
        <f t="shared" si="2"/>
        <v>9</v>
      </c>
      <c r="AT11" s="77">
        <f t="shared" si="2"/>
        <v>10</v>
      </c>
      <c r="AU11" s="77">
        <f t="shared" si="2"/>
        <v>11</v>
      </c>
      <c r="AV11" s="77">
        <f t="shared" si="2"/>
        <v>12</v>
      </c>
      <c r="AW11" s="77">
        <f t="shared" si="2"/>
        <v>1</v>
      </c>
      <c r="AX11" s="77">
        <f t="shared" si="2"/>
        <v>2</v>
      </c>
      <c r="AY11" s="77">
        <f t="shared" si="2"/>
        <v>3</v>
      </c>
      <c r="AZ11" s="77">
        <f t="shared" si="2"/>
        <v>4</v>
      </c>
      <c r="BA11" s="77">
        <f t="shared" si="2"/>
        <v>5</v>
      </c>
      <c r="BB11" s="77">
        <f t="shared" si="2"/>
        <v>6</v>
      </c>
      <c r="BC11" s="77">
        <f t="shared" si="2"/>
        <v>7</v>
      </c>
      <c r="BD11" s="77">
        <f t="shared" si="2"/>
        <v>8</v>
      </c>
      <c r="BE11" s="77">
        <f t="shared" si="2"/>
        <v>9</v>
      </c>
      <c r="BF11" s="77">
        <f t="shared" si="2"/>
        <v>10</v>
      </c>
      <c r="BG11" s="77">
        <f t="shared" si="2"/>
        <v>11</v>
      </c>
      <c r="BH11" s="77">
        <f t="shared" si="2"/>
        <v>12</v>
      </c>
      <c r="BI11" s="77">
        <f t="shared" si="2"/>
        <v>1</v>
      </c>
      <c r="BJ11" s="77">
        <f t="shared" si="2"/>
        <v>2</v>
      </c>
      <c r="BK11" s="77">
        <f t="shared" si="2"/>
        <v>3</v>
      </c>
      <c r="BL11" s="77">
        <f t="shared" si="2"/>
        <v>4</v>
      </c>
      <c r="BM11" s="77">
        <f t="shared" si="2"/>
        <v>5</v>
      </c>
      <c r="BN11" s="77">
        <f t="shared" si="2"/>
        <v>6</v>
      </c>
      <c r="BO11" s="77">
        <f t="shared" si="2"/>
        <v>7</v>
      </c>
      <c r="BP11" s="77">
        <f t="shared" si="2"/>
        <v>8</v>
      </c>
      <c r="BQ11" s="77">
        <f t="shared" si="2"/>
        <v>9</v>
      </c>
      <c r="BR11" s="77">
        <f t="shared" si="2"/>
        <v>10</v>
      </c>
      <c r="BS11" s="77">
        <f t="shared" si="2"/>
        <v>11</v>
      </c>
      <c r="BT11" s="77">
        <f t="shared" si="2"/>
        <v>12</v>
      </c>
      <c r="BU11" s="77">
        <f t="shared" si="2"/>
        <v>1</v>
      </c>
      <c r="BV11" s="77">
        <f t="shared" si="2"/>
        <v>2</v>
      </c>
      <c r="BW11" s="77">
        <f t="shared" si="2"/>
        <v>3</v>
      </c>
      <c r="BX11" s="77">
        <f t="shared" si="2"/>
        <v>4</v>
      </c>
      <c r="BY11" s="77">
        <f t="shared" si="2"/>
        <v>5</v>
      </c>
      <c r="BZ11" s="77">
        <f t="shared" ref="BZ11" si="3">IF(BY11=12,1,BY11+1)</f>
        <v>6</v>
      </c>
      <c r="CA11" s="77">
        <f t="shared" ref="CA11" si="4">IF(BZ11=12,1,BZ11+1)</f>
        <v>7</v>
      </c>
      <c r="CB11" s="77">
        <f t="shared" ref="CB11" si="5">IF(CA11=12,1,CA11+1)</f>
        <v>8</v>
      </c>
      <c r="CC11" s="77">
        <f t="shared" ref="CC11" si="6">IF(CB11=12,1,CB11+1)</f>
        <v>9</v>
      </c>
      <c r="CD11" s="77">
        <f t="shared" ref="CD11" si="7">IF(CC11=12,1,CC11+1)</f>
        <v>10</v>
      </c>
      <c r="CE11" s="77">
        <f t="shared" ref="CE11:CF11" si="8">IF(CD11=12,1,CD11+1)</f>
        <v>11</v>
      </c>
      <c r="CF11" s="77">
        <f t="shared" si="8"/>
        <v>12</v>
      </c>
      <c r="CG11" s="82"/>
      <c r="CH11" s="79"/>
      <c r="CI11" s="79"/>
      <c r="CJ11" s="108"/>
      <c r="CK11" s="108"/>
      <c r="CL11" s="108"/>
      <c r="CM11" s="108"/>
      <c r="CN11" s="108"/>
      <c r="CO11" s="108"/>
      <c r="CP11" s="108"/>
      <c r="CQ11" s="108"/>
      <c r="CR11" s="108"/>
      <c r="CS11" s="108"/>
      <c r="CT11" s="108"/>
      <c r="CU11" s="108"/>
      <c r="CV11" s="108"/>
      <c r="CW11" s="108"/>
      <c r="CX11" s="108"/>
      <c r="CY11" s="108"/>
    </row>
    <row r="12" spans="1:103" s="266" customFormat="1" ht="34.950000000000003" hidden="1" customHeight="1" x14ac:dyDescent="0.3">
      <c r="A12" s="272"/>
      <c r="B12" s="115"/>
      <c r="C12" s="354"/>
      <c r="D12" s="127"/>
      <c r="E12" s="127"/>
      <c r="F12" s="127"/>
      <c r="G12" s="359"/>
      <c r="H12" s="361"/>
      <c r="I12" s="7"/>
      <c r="J12" s="357"/>
      <c r="K12" s="108"/>
      <c r="L12" s="78"/>
      <c r="M12" s="60">
        <f t="shared" ref="M12:BX12" si="9">VALUE(_xlfn.CONCAT(M11,".",M14))</f>
        <v>1</v>
      </c>
      <c r="N12" s="74">
        <f t="shared" si="9"/>
        <v>32</v>
      </c>
      <c r="O12" s="74">
        <f t="shared" si="9"/>
        <v>61</v>
      </c>
      <c r="P12" s="74">
        <f t="shared" si="9"/>
        <v>92</v>
      </c>
      <c r="Q12" s="74">
        <f t="shared" si="9"/>
        <v>122</v>
      </c>
      <c r="R12" s="74">
        <f t="shared" si="9"/>
        <v>153</v>
      </c>
      <c r="S12" s="74">
        <f t="shared" si="9"/>
        <v>183</v>
      </c>
      <c r="T12" s="74">
        <f t="shared" si="9"/>
        <v>214</v>
      </c>
      <c r="U12" s="74">
        <f t="shared" si="9"/>
        <v>245</v>
      </c>
      <c r="V12" s="74">
        <f t="shared" si="9"/>
        <v>275</v>
      </c>
      <c r="W12" s="74">
        <f t="shared" si="9"/>
        <v>306</v>
      </c>
      <c r="X12" s="74">
        <f t="shared" si="9"/>
        <v>336</v>
      </c>
      <c r="Y12" s="74">
        <f t="shared" si="9"/>
        <v>367</v>
      </c>
      <c r="Z12" s="74">
        <f t="shared" si="9"/>
        <v>398</v>
      </c>
      <c r="AA12" s="74">
        <f t="shared" si="9"/>
        <v>426</v>
      </c>
      <c r="AB12" s="74">
        <f t="shared" si="9"/>
        <v>457</v>
      </c>
      <c r="AC12" s="74">
        <f t="shared" si="9"/>
        <v>487</v>
      </c>
      <c r="AD12" s="74">
        <f t="shared" si="9"/>
        <v>518</v>
      </c>
      <c r="AE12" s="74">
        <f t="shared" si="9"/>
        <v>548</v>
      </c>
      <c r="AF12" s="74">
        <f t="shared" si="9"/>
        <v>579</v>
      </c>
      <c r="AG12" s="74">
        <f t="shared" si="9"/>
        <v>610</v>
      </c>
      <c r="AH12" s="74">
        <f t="shared" si="9"/>
        <v>640</v>
      </c>
      <c r="AI12" s="74">
        <f t="shared" si="9"/>
        <v>671</v>
      </c>
      <c r="AJ12" s="74">
        <f t="shared" si="9"/>
        <v>701</v>
      </c>
      <c r="AK12" s="74">
        <f t="shared" si="9"/>
        <v>732</v>
      </c>
      <c r="AL12" s="74">
        <f t="shared" si="9"/>
        <v>763</v>
      </c>
      <c r="AM12" s="74">
        <f t="shared" si="9"/>
        <v>791</v>
      </c>
      <c r="AN12" s="74">
        <f t="shared" si="9"/>
        <v>822</v>
      </c>
      <c r="AO12" s="74">
        <f t="shared" si="9"/>
        <v>852</v>
      </c>
      <c r="AP12" s="74">
        <f t="shared" si="9"/>
        <v>883</v>
      </c>
      <c r="AQ12" s="74">
        <f t="shared" si="9"/>
        <v>913</v>
      </c>
      <c r="AR12" s="74">
        <f t="shared" si="9"/>
        <v>944</v>
      </c>
      <c r="AS12" s="74">
        <f t="shared" si="9"/>
        <v>975</v>
      </c>
      <c r="AT12" s="74">
        <f t="shared" si="9"/>
        <v>1005</v>
      </c>
      <c r="AU12" s="74">
        <f t="shared" si="9"/>
        <v>1036</v>
      </c>
      <c r="AV12" s="74">
        <f t="shared" si="9"/>
        <v>1066</v>
      </c>
      <c r="AW12" s="74">
        <f t="shared" si="9"/>
        <v>1097</v>
      </c>
      <c r="AX12" s="74">
        <f t="shared" si="9"/>
        <v>1128</v>
      </c>
      <c r="AY12" s="74">
        <f t="shared" si="9"/>
        <v>1156</v>
      </c>
      <c r="AZ12" s="74">
        <f t="shared" si="9"/>
        <v>1187</v>
      </c>
      <c r="BA12" s="74">
        <f t="shared" si="9"/>
        <v>1217</v>
      </c>
      <c r="BB12" s="74">
        <f t="shared" si="9"/>
        <v>1248</v>
      </c>
      <c r="BC12" s="74">
        <f t="shared" si="9"/>
        <v>1278</v>
      </c>
      <c r="BD12" s="74">
        <f t="shared" si="9"/>
        <v>1309</v>
      </c>
      <c r="BE12" s="74">
        <f t="shared" si="9"/>
        <v>1340</v>
      </c>
      <c r="BF12" s="74">
        <f t="shared" si="9"/>
        <v>1370</v>
      </c>
      <c r="BG12" s="74">
        <f t="shared" si="9"/>
        <v>1401</v>
      </c>
      <c r="BH12" s="74">
        <f t="shared" si="9"/>
        <v>1431</v>
      </c>
      <c r="BI12" s="74">
        <f t="shared" si="9"/>
        <v>1462</v>
      </c>
      <c r="BJ12" s="74">
        <f t="shared" si="9"/>
        <v>1493</v>
      </c>
      <c r="BK12" s="74">
        <f t="shared" si="9"/>
        <v>1522</v>
      </c>
      <c r="BL12" s="74">
        <f t="shared" si="9"/>
        <v>1553</v>
      </c>
      <c r="BM12" s="74">
        <f t="shared" si="9"/>
        <v>1583</v>
      </c>
      <c r="BN12" s="74">
        <f t="shared" si="9"/>
        <v>1614</v>
      </c>
      <c r="BO12" s="74">
        <f t="shared" si="9"/>
        <v>1644</v>
      </c>
      <c r="BP12" s="74">
        <f t="shared" si="9"/>
        <v>1675</v>
      </c>
      <c r="BQ12" s="74">
        <f t="shared" si="9"/>
        <v>1706</v>
      </c>
      <c r="BR12" s="74">
        <f t="shared" si="9"/>
        <v>1736</v>
      </c>
      <c r="BS12" s="74">
        <f t="shared" si="9"/>
        <v>1767</v>
      </c>
      <c r="BT12" s="74">
        <f t="shared" si="9"/>
        <v>1797</v>
      </c>
      <c r="BU12" s="74">
        <f t="shared" si="9"/>
        <v>1828</v>
      </c>
      <c r="BV12" s="74">
        <f t="shared" si="9"/>
        <v>1859</v>
      </c>
      <c r="BW12" s="74">
        <f t="shared" si="9"/>
        <v>1887</v>
      </c>
      <c r="BX12" s="74">
        <f t="shared" si="9"/>
        <v>1918</v>
      </c>
      <c r="BY12" s="74">
        <f t="shared" ref="BY12:CF12" si="10">VALUE(_xlfn.CONCAT(BY11,".",BY14))</f>
        <v>1948</v>
      </c>
      <c r="BZ12" s="74">
        <f t="shared" si="10"/>
        <v>1979</v>
      </c>
      <c r="CA12" s="74">
        <f t="shared" si="10"/>
        <v>2009</v>
      </c>
      <c r="CB12" s="74">
        <f t="shared" si="10"/>
        <v>2040</v>
      </c>
      <c r="CC12" s="74">
        <f t="shared" si="10"/>
        <v>2071</v>
      </c>
      <c r="CD12" s="74">
        <f t="shared" si="10"/>
        <v>2101</v>
      </c>
      <c r="CE12" s="74">
        <f t="shared" si="10"/>
        <v>2132</v>
      </c>
      <c r="CF12" s="74">
        <f t="shared" si="10"/>
        <v>2162</v>
      </c>
      <c r="CG12" s="83"/>
      <c r="CH12" s="80"/>
      <c r="CI12" s="80"/>
      <c r="CJ12" s="108"/>
      <c r="CK12" s="108"/>
      <c r="CL12" s="108"/>
      <c r="CM12" s="108"/>
      <c r="CN12" s="108"/>
      <c r="CO12" s="108"/>
      <c r="CP12" s="108"/>
      <c r="CQ12" s="108"/>
      <c r="CR12" s="108"/>
      <c r="CS12" s="108"/>
      <c r="CT12" s="108"/>
      <c r="CU12" s="108"/>
      <c r="CV12" s="108"/>
      <c r="CW12" s="108"/>
      <c r="CX12" s="108"/>
      <c r="CY12" s="108"/>
    </row>
    <row r="13" spans="1:103" s="266" customFormat="1" ht="16.95" customHeight="1" x14ac:dyDescent="0.3">
      <c r="A13" s="272"/>
      <c r="B13" s="115"/>
      <c r="C13" s="354"/>
      <c r="D13" s="127"/>
      <c r="E13" s="360" t="s">
        <v>376</v>
      </c>
      <c r="F13" s="360" t="s">
        <v>376</v>
      </c>
      <c r="G13" s="359"/>
      <c r="H13" s="361"/>
      <c r="I13" s="7"/>
      <c r="J13" s="357"/>
      <c r="K13" s="108"/>
      <c r="L13" s="78"/>
      <c r="M13" s="61" t="str">
        <f>VLOOKUP(M11,'Podpůrná data'!$J$186:$K$197,2)</f>
        <v>leden</v>
      </c>
      <c r="N13" s="61" t="str">
        <f>VLOOKUP(N11,'Podpůrná data'!$J$186:$K$197,2)</f>
        <v>únor</v>
      </c>
      <c r="O13" s="61" t="str">
        <f>VLOOKUP(O11,'Podpůrná data'!$J$186:$K$197,2)</f>
        <v>březen</v>
      </c>
      <c r="P13" s="61" t="str">
        <f>VLOOKUP(P11,'Podpůrná data'!$J$186:$K$197,2)</f>
        <v>duben</v>
      </c>
      <c r="Q13" s="61" t="str">
        <f>VLOOKUP(Q11,'Podpůrná data'!$J$186:$K$197,2)</f>
        <v>květen</v>
      </c>
      <c r="R13" s="61" t="str">
        <f>VLOOKUP(R11,'Podpůrná data'!$J$186:$K$197,2)</f>
        <v>červen</v>
      </c>
      <c r="S13" s="61" t="str">
        <f>VLOOKUP(S11,'Podpůrná data'!$J$186:$K$197,2)</f>
        <v>červenec</v>
      </c>
      <c r="T13" s="61" t="str">
        <f>VLOOKUP(T11,'Podpůrná data'!$J$186:$K$197,2)</f>
        <v>srpen</v>
      </c>
      <c r="U13" s="61" t="str">
        <f>VLOOKUP(U11,'Podpůrná data'!$J$186:$K$197,2)</f>
        <v>září</v>
      </c>
      <c r="V13" s="61" t="str">
        <f>VLOOKUP(V11,'Podpůrná data'!$J$186:$K$197,2)</f>
        <v>říjen</v>
      </c>
      <c r="W13" s="61" t="str">
        <f>VLOOKUP(W11,'Podpůrná data'!$J$186:$K$197,2)</f>
        <v>listopad</v>
      </c>
      <c r="X13" s="61" t="str">
        <f>VLOOKUP(X11,'Podpůrná data'!$J$186:$K$197,2)</f>
        <v>prosinec</v>
      </c>
      <c r="Y13" s="61" t="str">
        <f>VLOOKUP(Y11,'Podpůrná data'!$J$186:$K$197,2)</f>
        <v>leden</v>
      </c>
      <c r="Z13" s="61" t="str">
        <f>VLOOKUP(Z11,'Podpůrná data'!$J$186:$K$197,2)</f>
        <v>únor</v>
      </c>
      <c r="AA13" s="61" t="str">
        <f>VLOOKUP(AA11,'Podpůrná data'!$J$186:$K$197,2)</f>
        <v>březen</v>
      </c>
      <c r="AB13" s="61" t="str">
        <f>VLOOKUP(AB11,'Podpůrná data'!$J$186:$K$197,2)</f>
        <v>duben</v>
      </c>
      <c r="AC13" s="61" t="str">
        <f>VLOOKUP(AC11,'Podpůrná data'!$J$186:$K$197,2)</f>
        <v>květen</v>
      </c>
      <c r="AD13" s="61" t="str">
        <f>VLOOKUP(AD11,'Podpůrná data'!$J$186:$K$197,2)</f>
        <v>červen</v>
      </c>
      <c r="AE13" s="61" t="str">
        <f>VLOOKUP(AE11,'Podpůrná data'!$J$186:$K$197,2)</f>
        <v>červenec</v>
      </c>
      <c r="AF13" s="61" t="str">
        <f>VLOOKUP(AF11,'Podpůrná data'!$J$186:$K$197,2)</f>
        <v>srpen</v>
      </c>
      <c r="AG13" s="61" t="str">
        <f>VLOOKUP(AG11,'Podpůrná data'!$J$186:$K$197,2)</f>
        <v>září</v>
      </c>
      <c r="AH13" s="61" t="str">
        <f>VLOOKUP(AH11,'Podpůrná data'!$J$186:$K$197,2)</f>
        <v>říjen</v>
      </c>
      <c r="AI13" s="61" t="str">
        <f>VLOOKUP(AI11,'Podpůrná data'!$J$186:$K$197,2)</f>
        <v>listopad</v>
      </c>
      <c r="AJ13" s="61" t="str">
        <f>VLOOKUP(AJ11,'Podpůrná data'!$J$186:$K$197,2)</f>
        <v>prosinec</v>
      </c>
      <c r="AK13" s="61" t="str">
        <f>VLOOKUP(AK11,'Podpůrná data'!$J$186:$K$197,2)</f>
        <v>leden</v>
      </c>
      <c r="AL13" s="61" t="str">
        <f>VLOOKUP(AL11,'Podpůrná data'!$J$186:$K$197,2)</f>
        <v>únor</v>
      </c>
      <c r="AM13" s="61" t="str">
        <f>VLOOKUP(AM11,'Podpůrná data'!$J$186:$K$197,2)</f>
        <v>březen</v>
      </c>
      <c r="AN13" s="61" t="str">
        <f>VLOOKUP(AN11,'Podpůrná data'!$J$186:$K$197,2)</f>
        <v>duben</v>
      </c>
      <c r="AO13" s="61" t="str">
        <f>VLOOKUP(AO11,'Podpůrná data'!$J$186:$K$197,2)</f>
        <v>květen</v>
      </c>
      <c r="AP13" s="61" t="str">
        <f>VLOOKUP(AP11,'Podpůrná data'!$J$186:$K$197,2)</f>
        <v>červen</v>
      </c>
      <c r="AQ13" s="61" t="str">
        <f>VLOOKUP(AQ11,'Podpůrná data'!$J$186:$K$197,2)</f>
        <v>červenec</v>
      </c>
      <c r="AR13" s="61" t="str">
        <f>VLOOKUP(AR11,'Podpůrná data'!$J$186:$K$197,2)</f>
        <v>srpen</v>
      </c>
      <c r="AS13" s="61" t="str">
        <f>VLOOKUP(AS11,'Podpůrná data'!$J$186:$K$197,2)</f>
        <v>září</v>
      </c>
      <c r="AT13" s="61" t="str">
        <f>VLOOKUP(AT11,'Podpůrná data'!$J$186:$K$197,2)</f>
        <v>říjen</v>
      </c>
      <c r="AU13" s="61" t="str">
        <f>VLOOKUP(AU11,'Podpůrná data'!$J$186:$K$197,2)</f>
        <v>listopad</v>
      </c>
      <c r="AV13" s="61" t="str">
        <f>VLOOKUP(AV11,'Podpůrná data'!$J$186:$K$197,2)</f>
        <v>prosinec</v>
      </c>
      <c r="AW13" s="61" t="str">
        <f>VLOOKUP(AW11,'Podpůrná data'!$J$186:$K$197,2)</f>
        <v>leden</v>
      </c>
      <c r="AX13" s="61" t="str">
        <f>VLOOKUP(AX11,'Podpůrná data'!$J$186:$K$197,2)</f>
        <v>únor</v>
      </c>
      <c r="AY13" s="61" t="str">
        <f>VLOOKUP(AY11,'Podpůrná data'!$J$186:$K$197,2)</f>
        <v>březen</v>
      </c>
      <c r="AZ13" s="61" t="str">
        <f>VLOOKUP(AZ11,'Podpůrná data'!$J$186:$K$197,2)</f>
        <v>duben</v>
      </c>
      <c r="BA13" s="61" t="str">
        <f>VLOOKUP(BA11,'Podpůrná data'!$J$186:$K$197,2)</f>
        <v>květen</v>
      </c>
      <c r="BB13" s="61" t="str">
        <f>VLOOKUP(BB11,'Podpůrná data'!$J$186:$K$197,2)</f>
        <v>červen</v>
      </c>
      <c r="BC13" s="61" t="str">
        <f>VLOOKUP(BC11,'Podpůrná data'!$J$186:$K$197,2)</f>
        <v>červenec</v>
      </c>
      <c r="BD13" s="61" t="str">
        <f>VLOOKUP(BD11,'Podpůrná data'!$J$186:$K$197,2)</f>
        <v>srpen</v>
      </c>
      <c r="BE13" s="61" t="str">
        <f>VLOOKUP(BE11,'Podpůrná data'!$J$186:$K$197,2)</f>
        <v>září</v>
      </c>
      <c r="BF13" s="61" t="str">
        <f>VLOOKUP(BF11,'Podpůrná data'!$J$186:$K$197,2)</f>
        <v>říjen</v>
      </c>
      <c r="BG13" s="61" t="str">
        <f>VLOOKUP(BG11,'Podpůrná data'!$J$186:$K$197,2)</f>
        <v>listopad</v>
      </c>
      <c r="BH13" s="61" t="str">
        <f>VLOOKUP(BH11,'Podpůrná data'!$J$186:$K$197,2)</f>
        <v>prosinec</v>
      </c>
      <c r="BI13" s="61" t="str">
        <f>VLOOKUP(BI11,'Podpůrná data'!$J$186:$K$197,2)</f>
        <v>leden</v>
      </c>
      <c r="BJ13" s="61" t="str">
        <f>VLOOKUP(BJ11,'Podpůrná data'!$J$186:$K$197,2)</f>
        <v>únor</v>
      </c>
      <c r="BK13" s="61" t="str">
        <f>VLOOKUP(BK11,'Podpůrná data'!$J$186:$K$197,2)</f>
        <v>březen</v>
      </c>
      <c r="BL13" s="61" t="str">
        <f>VLOOKUP(BL11,'Podpůrná data'!$J$186:$K$197,2)</f>
        <v>duben</v>
      </c>
      <c r="BM13" s="61" t="str">
        <f>VLOOKUP(BM11,'Podpůrná data'!$J$186:$K$197,2)</f>
        <v>květen</v>
      </c>
      <c r="BN13" s="61" t="str">
        <f>VLOOKUP(BN11,'Podpůrná data'!$J$186:$K$197,2)</f>
        <v>červen</v>
      </c>
      <c r="BO13" s="61" t="str">
        <f>VLOOKUP(BO11,'Podpůrná data'!$J$186:$K$197,2)</f>
        <v>červenec</v>
      </c>
      <c r="BP13" s="61" t="str">
        <f>VLOOKUP(BP11,'Podpůrná data'!$J$186:$K$197,2)</f>
        <v>srpen</v>
      </c>
      <c r="BQ13" s="61" t="str">
        <f>VLOOKUP(BQ11,'Podpůrná data'!$J$186:$K$197,2)</f>
        <v>září</v>
      </c>
      <c r="BR13" s="61" t="str">
        <f>VLOOKUP(BR11,'Podpůrná data'!$J$186:$K$197,2)</f>
        <v>říjen</v>
      </c>
      <c r="BS13" s="61" t="str">
        <f>VLOOKUP(BS11,'Podpůrná data'!$J$186:$K$197,2)</f>
        <v>listopad</v>
      </c>
      <c r="BT13" s="61" t="str">
        <f>VLOOKUP(BT11,'Podpůrná data'!$J$186:$K$197,2)</f>
        <v>prosinec</v>
      </c>
      <c r="BU13" s="61" t="str">
        <f>VLOOKUP(BU11,'Podpůrná data'!$J$186:$K$197,2)</f>
        <v>leden</v>
      </c>
      <c r="BV13" s="61" t="str">
        <f>VLOOKUP(BV11,'Podpůrná data'!$J$186:$K$197,2)</f>
        <v>únor</v>
      </c>
      <c r="BW13" s="61" t="str">
        <f>VLOOKUP(BW11,'Podpůrná data'!$J$186:$K$197,2)</f>
        <v>březen</v>
      </c>
      <c r="BX13" s="61" t="str">
        <f>VLOOKUP(BX11,'Podpůrná data'!$J$186:$K$197,2)</f>
        <v>duben</v>
      </c>
      <c r="BY13" s="61" t="str">
        <f>VLOOKUP(BY11,'Podpůrná data'!$J$186:$K$197,2)</f>
        <v>květen</v>
      </c>
      <c r="BZ13" s="61" t="str">
        <f>VLOOKUP(BZ11,'Podpůrná data'!$J$186:$K$197,2)</f>
        <v>červen</v>
      </c>
      <c r="CA13" s="61" t="str">
        <f>VLOOKUP(CA11,'Podpůrná data'!$J$186:$K$197,2)</f>
        <v>červenec</v>
      </c>
      <c r="CB13" s="61" t="str">
        <f>VLOOKUP(CB11,'Podpůrná data'!$J$186:$K$197,2)</f>
        <v>srpen</v>
      </c>
      <c r="CC13" s="61" t="str">
        <f>VLOOKUP(CC11,'Podpůrná data'!$J$186:$K$197,2)</f>
        <v>září</v>
      </c>
      <c r="CD13" s="61" t="str">
        <f>VLOOKUP(CD11,'Podpůrná data'!$J$186:$K$197,2)</f>
        <v>říjen</v>
      </c>
      <c r="CE13" s="61" t="str">
        <f>VLOOKUP(CE11,'Podpůrná data'!$J$186:$K$197,2)</f>
        <v>listopad</v>
      </c>
      <c r="CF13" s="61" t="str">
        <f>VLOOKUP(CF11,'Podpůrná data'!$J$186:$K$197,2)</f>
        <v>prosinec</v>
      </c>
      <c r="CG13" s="210"/>
      <c r="CH13" s="210"/>
      <c r="CI13" s="211"/>
      <c r="CJ13" s="108"/>
      <c r="CK13" s="183" t="s">
        <v>109</v>
      </c>
      <c r="CL13" s="183" t="s">
        <v>110</v>
      </c>
      <c r="CM13" s="183" t="s">
        <v>111</v>
      </c>
      <c r="CN13" s="183" t="s">
        <v>112</v>
      </c>
      <c r="CO13" s="183" t="s">
        <v>113</v>
      </c>
      <c r="CP13" s="183" t="s">
        <v>114</v>
      </c>
      <c r="CQ13" s="183" t="s">
        <v>115</v>
      </c>
      <c r="CR13" s="183" t="s">
        <v>116</v>
      </c>
      <c r="CS13" s="183" t="s">
        <v>117</v>
      </c>
      <c r="CT13" s="183" t="s">
        <v>177</v>
      </c>
      <c r="CU13" s="183" t="s">
        <v>178</v>
      </c>
      <c r="CV13" s="183" t="s">
        <v>179</v>
      </c>
      <c r="CW13" s="183" t="s">
        <v>368</v>
      </c>
      <c r="CX13" s="183" t="s">
        <v>369</v>
      </c>
      <c r="CY13" s="183" t="s">
        <v>370</v>
      </c>
    </row>
    <row r="14" spans="1:103" s="266" customFormat="1" ht="16.2" customHeight="1" x14ac:dyDescent="0.3">
      <c r="A14" s="272"/>
      <c r="B14" s="115"/>
      <c r="C14" s="354"/>
      <c r="D14" s="127"/>
      <c r="E14" s="360"/>
      <c r="F14" s="360"/>
      <c r="G14" s="359"/>
      <c r="H14" s="361"/>
      <c r="I14" s="7"/>
      <c r="J14" s="357"/>
      <c r="K14" s="108"/>
      <c r="L14" s="78"/>
      <c r="M14" s="61">
        <f>YEAR(Úvod!$F$10)</f>
        <v>1900</v>
      </c>
      <c r="N14" s="61">
        <f t="shared" ref="N14:BY14" si="11">IF(N11=1,M14+1,M14)</f>
        <v>1900</v>
      </c>
      <c r="O14" s="61">
        <f t="shared" si="11"/>
        <v>1900</v>
      </c>
      <c r="P14" s="61">
        <f t="shared" si="11"/>
        <v>1900</v>
      </c>
      <c r="Q14" s="61">
        <f t="shared" si="11"/>
        <v>1900</v>
      </c>
      <c r="R14" s="61">
        <f t="shared" si="11"/>
        <v>1900</v>
      </c>
      <c r="S14" s="61">
        <f t="shared" si="11"/>
        <v>1900</v>
      </c>
      <c r="T14" s="61">
        <f t="shared" si="11"/>
        <v>1900</v>
      </c>
      <c r="U14" s="61">
        <f t="shared" si="11"/>
        <v>1900</v>
      </c>
      <c r="V14" s="61">
        <f t="shared" si="11"/>
        <v>1900</v>
      </c>
      <c r="W14" s="61">
        <f t="shared" si="11"/>
        <v>1900</v>
      </c>
      <c r="X14" s="61">
        <f t="shared" si="11"/>
        <v>1900</v>
      </c>
      <c r="Y14" s="61">
        <f t="shared" si="11"/>
        <v>1901</v>
      </c>
      <c r="Z14" s="61">
        <f t="shared" si="11"/>
        <v>1901</v>
      </c>
      <c r="AA14" s="61">
        <f t="shared" si="11"/>
        <v>1901</v>
      </c>
      <c r="AB14" s="61">
        <f t="shared" si="11"/>
        <v>1901</v>
      </c>
      <c r="AC14" s="61">
        <f t="shared" si="11"/>
        <v>1901</v>
      </c>
      <c r="AD14" s="61">
        <f t="shared" si="11"/>
        <v>1901</v>
      </c>
      <c r="AE14" s="61">
        <f t="shared" si="11"/>
        <v>1901</v>
      </c>
      <c r="AF14" s="61">
        <f t="shared" si="11"/>
        <v>1901</v>
      </c>
      <c r="AG14" s="61">
        <f t="shared" si="11"/>
        <v>1901</v>
      </c>
      <c r="AH14" s="61">
        <f t="shared" si="11"/>
        <v>1901</v>
      </c>
      <c r="AI14" s="61">
        <f t="shared" si="11"/>
        <v>1901</v>
      </c>
      <c r="AJ14" s="61">
        <f t="shared" si="11"/>
        <v>1901</v>
      </c>
      <c r="AK14" s="61">
        <f t="shared" si="11"/>
        <v>1902</v>
      </c>
      <c r="AL14" s="61">
        <f t="shared" si="11"/>
        <v>1902</v>
      </c>
      <c r="AM14" s="61">
        <f t="shared" si="11"/>
        <v>1902</v>
      </c>
      <c r="AN14" s="61">
        <f t="shared" si="11"/>
        <v>1902</v>
      </c>
      <c r="AO14" s="61">
        <f t="shared" si="11"/>
        <v>1902</v>
      </c>
      <c r="AP14" s="61">
        <f t="shared" si="11"/>
        <v>1902</v>
      </c>
      <c r="AQ14" s="61">
        <f t="shared" si="11"/>
        <v>1902</v>
      </c>
      <c r="AR14" s="61">
        <f t="shared" si="11"/>
        <v>1902</v>
      </c>
      <c r="AS14" s="61">
        <f t="shared" si="11"/>
        <v>1902</v>
      </c>
      <c r="AT14" s="61">
        <f t="shared" si="11"/>
        <v>1902</v>
      </c>
      <c r="AU14" s="61">
        <f t="shared" si="11"/>
        <v>1902</v>
      </c>
      <c r="AV14" s="61">
        <f t="shared" si="11"/>
        <v>1902</v>
      </c>
      <c r="AW14" s="61">
        <f t="shared" si="11"/>
        <v>1903</v>
      </c>
      <c r="AX14" s="61">
        <f t="shared" si="11"/>
        <v>1903</v>
      </c>
      <c r="AY14" s="61">
        <f t="shared" si="11"/>
        <v>1903</v>
      </c>
      <c r="AZ14" s="61">
        <f t="shared" si="11"/>
        <v>1903</v>
      </c>
      <c r="BA14" s="61">
        <f t="shared" si="11"/>
        <v>1903</v>
      </c>
      <c r="BB14" s="61">
        <f t="shared" si="11"/>
        <v>1903</v>
      </c>
      <c r="BC14" s="61">
        <f t="shared" si="11"/>
        <v>1903</v>
      </c>
      <c r="BD14" s="61">
        <f t="shared" si="11"/>
        <v>1903</v>
      </c>
      <c r="BE14" s="61">
        <f t="shared" si="11"/>
        <v>1903</v>
      </c>
      <c r="BF14" s="61">
        <f t="shared" si="11"/>
        <v>1903</v>
      </c>
      <c r="BG14" s="61">
        <f t="shared" si="11"/>
        <v>1903</v>
      </c>
      <c r="BH14" s="61">
        <f t="shared" si="11"/>
        <v>1903</v>
      </c>
      <c r="BI14" s="61">
        <f t="shared" si="11"/>
        <v>1904</v>
      </c>
      <c r="BJ14" s="61">
        <f t="shared" si="11"/>
        <v>1904</v>
      </c>
      <c r="BK14" s="61">
        <f t="shared" si="11"/>
        <v>1904</v>
      </c>
      <c r="BL14" s="61">
        <f t="shared" si="11"/>
        <v>1904</v>
      </c>
      <c r="BM14" s="61">
        <f t="shared" si="11"/>
        <v>1904</v>
      </c>
      <c r="BN14" s="61">
        <f t="shared" si="11"/>
        <v>1904</v>
      </c>
      <c r="BO14" s="61">
        <f t="shared" si="11"/>
        <v>1904</v>
      </c>
      <c r="BP14" s="61">
        <f t="shared" si="11"/>
        <v>1904</v>
      </c>
      <c r="BQ14" s="61">
        <f t="shared" si="11"/>
        <v>1904</v>
      </c>
      <c r="BR14" s="61">
        <f t="shared" si="11"/>
        <v>1904</v>
      </c>
      <c r="BS14" s="61">
        <f t="shared" si="11"/>
        <v>1904</v>
      </c>
      <c r="BT14" s="61">
        <f t="shared" si="11"/>
        <v>1904</v>
      </c>
      <c r="BU14" s="61">
        <f t="shared" si="11"/>
        <v>1905</v>
      </c>
      <c r="BV14" s="61">
        <f t="shared" si="11"/>
        <v>1905</v>
      </c>
      <c r="BW14" s="61">
        <f t="shared" si="11"/>
        <v>1905</v>
      </c>
      <c r="BX14" s="61">
        <f t="shared" si="11"/>
        <v>1905</v>
      </c>
      <c r="BY14" s="61">
        <f t="shared" si="11"/>
        <v>1905</v>
      </c>
      <c r="BZ14" s="61">
        <f t="shared" ref="BZ14" si="12">IF(BZ11=1,BY14+1,BY14)</f>
        <v>1905</v>
      </c>
      <c r="CA14" s="61">
        <f t="shared" ref="CA14" si="13">IF(CA11=1,BZ14+1,BZ14)</f>
        <v>1905</v>
      </c>
      <c r="CB14" s="61">
        <f t="shared" ref="CB14" si="14">IF(CB11=1,CA14+1,CA14)</f>
        <v>1905</v>
      </c>
      <c r="CC14" s="61">
        <f t="shared" ref="CC14" si="15">IF(CC11=1,CB14+1,CB14)</f>
        <v>1905</v>
      </c>
      <c r="CD14" s="61">
        <f t="shared" ref="CD14" si="16">IF(CD11=1,CC14+1,CC14)</f>
        <v>1905</v>
      </c>
      <c r="CE14" s="61">
        <f t="shared" ref="CE14" si="17">IF(CE11=1,CD14+1,CD14)</f>
        <v>1905</v>
      </c>
      <c r="CF14" s="61">
        <f t="shared" ref="CF14" si="18">IF(CF11=1,CE14+1,CE14)</f>
        <v>1905</v>
      </c>
      <c r="CG14" s="209"/>
      <c r="CH14" s="208"/>
      <c r="CI14" s="212"/>
      <c r="CJ14" s="108"/>
      <c r="CK14" s="108"/>
      <c r="CL14" s="108"/>
      <c r="CM14" s="108"/>
      <c r="CN14" s="108"/>
      <c r="CO14" s="108"/>
      <c r="CP14" s="108"/>
      <c r="CQ14" s="108"/>
      <c r="CR14" s="108"/>
      <c r="CS14" s="108"/>
      <c r="CT14" s="108"/>
      <c r="CU14" s="108"/>
      <c r="CV14" s="108"/>
      <c r="CW14" s="108"/>
      <c r="CX14" s="108"/>
      <c r="CY14" s="108"/>
    </row>
    <row r="15" spans="1:103" s="266" customFormat="1" ht="16.2" customHeight="1" x14ac:dyDescent="0.3">
      <c r="A15" s="272"/>
      <c r="B15" s="115"/>
      <c r="C15" s="127"/>
      <c r="D15" s="127"/>
      <c r="E15" s="360"/>
      <c r="F15" s="360"/>
      <c r="G15" s="359"/>
      <c r="H15" s="362"/>
      <c r="I15" s="7"/>
      <c r="J15" s="358"/>
      <c r="K15" s="108"/>
      <c r="L15" s="64" t="s">
        <v>181</v>
      </c>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09"/>
      <c r="CH15" s="208"/>
      <c r="CI15" s="212"/>
      <c r="CJ15" s="108"/>
      <c r="CK15" s="108"/>
      <c r="CL15" s="108"/>
      <c r="CM15" s="108"/>
      <c r="CN15" s="108"/>
      <c r="CO15" s="108"/>
      <c r="CP15" s="108"/>
      <c r="CQ15" s="108"/>
      <c r="CR15" s="108"/>
      <c r="CS15" s="108"/>
      <c r="CT15" s="108"/>
      <c r="CU15" s="108"/>
      <c r="CV15" s="108"/>
      <c r="CW15" s="108"/>
      <c r="CX15" s="108"/>
      <c r="CY15" s="108"/>
    </row>
    <row r="16" spans="1:103" s="266" customFormat="1" ht="23.4" customHeight="1" x14ac:dyDescent="0.3">
      <c r="A16" s="264"/>
      <c r="B16" s="128" t="s">
        <v>4</v>
      </c>
      <c r="C16" s="376"/>
      <c r="D16" s="376"/>
      <c r="E16" s="282"/>
      <c r="F16" s="257"/>
      <c r="G16" s="275"/>
      <c r="H16" s="62">
        <f>IF($G16="",0,VLOOKUP($E16,'Podpůrná data'!$I$15:$J$182,2)*$G16)</f>
        <v>0</v>
      </c>
      <c r="I16" s="107"/>
      <c r="J16" s="170">
        <f>IF(H16&gt;0,1,0)</f>
        <v>0</v>
      </c>
      <c r="K16" s="214"/>
      <c r="L16" s="64" t="s">
        <v>97</v>
      </c>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377">
        <f>SUM(M18:CF18)</f>
        <v>0</v>
      </c>
      <c r="CH16" s="379">
        <f>SUM(M20:CF20)</f>
        <v>0</v>
      </c>
      <c r="CI16" s="381">
        <f>IF($J16=0,0,IF($CG16&gt;=20,1,0))</f>
        <v>0</v>
      </c>
      <c r="CJ16" s="108"/>
      <c r="CK16" s="108"/>
      <c r="CL16" s="108"/>
      <c r="CM16" s="108"/>
      <c r="CN16" s="108"/>
      <c r="CO16" s="108"/>
      <c r="CP16" s="108"/>
      <c r="CQ16" s="108"/>
      <c r="CR16" s="108"/>
      <c r="CS16" s="108"/>
      <c r="CT16" s="108"/>
      <c r="CU16" s="108"/>
      <c r="CV16" s="108"/>
      <c r="CW16" s="108"/>
      <c r="CX16" s="108"/>
      <c r="CY16" s="108"/>
    </row>
    <row r="17" spans="1:103" s="266" customFormat="1" ht="28.8" x14ac:dyDescent="0.3">
      <c r="A17" s="264"/>
      <c r="B17" s="130"/>
      <c r="C17" s="174"/>
      <c r="D17" s="174"/>
      <c r="E17" s="174"/>
      <c r="F17" s="174"/>
      <c r="G17" s="174"/>
      <c r="H17" s="65"/>
      <c r="I17" s="107"/>
      <c r="J17" s="238"/>
      <c r="K17" s="108"/>
      <c r="L17" s="64" t="s">
        <v>388</v>
      </c>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377"/>
      <c r="CH17" s="379"/>
      <c r="CI17" s="381"/>
      <c r="CJ17" s="108"/>
      <c r="CK17" s="108"/>
      <c r="CL17" s="108"/>
      <c r="CM17" s="108"/>
      <c r="CN17" s="108"/>
      <c r="CO17" s="108"/>
      <c r="CP17" s="108"/>
      <c r="CQ17" s="108"/>
      <c r="CR17" s="108"/>
      <c r="CS17" s="108"/>
      <c r="CT17" s="108"/>
      <c r="CU17" s="108"/>
      <c r="CV17" s="108"/>
      <c r="CW17" s="108"/>
      <c r="CX17" s="108"/>
      <c r="CY17" s="108"/>
    </row>
    <row r="18" spans="1:103" s="266" customFormat="1" ht="28.8" x14ac:dyDescent="0.3">
      <c r="A18" s="264"/>
      <c r="B18" s="130"/>
      <c r="C18" s="174"/>
      <c r="D18" s="174"/>
      <c r="E18" s="174"/>
      <c r="F18" s="174"/>
      <c r="G18" s="174"/>
      <c r="H18" s="65"/>
      <c r="I18" s="107"/>
      <c r="J18" s="169"/>
      <c r="K18" s="108"/>
      <c r="L18" s="64" t="s">
        <v>408</v>
      </c>
      <c r="M18" s="171">
        <f>IF(M17="",0,IF(M17&gt;=$G16,$G16,M17))</f>
        <v>0</v>
      </c>
      <c r="N18" s="171">
        <f t="shared" ref="N18:AS18" si="19">IF(N17="",0,IF((N17+M19)&lt;=$G16,N17,$G16-M19))</f>
        <v>0</v>
      </c>
      <c r="O18" s="171">
        <f t="shared" si="19"/>
        <v>0</v>
      </c>
      <c r="P18" s="171">
        <f t="shared" si="19"/>
        <v>0</v>
      </c>
      <c r="Q18" s="171">
        <f t="shared" si="19"/>
        <v>0</v>
      </c>
      <c r="R18" s="171">
        <f t="shared" si="19"/>
        <v>0</v>
      </c>
      <c r="S18" s="171">
        <f t="shared" si="19"/>
        <v>0</v>
      </c>
      <c r="T18" s="171">
        <f t="shared" si="19"/>
        <v>0</v>
      </c>
      <c r="U18" s="171">
        <f t="shared" si="19"/>
        <v>0</v>
      </c>
      <c r="V18" s="171">
        <f t="shared" si="19"/>
        <v>0</v>
      </c>
      <c r="W18" s="171">
        <f t="shared" si="19"/>
        <v>0</v>
      </c>
      <c r="X18" s="171">
        <f t="shared" si="19"/>
        <v>0</v>
      </c>
      <c r="Y18" s="171">
        <f t="shared" si="19"/>
        <v>0</v>
      </c>
      <c r="Z18" s="171">
        <f t="shared" si="19"/>
        <v>0</v>
      </c>
      <c r="AA18" s="171">
        <f t="shared" si="19"/>
        <v>0</v>
      </c>
      <c r="AB18" s="171">
        <f t="shared" si="19"/>
        <v>0</v>
      </c>
      <c r="AC18" s="171">
        <f t="shared" si="19"/>
        <v>0</v>
      </c>
      <c r="AD18" s="171">
        <f t="shared" si="19"/>
        <v>0</v>
      </c>
      <c r="AE18" s="171">
        <f t="shared" si="19"/>
        <v>0</v>
      </c>
      <c r="AF18" s="171">
        <f t="shared" si="19"/>
        <v>0</v>
      </c>
      <c r="AG18" s="171">
        <f t="shared" si="19"/>
        <v>0</v>
      </c>
      <c r="AH18" s="171">
        <f t="shared" si="19"/>
        <v>0</v>
      </c>
      <c r="AI18" s="171">
        <f t="shared" si="19"/>
        <v>0</v>
      </c>
      <c r="AJ18" s="171">
        <f t="shared" si="19"/>
        <v>0</v>
      </c>
      <c r="AK18" s="171">
        <f t="shared" si="19"/>
        <v>0</v>
      </c>
      <c r="AL18" s="171">
        <f t="shared" si="19"/>
        <v>0</v>
      </c>
      <c r="AM18" s="171">
        <f t="shared" si="19"/>
        <v>0</v>
      </c>
      <c r="AN18" s="171">
        <f t="shared" si="19"/>
        <v>0</v>
      </c>
      <c r="AO18" s="171">
        <f t="shared" si="19"/>
        <v>0</v>
      </c>
      <c r="AP18" s="171">
        <f t="shared" si="19"/>
        <v>0</v>
      </c>
      <c r="AQ18" s="171">
        <f t="shared" si="19"/>
        <v>0</v>
      </c>
      <c r="AR18" s="171">
        <f t="shared" si="19"/>
        <v>0</v>
      </c>
      <c r="AS18" s="171">
        <f t="shared" si="19"/>
        <v>0</v>
      </c>
      <c r="AT18" s="171">
        <f t="shared" ref="AT18:BY18" si="20">IF(AT17="",0,IF((AT17+AS19)&lt;=$G16,AT17,$G16-AS19))</f>
        <v>0</v>
      </c>
      <c r="AU18" s="171">
        <f t="shared" si="20"/>
        <v>0</v>
      </c>
      <c r="AV18" s="171">
        <f t="shared" si="20"/>
        <v>0</v>
      </c>
      <c r="AW18" s="171">
        <f t="shared" si="20"/>
        <v>0</v>
      </c>
      <c r="AX18" s="171">
        <f t="shared" si="20"/>
        <v>0</v>
      </c>
      <c r="AY18" s="171">
        <f t="shared" si="20"/>
        <v>0</v>
      </c>
      <c r="AZ18" s="171">
        <f t="shared" si="20"/>
        <v>0</v>
      </c>
      <c r="BA18" s="171">
        <f t="shared" si="20"/>
        <v>0</v>
      </c>
      <c r="BB18" s="171">
        <f t="shared" si="20"/>
        <v>0</v>
      </c>
      <c r="BC18" s="171">
        <f t="shared" si="20"/>
        <v>0</v>
      </c>
      <c r="BD18" s="171">
        <f t="shared" si="20"/>
        <v>0</v>
      </c>
      <c r="BE18" s="171">
        <f t="shared" si="20"/>
        <v>0</v>
      </c>
      <c r="BF18" s="171">
        <f t="shared" si="20"/>
        <v>0</v>
      </c>
      <c r="BG18" s="171">
        <f t="shared" si="20"/>
        <v>0</v>
      </c>
      <c r="BH18" s="171">
        <f t="shared" si="20"/>
        <v>0</v>
      </c>
      <c r="BI18" s="171">
        <f t="shared" si="20"/>
        <v>0</v>
      </c>
      <c r="BJ18" s="171">
        <f t="shared" si="20"/>
        <v>0</v>
      </c>
      <c r="BK18" s="171">
        <f t="shared" si="20"/>
        <v>0</v>
      </c>
      <c r="BL18" s="171">
        <f t="shared" si="20"/>
        <v>0</v>
      </c>
      <c r="BM18" s="171">
        <f t="shared" si="20"/>
        <v>0</v>
      </c>
      <c r="BN18" s="171">
        <f t="shared" si="20"/>
        <v>0</v>
      </c>
      <c r="BO18" s="171">
        <f t="shared" si="20"/>
        <v>0</v>
      </c>
      <c r="BP18" s="171">
        <f t="shared" si="20"/>
        <v>0</v>
      </c>
      <c r="BQ18" s="171">
        <f t="shared" si="20"/>
        <v>0</v>
      </c>
      <c r="BR18" s="171">
        <f t="shared" si="20"/>
        <v>0</v>
      </c>
      <c r="BS18" s="171">
        <f t="shared" si="20"/>
        <v>0</v>
      </c>
      <c r="BT18" s="171">
        <f t="shared" si="20"/>
        <v>0</v>
      </c>
      <c r="BU18" s="171">
        <f t="shared" si="20"/>
        <v>0</v>
      </c>
      <c r="BV18" s="171">
        <f t="shared" si="20"/>
        <v>0</v>
      </c>
      <c r="BW18" s="171">
        <f t="shared" si="20"/>
        <v>0</v>
      </c>
      <c r="BX18" s="171">
        <f t="shared" si="20"/>
        <v>0</v>
      </c>
      <c r="BY18" s="171">
        <f t="shared" si="20"/>
        <v>0</v>
      </c>
      <c r="BZ18" s="171">
        <f t="shared" ref="BZ18:CF18" si="21">IF(BZ17="",0,IF((BZ17+BY19)&lt;=$G16,BZ17,$G16-BY19))</f>
        <v>0</v>
      </c>
      <c r="CA18" s="171">
        <f t="shared" si="21"/>
        <v>0</v>
      </c>
      <c r="CB18" s="171">
        <f t="shared" si="21"/>
        <v>0</v>
      </c>
      <c r="CC18" s="171">
        <f t="shared" si="21"/>
        <v>0</v>
      </c>
      <c r="CD18" s="171">
        <f t="shared" si="21"/>
        <v>0</v>
      </c>
      <c r="CE18" s="171">
        <f t="shared" si="21"/>
        <v>0</v>
      </c>
      <c r="CF18" s="171">
        <f t="shared" si="21"/>
        <v>0</v>
      </c>
      <c r="CG18" s="377"/>
      <c r="CH18" s="379"/>
      <c r="CI18" s="381"/>
      <c r="CJ18" s="108"/>
      <c r="CK18" s="108"/>
      <c r="CL18" s="108"/>
      <c r="CM18" s="108"/>
      <c r="CN18" s="108"/>
      <c r="CO18" s="108"/>
      <c r="CP18" s="108"/>
      <c r="CQ18" s="108"/>
      <c r="CR18" s="108"/>
      <c r="CS18" s="108"/>
      <c r="CT18" s="108"/>
      <c r="CU18" s="108"/>
      <c r="CV18" s="108"/>
      <c r="CW18" s="108"/>
      <c r="CX18" s="108"/>
      <c r="CY18" s="108"/>
    </row>
    <row r="19" spans="1:103" ht="28.8" hidden="1" x14ac:dyDescent="0.3">
      <c r="B19" s="130"/>
      <c r="C19" s="174"/>
      <c r="D19" s="174"/>
      <c r="E19" s="174"/>
      <c r="F19" s="174"/>
      <c r="G19" s="174"/>
      <c r="H19" s="176"/>
      <c r="I19" s="107"/>
      <c r="J19" s="179"/>
      <c r="K19" s="107"/>
      <c r="L19" s="64" t="s">
        <v>409</v>
      </c>
      <c r="M19" s="171">
        <f>M18</f>
        <v>0</v>
      </c>
      <c r="N19" s="171">
        <f>N18+M19</f>
        <v>0</v>
      </c>
      <c r="O19" s="171">
        <f t="shared" ref="O19:P19" si="22">O18+N19</f>
        <v>0</v>
      </c>
      <c r="P19" s="171">
        <f t="shared" si="22"/>
        <v>0</v>
      </c>
      <c r="Q19" s="171">
        <f t="shared" ref="Q19" si="23">Q18+P19</f>
        <v>0</v>
      </c>
      <c r="R19" s="171">
        <f t="shared" ref="R19" si="24">R18+Q19</f>
        <v>0</v>
      </c>
      <c r="S19" s="171">
        <f t="shared" ref="S19" si="25">S18+R19</f>
        <v>0</v>
      </c>
      <c r="T19" s="171">
        <f t="shared" ref="T19" si="26">T18+S19</f>
        <v>0</v>
      </c>
      <c r="U19" s="171">
        <f t="shared" ref="U19" si="27">U18+T19</f>
        <v>0</v>
      </c>
      <c r="V19" s="171">
        <f t="shared" ref="V19" si="28">V18+U19</f>
        <v>0</v>
      </c>
      <c r="W19" s="171">
        <f t="shared" ref="W19" si="29">W18+V19</f>
        <v>0</v>
      </c>
      <c r="X19" s="171">
        <f t="shared" ref="X19" si="30">X18+W19</f>
        <v>0</v>
      </c>
      <c r="Y19" s="171">
        <f t="shared" ref="Y19" si="31">Y18+X19</f>
        <v>0</v>
      </c>
      <c r="Z19" s="171">
        <f t="shared" ref="Z19" si="32">Z18+Y19</f>
        <v>0</v>
      </c>
      <c r="AA19" s="171">
        <f t="shared" ref="AA19" si="33">AA18+Z19</f>
        <v>0</v>
      </c>
      <c r="AB19" s="171">
        <f t="shared" ref="AB19" si="34">AB18+AA19</f>
        <v>0</v>
      </c>
      <c r="AC19" s="171">
        <f t="shared" ref="AC19" si="35">AC18+AB19</f>
        <v>0</v>
      </c>
      <c r="AD19" s="171">
        <f t="shared" ref="AD19" si="36">AD18+AC19</f>
        <v>0</v>
      </c>
      <c r="AE19" s="171">
        <f t="shared" ref="AE19" si="37">AE18+AD19</f>
        <v>0</v>
      </c>
      <c r="AF19" s="171">
        <f t="shared" ref="AF19" si="38">AF18+AE19</f>
        <v>0</v>
      </c>
      <c r="AG19" s="171">
        <f t="shared" ref="AG19" si="39">AG18+AF19</f>
        <v>0</v>
      </c>
      <c r="AH19" s="171">
        <f t="shared" ref="AH19" si="40">AH18+AG19</f>
        <v>0</v>
      </c>
      <c r="AI19" s="171">
        <f t="shared" ref="AI19" si="41">AI18+AH19</f>
        <v>0</v>
      </c>
      <c r="AJ19" s="171">
        <f t="shared" ref="AJ19" si="42">AJ18+AI19</f>
        <v>0</v>
      </c>
      <c r="AK19" s="171">
        <f t="shared" ref="AK19" si="43">AK18+AJ19</f>
        <v>0</v>
      </c>
      <c r="AL19" s="171">
        <f t="shared" ref="AL19" si="44">AL18+AK19</f>
        <v>0</v>
      </c>
      <c r="AM19" s="171">
        <f t="shared" ref="AM19" si="45">AM18+AL19</f>
        <v>0</v>
      </c>
      <c r="AN19" s="171">
        <f t="shared" ref="AN19" si="46">AN18+AM19</f>
        <v>0</v>
      </c>
      <c r="AO19" s="171">
        <f t="shared" ref="AO19" si="47">AO18+AN19</f>
        <v>0</v>
      </c>
      <c r="AP19" s="171">
        <f t="shared" ref="AP19" si="48">AP18+AO19</f>
        <v>0</v>
      </c>
      <c r="AQ19" s="171">
        <f t="shared" ref="AQ19" si="49">AQ18+AP19</f>
        <v>0</v>
      </c>
      <c r="AR19" s="171">
        <f t="shared" ref="AR19" si="50">AR18+AQ19</f>
        <v>0</v>
      </c>
      <c r="AS19" s="171">
        <f t="shared" ref="AS19" si="51">AS18+AR19</f>
        <v>0</v>
      </c>
      <c r="AT19" s="171">
        <f t="shared" ref="AT19" si="52">AT18+AS19</f>
        <v>0</v>
      </c>
      <c r="AU19" s="171">
        <f t="shared" ref="AU19" si="53">AU18+AT19</f>
        <v>0</v>
      </c>
      <c r="AV19" s="171">
        <f t="shared" ref="AV19" si="54">AV18+AU19</f>
        <v>0</v>
      </c>
      <c r="AW19" s="171">
        <f t="shared" ref="AW19" si="55">AW18+AV19</f>
        <v>0</v>
      </c>
      <c r="AX19" s="171">
        <f t="shared" ref="AX19" si="56">AX18+AW19</f>
        <v>0</v>
      </c>
      <c r="AY19" s="171">
        <f t="shared" ref="AY19" si="57">AY18+AX19</f>
        <v>0</v>
      </c>
      <c r="AZ19" s="171">
        <f t="shared" ref="AZ19" si="58">AZ18+AY19</f>
        <v>0</v>
      </c>
      <c r="BA19" s="171">
        <f t="shared" ref="BA19" si="59">BA18+AZ19</f>
        <v>0</v>
      </c>
      <c r="BB19" s="171">
        <f t="shared" ref="BB19" si="60">BB18+BA19</f>
        <v>0</v>
      </c>
      <c r="BC19" s="171">
        <f t="shared" ref="BC19" si="61">BC18+BB19</f>
        <v>0</v>
      </c>
      <c r="BD19" s="171">
        <f t="shared" ref="BD19" si="62">BD18+BC19</f>
        <v>0</v>
      </c>
      <c r="BE19" s="171">
        <f t="shared" ref="BE19" si="63">BE18+BD19</f>
        <v>0</v>
      </c>
      <c r="BF19" s="171">
        <f t="shared" ref="BF19" si="64">BF18+BE19</f>
        <v>0</v>
      </c>
      <c r="BG19" s="171">
        <f t="shared" ref="BG19" si="65">BG18+BF19</f>
        <v>0</v>
      </c>
      <c r="BH19" s="171">
        <f t="shared" ref="BH19" si="66">BH18+BG19</f>
        <v>0</v>
      </c>
      <c r="BI19" s="171">
        <f t="shared" ref="BI19" si="67">BI18+BH19</f>
        <v>0</v>
      </c>
      <c r="BJ19" s="171">
        <f t="shared" ref="BJ19" si="68">BJ18+BI19</f>
        <v>0</v>
      </c>
      <c r="BK19" s="171">
        <f t="shared" ref="BK19" si="69">BK18+BJ19</f>
        <v>0</v>
      </c>
      <c r="BL19" s="171">
        <f t="shared" ref="BL19" si="70">BL18+BK19</f>
        <v>0</v>
      </c>
      <c r="BM19" s="171">
        <f t="shared" ref="BM19" si="71">BM18+BL19</f>
        <v>0</v>
      </c>
      <c r="BN19" s="171">
        <f t="shared" ref="BN19" si="72">BN18+BM19</f>
        <v>0</v>
      </c>
      <c r="BO19" s="171">
        <f t="shared" ref="BO19" si="73">BO18+BN19</f>
        <v>0</v>
      </c>
      <c r="BP19" s="171">
        <f t="shared" ref="BP19" si="74">BP18+BO19</f>
        <v>0</v>
      </c>
      <c r="BQ19" s="171">
        <f t="shared" ref="BQ19" si="75">BQ18+BP19</f>
        <v>0</v>
      </c>
      <c r="BR19" s="171">
        <f t="shared" ref="BR19" si="76">BR18+BQ19</f>
        <v>0</v>
      </c>
      <c r="BS19" s="171">
        <f t="shared" ref="BS19" si="77">BS18+BR19</f>
        <v>0</v>
      </c>
      <c r="BT19" s="171">
        <f t="shared" ref="BT19" si="78">BT18+BS19</f>
        <v>0</v>
      </c>
      <c r="BU19" s="171">
        <f t="shared" ref="BU19" si="79">BU18+BT19</f>
        <v>0</v>
      </c>
      <c r="BV19" s="171">
        <f t="shared" ref="BV19" si="80">BV18+BU19</f>
        <v>0</v>
      </c>
      <c r="BW19" s="171">
        <f t="shared" ref="BW19" si="81">BW18+BV19</f>
        <v>0</v>
      </c>
      <c r="BX19" s="171">
        <f t="shared" ref="BX19" si="82">BX18+BW19</f>
        <v>0</v>
      </c>
      <c r="BY19" s="171">
        <f t="shared" ref="BY19" si="83">BY18+BX19</f>
        <v>0</v>
      </c>
      <c r="BZ19" s="171">
        <f t="shared" ref="BZ19" si="84">BZ18+BY19</f>
        <v>0</v>
      </c>
      <c r="CA19" s="171">
        <f t="shared" ref="CA19" si="85">CA18+BZ19</f>
        <v>0</v>
      </c>
      <c r="CB19" s="171">
        <f t="shared" ref="CB19" si="86">CB18+CA19</f>
        <v>0</v>
      </c>
      <c r="CC19" s="171">
        <f t="shared" ref="CC19" si="87">CC18+CB19</f>
        <v>0</v>
      </c>
      <c r="CD19" s="171">
        <f t="shared" ref="CD19" si="88">CD18+CC19</f>
        <v>0</v>
      </c>
      <c r="CE19" s="171">
        <f t="shared" ref="CE19" si="89">CE18+CD19</f>
        <v>0</v>
      </c>
      <c r="CF19" s="171">
        <f t="shared" ref="CF19" si="90">CF18+CE19</f>
        <v>0</v>
      </c>
      <c r="CG19" s="377"/>
      <c r="CH19" s="379"/>
      <c r="CI19" s="381"/>
      <c r="CJ19" s="107"/>
      <c r="CK19" s="107"/>
      <c r="CL19" s="107"/>
      <c r="CM19" s="107"/>
      <c r="CN19" s="107"/>
      <c r="CO19" s="107"/>
      <c r="CP19" s="107"/>
      <c r="CQ19" s="107"/>
      <c r="CR19" s="107"/>
      <c r="CS19" s="107"/>
      <c r="CT19" s="107"/>
      <c r="CU19" s="107"/>
      <c r="CV19" s="107"/>
      <c r="CW19" s="107"/>
      <c r="CX19" s="107"/>
      <c r="CY19" s="107"/>
    </row>
    <row r="20" spans="1:103" ht="25.2" customHeight="1" thickBot="1" x14ac:dyDescent="0.35">
      <c r="B20" s="130"/>
      <c r="C20" s="174"/>
      <c r="D20" s="174"/>
      <c r="E20" s="174"/>
      <c r="F20" s="174"/>
      <c r="G20" s="174"/>
      <c r="H20" s="176"/>
      <c r="I20" s="107"/>
      <c r="J20" s="179"/>
      <c r="K20" s="107"/>
      <c r="L20" s="64" t="s">
        <v>167</v>
      </c>
      <c r="M20" s="172">
        <f>IF($E16="",0,VLOOKUP($E16,'Podpůrná data'!$I$15:$J$182,2)*M18)</f>
        <v>0</v>
      </c>
      <c r="N20" s="172">
        <f>IF($E16="",0,VLOOKUP($E16,'Podpůrná data'!$I$15:$J$182,2)*N18)</f>
        <v>0</v>
      </c>
      <c r="O20" s="172">
        <f>IF($E16="",0,VLOOKUP($E16,'Podpůrná data'!$I$15:$J$182,2)*O18)</f>
        <v>0</v>
      </c>
      <c r="P20" s="172">
        <f>IF($E16="",0,VLOOKUP($E16,'Podpůrná data'!$I$15:$J$182,2)*P18)</f>
        <v>0</v>
      </c>
      <c r="Q20" s="172">
        <f>IF($E16="",0,VLOOKUP($E16,'Podpůrná data'!$I$15:$J$182,2)*Q18)</f>
        <v>0</v>
      </c>
      <c r="R20" s="172">
        <f>IF($E16="",0,VLOOKUP($E16,'Podpůrná data'!$I$15:$J$182,2)*R18)</f>
        <v>0</v>
      </c>
      <c r="S20" s="172">
        <f>IF($E16="",0,VLOOKUP($E16,'Podpůrná data'!$I$15:$J$182,2)*S18)</f>
        <v>0</v>
      </c>
      <c r="T20" s="172">
        <f>IF($E16="",0,VLOOKUP($E16,'Podpůrná data'!$I$15:$J$182,2)*T18)</f>
        <v>0</v>
      </c>
      <c r="U20" s="172">
        <f>IF($E16="",0,VLOOKUP($E16,'Podpůrná data'!$I$15:$J$182,2)*U18)</f>
        <v>0</v>
      </c>
      <c r="V20" s="172">
        <f>IF($E16="",0,VLOOKUP($E16,'Podpůrná data'!$I$15:$J$182,2)*V18)</f>
        <v>0</v>
      </c>
      <c r="W20" s="172">
        <f>IF($E16="",0,VLOOKUP($E16,'Podpůrná data'!$I$15:$J$182,2)*W18)</f>
        <v>0</v>
      </c>
      <c r="X20" s="172">
        <f>IF($E16="",0,VLOOKUP($E16,'Podpůrná data'!$I$15:$J$182,2)*X18)</f>
        <v>0</v>
      </c>
      <c r="Y20" s="172">
        <f>IF($E16="",0,VLOOKUP($E16,'Podpůrná data'!$I$15:$J$182,2)*Y18)</f>
        <v>0</v>
      </c>
      <c r="Z20" s="172">
        <f>IF($E16="",0,VLOOKUP($E16,'Podpůrná data'!$I$15:$J$182,2)*Z18)</f>
        <v>0</v>
      </c>
      <c r="AA20" s="172">
        <f>IF($E16="",0,VLOOKUP($E16,'Podpůrná data'!$I$15:$J$182,2)*AA18)</f>
        <v>0</v>
      </c>
      <c r="AB20" s="172">
        <f>IF($E16="",0,VLOOKUP($E16,'Podpůrná data'!$I$15:$J$182,2)*AB18)</f>
        <v>0</v>
      </c>
      <c r="AC20" s="172">
        <f>IF($E16="",0,VLOOKUP($E16,'Podpůrná data'!$I$15:$J$182,2)*AC18)</f>
        <v>0</v>
      </c>
      <c r="AD20" s="172">
        <f>IF($E16="",0,VLOOKUP($E16,'Podpůrná data'!$I$15:$J$182,2)*AD18)</f>
        <v>0</v>
      </c>
      <c r="AE20" s="172">
        <f>IF($E16="",0,VLOOKUP($E16,'Podpůrná data'!$I$15:$J$182,2)*AE18)</f>
        <v>0</v>
      </c>
      <c r="AF20" s="172">
        <f>IF($E16="",0,VLOOKUP($E16,'Podpůrná data'!$I$15:$J$182,2)*AF18)</f>
        <v>0</v>
      </c>
      <c r="AG20" s="172">
        <f>IF($E16="",0,VLOOKUP($E16,'Podpůrná data'!$I$15:$J$182,2)*AG18)</f>
        <v>0</v>
      </c>
      <c r="AH20" s="172">
        <f>IF($E16="",0,VLOOKUP($E16,'Podpůrná data'!$I$15:$J$182,2)*AH18)</f>
        <v>0</v>
      </c>
      <c r="AI20" s="172">
        <f>IF($E16="",0,VLOOKUP($E16,'Podpůrná data'!$I$15:$J$182,2)*AI18)</f>
        <v>0</v>
      </c>
      <c r="AJ20" s="172">
        <f>IF($E16="",0,VLOOKUP($E16,'Podpůrná data'!$I$15:$J$182,2)*AJ18)</f>
        <v>0</v>
      </c>
      <c r="AK20" s="172">
        <f>IF($E16="",0,VLOOKUP($E16,'Podpůrná data'!$I$15:$J$182,2)*AK18)</f>
        <v>0</v>
      </c>
      <c r="AL20" s="172">
        <f>IF($E16="",0,VLOOKUP($E16,'Podpůrná data'!$I$15:$J$182,2)*AL18)</f>
        <v>0</v>
      </c>
      <c r="AM20" s="172">
        <f>IF($E16="",0,VLOOKUP($E16,'Podpůrná data'!$I$15:$J$182,2)*AM18)</f>
        <v>0</v>
      </c>
      <c r="AN20" s="172">
        <f>IF($E16="",0,VLOOKUP($E16,'Podpůrná data'!$I$15:$J$182,2)*AN18)</f>
        <v>0</v>
      </c>
      <c r="AO20" s="172">
        <f>IF($E16="",0,VLOOKUP($E16,'Podpůrná data'!$I$15:$J$182,2)*AO18)</f>
        <v>0</v>
      </c>
      <c r="AP20" s="172">
        <f>IF($E16="",0,VLOOKUP($E16,'Podpůrná data'!$I$15:$J$182,2)*AP18)</f>
        <v>0</v>
      </c>
      <c r="AQ20" s="172">
        <f>IF($E16="",0,VLOOKUP($E16,'Podpůrná data'!$I$15:$J$182,2)*AQ18)</f>
        <v>0</v>
      </c>
      <c r="AR20" s="172">
        <f>IF($E16="",0,VLOOKUP($E16,'Podpůrná data'!$I$15:$J$182,2)*AR18)</f>
        <v>0</v>
      </c>
      <c r="AS20" s="172">
        <f>IF($E16="",0,VLOOKUP($E16,'Podpůrná data'!$I$15:$J$182,2)*AS18)</f>
        <v>0</v>
      </c>
      <c r="AT20" s="172">
        <f>IF($E16="",0,VLOOKUP($E16,'Podpůrná data'!$I$15:$J$182,2)*AT18)</f>
        <v>0</v>
      </c>
      <c r="AU20" s="172">
        <f>IF($E16="",0,VLOOKUP($E16,'Podpůrná data'!$I$15:$J$182,2)*AU18)</f>
        <v>0</v>
      </c>
      <c r="AV20" s="172">
        <f>IF($E16="",0,VLOOKUP($E16,'Podpůrná data'!$I$15:$J$182,2)*AV18)</f>
        <v>0</v>
      </c>
      <c r="AW20" s="172">
        <f>IF($E16="",0,VLOOKUP($E16,'Podpůrná data'!$I$15:$J$182,2)*AW18)</f>
        <v>0</v>
      </c>
      <c r="AX20" s="172">
        <f>IF($E16="",0,VLOOKUP($E16,'Podpůrná data'!$I$15:$J$182,2)*AX18)</f>
        <v>0</v>
      </c>
      <c r="AY20" s="172">
        <f>IF($E16="",0,VLOOKUP($E16,'Podpůrná data'!$I$15:$J$182,2)*AY18)</f>
        <v>0</v>
      </c>
      <c r="AZ20" s="172">
        <f>IF($E16="",0,VLOOKUP($E16,'Podpůrná data'!$I$15:$J$182,2)*AZ18)</f>
        <v>0</v>
      </c>
      <c r="BA20" s="172">
        <f>IF($E16="",0,VLOOKUP($E16,'Podpůrná data'!$I$15:$J$182,2)*BA18)</f>
        <v>0</v>
      </c>
      <c r="BB20" s="172">
        <f>IF($E16="",0,VLOOKUP($E16,'Podpůrná data'!$I$15:$J$182,2)*BB18)</f>
        <v>0</v>
      </c>
      <c r="BC20" s="172">
        <f>IF($E16="",0,VLOOKUP($E16,'Podpůrná data'!$I$15:$J$182,2)*BC18)</f>
        <v>0</v>
      </c>
      <c r="BD20" s="172">
        <f>IF($E16="",0,VLOOKUP($E16,'Podpůrná data'!$I$15:$J$182,2)*BD18)</f>
        <v>0</v>
      </c>
      <c r="BE20" s="172">
        <f>IF($E16="",0,VLOOKUP($E16,'Podpůrná data'!$I$15:$J$182,2)*BE18)</f>
        <v>0</v>
      </c>
      <c r="BF20" s="172">
        <f>IF($E16="",0,VLOOKUP($E16,'Podpůrná data'!$I$15:$J$182,2)*BF18)</f>
        <v>0</v>
      </c>
      <c r="BG20" s="172">
        <f>IF($E16="",0,VLOOKUP($E16,'Podpůrná data'!$I$15:$J$182,2)*BG18)</f>
        <v>0</v>
      </c>
      <c r="BH20" s="172">
        <f>IF($E16="",0,VLOOKUP($E16,'Podpůrná data'!$I$15:$J$182,2)*BH18)</f>
        <v>0</v>
      </c>
      <c r="BI20" s="172">
        <f>IF($E16="",0,VLOOKUP($E16,'Podpůrná data'!$I$15:$J$182,2)*BI18)</f>
        <v>0</v>
      </c>
      <c r="BJ20" s="172">
        <f>IF($E16="",0,VLOOKUP($E16,'Podpůrná data'!$I$15:$J$182,2)*BJ18)</f>
        <v>0</v>
      </c>
      <c r="BK20" s="172">
        <f>IF($E16="",0,VLOOKUP($E16,'Podpůrná data'!$I$15:$J$182,2)*BK18)</f>
        <v>0</v>
      </c>
      <c r="BL20" s="172">
        <f>IF($E16="",0,VLOOKUP($E16,'Podpůrná data'!$I$15:$J$182,2)*BL18)</f>
        <v>0</v>
      </c>
      <c r="BM20" s="172">
        <f>IF($E16="",0,VLOOKUP($E16,'Podpůrná data'!$I$15:$J$182,2)*BM18)</f>
        <v>0</v>
      </c>
      <c r="BN20" s="172">
        <f>IF($E16="",0,VLOOKUP($E16,'Podpůrná data'!$I$15:$J$182,2)*BN18)</f>
        <v>0</v>
      </c>
      <c r="BO20" s="172">
        <f>IF($E16="",0,VLOOKUP($E16,'Podpůrná data'!$I$15:$J$182,2)*BO18)</f>
        <v>0</v>
      </c>
      <c r="BP20" s="172">
        <f>IF($E16="",0,VLOOKUP($E16,'Podpůrná data'!$I$15:$J$182,2)*BP18)</f>
        <v>0</v>
      </c>
      <c r="BQ20" s="172">
        <f>IF($E16="",0,VLOOKUP($E16,'Podpůrná data'!$I$15:$J$182,2)*BQ18)</f>
        <v>0</v>
      </c>
      <c r="BR20" s="172">
        <f>IF($E16="",0,VLOOKUP($E16,'Podpůrná data'!$I$15:$J$182,2)*BR18)</f>
        <v>0</v>
      </c>
      <c r="BS20" s="172">
        <f>IF($E16="",0,VLOOKUP($E16,'Podpůrná data'!$I$15:$J$182,2)*BS18)</f>
        <v>0</v>
      </c>
      <c r="BT20" s="172">
        <f>IF($E16="",0,VLOOKUP($E16,'Podpůrná data'!$I$15:$J$182,2)*BT18)</f>
        <v>0</v>
      </c>
      <c r="BU20" s="172">
        <f>IF($E16="",0,VLOOKUP($E16,'Podpůrná data'!$I$15:$J$182,2)*BU18)</f>
        <v>0</v>
      </c>
      <c r="BV20" s="172">
        <f>IF($E16="",0,VLOOKUP($E16,'Podpůrná data'!$I$15:$J$182,2)*BV18)</f>
        <v>0</v>
      </c>
      <c r="BW20" s="172">
        <f>IF($E16="",0,VLOOKUP($E16,'Podpůrná data'!$I$15:$J$182,2)*BW18)</f>
        <v>0</v>
      </c>
      <c r="BX20" s="172">
        <f>IF($E16="",0,VLOOKUP($E16,'Podpůrná data'!$I$15:$J$182,2)*BX18)</f>
        <v>0</v>
      </c>
      <c r="BY20" s="172">
        <f>IF($E16="",0,VLOOKUP($E16,'Podpůrná data'!$I$15:$J$182,2)*BY18)</f>
        <v>0</v>
      </c>
      <c r="BZ20" s="172">
        <f>IF($E16="",0,VLOOKUP($E16,'Podpůrná data'!$I$15:$J$182,2)*BZ18)</f>
        <v>0</v>
      </c>
      <c r="CA20" s="172">
        <f>IF($E16="",0,VLOOKUP($E16,'Podpůrná data'!$I$15:$J$182,2)*CA18)</f>
        <v>0</v>
      </c>
      <c r="CB20" s="172">
        <f>IF($E16="",0,VLOOKUP($E16,'Podpůrná data'!$I$15:$J$182,2)*CB18)</f>
        <v>0</v>
      </c>
      <c r="CC20" s="172">
        <f>IF($E16="",0,VLOOKUP($E16,'Podpůrná data'!$I$15:$J$182,2)*CC18)</f>
        <v>0</v>
      </c>
      <c r="CD20" s="172">
        <f>IF($E16="",0,VLOOKUP($E16,'Podpůrná data'!$I$15:$J$182,2)*CD18)</f>
        <v>0</v>
      </c>
      <c r="CE20" s="172">
        <f>IF($E16="",0,VLOOKUP($E16,'Podpůrná data'!$I$15:$J$182,2)*CE18)</f>
        <v>0</v>
      </c>
      <c r="CF20" s="172">
        <f>IF($E16="",0,VLOOKUP($E16,'Podpůrná data'!$I$15:$J$182,2)*CF18)</f>
        <v>0</v>
      </c>
      <c r="CG20" s="377"/>
      <c r="CH20" s="379"/>
      <c r="CI20" s="381"/>
      <c r="CJ20" s="107"/>
      <c r="CK20" s="182">
        <f>SUMIFS($M20:$CF20,$M15:$CF15,"1. ZoR")</f>
        <v>0</v>
      </c>
      <c r="CL20" s="182">
        <f>SUMIFS($M20:$CF20,$M15:$CF15,"2. ZoR")</f>
        <v>0</v>
      </c>
      <c r="CM20" s="182">
        <f>SUMIFS($M20:$CF20,$M15:$CF15,"3. ZoR")</f>
        <v>0</v>
      </c>
      <c r="CN20" s="182">
        <f>SUMIFS($M20:$CF20,$M15:$CF15,"4. ZoR")</f>
        <v>0</v>
      </c>
      <c r="CO20" s="182">
        <f>SUMIFS($M20:$CF20,$M15:$CF15,"5. ZoR")</f>
        <v>0</v>
      </c>
      <c r="CP20" s="182">
        <f>SUMIFS($M20:$CF20,$M15:$CF15,"6. ZoR")</f>
        <v>0</v>
      </c>
      <c r="CQ20" s="182">
        <f>SUMIFS($M20:$CF20,$M15:$CF15,"7. ZoR")</f>
        <v>0</v>
      </c>
      <c r="CR20" s="182">
        <f>SUMIFS($M20:$CF20,$M15:$CF15,"8. ZoR")</f>
        <v>0</v>
      </c>
      <c r="CS20" s="182">
        <f>SUMIFS($M20:$CF20,$M15:$CF15,"9. ZoR")</f>
        <v>0</v>
      </c>
      <c r="CT20" s="182">
        <f>SUMIFS($M20:$CF20,$M15:$CF15,"10. ZoR")</f>
        <v>0</v>
      </c>
      <c r="CU20" s="182">
        <f>SUMIFS($M20:$CF20,$M15:$CF15,"11. ZoR")</f>
        <v>0</v>
      </c>
      <c r="CV20" s="182">
        <f>SUMIFS($M20:$CF20,$M15:$CF15,"12. ZoR")</f>
        <v>0</v>
      </c>
      <c r="CW20" s="182">
        <f>SUMIFS($M20:$CF20,$M15:$CF15,"13. ZoR")</f>
        <v>0</v>
      </c>
      <c r="CX20" s="182">
        <f>SUMIFS($M20:$CF20,$M15:$CF15,"14. ZoR")</f>
        <v>0</v>
      </c>
      <c r="CY20" s="182">
        <f>SUMIFS($M20:$CF20,$M15:$CF15,"15. ZoR")</f>
        <v>0</v>
      </c>
    </row>
    <row r="21" spans="1:103" ht="29.4" hidden="1" thickBot="1" x14ac:dyDescent="0.35">
      <c r="B21" s="131"/>
      <c r="C21" s="177"/>
      <c r="D21" s="177"/>
      <c r="E21" s="177"/>
      <c r="F21" s="177"/>
      <c r="G21" s="177"/>
      <c r="H21" s="178"/>
      <c r="I21" s="107"/>
      <c r="J21" s="180"/>
      <c r="K21" s="107"/>
      <c r="L21" s="64" t="s">
        <v>360</v>
      </c>
      <c r="M21" s="172">
        <f>IF(M20="","",M20)</f>
        <v>0</v>
      </c>
      <c r="N21" s="172">
        <f>M21+N20</f>
        <v>0</v>
      </c>
      <c r="O21" s="172">
        <f t="shared" ref="O21:BY21" si="91">N21+O20</f>
        <v>0</v>
      </c>
      <c r="P21" s="172">
        <f t="shared" si="91"/>
        <v>0</v>
      </c>
      <c r="Q21" s="172">
        <f t="shared" si="91"/>
        <v>0</v>
      </c>
      <c r="R21" s="172">
        <f t="shared" si="91"/>
        <v>0</v>
      </c>
      <c r="S21" s="172">
        <f t="shared" si="91"/>
        <v>0</v>
      </c>
      <c r="T21" s="172">
        <f t="shared" si="91"/>
        <v>0</v>
      </c>
      <c r="U21" s="172">
        <f t="shared" si="91"/>
        <v>0</v>
      </c>
      <c r="V21" s="172">
        <f t="shared" si="91"/>
        <v>0</v>
      </c>
      <c r="W21" s="172">
        <f t="shared" si="91"/>
        <v>0</v>
      </c>
      <c r="X21" s="172">
        <f t="shared" si="91"/>
        <v>0</v>
      </c>
      <c r="Y21" s="172">
        <f t="shared" si="91"/>
        <v>0</v>
      </c>
      <c r="Z21" s="172">
        <f t="shared" si="91"/>
        <v>0</v>
      </c>
      <c r="AA21" s="172">
        <f t="shared" si="91"/>
        <v>0</v>
      </c>
      <c r="AB21" s="172">
        <f t="shared" si="91"/>
        <v>0</v>
      </c>
      <c r="AC21" s="172">
        <f t="shared" si="91"/>
        <v>0</v>
      </c>
      <c r="AD21" s="172">
        <f t="shared" si="91"/>
        <v>0</v>
      </c>
      <c r="AE21" s="172">
        <f t="shared" si="91"/>
        <v>0</v>
      </c>
      <c r="AF21" s="172">
        <f t="shared" si="91"/>
        <v>0</v>
      </c>
      <c r="AG21" s="172">
        <f t="shared" si="91"/>
        <v>0</v>
      </c>
      <c r="AH21" s="172">
        <f t="shared" si="91"/>
        <v>0</v>
      </c>
      <c r="AI21" s="172">
        <f t="shared" si="91"/>
        <v>0</v>
      </c>
      <c r="AJ21" s="172">
        <f t="shared" si="91"/>
        <v>0</v>
      </c>
      <c r="AK21" s="172">
        <f t="shared" si="91"/>
        <v>0</v>
      </c>
      <c r="AL21" s="172">
        <f t="shared" si="91"/>
        <v>0</v>
      </c>
      <c r="AM21" s="172">
        <f t="shared" si="91"/>
        <v>0</v>
      </c>
      <c r="AN21" s="172">
        <f t="shared" si="91"/>
        <v>0</v>
      </c>
      <c r="AO21" s="172">
        <f t="shared" si="91"/>
        <v>0</v>
      </c>
      <c r="AP21" s="172">
        <f t="shared" si="91"/>
        <v>0</v>
      </c>
      <c r="AQ21" s="172">
        <f t="shared" si="91"/>
        <v>0</v>
      </c>
      <c r="AR21" s="172">
        <f t="shared" si="91"/>
        <v>0</v>
      </c>
      <c r="AS21" s="172">
        <f t="shared" si="91"/>
        <v>0</v>
      </c>
      <c r="AT21" s="172">
        <f t="shared" si="91"/>
        <v>0</v>
      </c>
      <c r="AU21" s="172">
        <f t="shared" si="91"/>
        <v>0</v>
      </c>
      <c r="AV21" s="172">
        <f t="shared" si="91"/>
        <v>0</v>
      </c>
      <c r="AW21" s="172">
        <f t="shared" si="91"/>
        <v>0</v>
      </c>
      <c r="AX21" s="172">
        <f t="shared" si="91"/>
        <v>0</v>
      </c>
      <c r="AY21" s="172">
        <f t="shared" si="91"/>
        <v>0</v>
      </c>
      <c r="AZ21" s="172">
        <f t="shared" si="91"/>
        <v>0</v>
      </c>
      <c r="BA21" s="172">
        <f t="shared" si="91"/>
        <v>0</v>
      </c>
      <c r="BB21" s="172">
        <f t="shared" si="91"/>
        <v>0</v>
      </c>
      <c r="BC21" s="172">
        <f t="shared" si="91"/>
        <v>0</v>
      </c>
      <c r="BD21" s="172">
        <f t="shared" si="91"/>
        <v>0</v>
      </c>
      <c r="BE21" s="172">
        <f t="shared" si="91"/>
        <v>0</v>
      </c>
      <c r="BF21" s="172">
        <f t="shared" si="91"/>
        <v>0</v>
      </c>
      <c r="BG21" s="172">
        <f t="shared" si="91"/>
        <v>0</v>
      </c>
      <c r="BH21" s="172">
        <f t="shared" si="91"/>
        <v>0</v>
      </c>
      <c r="BI21" s="172">
        <f t="shared" si="91"/>
        <v>0</v>
      </c>
      <c r="BJ21" s="172">
        <f t="shared" si="91"/>
        <v>0</v>
      </c>
      <c r="BK21" s="172">
        <f t="shared" si="91"/>
        <v>0</v>
      </c>
      <c r="BL21" s="172">
        <f t="shared" si="91"/>
        <v>0</v>
      </c>
      <c r="BM21" s="172">
        <f t="shared" si="91"/>
        <v>0</v>
      </c>
      <c r="BN21" s="172">
        <f t="shared" si="91"/>
        <v>0</v>
      </c>
      <c r="BO21" s="172">
        <f t="shared" si="91"/>
        <v>0</v>
      </c>
      <c r="BP21" s="172">
        <f t="shared" si="91"/>
        <v>0</v>
      </c>
      <c r="BQ21" s="172">
        <f t="shared" si="91"/>
        <v>0</v>
      </c>
      <c r="BR21" s="172">
        <f t="shared" si="91"/>
        <v>0</v>
      </c>
      <c r="BS21" s="172">
        <f t="shared" si="91"/>
        <v>0</v>
      </c>
      <c r="BT21" s="172">
        <f t="shared" si="91"/>
        <v>0</v>
      </c>
      <c r="BU21" s="172">
        <f t="shared" si="91"/>
        <v>0</v>
      </c>
      <c r="BV21" s="172">
        <f t="shared" si="91"/>
        <v>0</v>
      </c>
      <c r="BW21" s="172">
        <f t="shared" si="91"/>
        <v>0</v>
      </c>
      <c r="BX21" s="172">
        <f t="shared" si="91"/>
        <v>0</v>
      </c>
      <c r="BY21" s="172">
        <f t="shared" si="91"/>
        <v>0</v>
      </c>
      <c r="BZ21" s="172">
        <f t="shared" ref="BZ21" si="92">BY21+BZ20</f>
        <v>0</v>
      </c>
      <c r="CA21" s="172">
        <f t="shared" ref="CA21" si="93">BZ21+CA20</f>
        <v>0</v>
      </c>
      <c r="CB21" s="172">
        <f t="shared" ref="CB21" si="94">CA21+CB20</f>
        <v>0</v>
      </c>
      <c r="CC21" s="172">
        <f t="shared" ref="CC21" si="95">CB21+CC20</f>
        <v>0</v>
      </c>
      <c r="CD21" s="172">
        <f t="shared" ref="CD21" si="96">CC21+CD20</f>
        <v>0</v>
      </c>
      <c r="CE21" s="172">
        <f t="shared" ref="CE21" si="97">CD21+CE20</f>
        <v>0</v>
      </c>
      <c r="CF21" s="172">
        <f t="shared" ref="CF21" si="98">CE21+CF20</f>
        <v>0</v>
      </c>
      <c r="CG21" s="383"/>
      <c r="CH21" s="384"/>
      <c r="CI21" s="382"/>
      <c r="CJ21" s="107"/>
      <c r="CK21" s="107"/>
      <c r="CL21" s="107"/>
      <c r="CM21" s="107"/>
      <c r="CN21" s="107"/>
      <c r="CO21" s="107"/>
      <c r="CP21" s="107"/>
      <c r="CQ21" s="107"/>
      <c r="CR21" s="107"/>
      <c r="CS21" s="107"/>
      <c r="CT21" s="107"/>
      <c r="CU21" s="107"/>
      <c r="CV21" s="107"/>
      <c r="CW21" s="107"/>
      <c r="CX21" s="107"/>
      <c r="CY21" s="107"/>
    </row>
    <row r="22" spans="1:103" ht="15" hidden="1" thickBot="1" x14ac:dyDescent="0.35">
      <c r="B22" s="107"/>
      <c r="C22" s="132"/>
      <c r="D22" s="132"/>
      <c r="E22" s="132"/>
      <c r="F22" s="132"/>
      <c r="G22" s="132"/>
      <c r="H22" s="107"/>
      <c r="I22" s="7"/>
      <c r="J22" s="107"/>
      <c r="K22" s="107"/>
      <c r="L22" s="107"/>
      <c r="M22" s="107"/>
      <c r="N22" s="107"/>
      <c r="O22" s="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row>
    <row r="23" spans="1:103" s="266" customFormat="1" ht="58.2" customHeight="1" thickBot="1" x14ac:dyDescent="0.35">
      <c r="A23" s="271"/>
      <c r="B23" s="122"/>
      <c r="C23" s="353" t="s">
        <v>2</v>
      </c>
      <c r="D23" s="123"/>
      <c r="E23" s="133" t="s">
        <v>398</v>
      </c>
      <c r="F23" s="133" t="s">
        <v>377</v>
      </c>
      <c r="G23" s="124" t="s">
        <v>208</v>
      </c>
      <c r="H23" s="125" t="s">
        <v>1</v>
      </c>
      <c r="I23" s="7"/>
      <c r="J23" s="173">
        <v>204032</v>
      </c>
      <c r="K23" s="108"/>
      <c r="L23" s="204" t="s">
        <v>134</v>
      </c>
      <c r="M23" s="84" t="s">
        <v>4</v>
      </c>
      <c r="N23" s="84" t="s">
        <v>5</v>
      </c>
      <c r="O23" s="84" t="s">
        <v>6</v>
      </c>
      <c r="P23" s="84" t="s">
        <v>7</v>
      </c>
      <c r="Q23" s="84" t="s">
        <v>8</v>
      </c>
      <c r="R23" s="84" t="s">
        <v>9</v>
      </c>
      <c r="S23" s="84" t="s">
        <v>10</v>
      </c>
      <c r="T23" s="84" t="s">
        <v>11</v>
      </c>
      <c r="U23" s="84" t="s">
        <v>12</v>
      </c>
      <c r="V23" s="84" t="s">
        <v>13</v>
      </c>
      <c r="W23" s="84" t="s">
        <v>14</v>
      </c>
      <c r="X23" s="84" t="s">
        <v>15</v>
      </c>
      <c r="Y23" s="84" t="s">
        <v>16</v>
      </c>
      <c r="Z23" s="84" t="s">
        <v>17</v>
      </c>
      <c r="AA23" s="84" t="s">
        <v>18</v>
      </c>
      <c r="AB23" s="84" t="s">
        <v>19</v>
      </c>
      <c r="AC23" s="84" t="s">
        <v>20</v>
      </c>
      <c r="AD23" s="84" t="s">
        <v>21</v>
      </c>
      <c r="AE23" s="84" t="s">
        <v>22</v>
      </c>
      <c r="AF23" s="84" t="s">
        <v>23</v>
      </c>
      <c r="AG23" s="84" t="s">
        <v>24</v>
      </c>
      <c r="AH23" s="84" t="s">
        <v>25</v>
      </c>
      <c r="AI23" s="84" t="s">
        <v>26</v>
      </c>
      <c r="AJ23" s="84" t="s">
        <v>27</v>
      </c>
      <c r="AK23" s="84" t="s">
        <v>28</v>
      </c>
      <c r="AL23" s="84" t="s">
        <v>29</v>
      </c>
      <c r="AM23" s="84" t="s">
        <v>30</v>
      </c>
      <c r="AN23" s="84" t="s">
        <v>31</v>
      </c>
      <c r="AO23" s="84" t="s">
        <v>32</v>
      </c>
      <c r="AP23" s="84" t="s">
        <v>33</v>
      </c>
      <c r="AQ23" s="84" t="s">
        <v>34</v>
      </c>
      <c r="AR23" s="84" t="s">
        <v>35</v>
      </c>
      <c r="AS23" s="84" t="s">
        <v>36</v>
      </c>
      <c r="AT23" s="84" t="s">
        <v>37</v>
      </c>
      <c r="AU23" s="84" t="s">
        <v>38</v>
      </c>
      <c r="AV23" s="84" t="s">
        <v>39</v>
      </c>
      <c r="AW23" s="84" t="s">
        <v>40</v>
      </c>
      <c r="AX23" s="84" t="s">
        <v>41</v>
      </c>
      <c r="AY23" s="84" t="s">
        <v>42</v>
      </c>
      <c r="AZ23" s="84" t="s">
        <v>43</v>
      </c>
      <c r="BA23" s="84" t="s">
        <v>44</v>
      </c>
      <c r="BB23" s="84" t="s">
        <v>45</v>
      </c>
      <c r="BC23" s="84" t="s">
        <v>46</v>
      </c>
      <c r="BD23" s="84" t="s">
        <v>47</v>
      </c>
      <c r="BE23" s="84" t="s">
        <v>48</v>
      </c>
      <c r="BF23" s="84" t="s">
        <v>49</v>
      </c>
      <c r="BG23" s="84" t="s">
        <v>50</v>
      </c>
      <c r="BH23" s="84" t="s">
        <v>51</v>
      </c>
      <c r="BI23" s="84" t="s">
        <v>52</v>
      </c>
      <c r="BJ23" s="84" t="s">
        <v>53</v>
      </c>
      <c r="BK23" s="84" t="s">
        <v>135</v>
      </c>
      <c r="BL23" s="84" t="s">
        <v>136</v>
      </c>
      <c r="BM23" s="84" t="s">
        <v>137</v>
      </c>
      <c r="BN23" s="84" t="s">
        <v>138</v>
      </c>
      <c r="BO23" s="84" t="s">
        <v>139</v>
      </c>
      <c r="BP23" s="84" t="s">
        <v>140</v>
      </c>
      <c r="BQ23" s="84" t="s">
        <v>141</v>
      </c>
      <c r="BR23" s="84" t="s">
        <v>142</v>
      </c>
      <c r="BS23" s="84" t="s">
        <v>143</v>
      </c>
      <c r="BT23" s="84" t="s">
        <v>144</v>
      </c>
      <c r="BU23" s="84" t="s">
        <v>145</v>
      </c>
      <c r="BV23" s="84" t="s">
        <v>146</v>
      </c>
      <c r="BW23" s="84" t="s">
        <v>147</v>
      </c>
      <c r="BX23" s="84" t="s">
        <v>148</v>
      </c>
      <c r="BY23" s="84" t="s">
        <v>149</v>
      </c>
      <c r="BZ23" s="84" t="s">
        <v>150</v>
      </c>
      <c r="CA23" s="84" t="s">
        <v>362</v>
      </c>
      <c r="CB23" s="84" t="s">
        <v>363</v>
      </c>
      <c r="CC23" s="84" t="s">
        <v>364</v>
      </c>
      <c r="CD23" s="84" t="s">
        <v>365</v>
      </c>
      <c r="CE23" s="84" t="s">
        <v>366</v>
      </c>
      <c r="CF23" s="84" t="s">
        <v>367</v>
      </c>
      <c r="CG23" s="136" t="s">
        <v>407</v>
      </c>
      <c r="CH23" s="137" t="s">
        <v>186</v>
      </c>
      <c r="CI23" s="137" t="s">
        <v>382</v>
      </c>
      <c r="CJ23" s="108"/>
      <c r="CK23" s="366" t="s">
        <v>411</v>
      </c>
      <c r="CL23" s="367"/>
      <c r="CM23" s="367"/>
      <c r="CN23" s="367"/>
      <c r="CO23" s="367"/>
      <c r="CP23" s="367"/>
      <c r="CQ23" s="367"/>
      <c r="CR23" s="367"/>
      <c r="CS23" s="367"/>
      <c r="CT23" s="367"/>
      <c r="CU23" s="367"/>
      <c r="CV23" s="367"/>
      <c r="CW23" s="367"/>
      <c r="CX23" s="367"/>
      <c r="CY23" s="367"/>
    </row>
    <row r="24" spans="1:103" s="266" customFormat="1" ht="18" hidden="1" customHeight="1" thickBot="1" x14ac:dyDescent="0.35">
      <c r="A24" s="272"/>
      <c r="B24" s="115"/>
      <c r="C24" s="354"/>
      <c r="D24" s="127"/>
      <c r="E24" s="127"/>
      <c r="F24" s="127"/>
      <c r="G24" s="359" t="s">
        <v>361</v>
      </c>
      <c r="H24" s="361" t="s">
        <v>95</v>
      </c>
      <c r="I24" s="7"/>
      <c r="J24" s="356" t="s">
        <v>3</v>
      </c>
      <c r="K24" s="108"/>
      <c r="L24" s="85"/>
      <c r="M24" s="75">
        <f>MONTH(Úvod!$F$10)</f>
        <v>1</v>
      </c>
      <c r="N24" s="76">
        <f t="shared" ref="N24" si="99">IF(M24=12,1,M24+1)</f>
        <v>2</v>
      </c>
      <c r="O24" s="76">
        <f t="shared" ref="O24" si="100">IF(N24=12,1,N24+1)</f>
        <v>3</v>
      </c>
      <c r="P24" s="77">
        <f t="shared" ref="P24" si="101">IF(O24=12,1,O24+1)</f>
        <v>4</v>
      </c>
      <c r="Q24" s="77">
        <f t="shared" ref="Q24" si="102">IF(P24=12,1,P24+1)</f>
        <v>5</v>
      </c>
      <c r="R24" s="77">
        <f t="shared" ref="R24" si="103">IF(Q24=12,1,Q24+1)</f>
        <v>6</v>
      </c>
      <c r="S24" s="77">
        <f t="shared" ref="S24" si="104">IF(R24=12,1,R24+1)</f>
        <v>7</v>
      </c>
      <c r="T24" s="77">
        <f t="shared" ref="T24" si="105">IF(S24=12,1,S24+1)</f>
        <v>8</v>
      </c>
      <c r="U24" s="77">
        <f t="shared" ref="U24" si="106">IF(T24=12,1,T24+1)</f>
        <v>9</v>
      </c>
      <c r="V24" s="77">
        <f>IF(U24=12,1,U24+1)</f>
        <v>10</v>
      </c>
      <c r="W24" s="77">
        <f t="shared" ref="W24" si="107">IF(V24=12,1,V24+1)</f>
        <v>11</v>
      </c>
      <c r="X24" s="77">
        <f t="shared" ref="X24" si="108">IF(W24=12,1,W24+1)</f>
        <v>12</v>
      </c>
      <c r="Y24" s="77">
        <f t="shared" ref="Y24" si="109">IF(X24=12,1,X24+1)</f>
        <v>1</v>
      </c>
      <c r="Z24" s="77">
        <f t="shared" ref="Z24" si="110">IF(Y24=12,1,Y24+1)</f>
        <v>2</v>
      </c>
      <c r="AA24" s="77">
        <f t="shared" ref="AA24" si="111">IF(Z24=12,1,Z24+1)</f>
        <v>3</v>
      </c>
      <c r="AB24" s="77">
        <f t="shared" ref="AB24" si="112">IF(AA24=12,1,AA24+1)</f>
        <v>4</v>
      </c>
      <c r="AC24" s="77">
        <f t="shared" ref="AC24" si="113">IF(AB24=12,1,AB24+1)</f>
        <v>5</v>
      </c>
      <c r="AD24" s="77">
        <f t="shared" ref="AD24" si="114">IF(AC24=12,1,AC24+1)</f>
        <v>6</v>
      </c>
      <c r="AE24" s="77">
        <f>IF(AD24=12,1,AD24+1)</f>
        <v>7</v>
      </c>
      <c r="AF24" s="77">
        <f t="shared" ref="AF24" si="115">IF(AE24=12,1,AE24+1)</f>
        <v>8</v>
      </c>
      <c r="AG24" s="77">
        <f t="shared" ref="AG24" si="116">IF(AF24=12,1,AF24+1)</f>
        <v>9</v>
      </c>
      <c r="AH24" s="77">
        <f t="shared" ref="AH24" si="117">IF(AG24=12,1,AG24+1)</f>
        <v>10</v>
      </c>
      <c r="AI24" s="77">
        <f t="shared" ref="AI24" si="118">IF(AH24=12,1,AH24+1)</f>
        <v>11</v>
      </c>
      <c r="AJ24" s="77">
        <f t="shared" ref="AJ24" si="119">IF(AI24=12,1,AI24+1)</f>
        <v>12</v>
      </c>
      <c r="AK24" s="77">
        <f t="shared" ref="AK24" si="120">IF(AJ24=12,1,AJ24+1)</f>
        <v>1</v>
      </c>
      <c r="AL24" s="77">
        <f t="shared" ref="AL24" si="121">IF(AK24=12,1,AK24+1)</f>
        <v>2</v>
      </c>
      <c r="AM24" s="77">
        <f t="shared" ref="AM24" si="122">IF(AL24=12,1,AL24+1)</f>
        <v>3</v>
      </c>
      <c r="AN24" s="77">
        <f t="shared" ref="AN24" si="123">IF(AM24=12,1,AM24+1)</f>
        <v>4</v>
      </c>
      <c r="AO24" s="77">
        <f t="shared" ref="AO24" si="124">IF(AN24=12,1,AN24+1)</f>
        <v>5</v>
      </c>
      <c r="AP24" s="77">
        <f t="shared" ref="AP24" si="125">IF(AO24=12,1,AO24+1)</f>
        <v>6</v>
      </c>
      <c r="AQ24" s="77">
        <f t="shared" ref="AQ24" si="126">IF(AP24=12,1,AP24+1)</f>
        <v>7</v>
      </c>
      <c r="AR24" s="77">
        <f t="shared" ref="AR24" si="127">IF(AQ24=12,1,AQ24+1)</f>
        <v>8</v>
      </c>
      <c r="AS24" s="77">
        <f t="shared" ref="AS24" si="128">IF(AR24=12,1,AR24+1)</f>
        <v>9</v>
      </c>
      <c r="AT24" s="77">
        <f t="shared" ref="AT24" si="129">IF(AS24=12,1,AS24+1)</f>
        <v>10</v>
      </c>
      <c r="AU24" s="77">
        <f t="shared" ref="AU24" si="130">IF(AT24=12,1,AT24+1)</f>
        <v>11</v>
      </c>
      <c r="AV24" s="77">
        <f t="shared" ref="AV24" si="131">IF(AU24=12,1,AU24+1)</f>
        <v>12</v>
      </c>
      <c r="AW24" s="77">
        <f t="shared" ref="AW24" si="132">IF(AV24=12,1,AV24+1)</f>
        <v>1</v>
      </c>
      <c r="AX24" s="77">
        <f t="shared" ref="AX24" si="133">IF(AW24=12,1,AW24+1)</f>
        <v>2</v>
      </c>
      <c r="AY24" s="77">
        <f t="shared" ref="AY24" si="134">IF(AX24=12,1,AX24+1)</f>
        <v>3</v>
      </c>
      <c r="AZ24" s="77">
        <f t="shared" ref="AZ24" si="135">IF(AY24=12,1,AY24+1)</f>
        <v>4</v>
      </c>
      <c r="BA24" s="77">
        <f t="shared" ref="BA24" si="136">IF(AZ24=12,1,AZ24+1)</f>
        <v>5</v>
      </c>
      <c r="BB24" s="77">
        <f t="shared" ref="BB24" si="137">IF(BA24=12,1,BA24+1)</f>
        <v>6</v>
      </c>
      <c r="BC24" s="77">
        <f t="shared" ref="BC24" si="138">IF(BB24=12,1,BB24+1)</f>
        <v>7</v>
      </c>
      <c r="BD24" s="77">
        <f t="shared" ref="BD24" si="139">IF(BC24=12,1,BC24+1)</f>
        <v>8</v>
      </c>
      <c r="BE24" s="77">
        <f t="shared" ref="BE24" si="140">IF(BD24=12,1,BD24+1)</f>
        <v>9</v>
      </c>
      <c r="BF24" s="77">
        <f t="shared" ref="BF24" si="141">IF(BE24=12,1,BE24+1)</f>
        <v>10</v>
      </c>
      <c r="BG24" s="77">
        <f t="shared" ref="BG24" si="142">IF(BF24=12,1,BF24+1)</f>
        <v>11</v>
      </c>
      <c r="BH24" s="77">
        <f t="shared" ref="BH24" si="143">IF(BG24=12,1,BG24+1)</f>
        <v>12</v>
      </c>
      <c r="BI24" s="77">
        <f t="shared" ref="BI24" si="144">IF(BH24=12,1,BH24+1)</f>
        <v>1</v>
      </c>
      <c r="BJ24" s="77">
        <f t="shared" ref="BJ24" si="145">IF(BI24=12,1,BI24+1)</f>
        <v>2</v>
      </c>
      <c r="BK24" s="77">
        <f t="shared" ref="BK24" si="146">IF(BJ24=12,1,BJ24+1)</f>
        <v>3</v>
      </c>
      <c r="BL24" s="77">
        <f t="shared" ref="BL24" si="147">IF(BK24=12,1,BK24+1)</f>
        <v>4</v>
      </c>
      <c r="BM24" s="77">
        <f t="shared" ref="BM24" si="148">IF(BL24=12,1,BL24+1)</f>
        <v>5</v>
      </c>
      <c r="BN24" s="77">
        <f t="shared" ref="BN24" si="149">IF(BM24=12,1,BM24+1)</f>
        <v>6</v>
      </c>
      <c r="BO24" s="77">
        <f t="shared" ref="BO24" si="150">IF(BN24=12,1,BN24+1)</f>
        <v>7</v>
      </c>
      <c r="BP24" s="77">
        <f t="shared" ref="BP24" si="151">IF(BO24=12,1,BO24+1)</f>
        <v>8</v>
      </c>
      <c r="BQ24" s="77">
        <f t="shared" ref="BQ24" si="152">IF(BP24=12,1,BP24+1)</f>
        <v>9</v>
      </c>
      <c r="BR24" s="77">
        <f t="shared" ref="BR24" si="153">IF(BQ24=12,1,BQ24+1)</f>
        <v>10</v>
      </c>
      <c r="BS24" s="77">
        <f t="shared" ref="BS24" si="154">IF(BR24=12,1,BR24+1)</f>
        <v>11</v>
      </c>
      <c r="BT24" s="77">
        <f t="shared" ref="BT24" si="155">IF(BS24=12,1,BS24+1)</f>
        <v>12</v>
      </c>
      <c r="BU24" s="77">
        <f t="shared" ref="BU24" si="156">IF(BT24=12,1,BT24+1)</f>
        <v>1</v>
      </c>
      <c r="BV24" s="77">
        <f t="shared" ref="BV24" si="157">IF(BU24=12,1,BU24+1)</f>
        <v>2</v>
      </c>
      <c r="BW24" s="77">
        <f t="shared" ref="BW24" si="158">IF(BV24=12,1,BV24+1)</f>
        <v>3</v>
      </c>
      <c r="BX24" s="77">
        <f t="shared" ref="BX24" si="159">IF(BW24=12,1,BW24+1)</f>
        <v>4</v>
      </c>
      <c r="BY24" s="77">
        <f t="shared" ref="BY24" si="160">IF(BX24=12,1,BX24+1)</f>
        <v>5</v>
      </c>
      <c r="BZ24" s="77">
        <f t="shared" ref="BZ24" si="161">IF(BY24=12,1,BY24+1)</f>
        <v>6</v>
      </c>
      <c r="CA24" s="77">
        <f t="shared" ref="CA24" si="162">IF(BZ24=12,1,BZ24+1)</f>
        <v>7</v>
      </c>
      <c r="CB24" s="77">
        <f t="shared" ref="CB24" si="163">IF(CA24=12,1,CA24+1)</f>
        <v>8</v>
      </c>
      <c r="CC24" s="77">
        <f t="shared" ref="CC24" si="164">IF(CB24=12,1,CB24+1)</f>
        <v>9</v>
      </c>
      <c r="CD24" s="77">
        <f t="shared" ref="CD24" si="165">IF(CC24=12,1,CC24+1)</f>
        <v>10</v>
      </c>
      <c r="CE24" s="77">
        <f t="shared" ref="CE24" si="166">IF(CD24=12,1,CD24+1)</f>
        <v>11</v>
      </c>
      <c r="CF24" s="77">
        <f t="shared" ref="CF24" si="167">IF(CE24=12,1,CE24+1)</f>
        <v>12</v>
      </c>
      <c r="CG24" s="82"/>
      <c r="CH24" s="79"/>
      <c r="CI24" s="79"/>
      <c r="CJ24" s="108"/>
      <c r="CK24" s="108"/>
      <c r="CL24" s="108"/>
      <c r="CM24" s="108"/>
      <c r="CN24" s="108"/>
      <c r="CO24" s="108"/>
      <c r="CP24" s="108"/>
      <c r="CQ24" s="108"/>
      <c r="CR24" s="108"/>
      <c r="CS24" s="108"/>
      <c r="CT24" s="108"/>
      <c r="CU24" s="108"/>
      <c r="CV24" s="108"/>
      <c r="CW24" s="108"/>
      <c r="CX24" s="108"/>
      <c r="CY24" s="108"/>
    </row>
    <row r="25" spans="1:103" s="266" customFormat="1" ht="34.950000000000003" hidden="1" customHeight="1" x14ac:dyDescent="0.3">
      <c r="A25" s="272"/>
      <c r="B25" s="115"/>
      <c r="C25" s="354"/>
      <c r="D25" s="127"/>
      <c r="E25" s="127"/>
      <c r="F25" s="127"/>
      <c r="G25" s="359"/>
      <c r="H25" s="361"/>
      <c r="I25" s="7"/>
      <c r="J25" s="357"/>
      <c r="K25" s="108"/>
      <c r="L25" s="78"/>
      <c r="M25" s="60">
        <f t="shared" ref="M25:BX25" si="168">VALUE(_xlfn.CONCAT(M24,".",M27))</f>
        <v>1</v>
      </c>
      <c r="N25" s="74">
        <f t="shared" si="168"/>
        <v>32</v>
      </c>
      <c r="O25" s="74">
        <f t="shared" si="168"/>
        <v>61</v>
      </c>
      <c r="P25" s="74">
        <f t="shared" si="168"/>
        <v>92</v>
      </c>
      <c r="Q25" s="74">
        <f t="shared" si="168"/>
        <v>122</v>
      </c>
      <c r="R25" s="74">
        <f t="shared" si="168"/>
        <v>153</v>
      </c>
      <c r="S25" s="74">
        <f t="shared" si="168"/>
        <v>183</v>
      </c>
      <c r="T25" s="74">
        <f t="shared" si="168"/>
        <v>214</v>
      </c>
      <c r="U25" s="74">
        <f t="shared" si="168"/>
        <v>245</v>
      </c>
      <c r="V25" s="74">
        <f t="shared" si="168"/>
        <v>275</v>
      </c>
      <c r="W25" s="74">
        <f t="shared" si="168"/>
        <v>306</v>
      </c>
      <c r="X25" s="74">
        <f t="shared" si="168"/>
        <v>336</v>
      </c>
      <c r="Y25" s="74">
        <f t="shared" si="168"/>
        <v>367</v>
      </c>
      <c r="Z25" s="74">
        <f t="shared" si="168"/>
        <v>398</v>
      </c>
      <c r="AA25" s="74">
        <f t="shared" si="168"/>
        <v>426</v>
      </c>
      <c r="AB25" s="74">
        <f t="shared" si="168"/>
        <v>457</v>
      </c>
      <c r="AC25" s="74">
        <f t="shared" si="168"/>
        <v>487</v>
      </c>
      <c r="AD25" s="74">
        <f t="shared" si="168"/>
        <v>518</v>
      </c>
      <c r="AE25" s="74">
        <f t="shared" si="168"/>
        <v>548</v>
      </c>
      <c r="AF25" s="74">
        <f t="shared" si="168"/>
        <v>579</v>
      </c>
      <c r="AG25" s="74">
        <f t="shared" si="168"/>
        <v>610</v>
      </c>
      <c r="AH25" s="74">
        <f t="shared" si="168"/>
        <v>640</v>
      </c>
      <c r="AI25" s="74">
        <f t="shared" si="168"/>
        <v>671</v>
      </c>
      <c r="AJ25" s="74">
        <f t="shared" si="168"/>
        <v>701</v>
      </c>
      <c r="AK25" s="74">
        <f t="shared" si="168"/>
        <v>732</v>
      </c>
      <c r="AL25" s="74">
        <f t="shared" si="168"/>
        <v>763</v>
      </c>
      <c r="AM25" s="74">
        <f t="shared" si="168"/>
        <v>791</v>
      </c>
      <c r="AN25" s="74">
        <f t="shared" si="168"/>
        <v>822</v>
      </c>
      <c r="AO25" s="74">
        <f t="shared" si="168"/>
        <v>852</v>
      </c>
      <c r="AP25" s="74">
        <f t="shared" si="168"/>
        <v>883</v>
      </c>
      <c r="AQ25" s="74">
        <f t="shared" si="168"/>
        <v>913</v>
      </c>
      <c r="AR25" s="74">
        <f t="shared" si="168"/>
        <v>944</v>
      </c>
      <c r="AS25" s="74">
        <f t="shared" si="168"/>
        <v>975</v>
      </c>
      <c r="AT25" s="74">
        <f t="shared" si="168"/>
        <v>1005</v>
      </c>
      <c r="AU25" s="74">
        <f t="shared" si="168"/>
        <v>1036</v>
      </c>
      <c r="AV25" s="74">
        <f t="shared" si="168"/>
        <v>1066</v>
      </c>
      <c r="AW25" s="74">
        <f t="shared" si="168"/>
        <v>1097</v>
      </c>
      <c r="AX25" s="74">
        <f t="shared" si="168"/>
        <v>1128</v>
      </c>
      <c r="AY25" s="74">
        <f t="shared" si="168"/>
        <v>1156</v>
      </c>
      <c r="AZ25" s="74">
        <f t="shared" si="168"/>
        <v>1187</v>
      </c>
      <c r="BA25" s="74">
        <f t="shared" si="168"/>
        <v>1217</v>
      </c>
      <c r="BB25" s="74">
        <f t="shared" si="168"/>
        <v>1248</v>
      </c>
      <c r="BC25" s="74">
        <f t="shared" si="168"/>
        <v>1278</v>
      </c>
      <c r="BD25" s="74">
        <f t="shared" si="168"/>
        <v>1309</v>
      </c>
      <c r="BE25" s="74">
        <f t="shared" si="168"/>
        <v>1340</v>
      </c>
      <c r="BF25" s="74">
        <f t="shared" si="168"/>
        <v>1370</v>
      </c>
      <c r="BG25" s="74">
        <f t="shared" si="168"/>
        <v>1401</v>
      </c>
      <c r="BH25" s="74">
        <f t="shared" si="168"/>
        <v>1431</v>
      </c>
      <c r="BI25" s="74">
        <f t="shared" si="168"/>
        <v>1462</v>
      </c>
      <c r="BJ25" s="74">
        <f t="shared" si="168"/>
        <v>1493</v>
      </c>
      <c r="BK25" s="74">
        <f t="shared" si="168"/>
        <v>1522</v>
      </c>
      <c r="BL25" s="74">
        <f t="shared" si="168"/>
        <v>1553</v>
      </c>
      <c r="BM25" s="74">
        <f t="shared" si="168"/>
        <v>1583</v>
      </c>
      <c r="BN25" s="74">
        <f t="shared" si="168"/>
        <v>1614</v>
      </c>
      <c r="BO25" s="74">
        <f t="shared" si="168"/>
        <v>1644</v>
      </c>
      <c r="BP25" s="74">
        <f t="shared" si="168"/>
        <v>1675</v>
      </c>
      <c r="BQ25" s="74">
        <f t="shared" si="168"/>
        <v>1706</v>
      </c>
      <c r="BR25" s="74">
        <f t="shared" si="168"/>
        <v>1736</v>
      </c>
      <c r="BS25" s="74">
        <f t="shared" si="168"/>
        <v>1767</v>
      </c>
      <c r="BT25" s="74">
        <f t="shared" si="168"/>
        <v>1797</v>
      </c>
      <c r="BU25" s="74">
        <f t="shared" si="168"/>
        <v>1828</v>
      </c>
      <c r="BV25" s="74">
        <f t="shared" si="168"/>
        <v>1859</v>
      </c>
      <c r="BW25" s="74">
        <f t="shared" si="168"/>
        <v>1887</v>
      </c>
      <c r="BX25" s="74">
        <f t="shared" si="168"/>
        <v>1918</v>
      </c>
      <c r="BY25" s="74">
        <f t="shared" ref="BY25:CF25" si="169">VALUE(_xlfn.CONCAT(BY24,".",BY27))</f>
        <v>1948</v>
      </c>
      <c r="BZ25" s="74">
        <f t="shared" si="169"/>
        <v>1979</v>
      </c>
      <c r="CA25" s="74">
        <f t="shared" si="169"/>
        <v>2009</v>
      </c>
      <c r="CB25" s="74">
        <f t="shared" si="169"/>
        <v>2040</v>
      </c>
      <c r="CC25" s="74">
        <f t="shared" si="169"/>
        <v>2071</v>
      </c>
      <c r="CD25" s="74">
        <f t="shared" si="169"/>
        <v>2101</v>
      </c>
      <c r="CE25" s="74">
        <f t="shared" si="169"/>
        <v>2132</v>
      </c>
      <c r="CF25" s="74">
        <f t="shared" si="169"/>
        <v>2162</v>
      </c>
      <c r="CG25" s="83"/>
      <c r="CH25" s="80"/>
      <c r="CI25" s="80"/>
      <c r="CJ25" s="108"/>
      <c r="CK25" s="108"/>
      <c r="CL25" s="108"/>
      <c r="CM25" s="108"/>
      <c r="CN25" s="108"/>
      <c r="CO25" s="108"/>
      <c r="CP25" s="108"/>
      <c r="CQ25" s="108"/>
      <c r="CR25" s="108"/>
      <c r="CS25" s="108"/>
      <c r="CT25" s="108"/>
      <c r="CU25" s="108"/>
      <c r="CV25" s="108"/>
      <c r="CW25" s="108"/>
      <c r="CX25" s="108"/>
      <c r="CY25" s="108"/>
    </row>
    <row r="26" spans="1:103" s="266" customFormat="1" ht="16.95" customHeight="1" x14ac:dyDescent="0.3">
      <c r="A26" s="272"/>
      <c r="B26" s="115"/>
      <c r="C26" s="354"/>
      <c r="D26" s="127"/>
      <c r="E26" s="360" t="s">
        <v>376</v>
      </c>
      <c r="F26" s="360" t="s">
        <v>376</v>
      </c>
      <c r="G26" s="359"/>
      <c r="H26" s="361"/>
      <c r="I26" s="7"/>
      <c r="J26" s="357"/>
      <c r="K26" s="108"/>
      <c r="L26" s="78"/>
      <c r="M26" s="61" t="str">
        <f>VLOOKUP(M24,'Podpůrná data'!$J$186:$K$197,2)</f>
        <v>leden</v>
      </c>
      <c r="N26" s="61" t="str">
        <f>VLOOKUP(N24,'Podpůrná data'!$J$186:$K$197,2)</f>
        <v>únor</v>
      </c>
      <c r="O26" s="61" t="str">
        <f>VLOOKUP(O24,'Podpůrná data'!$J$186:$K$197,2)</f>
        <v>březen</v>
      </c>
      <c r="P26" s="61" t="str">
        <f>VLOOKUP(P24,'Podpůrná data'!$J$186:$K$197,2)</f>
        <v>duben</v>
      </c>
      <c r="Q26" s="61" t="str">
        <f>VLOOKUP(Q24,'Podpůrná data'!$J$186:$K$197,2)</f>
        <v>květen</v>
      </c>
      <c r="R26" s="61" t="str">
        <f>VLOOKUP(R24,'Podpůrná data'!$J$186:$K$197,2)</f>
        <v>červen</v>
      </c>
      <c r="S26" s="61" t="str">
        <f>VLOOKUP(S24,'Podpůrná data'!$J$186:$K$197,2)</f>
        <v>červenec</v>
      </c>
      <c r="T26" s="61" t="str">
        <f>VLOOKUP(T24,'Podpůrná data'!$J$186:$K$197,2)</f>
        <v>srpen</v>
      </c>
      <c r="U26" s="61" t="str">
        <f>VLOOKUP(U24,'Podpůrná data'!$J$186:$K$197,2)</f>
        <v>září</v>
      </c>
      <c r="V26" s="61" t="str">
        <f>VLOOKUP(V24,'Podpůrná data'!$J$186:$K$197,2)</f>
        <v>říjen</v>
      </c>
      <c r="W26" s="61" t="str">
        <f>VLOOKUP(W24,'Podpůrná data'!$J$186:$K$197,2)</f>
        <v>listopad</v>
      </c>
      <c r="X26" s="61" t="str">
        <f>VLOOKUP(X24,'Podpůrná data'!$J$186:$K$197,2)</f>
        <v>prosinec</v>
      </c>
      <c r="Y26" s="61" t="str">
        <f>VLOOKUP(Y24,'Podpůrná data'!$J$186:$K$197,2)</f>
        <v>leden</v>
      </c>
      <c r="Z26" s="61" t="str">
        <f>VLOOKUP(Z24,'Podpůrná data'!$J$186:$K$197,2)</f>
        <v>únor</v>
      </c>
      <c r="AA26" s="61" t="str">
        <f>VLOOKUP(AA24,'Podpůrná data'!$J$186:$K$197,2)</f>
        <v>březen</v>
      </c>
      <c r="AB26" s="61" t="str">
        <f>VLOOKUP(AB24,'Podpůrná data'!$J$186:$K$197,2)</f>
        <v>duben</v>
      </c>
      <c r="AC26" s="61" t="str">
        <f>VLOOKUP(AC24,'Podpůrná data'!$J$186:$K$197,2)</f>
        <v>květen</v>
      </c>
      <c r="AD26" s="61" t="str">
        <f>VLOOKUP(AD24,'Podpůrná data'!$J$186:$K$197,2)</f>
        <v>červen</v>
      </c>
      <c r="AE26" s="61" t="str">
        <f>VLOOKUP(AE24,'Podpůrná data'!$J$186:$K$197,2)</f>
        <v>červenec</v>
      </c>
      <c r="AF26" s="61" t="str">
        <f>VLOOKUP(AF24,'Podpůrná data'!$J$186:$K$197,2)</f>
        <v>srpen</v>
      </c>
      <c r="AG26" s="61" t="str">
        <f>VLOOKUP(AG24,'Podpůrná data'!$J$186:$K$197,2)</f>
        <v>září</v>
      </c>
      <c r="AH26" s="61" t="str">
        <f>VLOOKUP(AH24,'Podpůrná data'!$J$186:$K$197,2)</f>
        <v>říjen</v>
      </c>
      <c r="AI26" s="61" t="str">
        <f>VLOOKUP(AI24,'Podpůrná data'!$J$186:$K$197,2)</f>
        <v>listopad</v>
      </c>
      <c r="AJ26" s="61" t="str">
        <f>VLOOKUP(AJ24,'Podpůrná data'!$J$186:$K$197,2)</f>
        <v>prosinec</v>
      </c>
      <c r="AK26" s="61" t="str">
        <f>VLOOKUP(AK24,'Podpůrná data'!$J$186:$K$197,2)</f>
        <v>leden</v>
      </c>
      <c r="AL26" s="61" t="str">
        <f>VLOOKUP(AL24,'Podpůrná data'!$J$186:$K$197,2)</f>
        <v>únor</v>
      </c>
      <c r="AM26" s="61" t="str">
        <f>VLOOKUP(AM24,'Podpůrná data'!$J$186:$K$197,2)</f>
        <v>březen</v>
      </c>
      <c r="AN26" s="61" t="str">
        <f>VLOOKUP(AN24,'Podpůrná data'!$J$186:$K$197,2)</f>
        <v>duben</v>
      </c>
      <c r="AO26" s="61" t="str">
        <f>VLOOKUP(AO24,'Podpůrná data'!$J$186:$K$197,2)</f>
        <v>květen</v>
      </c>
      <c r="AP26" s="61" t="str">
        <f>VLOOKUP(AP24,'Podpůrná data'!$J$186:$K$197,2)</f>
        <v>červen</v>
      </c>
      <c r="AQ26" s="61" t="str">
        <f>VLOOKUP(AQ24,'Podpůrná data'!$J$186:$K$197,2)</f>
        <v>červenec</v>
      </c>
      <c r="AR26" s="61" t="str">
        <f>VLOOKUP(AR24,'Podpůrná data'!$J$186:$K$197,2)</f>
        <v>srpen</v>
      </c>
      <c r="AS26" s="61" t="str">
        <f>VLOOKUP(AS24,'Podpůrná data'!$J$186:$K$197,2)</f>
        <v>září</v>
      </c>
      <c r="AT26" s="61" t="str">
        <f>VLOOKUP(AT24,'Podpůrná data'!$J$186:$K$197,2)</f>
        <v>říjen</v>
      </c>
      <c r="AU26" s="61" t="str">
        <f>VLOOKUP(AU24,'Podpůrná data'!$J$186:$K$197,2)</f>
        <v>listopad</v>
      </c>
      <c r="AV26" s="61" t="str">
        <f>VLOOKUP(AV24,'Podpůrná data'!$J$186:$K$197,2)</f>
        <v>prosinec</v>
      </c>
      <c r="AW26" s="61" t="str">
        <f>VLOOKUP(AW24,'Podpůrná data'!$J$186:$K$197,2)</f>
        <v>leden</v>
      </c>
      <c r="AX26" s="61" t="str">
        <f>VLOOKUP(AX24,'Podpůrná data'!$J$186:$K$197,2)</f>
        <v>únor</v>
      </c>
      <c r="AY26" s="61" t="str">
        <f>VLOOKUP(AY24,'Podpůrná data'!$J$186:$K$197,2)</f>
        <v>březen</v>
      </c>
      <c r="AZ26" s="61" t="str">
        <f>VLOOKUP(AZ24,'Podpůrná data'!$J$186:$K$197,2)</f>
        <v>duben</v>
      </c>
      <c r="BA26" s="61" t="str">
        <f>VLOOKUP(BA24,'Podpůrná data'!$J$186:$K$197,2)</f>
        <v>květen</v>
      </c>
      <c r="BB26" s="61" t="str">
        <f>VLOOKUP(BB24,'Podpůrná data'!$J$186:$K$197,2)</f>
        <v>červen</v>
      </c>
      <c r="BC26" s="61" t="str">
        <f>VLOOKUP(BC24,'Podpůrná data'!$J$186:$K$197,2)</f>
        <v>červenec</v>
      </c>
      <c r="BD26" s="61" t="str">
        <f>VLOOKUP(BD24,'Podpůrná data'!$J$186:$K$197,2)</f>
        <v>srpen</v>
      </c>
      <c r="BE26" s="61" t="str">
        <f>VLOOKUP(BE24,'Podpůrná data'!$J$186:$K$197,2)</f>
        <v>září</v>
      </c>
      <c r="BF26" s="61" t="str">
        <f>VLOOKUP(BF24,'Podpůrná data'!$J$186:$K$197,2)</f>
        <v>říjen</v>
      </c>
      <c r="BG26" s="61" t="str">
        <f>VLOOKUP(BG24,'Podpůrná data'!$J$186:$K$197,2)</f>
        <v>listopad</v>
      </c>
      <c r="BH26" s="61" t="str">
        <f>VLOOKUP(BH24,'Podpůrná data'!$J$186:$K$197,2)</f>
        <v>prosinec</v>
      </c>
      <c r="BI26" s="61" t="str">
        <f>VLOOKUP(BI24,'Podpůrná data'!$J$186:$K$197,2)</f>
        <v>leden</v>
      </c>
      <c r="BJ26" s="61" t="str">
        <f>VLOOKUP(BJ24,'Podpůrná data'!$J$186:$K$197,2)</f>
        <v>únor</v>
      </c>
      <c r="BK26" s="61" t="str">
        <f>VLOOKUP(BK24,'Podpůrná data'!$J$186:$K$197,2)</f>
        <v>březen</v>
      </c>
      <c r="BL26" s="61" t="str">
        <f>VLOOKUP(BL24,'Podpůrná data'!$J$186:$K$197,2)</f>
        <v>duben</v>
      </c>
      <c r="BM26" s="61" t="str">
        <f>VLOOKUP(BM24,'Podpůrná data'!$J$186:$K$197,2)</f>
        <v>květen</v>
      </c>
      <c r="BN26" s="61" t="str">
        <f>VLOOKUP(BN24,'Podpůrná data'!$J$186:$K$197,2)</f>
        <v>červen</v>
      </c>
      <c r="BO26" s="61" t="str">
        <f>VLOOKUP(BO24,'Podpůrná data'!$J$186:$K$197,2)</f>
        <v>červenec</v>
      </c>
      <c r="BP26" s="61" t="str">
        <f>VLOOKUP(BP24,'Podpůrná data'!$J$186:$K$197,2)</f>
        <v>srpen</v>
      </c>
      <c r="BQ26" s="61" t="str">
        <f>VLOOKUP(BQ24,'Podpůrná data'!$J$186:$K$197,2)</f>
        <v>září</v>
      </c>
      <c r="BR26" s="61" t="str">
        <f>VLOOKUP(BR24,'Podpůrná data'!$J$186:$K$197,2)</f>
        <v>říjen</v>
      </c>
      <c r="BS26" s="61" t="str">
        <f>VLOOKUP(BS24,'Podpůrná data'!$J$186:$K$197,2)</f>
        <v>listopad</v>
      </c>
      <c r="BT26" s="61" t="str">
        <f>VLOOKUP(BT24,'Podpůrná data'!$J$186:$K$197,2)</f>
        <v>prosinec</v>
      </c>
      <c r="BU26" s="61" t="str">
        <f>VLOOKUP(BU24,'Podpůrná data'!$J$186:$K$197,2)</f>
        <v>leden</v>
      </c>
      <c r="BV26" s="61" t="str">
        <f>VLOOKUP(BV24,'Podpůrná data'!$J$186:$K$197,2)</f>
        <v>únor</v>
      </c>
      <c r="BW26" s="61" t="str">
        <f>VLOOKUP(BW24,'Podpůrná data'!$J$186:$K$197,2)</f>
        <v>březen</v>
      </c>
      <c r="BX26" s="61" t="str">
        <f>VLOOKUP(BX24,'Podpůrná data'!$J$186:$K$197,2)</f>
        <v>duben</v>
      </c>
      <c r="BY26" s="61" t="str">
        <f>VLOOKUP(BY24,'Podpůrná data'!$J$186:$K$197,2)</f>
        <v>květen</v>
      </c>
      <c r="BZ26" s="61" t="str">
        <f>VLOOKUP(BZ24,'Podpůrná data'!$J$186:$K$197,2)</f>
        <v>červen</v>
      </c>
      <c r="CA26" s="61" t="str">
        <f>VLOOKUP(CA24,'Podpůrná data'!$J$186:$K$197,2)</f>
        <v>červenec</v>
      </c>
      <c r="CB26" s="61" t="str">
        <f>VLOOKUP(CB24,'Podpůrná data'!$J$186:$K$197,2)</f>
        <v>srpen</v>
      </c>
      <c r="CC26" s="61" t="str">
        <f>VLOOKUP(CC24,'Podpůrná data'!$J$186:$K$197,2)</f>
        <v>září</v>
      </c>
      <c r="CD26" s="61" t="str">
        <f>VLOOKUP(CD24,'Podpůrná data'!$J$186:$K$197,2)</f>
        <v>říjen</v>
      </c>
      <c r="CE26" s="61" t="str">
        <f>VLOOKUP(CE24,'Podpůrná data'!$J$186:$K$197,2)</f>
        <v>listopad</v>
      </c>
      <c r="CF26" s="61" t="str">
        <f>VLOOKUP(CF24,'Podpůrná data'!$J$186:$K$197,2)</f>
        <v>prosinec</v>
      </c>
      <c r="CG26" s="210"/>
      <c r="CH26" s="210"/>
      <c r="CI26" s="211"/>
      <c r="CJ26" s="108"/>
      <c r="CK26" s="183" t="s">
        <v>109</v>
      </c>
      <c r="CL26" s="183" t="s">
        <v>110</v>
      </c>
      <c r="CM26" s="183" t="s">
        <v>111</v>
      </c>
      <c r="CN26" s="183" t="s">
        <v>112</v>
      </c>
      <c r="CO26" s="183" t="s">
        <v>113</v>
      </c>
      <c r="CP26" s="183" t="s">
        <v>114</v>
      </c>
      <c r="CQ26" s="183" t="s">
        <v>115</v>
      </c>
      <c r="CR26" s="183" t="s">
        <v>116</v>
      </c>
      <c r="CS26" s="183" t="s">
        <v>117</v>
      </c>
      <c r="CT26" s="183" t="s">
        <v>177</v>
      </c>
      <c r="CU26" s="183" t="s">
        <v>178</v>
      </c>
      <c r="CV26" s="183" t="s">
        <v>179</v>
      </c>
      <c r="CW26" s="183" t="s">
        <v>368</v>
      </c>
      <c r="CX26" s="183" t="s">
        <v>369</v>
      </c>
      <c r="CY26" s="183" t="s">
        <v>370</v>
      </c>
    </row>
    <row r="27" spans="1:103" s="266" customFormat="1" ht="16.2" customHeight="1" x14ac:dyDescent="0.3">
      <c r="A27" s="272"/>
      <c r="B27" s="115"/>
      <c r="C27" s="354"/>
      <c r="D27" s="127"/>
      <c r="E27" s="360"/>
      <c r="F27" s="360"/>
      <c r="G27" s="359"/>
      <c r="H27" s="361"/>
      <c r="I27" s="7"/>
      <c r="J27" s="357"/>
      <c r="K27" s="108"/>
      <c r="L27" s="78"/>
      <c r="M27" s="61">
        <f>YEAR(Úvod!$F$10)</f>
        <v>1900</v>
      </c>
      <c r="N27" s="61">
        <f t="shared" ref="N27" si="170">IF(N24=1,M27+1,M27)</f>
        <v>1900</v>
      </c>
      <c r="O27" s="61">
        <f t="shared" ref="O27" si="171">IF(O24=1,N27+1,N27)</f>
        <v>1900</v>
      </c>
      <c r="P27" s="61">
        <f t="shared" ref="P27" si="172">IF(P24=1,O27+1,O27)</f>
        <v>1900</v>
      </c>
      <c r="Q27" s="61">
        <f t="shared" ref="Q27" si="173">IF(Q24=1,P27+1,P27)</f>
        <v>1900</v>
      </c>
      <c r="R27" s="61">
        <f t="shared" ref="R27" si="174">IF(R24=1,Q27+1,Q27)</f>
        <v>1900</v>
      </c>
      <c r="S27" s="61">
        <f t="shared" ref="S27" si="175">IF(S24=1,R27+1,R27)</f>
        <v>1900</v>
      </c>
      <c r="T27" s="61">
        <f t="shared" ref="T27" si="176">IF(T24=1,S27+1,S27)</f>
        <v>1900</v>
      </c>
      <c r="U27" s="61">
        <f t="shared" ref="U27" si="177">IF(U24=1,T27+1,T27)</f>
        <v>1900</v>
      </c>
      <c r="V27" s="61">
        <f t="shared" ref="V27" si="178">IF(V24=1,U27+1,U27)</f>
        <v>1900</v>
      </c>
      <c r="W27" s="61">
        <f t="shared" ref="W27" si="179">IF(W24=1,V27+1,V27)</f>
        <v>1900</v>
      </c>
      <c r="X27" s="61">
        <f t="shared" ref="X27" si="180">IF(X24=1,W27+1,W27)</f>
        <v>1900</v>
      </c>
      <c r="Y27" s="61">
        <f t="shared" ref="Y27" si="181">IF(Y24=1,X27+1,X27)</f>
        <v>1901</v>
      </c>
      <c r="Z27" s="61">
        <f t="shared" ref="Z27" si="182">IF(Z24=1,Y27+1,Y27)</f>
        <v>1901</v>
      </c>
      <c r="AA27" s="61">
        <f t="shared" ref="AA27" si="183">IF(AA24=1,Z27+1,Z27)</f>
        <v>1901</v>
      </c>
      <c r="AB27" s="61">
        <f t="shared" ref="AB27" si="184">IF(AB24=1,AA27+1,AA27)</f>
        <v>1901</v>
      </c>
      <c r="AC27" s="61">
        <f t="shared" ref="AC27" si="185">IF(AC24=1,AB27+1,AB27)</f>
        <v>1901</v>
      </c>
      <c r="AD27" s="61">
        <f t="shared" ref="AD27" si="186">IF(AD24=1,AC27+1,AC27)</f>
        <v>1901</v>
      </c>
      <c r="AE27" s="61">
        <f t="shared" ref="AE27" si="187">IF(AE24=1,AD27+1,AD27)</f>
        <v>1901</v>
      </c>
      <c r="AF27" s="61">
        <f t="shared" ref="AF27" si="188">IF(AF24=1,AE27+1,AE27)</f>
        <v>1901</v>
      </c>
      <c r="AG27" s="61">
        <f t="shared" ref="AG27" si="189">IF(AG24=1,AF27+1,AF27)</f>
        <v>1901</v>
      </c>
      <c r="AH27" s="61">
        <f t="shared" ref="AH27" si="190">IF(AH24=1,AG27+1,AG27)</f>
        <v>1901</v>
      </c>
      <c r="AI27" s="61">
        <f t="shared" ref="AI27" si="191">IF(AI24=1,AH27+1,AH27)</f>
        <v>1901</v>
      </c>
      <c r="AJ27" s="61">
        <f t="shared" ref="AJ27" si="192">IF(AJ24=1,AI27+1,AI27)</f>
        <v>1901</v>
      </c>
      <c r="AK27" s="61">
        <f t="shared" ref="AK27" si="193">IF(AK24=1,AJ27+1,AJ27)</f>
        <v>1902</v>
      </c>
      <c r="AL27" s="61">
        <f t="shared" ref="AL27" si="194">IF(AL24=1,AK27+1,AK27)</f>
        <v>1902</v>
      </c>
      <c r="AM27" s="61">
        <f t="shared" ref="AM27" si="195">IF(AM24=1,AL27+1,AL27)</f>
        <v>1902</v>
      </c>
      <c r="AN27" s="61">
        <f t="shared" ref="AN27" si="196">IF(AN24=1,AM27+1,AM27)</f>
        <v>1902</v>
      </c>
      <c r="AO27" s="61">
        <f t="shared" ref="AO27" si="197">IF(AO24=1,AN27+1,AN27)</f>
        <v>1902</v>
      </c>
      <c r="AP27" s="61">
        <f t="shared" ref="AP27" si="198">IF(AP24=1,AO27+1,AO27)</f>
        <v>1902</v>
      </c>
      <c r="AQ27" s="61">
        <f t="shared" ref="AQ27" si="199">IF(AQ24=1,AP27+1,AP27)</f>
        <v>1902</v>
      </c>
      <c r="AR27" s="61">
        <f t="shared" ref="AR27" si="200">IF(AR24=1,AQ27+1,AQ27)</f>
        <v>1902</v>
      </c>
      <c r="AS27" s="61">
        <f t="shared" ref="AS27" si="201">IF(AS24=1,AR27+1,AR27)</f>
        <v>1902</v>
      </c>
      <c r="AT27" s="61">
        <f t="shared" ref="AT27" si="202">IF(AT24=1,AS27+1,AS27)</f>
        <v>1902</v>
      </c>
      <c r="AU27" s="61">
        <f t="shared" ref="AU27" si="203">IF(AU24=1,AT27+1,AT27)</f>
        <v>1902</v>
      </c>
      <c r="AV27" s="61">
        <f t="shared" ref="AV27" si="204">IF(AV24=1,AU27+1,AU27)</f>
        <v>1902</v>
      </c>
      <c r="AW27" s="61">
        <f t="shared" ref="AW27" si="205">IF(AW24=1,AV27+1,AV27)</f>
        <v>1903</v>
      </c>
      <c r="AX27" s="61">
        <f t="shared" ref="AX27" si="206">IF(AX24=1,AW27+1,AW27)</f>
        <v>1903</v>
      </c>
      <c r="AY27" s="61">
        <f t="shared" ref="AY27" si="207">IF(AY24=1,AX27+1,AX27)</f>
        <v>1903</v>
      </c>
      <c r="AZ27" s="61">
        <f t="shared" ref="AZ27" si="208">IF(AZ24=1,AY27+1,AY27)</f>
        <v>1903</v>
      </c>
      <c r="BA27" s="61">
        <f t="shared" ref="BA27" si="209">IF(BA24=1,AZ27+1,AZ27)</f>
        <v>1903</v>
      </c>
      <c r="BB27" s="61">
        <f t="shared" ref="BB27" si="210">IF(BB24=1,BA27+1,BA27)</f>
        <v>1903</v>
      </c>
      <c r="BC27" s="61">
        <f t="shared" ref="BC27" si="211">IF(BC24=1,BB27+1,BB27)</f>
        <v>1903</v>
      </c>
      <c r="BD27" s="61">
        <f t="shared" ref="BD27" si="212">IF(BD24=1,BC27+1,BC27)</f>
        <v>1903</v>
      </c>
      <c r="BE27" s="61">
        <f t="shared" ref="BE27" si="213">IF(BE24=1,BD27+1,BD27)</f>
        <v>1903</v>
      </c>
      <c r="BF27" s="61">
        <f t="shared" ref="BF27" si="214">IF(BF24=1,BE27+1,BE27)</f>
        <v>1903</v>
      </c>
      <c r="BG27" s="61">
        <f t="shared" ref="BG27" si="215">IF(BG24=1,BF27+1,BF27)</f>
        <v>1903</v>
      </c>
      <c r="BH27" s="61">
        <f t="shared" ref="BH27" si="216">IF(BH24=1,BG27+1,BG27)</f>
        <v>1903</v>
      </c>
      <c r="BI27" s="61">
        <f t="shared" ref="BI27" si="217">IF(BI24=1,BH27+1,BH27)</f>
        <v>1904</v>
      </c>
      <c r="BJ27" s="61">
        <f t="shared" ref="BJ27" si="218">IF(BJ24=1,BI27+1,BI27)</f>
        <v>1904</v>
      </c>
      <c r="BK27" s="61">
        <f t="shared" ref="BK27" si="219">IF(BK24=1,BJ27+1,BJ27)</f>
        <v>1904</v>
      </c>
      <c r="BL27" s="61">
        <f t="shared" ref="BL27" si="220">IF(BL24=1,BK27+1,BK27)</f>
        <v>1904</v>
      </c>
      <c r="BM27" s="61">
        <f t="shared" ref="BM27" si="221">IF(BM24=1,BL27+1,BL27)</f>
        <v>1904</v>
      </c>
      <c r="BN27" s="61">
        <f t="shared" ref="BN27" si="222">IF(BN24=1,BM27+1,BM27)</f>
        <v>1904</v>
      </c>
      <c r="BO27" s="61">
        <f t="shared" ref="BO27" si="223">IF(BO24=1,BN27+1,BN27)</f>
        <v>1904</v>
      </c>
      <c r="BP27" s="61">
        <f t="shared" ref="BP27" si="224">IF(BP24=1,BO27+1,BO27)</f>
        <v>1904</v>
      </c>
      <c r="BQ27" s="61">
        <f t="shared" ref="BQ27" si="225">IF(BQ24=1,BP27+1,BP27)</f>
        <v>1904</v>
      </c>
      <c r="BR27" s="61">
        <f t="shared" ref="BR27" si="226">IF(BR24=1,BQ27+1,BQ27)</f>
        <v>1904</v>
      </c>
      <c r="BS27" s="61">
        <f t="shared" ref="BS27" si="227">IF(BS24=1,BR27+1,BR27)</f>
        <v>1904</v>
      </c>
      <c r="BT27" s="61">
        <f t="shared" ref="BT27" si="228">IF(BT24=1,BS27+1,BS27)</f>
        <v>1904</v>
      </c>
      <c r="BU27" s="61">
        <f t="shared" ref="BU27" si="229">IF(BU24=1,BT27+1,BT27)</f>
        <v>1905</v>
      </c>
      <c r="BV27" s="61">
        <f t="shared" ref="BV27" si="230">IF(BV24=1,BU27+1,BU27)</f>
        <v>1905</v>
      </c>
      <c r="BW27" s="61">
        <f t="shared" ref="BW27" si="231">IF(BW24=1,BV27+1,BV27)</f>
        <v>1905</v>
      </c>
      <c r="BX27" s="61">
        <f t="shared" ref="BX27" si="232">IF(BX24=1,BW27+1,BW27)</f>
        <v>1905</v>
      </c>
      <c r="BY27" s="61">
        <f t="shared" ref="BY27" si="233">IF(BY24=1,BX27+1,BX27)</f>
        <v>1905</v>
      </c>
      <c r="BZ27" s="61">
        <f t="shared" ref="BZ27" si="234">IF(BZ24=1,BY27+1,BY27)</f>
        <v>1905</v>
      </c>
      <c r="CA27" s="61">
        <f t="shared" ref="CA27" si="235">IF(CA24=1,BZ27+1,BZ27)</f>
        <v>1905</v>
      </c>
      <c r="CB27" s="61">
        <f t="shared" ref="CB27" si="236">IF(CB24=1,CA27+1,CA27)</f>
        <v>1905</v>
      </c>
      <c r="CC27" s="61">
        <f t="shared" ref="CC27" si="237">IF(CC24=1,CB27+1,CB27)</f>
        <v>1905</v>
      </c>
      <c r="CD27" s="61">
        <f t="shared" ref="CD27" si="238">IF(CD24=1,CC27+1,CC27)</f>
        <v>1905</v>
      </c>
      <c r="CE27" s="61">
        <f t="shared" ref="CE27" si="239">IF(CE24=1,CD27+1,CD27)</f>
        <v>1905</v>
      </c>
      <c r="CF27" s="61">
        <f t="shared" ref="CF27" si="240">IF(CF24=1,CE27+1,CE27)</f>
        <v>1905</v>
      </c>
      <c r="CG27" s="209"/>
      <c r="CH27" s="208"/>
      <c r="CI27" s="212"/>
      <c r="CJ27" s="108"/>
      <c r="CK27" s="108"/>
      <c r="CL27" s="108"/>
      <c r="CM27" s="108"/>
      <c r="CN27" s="108"/>
      <c r="CO27" s="108"/>
      <c r="CP27" s="108"/>
      <c r="CQ27" s="108"/>
      <c r="CR27" s="108"/>
      <c r="CS27" s="108"/>
      <c r="CT27" s="108"/>
      <c r="CU27" s="108"/>
      <c r="CV27" s="108"/>
      <c r="CW27" s="108"/>
      <c r="CX27" s="108"/>
      <c r="CY27" s="108"/>
    </row>
    <row r="28" spans="1:103" s="266" customFormat="1" ht="16.2" customHeight="1" x14ac:dyDescent="0.3">
      <c r="A28" s="272"/>
      <c r="B28" s="115"/>
      <c r="C28" s="127"/>
      <c r="D28" s="127"/>
      <c r="E28" s="360"/>
      <c r="F28" s="360"/>
      <c r="G28" s="359"/>
      <c r="H28" s="362"/>
      <c r="I28" s="7"/>
      <c r="J28" s="358"/>
      <c r="K28" s="108"/>
      <c r="L28" s="64" t="s">
        <v>181</v>
      </c>
      <c r="M28" s="281"/>
      <c r="N28" s="281"/>
      <c r="O28" s="281"/>
      <c r="P28" s="281"/>
      <c r="Q28" s="281"/>
      <c r="R28" s="281" t="s">
        <v>111</v>
      </c>
      <c r="S28" s="281" t="s">
        <v>111</v>
      </c>
      <c r="T28" s="281" t="s">
        <v>111</v>
      </c>
      <c r="U28" s="281" t="s">
        <v>111</v>
      </c>
      <c r="V28" s="281" t="s">
        <v>111</v>
      </c>
      <c r="W28" s="281" t="s">
        <v>111</v>
      </c>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09"/>
      <c r="CH28" s="208"/>
      <c r="CI28" s="212"/>
      <c r="CJ28" s="108"/>
      <c r="CK28" s="108"/>
      <c r="CL28" s="108"/>
      <c r="CM28" s="108"/>
      <c r="CN28" s="108"/>
      <c r="CO28" s="108"/>
      <c r="CP28" s="108"/>
      <c r="CQ28" s="108"/>
      <c r="CR28" s="108"/>
      <c r="CS28" s="108"/>
      <c r="CT28" s="108"/>
      <c r="CU28" s="108"/>
      <c r="CV28" s="108"/>
      <c r="CW28" s="108"/>
      <c r="CX28" s="108"/>
      <c r="CY28" s="108"/>
    </row>
    <row r="29" spans="1:103" s="266" customFormat="1" ht="23.4" customHeight="1" x14ac:dyDescent="0.3">
      <c r="A29" s="264"/>
      <c r="B29" s="128" t="s">
        <v>5</v>
      </c>
      <c r="C29" s="376"/>
      <c r="D29" s="376"/>
      <c r="E29" s="282"/>
      <c r="F29" s="257"/>
      <c r="G29" s="275"/>
      <c r="H29" s="62">
        <f>IF($G29="",0,VLOOKUP($E29,'Podpůrná data'!$I$15:$J$182,2)*$G29)</f>
        <v>0</v>
      </c>
      <c r="I29" s="107"/>
      <c r="J29" s="170">
        <f>IF(H29&gt;0,1,0)</f>
        <v>0</v>
      </c>
      <c r="K29" s="214"/>
      <c r="L29" s="64" t="s">
        <v>97</v>
      </c>
      <c r="M29" s="283"/>
      <c r="N29" s="283"/>
      <c r="O29" s="283"/>
      <c r="P29" s="283"/>
      <c r="Q29" s="283"/>
      <c r="R29" s="283">
        <v>1</v>
      </c>
      <c r="S29" s="283">
        <v>1</v>
      </c>
      <c r="T29" s="283">
        <v>1</v>
      </c>
      <c r="U29" s="283">
        <v>1</v>
      </c>
      <c r="V29" s="283">
        <v>1</v>
      </c>
      <c r="W29" s="283">
        <v>1</v>
      </c>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377">
        <f>SUM(M31:CF31)</f>
        <v>0</v>
      </c>
      <c r="CH29" s="379">
        <f>SUM(M33:CF33)</f>
        <v>0</v>
      </c>
      <c r="CI29" s="381">
        <f>IF($J29=0,0,IF($CG29&gt;=20,1,0))</f>
        <v>0</v>
      </c>
      <c r="CJ29" s="108"/>
      <c r="CK29" s="108"/>
      <c r="CL29" s="108"/>
      <c r="CM29" s="108"/>
      <c r="CN29" s="108"/>
      <c r="CO29" s="108"/>
      <c r="CP29" s="108"/>
      <c r="CQ29" s="108"/>
      <c r="CR29" s="108"/>
      <c r="CS29" s="108"/>
      <c r="CT29" s="108"/>
      <c r="CU29" s="108"/>
      <c r="CV29" s="108"/>
      <c r="CW29" s="108"/>
      <c r="CX29" s="108"/>
      <c r="CY29" s="108"/>
    </row>
    <row r="30" spans="1:103" s="266" customFormat="1" ht="28.8" x14ac:dyDescent="0.3">
      <c r="A30" s="264"/>
      <c r="B30" s="130"/>
      <c r="C30" s="174"/>
      <c r="D30" s="174"/>
      <c r="E30" s="174"/>
      <c r="F30" s="174"/>
      <c r="G30" s="174"/>
      <c r="H30" s="65"/>
      <c r="I30" s="107"/>
      <c r="J30" s="238"/>
      <c r="K30" s="108"/>
      <c r="L30" s="64" t="s">
        <v>388</v>
      </c>
      <c r="M30" s="283"/>
      <c r="N30" s="283"/>
      <c r="O30" s="283"/>
      <c r="P30" s="283"/>
      <c r="Q30" s="283"/>
      <c r="R30" s="283">
        <v>4</v>
      </c>
      <c r="S30" s="283">
        <v>4</v>
      </c>
      <c r="T30" s="283">
        <v>4</v>
      </c>
      <c r="U30" s="283">
        <v>4</v>
      </c>
      <c r="V30" s="283">
        <v>4</v>
      </c>
      <c r="W30" s="283">
        <v>4</v>
      </c>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377"/>
      <c r="CH30" s="379"/>
      <c r="CI30" s="381"/>
      <c r="CJ30" s="108"/>
      <c r="CK30" s="108"/>
      <c r="CL30" s="108"/>
      <c r="CM30" s="108"/>
      <c r="CN30" s="108"/>
      <c r="CO30" s="108"/>
      <c r="CP30" s="108"/>
      <c r="CQ30" s="108"/>
      <c r="CR30" s="108"/>
      <c r="CS30" s="108"/>
      <c r="CT30" s="108"/>
      <c r="CU30" s="108"/>
      <c r="CV30" s="108"/>
      <c r="CW30" s="108"/>
      <c r="CX30" s="108"/>
      <c r="CY30" s="108"/>
    </row>
    <row r="31" spans="1:103" s="266" customFormat="1" ht="28.8" x14ac:dyDescent="0.3">
      <c r="A31" s="264"/>
      <c r="B31" s="130"/>
      <c r="C31" s="174"/>
      <c r="D31" s="174"/>
      <c r="E31" s="174"/>
      <c r="F31" s="174"/>
      <c r="G31" s="174"/>
      <c r="H31" s="65"/>
      <c r="I31" s="107"/>
      <c r="J31" s="169"/>
      <c r="K31" s="108"/>
      <c r="L31" s="64" t="s">
        <v>408</v>
      </c>
      <c r="M31" s="171">
        <f>IF(M30="",0,IF(M30&gt;=$G29,$G29,M30))</f>
        <v>0</v>
      </c>
      <c r="N31" s="171">
        <f t="shared" ref="N31:AS31" si="241">IF(N30="",0,IF((N30+M32)&lt;=$G29,N30,$G29-M32))</f>
        <v>0</v>
      </c>
      <c r="O31" s="171">
        <f t="shared" si="241"/>
        <v>0</v>
      </c>
      <c r="P31" s="171">
        <f t="shared" si="241"/>
        <v>0</v>
      </c>
      <c r="Q31" s="171">
        <f t="shared" si="241"/>
        <v>0</v>
      </c>
      <c r="R31" s="171">
        <f t="shared" si="241"/>
        <v>0</v>
      </c>
      <c r="S31" s="171">
        <f t="shared" si="241"/>
        <v>0</v>
      </c>
      <c r="T31" s="171">
        <f t="shared" si="241"/>
        <v>0</v>
      </c>
      <c r="U31" s="171">
        <f t="shared" si="241"/>
        <v>0</v>
      </c>
      <c r="V31" s="171">
        <f t="shared" si="241"/>
        <v>0</v>
      </c>
      <c r="W31" s="171">
        <f t="shared" si="241"/>
        <v>0</v>
      </c>
      <c r="X31" s="171">
        <f t="shared" si="241"/>
        <v>0</v>
      </c>
      <c r="Y31" s="171">
        <f t="shared" si="241"/>
        <v>0</v>
      </c>
      <c r="Z31" s="171">
        <f t="shared" si="241"/>
        <v>0</v>
      </c>
      <c r="AA31" s="171">
        <f t="shared" si="241"/>
        <v>0</v>
      </c>
      <c r="AB31" s="171">
        <f t="shared" si="241"/>
        <v>0</v>
      </c>
      <c r="AC31" s="171">
        <f t="shared" si="241"/>
        <v>0</v>
      </c>
      <c r="AD31" s="171">
        <f t="shared" si="241"/>
        <v>0</v>
      </c>
      <c r="AE31" s="171">
        <f t="shared" si="241"/>
        <v>0</v>
      </c>
      <c r="AF31" s="171">
        <f t="shared" si="241"/>
        <v>0</v>
      </c>
      <c r="AG31" s="171">
        <f t="shared" si="241"/>
        <v>0</v>
      </c>
      <c r="AH31" s="171">
        <f t="shared" si="241"/>
        <v>0</v>
      </c>
      <c r="AI31" s="171">
        <f t="shared" si="241"/>
        <v>0</v>
      </c>
      <c r="AJ31" s="171">
        <f t="shared" si="241"/>
        <v>0</v>
      </c>
      <c r="AK31" s="171">
        <f t="shared" si="241"/>
        <v>0</v>
      </c>
      <c r="AL31" s="171">
        <f t="shared" si="241"/>
        <v>0</v>
      </c>
      <c r="AM31" s="171">
        <f t="shared" si="241"/>
        <v>0</v>
      </c>
      <c r="AN31" s="171">
        <f t="shared" si="241"/>
        <v>0</v>
      </c>
      <c r="AO31" s="171">
        <f t="shared" si="241"/>
        <v>0</v>
      </c>
      <c r="AP31" s="171">
        <f t="shared" si="241"/>
        <v>0</v>
      </c>
      <c r="AQ31" s="171">
        <f t="shared" si="241"/>
        <v>0</v>
      </c>
      <c r="AR31" s="171">
        <f t="shared" si="241"/>
        <v>0</v>
      </c>
      <c r="AS31" s="171">
        <f t="shared" si="241"/>
        <v>0</v>
      </c>
      <c r="AT31" s="171">
        <f t="shared" ref="AT31:BY31" si="242">IF(AT30="",0,IF((AT30+AS32)&lt;=$G29,AT30,$G29-AS32))</f>
        <v>0</v>
      </c>
      <c r="AU31" s="171">
        <f t="shared" si="242"/>
        <v>0</v>
      </c>
      <c r="AV31" s="171">
        <f t="shared" si="242"/>
        <v>0</v>
      </c>
      <c r="AW31" s="171">
        <f t="shared" si="242"/>
        <v>0</v>
      </c>
      <c r="AX31" s="171">
        <f t="shared" si="242"/>
        <v>0</v>
      </c>
      <c r="AY31" s="171">
        <f t="shared" si="242"/>
        <v>0</v>
      </c>
      <c r="AZ31" s="171">
        <f t="shared" si="242"/>
        <v>0</v>
      </c>
      <c r="BA31" s="171">
        <f t="shared" si="242"/>
        <v>0</v>
      </c>
      <c r="BB31" s="171">
        <f t="shared" si="242"/>
        <v>0</v>
      </c>
      <c r="BC31" s="171">
        <f t="shared" si="242"/>
        <v>0</v>
      </c>
      <c r="BD31" s="171">
        <f t="shared" si="242"/>
        <v>0</v>
      </c>
      <c r="BE31" s="171">
        <f t="shared" si="242"/>
        <v>0</v>
      </c>
      <c r="BF31" s="171">
        <f t="shared" si="242"/>
        <v>0</v>
      </c>
      <c r="BG31" s="171">
        <f t="shared" si="242"/>
        <v>0</v>
      </c>
      <c r="BH31" s="171">
        <f t="shared" si="242"/>
        <v>0</v>
      </c>
      <c r="BI31" s="171">
        <f t="shared" si="242"/>
        <v>0</v>
      </c>
      <c r="BJ31" s="171">
        <f t="shared" si="242"/>
        <v>0</v>
      </c>
      <c r="BK31" s="171">
        <f t="shared" si="242"/>
        <v>0</v>
      </c>
      <c r="BL31" s="171">
        <f t="shared" si="242"/>
        <v>0</v>
      </c>
      <c r="BM31" s="171">
        <f t="shared" si="242"/>
        <v>0</v>
      </c>
      <c r="BN31" s="171">
        <f t="shared" si="242"/>
        <v>0</v>
      </c>
      <c r="BO31" s="171">
        <f t="shared" si="242"/>
        <v>0</v>
      </c>
      <c r="BP31" s="171">
        <f t="shared" si="242"/>
        <v>0</v>
      </c>
      <c r="BQ31" s="171">
        <f t="shared" si="242"/>
        <v>0</v>
      </c>
      <c r="BR31" s="171">
        <f t="shared" si="242"/>
        <v>0</v>
      </c>
      <c r="BS31" s="171">
        <f t="shared" si="242"/>
        <v>0</v>
      </c>
      <c r="BT31" s="171">
        <f t="shared" si="242"/>
        <v>0</v>
      </c>
      <c r="BU31" s="171">
        <f t="shared" si="242"/>
        <v>0</v>
      </c>
      <c r="BV31" s="171">
        <f t="shared" si="242"/>
        <v>0</v>
      </c>
      <c r="BW31" s="171">
        <f t="shared" si="242"/>
        <v>0</v>
      </c>
      <c r="BX31" s="171">
        <f t="shared" si="242"/>
        <v>0</v>
      </c>
      <c r="BY31" s="171">
        <f t="shared" si="242"/>
        <v>0</v>
      </c>
      <c r="BZ31" s="171">
        <f t="shared" ref="BZ31:CF31" si="243">IF(BZ30="",0,IF((BZ30+BY32)&lt;=$G29,BZ30,$G29-BY32))</f>
        <v>0</v>
      </c>
      <c r="CA31" s="171">
        <f t="shared" si="243"/>
        <v>0</v>
      </c>
      <c r="CB31" s="171">
        <f t="shared" si="243"/>
        <v>0</v>
      </c>
      <c r="CC31" s="171">
        <f t="shared" si="243"/>
        <v>0</v>
      </c>
      <c r="CD31" s="171">
        <f t="shared" si="243"/>
        <v>0</v>
      </c>
      <c r="CE31" s="171">
        <f t="shared" si="243"/>
        <v>0</v>
      </c>
      <c r="CF31" s="171">
        <f t="shared" si="243"/>
        <v>0</v>
      </c>
      <c r="CG31" s="377"/>
      <c r="CH31" s="379"/>
      <c r="CI31" s="381"/>
      <c r="CJ31" s="108"/>
      <c r="CK31" s="108"/>
      <c r="CL31" s="108"/>
      <c r="CM31" s="108"/>
      <c r="CN31" s="108"/>
      <c r="CO31" s="108"/>
      <c r="CP31" s="108"/>
      <c r="CQ31" s="108"/>
      <c r="CR31" s="108"/>
      <c r="CS31" s="108"/>
      <c r="CT31" s="108"/>
      <c r="CU31" s="108"/>
      <c r="CV31" s="108"/>
      <c r="CW31" s="108"/>
      <c r="CX31" s="108"/>
      <c r="CY31" s="108"/>
    </row>
    <row r="32" spans="1:103" ht="28.8" hidden="1" x14ac:dyDescent="0.3">
      <c r="B32" s="130"/>
      <c r="C32" s="174"/>
      <c r="D32" s="174"/>
      <c r="E32" s="174"/>
      <c r="F32" s="174"/>
      <c r="G32" s="174"/>
      <c r="H32" s="176"/>
      <c r="I32" s="107"/>
      <c r="J32" s="179"/>
      <c r="K32" s="107"/>
      <c r="L32" s="64" t="s">
        <v>409</v>
      </c>
      <c r="M32" s="171">
        <f>M31</f>
        <v>0</v>
      </c>
      <c r="N32" s="171">
        <f>N31+M32</f>
        <v>0</v>
      </c>
      <c r="O32" s="171">
        <f t="shared" ref="O32" si="244">O31+N32</f>
        <v>0</v>
      </c>
      <c r="P32" s="171">
        <f t="shared" ref="P32" si="245">P31+O32</f>
        <v>0</v>
      </c>
      <c r="Q32" s="171">
        <f t="shared" ref="Q32" si="246">Q31+P32</f>
        <v>0</v>
      </c>
      <c r="R32" s="171">
        <f t="shared" ref="R32" si="247">R31+Q32</f>
        <v>0</v>
      </c>
      <c r="S32" s="171">
        <f t="shared" ref="S32" si="248">S31+R32</f>
        <v>0</v>
      </c>
      <c r="T32" s="171">
        <f t="shared" ref="T32" si="249">T31+S32</f>
        <v>0</v>
      </c>
      <c r="U32" s="171">
        <f t="shared" ref="U32" si="250">U31+T32</f>
        <v>0</v>
      </c>
      <c r="V32" s="171">
        <f t="shared" ref="V32" si="251">V31+U32</f>
        <v>0</v>
      </c>
      <c r="W32" s="171">
        <f t="shared" ref="W32" si="252">W31+V32</f>
        <v>0</v>
      </c>
      <c r="X32" s="171">
        <f t="shared" ref="X32" si="253">X31+W32</f>
        <v>0</v>
      </c>
      <c r="Y32" s="171">
        <f t="shared" ref="Y32" si="254">Y31+X32</f>
        <v>0</v>
      </c>
      <c r="Z32" s="171">
        <f t="shared" ref="Z32" si="255">Z31+Y32</f>
        <v>0</v>
      </c>
      <c r="AA32" s="171">
        <f t="shared" ref="AA32" si="256">AA31+Z32</f>
        <v>0</v>
      </c>
      <c r="AB32" s="171">
        <f t="shared" ref="AB32" si="257">AB31+AA32</f>
        <v>0</v>
      </c>
      <c r="AC32" s="171">
        <f t="shared" ref="AC32" si="258">AC31+AB32</f>
        <v>0</v>
      </c>
      <c r="AD32" s="171">
        <f t="shared" ref="AD32" si="259">AD31+AC32</f>
        <v>0</v>
      </c>
      <c r="AE32" s="171">
        <f t="shared" ref="AE32" si="260">AE31+AD32</f>
        <v>0</v>
      </c>
      <c r="AF32" s="171">
        <f t="shared" ref="AF32" si="261">AF31+AE32</f>
        <v>0</v>
      </c>
      <c r="AG32" s="171">
        <f t="shared" ref="AG32" si="262">AG31+AF32</f>
        <v>0</v>
      </c>
      <c r="AH32" s="171">
        <f t="shared" ref="AH32" si="263">AH31+AG32</f>
        <v>0</v>
      </c>
      <c r="AI32" s="171">
        <f t="shared" ref="AI32" si="264">AI31+AH32</f>
        <v>0</v>
      </c>
      <c r="AJ32" s="171">
        <f t="shared" ref="AJ32" si="265">AJ31+AI32</f>
        <v>0</v>
      </c>
      <c r="AK32" s="171">
        <f t="shared" ref="AK32" si="266">AK31+AJ32</f>
        <v>0</v>
      </c>
      <c r="AL32" s="171">
        <f t="shared" ref="AL32" si="267">AL31+AK32</f>
        <v>0</v>
      </c>
      <c r="AM32" s="171">
        <f t="shared" ref="AM32" si="268">AM31+AL32</f>
        <v>0</v>
      </c>
      <c r="AN32" s="171">
        <f t="shared" ref="AN32" si="269">AN31+AM32</f>
        <v>0</v>
      </c>
      <c r="AO32" s="171">
        <f t="shared" ref="AO32" si="270">AO31+AN32</f>
        <v>0</v>
      </c>
      <c r="AP32" s="171">
        <f t="shared" ref="AP32" si="271">AP31+AO32</f>
        <v>0</v>
      </c>
      <c r="AQ32" s="171">
        <f t="shared" ref="AQ32" si="272">AQ31+AP32</f>
        <v>0</v>
      </c>
      <c r="AR32" s="171">
        <f t="shared" ref="AR32" si="273">AR31+AQ32</f>
        <v>0</v>
      </c>
      <c r="AS32" s="171">
        <f t="shared" ref="AS32" si="274">AS31+AR32</f>
        <v>0</v>
      </c>
      <c r="AT32" s="171">
        <f t="shared" ref="AT32" si="275">AT31+AS32</f>
        <v>0</v>
      </c>
      <c r="AU32" s="171">
        <f t="shared" ref="AU32" si="276">AU31+AT32</f>
        <v>0</v>
      </c>
      <c r="AV32" s="171">
        <f t="shared" ref="AV32" si="277">AV31+AU32</f>
        <v>0</v>
      </c>
      <c r="AW32" s="171">
        <f t="shared" ref="AW32" si="278">AW31+AV32</f>
        <v>0</v>
      </c>
      <c r="AX32" s="171">
        <f t="shared" ref="AX32" si="279">AX31+AW32</f>
        <v>0</v>
      </c>
      <c r="AY32" s="171">
        <f t="shared" ref="AY32" si="280">AY31+AX32</f>
        <v>0</v>
      </c>
      <c r="AZ32" s="171">
        <f t="shared" ref="AZ32" si="281">AZ31+AY32</f>
        <v>0</v>
      </c>
      <c r="BA32" s="171">
        <f t="shared" ref="BA32" si="282">BA31+AZ32</f>
        <v>0</v>
      </c>
      <c r="BB32" s="171">
        <f t="shared" ref="BB32" si="283">BB31+BA32</f>
        <v>0</v>
      </c>
      <c r="BC32" s="171">
        <f t="shared" ref="BC32" si="284">BC31+BB32</f>
        <v>0</v>
      </c>
      <c r="BD32" s="171">
        <f t="shared" ref="BD32" si="285">BD31+BC32</f>
        <v>0</v>
      </c>
      <c r="BE32" s="171">
        <f t="shared" ref="BE32" si="286">BE31+BD32</f>
        <v>0</v>
      </c>
      <c r="BF32" s="171">
        <f t="shared" ref="BF32" si="287">BF31+BE32</f>
        <v>0</v>
      </c>
      <c r="BG32" s="171">
        <f t="shared" ref="BG32" si="288">BG31+BF32</f>
        <v>0</v>
      </c>
      <c r="BH32" s="171">
        <f t="shared" ref="BH32" si="289">BH31+BG32</f>
        <v>0</v>
      </c>
      <c r="BI32" s="171">
        <f t="shared" ref="BI32" si="290">BI31+BH32</f>
        <v>0</v>
      </c>
      <c r="BJ32" s="171">
        <f t="shared" ref="BJ32" si="291">BJ31+BI32</f>
        <v>0</v>
      </c>
      <c r="BK32" s="171">
        <f t="shared" ref="BK32" si="292">BK31+BJ32</f>
        <v>0</v>
      </c>
      <c r="BL32" s="171">
        <f t="shared" ref="BL32" si="293">BL31+BK32</f>
        <v>0</v>
      </c>
      <c r="BM32" s="171">
        <f t="shared" ref="BM32" si="294">BM31+BL32</f>
        <v>0</v>
      </c>
      <c r="BN32" s="171">
        <f t="shared" ref="BN32" si="295">BN31+BM32</f>
        <v>0</v>
      </c>
      <c r="BO32" s="171">
        <f t="shared" ref="BO32" si="296">BO31+BN32</f>
        <v>0</v>
      </c>
      <c r="BP32" s="171">
        <f t="shared" ref="BP32" si="297">BP31+BO32</f>
        <v>0</v>
      </c>
      <c r="BQ32" s="171">
        <f t="shared" ref="BQ32" si="298">BQ31+BP32</f>
        <v>0</v>
      </c>
      <c r="BR32" s="171">
        <f t="shared" ref="BR32" si="299">BR31+BQ32</f>
        <v>0</v>
      </c>
      <c r="BS32" s="171">
        <f t="shared" ref="BS32" si="300">BS31+BR32</f>
        <v>0</v>
      </c>
      <c r="BT32" s="171">
        <f t="shared" ref="BT32" si="301">BT31+BS32</f>
        <v>0</v>
      </c>
      <c r="BU32" s="171">
        <f t="shared" ref="BU32" si="302">BU31+BT32</f>
        <v>0</v>
      </c>
      <c r="BV32" s="171">
        <f t="shared" ref="BV32" si="303">BV31+BU32</f>
        <v>0</v>
      </c>
      <c r="BW32" s="171">
        <f t="shared" ref="BW32" si="304">BW31+BV32</f>
        <v>0</v>
      </c>
      <c r="BX32" s="171">
        <f t="shared" ref="BX32" si="305">BX31+BW32</f>
        <v>0</v>
      </c>
      <c r="BY32" s="171">
        <f t="shared" ref="BY32" si="306">BY31+BX32</f>
        <v>0</v>
      </c>
      <c r="BZ32" s="171">
        <f t="shared" ref="BZ32" si="307">BZ31+BY32</f>
        <v>0</v>
      </c>
      <c r="CA32" s="171">
        <f t="shared" ref="CA32" si="308">CA31+BZ32</f>
        <v>0</v>
      </c>
      <c r="CB32" s="171">
        <f t="shared" ref="CB32" si="309">CB31+CA32</f>
        <v>0</v>
      </c>
      <c r="CC32" s="171">
        <f t="shared" ref="CC32" si="310">CC31+CB32</f>
        <v>0</v>
      </c>
      <c r="CD32" s="171">
        <f t="shared" ref="CD32" si="311">CD31+CC32</f>
        <v>0</v>
      </c>
      <c r="CE32" s="171">
        <f t="shared" ref="CE32" si="312">CE31+CD32</f>
        <v>0</v>
      </c>
      <c r="CF32" s="171">
        <f t="shared" ref="CF32" si="313">CF31+CE32</f>
        <v>0</v>
      </c>
      <c r="CG32" s="377"/>
      <c r="CH32" s="379"/>
      <c r="CI32" s="381"/>
      <c r="CJ32" s="107"/>
      <c r="CK32" s="107"/>
      <c r="CL32" s="107"/>
      <c r="CM32" s="107"/>
      <c r="CN32" s="107"/>
      <c r="CO32" s="107"/>
      <c r="CP32" s="107"/>
      <c r="CQ32" s="107"/>
      <c r="CR32" s="107"/>
      <c r="CS32" s="107"/>
      <c r="CT32" s="107"/>
      <c r="CU32" s="107"/>
      <c r="CV32" s="107"/>
      <c r="CW32" s="107"/>
      <c r="CX32" s="107"/>
      <c r="CY32" s="107"/>
    </row>
    <row r="33" spans="1:103" ht="25.2" customHeight="1" thickBot="1" x14ac:dyDescent="0.35">
      <c r="B33" s="130"/>
      <c r="C33" s="174"/>
      <c r="D33" s="174"/>
      <c r="E33" s="174"/>
      <c r="F33" s="174"/>
      <c r="G33" s="174"/>
      <c r="H33" s="176"/>
      <c r="I33" s="107"/>
      <c r="J33" s="179"/>
      <c r="K33" s="107"/>
      <c r="L33" s="64" t="s">
        <v>167</v>
      </c>
      <c r="M33" s="172">
        <f>IF($E29="",0,VLOOKUP($E29,'Podpůrná data'!$I$15:$J$182,2)*M31)</f>
        <v>0</v>
      </c>
      <c r="N33" s="172">
        <f>IF($E29="",0,VLOOKUP($E29,'Podpůrná data'!$I$15:$J$182,2)*N31)</f>
        <v>0</v>
      </c>
      <c r="O33" s="172">
        <f>IF($E29="",0,VLOOKUP($E29,'Podpůrná data'!$I$15:$J$182,2)*O31)</f>
        <v>0</v>
      </c>
      <c r="P33" s="172">
        <f>IF($E29="",0,VLOOKUP($E29,'Podpůrná data'!$I$15:$J$182,2)*P31)</f>
        <v>0</v>
      </c>
      <c r="Q33" s="172">
        <f>IF($E29="",0,VLOOKUP($E29,'Podpůrná data'!$I$15:$J$182,2)*Q31)</f>
        <v>0</v>
      </c>
      <c r="R33" s="172">
        <f>IF($E29="",0,VLOOKUP($E29,'Podpůrná data'!$I$15:$J$182,2)*R31)</f>
        <v>0</v>
      </c>
      <c r="S33" s="172">
        <f>IF($E29="",0,VLOOKUP($E29,'Podpůrná data'!$I$15:$J$182,2)*S31)</f>
        <v>0</v>
      </c>
      <c r="T33" s="172">
        <f>IF($E29="",0,VLOOKUP($E29,'Podpůrná data'!$I$15:$J$182,2)*T31)</f>
        <v>0</v>
      </c>
      <c r="U33" s="172">
        <f>IF($E29="",0,VLOOKUP($E29,'Podpůrná data'!$I$15:$J$182,2)*U31)</f>
        <v>0</v>
      </c>
      <c r="V33" s="172">
        <f>IF($E29="",0,VLOOKUP($E29,'Podpůrná data'!$I$15:$J$182,2)*V31)</f>
        <v>0</v>
      </c>
      <c r="W33" s="172">
        <f>IF($E29="",0,VLOOKUP($E29,'Podpůrná data'!$I$15:$J$182,2)*W31)</f>
        <v>0</v>
      </c>
      <c r="X33" s="172">
        <f>IF($E29="",0,VLOOKUP($E29,'Podpůrná data'!$I$15:$J$182,2)*X31)</f>
        <v>0</v>
      </c>
      <c r="Y33" s="172">
        <f>IF($E29="",0,VLOOKUP($E29,'Podpůrná data'!$I$15:$J$182,2)*Y31)</f>
        <v>0</v>
      </c>
      <c r="Z33" s="172">
        <f>IF($E29="",0,VLOOKUP($E29,'Podpůrná data'!$I$15:$J$182,2)*Z31)</f>
        <v>0</v>
      </c>
      <c r="AA33" s="172">
        <f>IF($E29="",0,VLOOKUP($E29,'Podpůrná data'!$I$15:$J$182,2)*AA31)</f>
        <v>0</v>
      </c>
      <c r="AB33" s="172">
        <f>IF($E29="",0,VLOOKUP($E29,'Podpůrná data'!$I$15:$J$182,2)*AB31)</f>
        <v>0</v>
      </c>
      <c r="AC33" s="172">
        <f>IF($E29="",0,VLOOKUP($E29,'Podpůrná data'!$I$15:$J$182,2)*AC31)</f>
        <v>0</v>
      </c>
      <c r="AD33" s="172">
        <f>IF($E29="",0,VLOOKUP($E29,'Podpůrná data'!$I$15:$J$182,2)*AD31)</f>
        <v>0</v>
      </c>
      <c r="AE33" s="172">
        <f>IF($E29="",0,VLOOKUP($E29,'Podpůrná data'!$I$15:$J$182,2)*AE31)</f>
        <v>0</v>
      </c>
      <c r="AF33" s="172">
        <f>IF($E29="",0,VLOOKUP($E29,'Podpůrná data'!$I$15:$J$182,2)*AF31)</f>
        <v>0</v>
      </c>
      <c r="AG33" s="172">
        <f>IF($E29="",0,VLOOKUP($E29,'Podpůrná data'!$I$15:$J$182,2)*AG31)</f>
        <v>0</v>
      </c>
      <c r="AH33" s="172">
        <f>IF($E29="",0,VLOOKUP($E29,'Podpůrná data'!$I$15:$J$182,2)*AH31)</f>
        <v>0</v>
      </c>
      <c r="AI33" s="172">
        <f>IF($E29="",0,VLOOKUP($E29,'Podpůrná data'!$I$15:$J$182,2)*AI31)</f>
        <v>0</v>
      </c>
      <c r="AJ33" s="172">
        <f>IF($E29="",0,VLOOKUP($E29,'Podpůrná data'!$I$15:$J$182,2)*AJ31)</f>
        <v>0</v>
      </c>
      <c r="AK33" s="172">
        <f>IF($E29="",0,VLOOKUP($E29,'Podpůrná data'!$I$15:$J$182,2)*AK31)</f>
        <v>0</v>
      </c>
      <c r="AL33" s="172">
        <f>IF($E29="",0,VLOOKUP($E29,'Podpůrná data'!$I$15:$J$182,2)*AL31)</f>
        <v>0</v>
      </c>
      <c r="AM33" s="172">
        <f>IF($E29="",0,VLOOKUP($E29,'Podpůrná data'!$I$15:$J$182,2)*AM31)</f>
        <v>0</v>
      </c>
      <c r="AN33" s="172">
        <f>IF($E29="",0,VLOOKUP($E29,'Podpůrná data'!$I$15:$J$182,2)*AN31)</f>
        <v>0</v>
      </c>
      <c r="AO33" s="172">
        <f>IF($E29="",0,VLOOKUP($E29,'Podpůrná data'!$I$15:$J$182,2)*AO31)</f>
        <v>0</v>
      </c>
      <c r="AP33" s="172">
        <f>IF($E29="",0,VLOOKUP($E29,'Podpůrná data'!$I$15:$J$182,2)*AP31)</f>
        <v>0</v>
      </c>
      <c r="AQ33" s="172">
        <f>IF($E29="",0,VLOOKUP($E29,'Podpůrná data'!$I$15:$J$182,2)*AQ31)</f>
        <v>0</v>
      </c>
      <c r="AR33" s="172">
        <f>IF($E29="",0,VLOOKUP($E29,'Podpůrná data'!$I$15:$J$182,2)*AR31)</f>
        <v>0</v>
      </c>
      <c r="AS33" s="172">
        <f>IF($E29="",0,VLOOKUP($E29,'Podpůrná data'!$I$15:$J$182,2)*AS31)</f>
        <v>0</v>
      </c>
      <c r="AT33" s="172">
        <f>IF($E29="",0,VLOOKUP($E29,'Podpůrná data'!$I$15:$J$182,2)*AT31)</f>
        <v>0</v>
      </c>
      <c r="AU33" s="172">
        <f>IF($E29="",0,VLOOKUP($E29,'Podpůrná data'!$I$15:$J$182,2)*AU31)</f>
        <v>0</v>
      </c>
      <c r="AV33" s="172">
        <f>IF($E29="",0,VLOOKUP($E29,'Podpůrná data'!$I$15:$J$182,2)*AV31)</f>
        <v>0</v>
      </c>
      <c r="AW33" s="172">
        <f>IF($E29="",0,VLOOKUP($E29,'Podpůrná data'!$I$15:$J$182,2)*AW31)</f>
        <v>0</v>
      </c>
      <c r="AX33" s="172">
        <f>IF($E29="",0,VLOOKUP($E29,'Podpůrná data'!$I$15:$J$182,2)*AX31)</f>
        <v>0</v>
      </c>
      <c r="AY33" s="172">
        <f>IF($E29="",0,VLOOKUP($E29,'Podpůrná data'!$I$15:$J$182,2)*AY31)</f>
        <v>0</v>
      </c>
      <c r="AZ33" s="172">
        <f>IF($E29="",0,VLOOKUP($E29,'Podpůrná data'!$I$15:$J$182,2)*AZ31)</f>
        <v>0</v>
      </c>
      <c r="BA33" s="172">
        <f>IF($E29="",0,VLOOKUP($E29,'Podpůrná data'!$I$15:$J$182,2)*BA31)</f>
        <v>0</v>
      </c>
      <c r="BB33" s="172">
        <f>IF($E29="",0,VLOOKUP($E29,'Podpůrná data'!$I$15:$J$182,2)*BB31)</f>
        <v>0</v>
      </c>
      <c r="BC33" s="172">
        <f>IF($E29="",0,VLOOKUP($E29,'Podpůrná data'!$I$15:$J$182,2)*BC31)</f>
        <v>0</v>
      </c>
      <c r="BD33" s="172">
        <f>IF($E29="",0,VLOOKUP($E29,'Podpůrná data'!$I$15:$J$182,2)*BD31)</f>
        <v>0</v>
      </c>
      <c r="BE33" s="172">
        <f>IF($E29="",0,VLOOKUP($E29,'Podpůrná data'!$I$15:$J$182,2)*BE31)</f>
        <v>0</v>
      </c>
      <c r="BF33" s="172">
        <f>IF($E29="",0,VLOOKUP($E29,'Podpůrná data'!$I$15:$J$182,2)*BF31)</f>
        <v>0</v>
      </c>
      <c r="BG33" s="172">
        <f>IF($E29="",0,VLOOKUP($E29,'Podpůrná data'!$I$15:$J$182,2)*BG31)</f>
        <v>0</v>
      </c>
      <c r="BH33" s="172">
        <f>IF($E29="",0,VLOOKUP($E29,'Podpůrná data'!$I$15:$J$182,2)*BH31)</f>
        <v>0</v>
      </c>
      <c r="BI33" s="172">
        <f>IF($E29="",0,VLOOKUP($E29,'Podpůrná data'!$I$15:$J$182,2)*BI31)</f>
        <v>0</v>
      </c>
      <c r="BJ33" s="172">
        <f>IF($E29="",0,VLOOKUP($E29,'Podpůrná data'!$I$15:$J$182,2)*BJ31)</f>
        <v>0</v>
      </c>
      <c r="BK33" s="172">
        <f>IF($E29="",0,VLOOKUP($E29,'Podpůrná data'!$I$15:$J$182,2)*BK31)</f>
        <v>0</v>
      </c>
      <c r="BL33" s="172">
        <f>IF($E29="",0,VLOOKUP($E29,'Podpůrná data'!$I$15:$J$182,2)*BL31)</f>
        <v>0</v>
      </c>
      <c r="BM33" s="172">
        <f>IF($E29="",0,VLOOKUP($E29,'Podpůrná data'!$I$15:$J$182,2)*BM31)</f>
        <v>0</v>
      </c>
      <c r="BN33" s="172">
        <f>IF($E29="",0,VLOOKUP($E29,'Podpůrná data'!$I$15:$J$182,2)*BN31)</f>
        <v>0</v>
      </c>
      <c r="BO33" s="172">
        <f>IF($E29="",0,VLOOKUP($E29,'Podpůrná data'!$I$15:$J$182,2)*BO31)</f>
        <v>0</v>
      </c>
      <c r="BP33" s="172">
        <f>IF($E29="",0,VLOOKUP($E29,'Podpůrná data'!$I$15:$J$182,2)*BP31)</f>
        <v>0</v>
      </c>
      <c r="BQ33" s="172">
        <f>IF($E29="",0,VLOOKUP($E29,'Podpůrná data'!$I$15:$J$182,2)*BQ31)</f>
        <v>0</v>
      </c>
      <c r="BR33" s="172">
        <f>IF($E29="",0,VLOOKUP($E29,'Podpůrná data'!$I$15:$J$182,2)*BR31)</f>
        <v>0</v>
      </c>
      <c r="BS33" s="172">
        <f>IF($E29="",0,VLOOKUP($E29,'Podpůrná data'!$I$15:$J$182,2)*BS31)</f>
        <v>0</v>
      </c>
      <c r="BT33" s="172">
        <f>IF($E29="",0,VLOOKUP($E29,'Podpůrná data'!$I$15:$J$182,2)*BT31)</f>
        <v>0</v>
      </c>
      <c r="BU33" s="172">
        <f>IF($E29="",0,VLOOKUP($E29,'Podpůrná data'!$I$15:$J$182,2)*BU31)</f>
        <v>0</v>
      </c>
      <c r="BV33" s="172">
        <f>IF($E29="",0,VLOOKUP($E29,'Podpůrná data'!$I$15:$J$182,2)*BV31)</f>
        <v>0</v>
      </c>
      <c r="BW33" s="172">
        <f>IF($E29="",0,VLOOKUP($E29,'Podpůrná data'!$I$15:$J$182,2)*BW31)</f>
        <v>0</v>
      </c>
      <c r="BX33" s="172">
        <f>IF($E29="",0,VLOOKUP($E29,'Podpůrná data'!$I$15:$J$182,2)*BX31)</f>
        <v>0</v>
      </c>
      <c r="BY33" s="172">
        <f>IF($E29="",0,VLOOKUP($E29,'Podpůrná data'!$I$15:$J$182,2)*BY31)</f>
        <v>0</v>
      </c>
      <c r="BZ33" s="172">
        <f>IF($E29="",0,VLOOKUP($E29,'Podpůrná data'!$I$15:$J$182,2)*BZ31)</f>
        <v>0</v>
      </c>
      <c r="CA33" s="172">
        <f>IF($E29="",0,VLOOKUP($E29,'Podpůrná data'!$I$15:$J$182,2)*CA31)</f>
        <v>0</v>
      </c>
      <c r="CB33" s="172">
        <f>IF($E29="",0,VLOOKUP($E29,'Podpůrná data'!$I$15:$J$182,2)*CB31)</f>
        <v>0</v>
      </c>
      <c r="CC33" s="172">
        <f>IF($E29="",0,VLOOKUP($E29,'Podpůrná data'!$I$15:$J$182,2)*CC31)</f>
        <v>0</v>
      </c>
      <c r="CD33" s="172">
        <f>IF($E29="",0,VLOOKUP($E29,'Podpůrná data'!$I$15:$J$182,2)*CD31)</f>
        <v>0</v>
      </c>
      <c r="CE33" s="172">
        <f>IF($E29="",0,VLOOKUP($E29,'Podpůrná data'!$I$15:$J$182,2)*CE31)</f>
        <v>0</v>
      </c>
      <c r="CF33" s="172">
        <f>IF($E29="",0,VLOOKUP($E29,'Podpůrná data'!$I$15:$J$182,2)*CF31)</f>
        <v>0</v>
      </c>
      <c r="CG33" s="377"/>
      <c r="CH33" s="379"/>
      <c r="CI33" s="381"/>
      <c r="CJ33" s="107"/>
      <c r="CK33" s="182">
        <f>SUMIFS($M33:$CF33,$M28:$CF28,"1. ZoR")</f>
        <v>0</v>
      </c>
      <c r="CL33" s="182">
        <f>SUMIFS($M33:$CF33,$M28:$CF28,"2. ZoR")</f>
        <v>0</v>
      </c>
      <c r="CM33" s="182">
        <f>SUMIFS($M33:$CF33,$M28:$CF28,"3. ZoR")</f>
        <v>0</v>
      </c>
      <c r="CN33" s="182">
        <f>SUMIFS($M33:$CF33,$M28:$CF28,"4. ZoR")</f>
        <v>0</v>
      </c>
      <c r="CO33" s="182">
        <f>SUMIFS($M33:$CF33,$M28:$CF28,"5. ZoR")</f>
        <v>0</v>
      </c>
      <c r="CP33" s="182">
        <f>SUMIFS($M33:$CF33,$M28:$CF28,"6. ZoR")</f>
        <v>0</v>
      </c>
      <c r="CQ33" s="182">
        <f>SUMIFS($M33:$CF33,$M28:$CF28,"7. ZoR")</f>
        <v>0</v>
      </c>
      <c r="CR33" s="182">
        <f>SUMIFS($M33:$CF33,$M28:$CF28,"8. ZoR")</f>
        <v>0</v>
      </c>
      <c r="CS33" s="182">
        <f>SUMIFS($M33:$CF33,$M28:$CF28,"9. ZoR")</f>
        <v>0</v>
      </c>
      <c r="CT33" s="182">
        <f>SUMIFS($M33:$CF33,$M28:$CF28,"10. ZoR")</f>
        <v>0</v>
      </c>
      <c r="CU33" s="182">
        <f>SUMIFS($M33:$CF33,$M28:$CF28,"11. ZoR")</f>
        <v>0</v>
      </c>
      <c r="CV33" s="182">
        <f>SUMIFS($M33:$CF33,$M28:$CF28,"12. ZoR")</f>
        <v>0</v>
      </c>
      <c r="CW33" s="182">
        <f>SUMIFS($M33:$CF33,$M28:$CF28,"13. ZoR")</f>
        <v>0</v>
      </c>
      <c r="CX33" s="182">
        <f>SUMIFS($M33:$CF33,$M28:$CF28,"14. ZoR")</f>
        <v>0</v>
      </c>
      <c r="CY33" s="182">
        <f>SUMIFS($M33:$CF33,$M28:$CF28,"15. ZoR")</f>
        <v>0</v>
      </c>
    </row>
    <row r="34" spans="1:103" ht="29.4" hidden="1" thickBot="1" x14ac:dyDescent="0.35">
      <c r="B34" s="131"/>
      <c r="C34" s="177"/>
      <c r="D34" s="177"/>
      <c r="E34" s="177"/>
      <c r="F34" s="177"/>
      <c r="G34" s="177"/>
      <c r="H34" s="178"/>
      <c r="I34" s="107"/>
      <c r="J34" s="180"/>
      <c r="K34" s="107"/>
      <c r="L34" s="64" t="s">
        <v>360</v>
      </c>
      <c r="M34" s="172">
        <f>IF(M33="","",M33)</f>
        <v>0</v>
      </c>
      <c r="N34" s="172">
        <f>M34+N33</f>
        <v>0</v>
      </c>
      <c r="O34" s="172">
        <f t="shared" ref="O34" si="314">N34+O33</f>
        <v>0</v>
      </c>
      <c r="P34" s="172">
        <f t="shared" ref="P34" si="315">O34+P33</f>
        <v>0</v>
      </c>
      <c r="Q34" s="172">
        <f t="shared" ref="Q34" si="316">P34+Q33</f>
        <v>0</v>
      </c>
      <c r="R34" s="172">
        <f t="shared" ref="R34" si="317">Q34+R33</f>
        <v>0</v>
      </c>
      <c r="S34" s="172">
        <f t="shared" ref="S34" si="318">R34+S33</f>
        <v>0</v>
      </c>
      <c r="T34" s="172">
        <f t="shared" ref="T34" si="319">S34+T33</f>
        <v>0</v>
      </c>
      <c r="U34" s="172">
        <f t="shared" ref="U34" si="320">T34+U33</f>
        <v>0</v>
      </c>
      <c r="V34" s="172">
        <f t="shared" ref="V34" si="321">U34+V33</f>
        <v>0</v>
      </c>
      <c r="W34" s="172">
        <f t="shared" ref="W34" si="322">V34+W33</f>
        <v>0</v>
      </c>
      <c r="X34" s="172">
        <f t="shared" ref="X34" si="323">W34+X33</f>
        <v>0</v>
      </c>
      <c r="Y34" s="172">
        <f t="shared" ref="Y34" si="324">X34+Y33</f>
        <v>0</v>
      </c>
      <c r="Z34" s="172">
        <f t="shared" ref="Z34" si="325">Y34+Z33</f>
        <v>0</v>
      </c>
      <c r="AA34" s="172">
        <f t="shared" ref="AA34" si="326">Z34+AA33</f>
        <v>0</v>
      </c>
      <c r="AB34" s="172">
        <f t="shared" ref="AB34" si="327">AA34+AB33</f>
        <v>0</v>
      </c>
      <c r="AC34" s="172">
        <f t="shared" ref="AC34" si="328">AB34+AC33</f>
        <v>0</v>
      </c>
      <c r="AD34" s="172">
        <f t="shared" ref="AD34" si="329">AC34+AD33</f>
        <v>0</v>
      </c>
      <c r="AE34" s="172">
        <f t="shared" ref="AE34" si="330">AD34+AE33</f>
        <v>0</v>
      </c>
      <c r="AF34" s="172">
        <f t="shared" ref="AF34" si="331">AE34+AF33</f>
        <v>0</v>
      </c>
      <c r="AG34" s="172">
        <f t="shared" ref="AG34" si="332">AF34+AG33</f>
        <v>0</v>
      </c>
      <c r="AH34" s="172">
        <f t="shared" ref="AH34" si="333">AG34+AH33</f>
        <v>0</v>
      </c>
      <c r="AI34" s="172">
        <f t="shared" ref="AI34" si="334">AH34+AI33</f>
        <v>0</v>
      </c>
      <c r="AJ34" s="172">
        <f t="shared" ref="AJ34" si="335">AI34+AJ33</f>
        <v>0</v>
      </c>
      <c r="AK34" s="172">
        <f t="shared" ref="AK34" si="336">AJ34+AK33</f>
        <v>0</v>
      </c>
      <c r="AL34" s="172">
        <f t="shared" ref="AL34" si="337">AK34+AL33</f>
        <v>0</v>
      </c>
      <c r="AM34" s="172">
        <f t="shared" ref="AM34" si="338">AL34+AM33</f>
        <v>0</v>
      </c>
      <c r="AN34" s="172">
        <f t="shared" ref="AN34" si="339">AM34+AN33</f>
        <v>0</v>
      </c>
      <c r="AO34" s="172">
        <f t="shared" ref="AO34" si="340">AN34+AO33</f>
        <v>0</v>
      </c>
      <c r="AP34" s="172">
        <f t="shared" ref="AP34" si="341">AO34+AP33</f>
        <v>0</v>
      </c>
      <c r="AQ34" s="172">
        <f t="shared" ref="AQ34" si="342">AP34+AQ33</f>
        <v>0</v>
      </c>
      <c r="AR34" s="172">
        <f t="shared" ref="AR34" si="343">AQ34+AR33</f>
        <v>0</v>
      </c>
      <c r="AS34" s="172">
        <f t="shared" ref="AS34" si="344">AR34+AS33</f>
        <v>0</v>
      </c>
      <c r="AT34" s="172">
        <f t="shared" ref="AT34" si="345">AS34+AT33</f>
        <v>0</v>
      </c>
      <c r="AU34" s="172">
        <f t="shared" ref="AU34" si="346">AT34+AU33</f>
        <v>0</v>
      </c>
      <c r="AV34" s="172">
        <f t="shared" ref="AV34" si="347">AU34+AV33</f>
        <v>0</v>
      </c>
      <c r="AW34" s="172">
        <f t="shared" ref="AW34" si="348">AV34+AW33</f>
        <v>0</v>
      </c>
      <c r="AX34" s="172">
        <f t="shared" ref="AX34" si="349">AW34+AX33</f>
        <v>0</v>
      </c>
      <c r="AY34" s="172">
        <f t="shared" ref="AY34" si="350">AX34+AY33</f>
        <v>0</v>
      </c>
      <c r="AZ34" s="172">
        <f t="shared" ref="AZ34" si="351">AY34+AZ33</f>
        <v>0</v>
      </c>
      <c r="BA34" s="172">
        <f t="shared" ref="BA34" si="352">AZ34+BA33</f>
        <v>0</v>
      </c>
      <c r="BB34" s="172">
        <f t="shared" ref="BB34" si="353">BA34+BB33</f>
        <v>0</v>
      </c>
      <c r="BC34" s="172">
        <f t="shared" ref="BC34" si="354">BB34+BC33</f>
        <v>0</v>
      </c>
      <c r="BD34" s="172">
        <f t="shared" ref="BD34" si="355">BC34+BD33</f>
        <v>0</v>
      </c>
      <c r="BE34" s="172">
        <f t="shared" ref="BE34" si="356">BD34+BE33</f>
        <v>0</v>
      </c>
      <c r="BF34" s="172">
        <f t="shared" ref="BF34" si="357">BE34+BF33</f>
        <v>0</v>
      </c>
      <c r="BG34" s="172">
        <f t="shared" ref="BG34" si="358">BF34+BG33</f>
        <v>0</v>
      </c>
      <c r="BH34" s="172">
        <f t="shared" ref="BH34" si="359">BG34+BH33</f>
        <v>0</v>
      </c>
      <c r="BI34" s="172">
        <f t="shared" ref="BI34" si="360">BH34+BI33</f>
        <v>0</v>
      </c>
      <c r="BJ34" s="172">
        <f t="shared" ref="BJ34" si="361">BI34+BJ33</f>
        <v>0</v>
      </c>
      <c r="BK34" s="172">
        <f t="shared" ref="BK34" si="362">BJ34+BK33</f>
        <v>0</v>
      </c>
      <c r="BL34" s="172">
        <f t="shared" ref="BL34" si="363">BK34+BL33</f>
        <v>0</v>
      </c>
      <c r="BM34" s="172">
        <f t="shared" ref="BM34" si="364">BL34+BM33</f>
        <v>0</v>
      </c>
      <c r="BN34" s="172">
        <f t="shared" ref="BN34" si="365">BM34+BN33</f>
        <v>0</v>
      </c>
      <c r="BO34" s="172">
        <f t="shared" ref="BO34" si="366">BN34+BO33</f>
        <v>0</v>
      </c>
      <c r="BP34" s="172">
        <f t="shared" ref="BP34" si="367">BO34+BP33</f>
        <v>0</v>
      </c>
      <c r="BQ34" s="172">
        <f t="shared" ref="BQ34" si="368">BP34+BQ33</f>
        <v>0</v>
      </c>
      <c r="BR34" s="172">
        <f t="shared" ref="BR34" si="369">BQ34+BR33</f>
        <v>0</v>
      </c>
      <c r="BS34" s="172">
        <f t="shared" ref="BS34" si="370">BR34+BS33</f>
        <v>0</v>
      </c>
      <c r="BT34" s="172">
        <f t="shared" ref="BT34" si="371">BS34+BT33</f>
        <v>0</v>
      </c>
      <c r="BU34" s="172">
        <f t="shared" ref="BU34" si="372">BT34+BU33</f>
        <v>0</v>
      </c>
      <c r="BV34" s="172">
        <f t="shared" ref="BV34" si="373">BU34+BV33</f>
        <v>0</v>
      </c>
      <c r="BW34" s="172">
        <f t="shared" ref="BW34" si="374">BV34+BW33</f>
        <v>0</v>
      </c>
      <c r="BX34" s="172">
        <f t="shared" ref="BX34" si="375">BW34+BX33</f>
        <v>0</v>
      </c>
      <c r="BY34" s="172">
        <f t="shared" ref="BY34" si="376">BX34+BY33</f>
        <v>0</v>
      </c>
      <c r="BZ34" s="172">
        <f t="shared" ref="BZ34" si="377">BY34+BZ33</f>
        <v>0</v>
      </c>
      <c r="CA34" s="172">
        <f t="shared" ref="CA34" si="378">BZ34+CA33</f>
        <v>0</v>
      </c>
      <c r="CB34" s="172">
        <f t="shared" ref="CB34" si="379">CA34+CB33</f>
        <v>0</v>
      </c>
      <c r="CC34" s="172">
        <f t="shared" ref="CC34" si="380">CB34+CC33</f>
        <v>0</v>
      </c>
      <c r="CD34" s="172">
        <f t="shared" ref="CD34" si="381">CC34+CD33</f>
        <v>0</v>
      </c>
      <c r="CE34" s="172">
        <f t="shared" ref="CE34" si="382">CD34+CE33</f>
        <v>0</v>
      </c>
      <c r="CF34" s="172">
        <f t="shared" ref="CF34" si="383">CE34+CF33</f>
        <v>0</v>
      </c>
      <c r="CG34" s="383"/>
      <c r="CH34" s="384"/>
      <c r="CI34" s="382"/>
      <c r="CJ34" s="107"/>
      <c r="CK34" s="107"/>
      <c r="CL34" s="107"/>
      <c r="CM34" s="107"/>
      <c r="CN34" s="107"/>
      <c r="CO34" s="107"/>
      <c r="CP34" s="107"/>
      <c r="CQ34" s="107"/>
      <c r="CR34" s="107"/>
      <c r="CS34" s="107"/>
      <c r="CT34" s="107"/>
      <c r="CU34" s="107"/>
      <c r="CV34" s="107"/>
      <c r="CW34" s="107"/>
      <c r="CX34" s="107"/>
      <c r="CY34" s="107"/>
    </row>
    <row r="35" spans="1:103" ht="15" hidden="1" thickBot="1" x14ac:dyDescent="0.35">
      <c r="B35" s="107"/>
      <c r="C35" s="132"/>
      <c r="D35" s="132"/>
      <c r="E35" s="132"/>
      <c r="F35" s="132"/>
      <c r="G35" s="132"/>
      <c r="H35" s="107"/>
      <c r="I35" s="7"/>
      <c r="J35" s="107"/>
      <c r="K35" s="107"/>
      <c r="L35" s="107"/>
      <c r="M35" s="107"/>
      <c r="N35" s="107"/>
      <c r="O35" s="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row>
    <row r="36" spans="1:103" s="266" customFormat="1" ht="58.2" customHeight="1" thickBot="1" x14ac:dyDescent="0.35">
      <c r="A36" s="271"/>
      <c r="B36" s="122"/>
      <c r="C36" s="353" t="s">
        <v>2</v>
      </c>
      <c r="D36" s="123"/>
      <c r="E36" s="133" t="s">
        <v>398</v>
      </c>
      <c r="F36" s="133" t="s">
        <v>377</v>
      </c>
      <c r="G36" s="124" t="s">
        <v>208</v>
      </c>
      <c r="H36" s="125" t="s">
        <v>1</v>
      </c>
      <c r="I36" s="7"/>
      <c r="J36" s="173">
        <v>204032</v>
      </c>
      <c r="K36" s="108"/>
      <c r="L36" s="204" t="s">
        <v>134</v>
      </c>
      <c r="M36" s="84" t="s">
        <v>4</v>
      </c>
      <c r="N36" s="84" t="s">
        <v>5</v>
      </c>
      <c r="O36" s="84" t="s">
        <v>6</v>
      </c>
      <c r="P36" s="84" t="s">
        <v>7</v>
      </c>
      <c r="Q36" s="84" t="s">
        <v>8</v>
      </c>
      <c r="R36" s="84" t="s">
        <v>9</v>
      </c>
      <c r="S36" s="84" t="s">
        <v>10</v>
      </c>
      <c r="T36" s="84" t="s">
        <v>11</v>
      </c>
      <c r="U36" s="84" t="s">
        <v>12</v>
      </c>
      <c r="V36" s="84" t="s">
        <v>13</v>
      </c>
      <c r="W36" s="84" t="s">
        <v>14</v>
      </c>
      <c r="X36" s="84" t="s">
        <v>15</v>
      </c>
      <c r="Y36" s="84" t="s">
        <v>16</v>
      </c>
      <c r="Z36" s="84" t="s">
        <v>17</v>
      </c>
      <c r="AA36" s="84" t="s">
        <v>18</v>
      </c>
      <c r="AB36" s="84" t="s">
        <v>19</v>
      </c>
      <c r="AC36" s="84" t="s">
        <v>20</v>
      </c>
      <c r="AD36" s="84" t="s">
        <v>21</v>
      </c>
      <c r="AE36" s="84" t="s">
        <v>22</v>
      </c>
      <c r="AF36" s="84" t="s">
        <v>23</v>
      </c>
      <c r="AG36" s="84" t="s">
        <v>24</v>
      </c>
      <c r="AH36" s="84" t="s">
        <v>25</v>
      </c>
      <c r="AI36" s="84" t="s">
        <v>26</v>
      </c>
      <c r="AJ36" s="84" t="s">
        <v>27</v>
      </c>
      <c r="AK36" s="84" t="s">
        <v>28</v>
      </c>
      <c r="AL36" s="84" t="s">
        <v>29</v>
      </c>
      <c r="AM36" s="84" t="s">
        <v>30</v>
      </c>
      <c r="AN36" s="84" t="s">
        <v>31</v>
      </c>
      <c r="AO36" s="84" t="s">
        <v>32</v>
      </c>
      <c r="AP36" s="84" t="s">
        <v>33</v>
      </c>
      <c r="AQ36" s="84" t="s">
        <v>34</v>
      </c>
      <c r="AR36" s="84" t="s">
        <v>35</v>
      </c>
      <c r="AS36" s="84" t="s">
        <v>36</v>
      </c>
      <c r="AT36" s="84" t="s">
        <v>37</v>
      </c>
      <c r="AU36" s="84" t="s">
        <v>38</v>
      </c>
      <c r="AV36" s="84" t="s">
        <v>39</v>
      </c>
      <c r="AW36" s="84" t="s">
        <v>40</v>
      </c>
      <c r="AX36" s="84" t="s">
        <v>41</v>
      </c>
      <c r="AY36" s="84" t="s">
        <v>42</v>
      </c>
      <c r="AZ36" s="84" t="s">
        <v>43</v>
      </c>
      <c r="BA36" s="84" t="s">
        <v>44</v>
      </c>
      <c r="BB36" s="84" t="s">
        <v>45</v>
      </c>
      <c r="BC36" s="84" t="s">
        <v>46</v>
      </c>
      <c r="BD36" s="84" t="s">
        <v>47</v>
      </c>
      <c r="BE36" s="84" t="s">
        <v>48</v>
      </c>
      <c r="BF36" s="84" t="s">
        <v>49</v>
      </c>
      <c r="BG36" s="84" t="s">
        <v>50</v>
      </c>
      <c r="BH36" s="84" t="s">
        <v>51</v>
      </c>
      <c r="BI36" s="84" t="s">
        <v>52</v>
      </c>
      <c r="BJ36" s="84" t="s">
        <v>53</v>
      </c>
      <c r="BK36" s="84" t="s">
        <v>135</v>
      </c>
      <c r="BL36" s="84" t="s">
        <v>136</v>
      </c>
      <c r="BM36" s="84" t="s">
        <v>137</v>
      </c>
      <c r="BN36" s="84" t="s">
        <v>138</v>
      </c>
      <c r="BO36" s="84" t="s">
        <v>139</v>
      </c>
      <c r="BP36" s="84" t="s">
        <v>140</v>
      </c>
      <c r="BQ36" s="84" t="s">
        <v>141</v>
      </c>
      <c r="BR36" s="84" t="s">
        <v>142</v>
      </c>
      <c r="BS36" s="84" t="s">
        <v>143</v>
      </c>
      <c r="BT36" s="84" t="s">
        <v>144</v>
      </c>
      <c r="BU36" s="84" t="s">
        <v>145</v>
      </c>
      <c r="BV36" s="84" t="s">
        <v>146</v>
      </c>
      <c r="BW36" s="84" t="s">
        <v>147</v>
      </c>
      <c r="BX36" s="84" t="s">
        <v>148</v>
      </c>
      <c r="BY36" s="84" t="s">
        <v>149</v>
      </c>
      <c r="BZ36" s="84" t="s">
        <v>150</v>
      </c>
      <c r="CA36" s="84" t="s">
        <v>362</v>
      </c>
      <c r="CB36" s="84" t="s">
        <v>363</v>
      </c>
      <c r="CC36" s="84" t="s">
        <v>364</v>
      </c>
      <c r="CD36" s="84" t="s">
        <v>365</v>
      </c>
      <c r="CE36" s="84" t="s">
        <v>366</v>
      </c>
      <c r="CF36" s="84" t="s">
        <v>367</v>
      </c>
      <c r="CG36" s="136" t="s">
        <v>407</v>
      </c>
      <c r="CH36" s="137" t="s">
        <v>186</v>
      </c>
      <c r="CI36" s="137" t="s">
        <v>382</v>
      </c>
      <c r="CJ36" s="108"/>
      <c r="CK36" s="366" t="s">
        <v>411</v>
      </c>
      <c r="CL36" s="367"/>
      <c r="CM36" s="367"/>
      <c r="CN36" s="367"/>
      <c r="CO36" s="367"/>
      <c r="CP36" s="367"/>
      <c r="CQ36" s="367"/>
      <c r="CR36" s="367"/>
      <c r="CS36" s="367"/>
      <c r="CT36" s="367"/>
      <c r="CU36" s="367"/>
      <c r="CV36" s="367"/>
      <c r="CW36" s="367"/>
      <c r="CX36" s="367"/>
      <c r="CY36" s="367"/>
    </row>
    <row r="37" spans="1:103" s="266" customFormat="1" ht="18" hidden="1" customHeight="1" thickBot="1" x14ac:dyDescent="0.35">
      <c r="A37" s="272"/>
      <c r="B37" s="115"/>
      <c r="C37" s="354"/>
      <c r="D37" s="127"/>
      <c r="E37" s="127"/>
      <c r="F37" s="127"/>
      <c r="G37" s="359" t="s">
        <v>361</v>
      </c>
      <c r="H37" s="361" t="s">
        <v>95</v>
      </c>
      <c r="I37" s="7"/>
      <c r="J37" s="356" t="s">
        <v>3</v>
      </c>
      <c r="K37" s="108"/>
      <c r="L37" s="85"/>
      <c r="M37" s="75">
        <f>MONTH(Úvod!$F$10)</f>
        <v>1</v>
      </c>
      <c r="N37" s="76">
        <f t="shared" ref="N37" si="384">IF(M37=12,1,M37+1)</f>
        <v>2</v>
      </c>
      <c r="O37" s="76">
        <f t="shared" ref="O37" si="385">IF(N37=12,1,N37+1)</f>
        <v>3</v>
      </c>
      <c r="P37" s="77">
        <f t="shared" ref="P37" si="386">IF(O37=12,1,O37+1)</f>
        <v>4</v>
      </c>
      <c r="Q37" s="77">
        <f t="shared" ref="Q37" si="387">IF(P37=12,1,P37+1)</f>
        <v>5</v>
      </c>
      <c r="R37" s="77">
        <f t="shared" ref="R37" si="388">IF(Q37=12,1,Q37+1)</f>
        <v>6</v>
      </c>
      <c r="S37" s="77">
        <f t="shared" ref="S37" si="389">IF(R37=12,1,R37+1)</f>
        <v>7</v>
      </c>
      <c r="T37" s="77">
        <f t="shared" ref="T37" si="390">IF(S37=12,1,S37+1)</f>
        <v>8</v>
      </c>
      <c r="U37" s="77">
        <f t="shared" ref="U37" si="391">IF(T37=12,1,T37+1)</f>
        <v>9</v>
      </c>
      <c r="V37" s="77">
        <f>IF(U37=12,1,U37+1)</f>
        <v>10</v>
      </c>
      <c r="W37" s="77">
        <f t="shared" ref="W37" si="392">IF(V37=12,1,V37+1)</f>
        <v>11</v>
      </c>
      <c r="X37" s="77">
        <f t="shared" ref="X37" si="393">IF(W37=12,1,W37+1)</f>
        <v>12</v>
      </c>
      <c r="Y37" s="77">
        <f t="shared" ref="Y37" si="394">IF(X37=12,1,X37+1)</f>
        <v>1</v>
      </c>
      <c r="Z37" s="77">
        <f t="shared" ref="Z37" si="395">IF(Y37=12,1,Y37+1)</f>
        <v>2</v>
      </c>
      <c r="AA37" s="77">
        <f t="shared" ref="AA37" si="396">IF(Z37=12,1,Z37+1)</f>
        <v>3</v>
      </c>
      <c r="AB37" s="77">
        <f t="shared" ref="AB37" si="397">IF(AA37=12,1,AA37+1)</f>
        <v>4</v>
      </c>
      <c r="AC37" s="77">
        <f t="shared" ref="AC37" si="398">IF(AB37=12,1,AB37+1)</f>
        <v>5</v>
      </c>
      <c r="AD37" s="77">
        <f t="shared" ref="AD37" si="399">IF(AC37=12,1,AC37+1)</f>
        <v>6</v>
      </c>
      <c r="AE37" s="77">
        <f>IF(AD37=12,1,AD37+1)</f>
        <v>7</v>
      </c>
      <c r="AF37" s="77">
        <f t="shared" ref="AF37" si="400">IF(AE37=12,1,AE37+1)</f>
        <v>8</v>
      </c>
      <c r="AG37" s="77">
        <f t="shared" ref="AG37" si="401">IF(AF37=12,1,AF37+1)</f>
        <v>9</v>
      </c>
      <c r="AH37" s="77">
        <f t="shared" ref="AH37" si="402">IF(AG37=12,1,AG37+1)</f>
        <v>10</v>
      </c>
      <c r="AI37" s="77">
        <f t="shared" ref="AI37" si="403">IF(AH37=12,1,AH37+1)</f>
        <v>11</v>
      </c>
      <c r="AJ37" s="77">
        <f t="shared" ref="AJ37" si="404">IF(AI37=12,1,AI37+1)</f>
        <v>12</v>
      </c>
      <c r="AK37" s="77">
        <f t="shared" ref="AK37" si="405">IF(AJ37=12,1,AJ37+1)</f>
        <v>1</v>
      </c>
      <c r="AL37" s="77">
        <f t="shared" ref="AL37" si="406">IF(AK37=12,1,AK37+1)</f>
        <v>2</v>
      </c>
      <c r="AM37" s="77">
        <f t="shared" ref="AM37" si="407">IF(AL37=12,1,AL37+1)</f>
        <v>3</v>
      </c>
      <c r="AN37" s="77">
        <f t="shared" ref="AN37" si="408">IF(AM37=12,1,AM37+1)</f>
        <v>4</v>
      </c>
      <c r="AO37" s="77">
        <f t="shared" ref="AO37" si="409">IF(AN37=12,1,AN37+1)</f>
        <v>5</v>
      </c>
      <c r="AP37" s="77">
        <f t="shared" ref="AP37" si="410">IF(AO37=12,1,AO37+1)</f>
        <v>6</v>
      </c>
      <c r="AQ37" s="77">
        <f t="shared" ref="AQ37" si="411">IF(AP37=12,1,AP37+1)</f>
        <v>7</v>
      </c>
      <c r="AR37" s="77">
        <f t="shared" ref="AR37" si="412">IF(AQ37=12,1,AQ37+1)</f>
        <v>8</v>
      </c>
      <c r="AS37" s="77">
        <f t="shared" ref="AS37" si="413">IF(AR37=12,1,AR37+1)</f>
        <v>9</v>
      </c>
      <c r="AT37" s="77">
        <f t="shared" ref="AT37" si="414">IF(AS37=12,1,AS37+1)</f>
        <v>10</v>
      </c>
      <c r="AU37" s="77">
        <f t="shared" ref="AU37" si="415">IF(AT37=12,1,AT37+1)</f>
        <v>11</v>
      </c>
      <c r="AV37" s="77">
        <f t="shared" ref="AV37" si="416">IF(AU37=12,1,AU37+1)</f>
        <v>12</v>
      </c>
      <c r="AW37" s="77">
        <f t="shared" ref="AW37" si="417">IF(AV37=12,1,AV37+1)</f>
        <v>1</v>
      </c>
      <c r="AX37" s="77">
        <f t="shared" ref="AX37" si="418">IF(AW37=12,1,AW37+1)</f>
        <v>2</v>
      </c>
      <c r="AY37" s="77">
        <f t="shared" ref="AY37" si="419">IF(AX37=12,1,AX37+1)</f>
        <v>3</v>
      </c>
      <c r="AZ37" s="77">
        <f t="shared" ref="AZ37" si="420">IF(AY37=12,1,AY37+1)</f>
        <v>4</v>
      </c>
      <c r="BA37" s="77">
        <f t="shared" ref="BA37" si="421">IF(AZ37=12,1,AZ37+1)</f>
        <v>5</v>
      </c>
      <c r="BB37" s="77">
        <f t="shared" ref="BB37" si="422">IF(BA37=12,1,BA37+1)</f>
        <v>6</v>
      </c>
      <c r="BC37" s="77">
        <f t="shared" ref="BC37" si="423">IF(BB37=12,1,BB37+1)</f>
        <v>7</v>
      </c>
      <c r="BD37" s="77">
        <f t="shared" ref="BD37" si="424">IF(BC37=12,1,BC37+1)</f>
        <v>8</v>
      </c>
      <c r="BE37" s="77">
        <f t="shared" ref="BE37" si="425">IF(BD37=12,1,BD37+1)</f>
        <v>9</v>
      </c>
      <c r="BF37" s="77">
        <f t="shared" ref="BF37" si="426">IF(BE37=12,1,BE37+1)</f>
        <v>10</v>
      </c>
      <c r="BG37" s="77">
        <f t="shared" ref="BG37" si="427">IF(BF37=12,1,BF37+1)</f>
        <v>11</v>
      </c>
      <c r="BH37" s="77">
        <f t="shared" ref="BH37" si="428">IF(BG37=12,1,BG37+1)</f>
        <v>12</v>
      </c>
      <c r="BI37" s="77">
        <f t="shared" ref="BI37" si="429">IF(BH37=12,1,BH37+1)</f>
        <v>1</v>
      </c>
      <c r="BJ37" s="77">
        <f t="shared" ref="BJ37" si="430">IF(BI37=12,1,BI37+1)</f>
        <v>2</v>
      </c>
      <c r="BK37" s="77">
        <f t="shared" ref="BK37" si="431">IF(BJ37=12,1,BJ37+1)</f>
        <v>3</v>
      </c>
      <c r="BL37" s="77">
        <f t="shared" ref="BL37" si="432">IF(BK37=12,1,BK37+1)</f>
        <v>4</v>
      </c>
      <c r="BM37" s="77">
        <f t="shared" ref="BM37" si="433">IF(BL37=12,1,BL37+1)</f>
        <v>5</v>
      </c>
      <c r="BN37" s="77">
        <f t="shared" ref="BN37" si="434">IF(BM37=12,1,BM37+1)</f>
        <v>6</v>
      </c>
      <c r="BO37" s="77">
        <f t="shared" ref="BO37" si="435">IF(BN37=12,1,BN37+1)</f>
        <v>7</v>
      </c>
      <c r="BP37" s="77">
        <f t="shared" ref="BP37" si="436">IF(BO37=12,1,BO37+1)</f>
        <v>8</v>
      </c>
      <c r="BQ37" s="77">
        <f t="shared" ref="BQ37" si="437">IF(BP37=12,1,BP37+1)</f>
        <v>9</v>
      </c>
      <c r="BR37" s="77">
        <f t="shared" ref="BR37" si="438">IF(BQ37=12,1,BQ37+1)</f>
        <v>10</v>
      </c>
      <c r="BS37" s="77">
        <f t="shared" ref="BS37" si="439">IF(BR37=12,1,BR37+1)</f>
        <v>11</v>
      </c>
      <c r="BT37" s="77">
        <f t="shared" ref="BT37" si="440">IF(BS37=12,1,BS37+1)</f>
        <v>12</v>
      </c>
      <c r="BU37" s="77">
        <f t="shared" ref="BU37" si="441">IF(BT37=12,1,BT37+1)</f>
        <v>1</v>
      </c>
      <c r="BV37" s="77">
        <f t="shared" ref="BV37" si="442">IF(BU37=12,1,BU37+1)</f>
        <v>2</v>
      </c>
      <c r="BW37" s="77">
        <f t="shared" ref="BW37" si="443">IF(BV37=12,1,BV37+1)</f>
        <v>3</v>
      </c>
      <c r="BX37" s="77">
        <f t="shared" ref="BX37" si="444">IF(BW37=12,1,BW37+1)</f>
        <v>4</v>
      </c>
      <c r="BY37" s="77">
        <f t="shared" ref="BY37" si="445">IF(BX37=12,1,BX37+1)</f>
        <v>5</v>
      </c>
      <c r="BZ37" s="77">
        <f t="shared" ref="BZ37" si="446">IF(BY37=12,1,BY37+1)</f>
        <v>6</v>
      </c>
      <c r="CA37" s="77">
        <f t="shared" ref="CA37" si="447">IF(BZ37=12,1,BZ37+1)</f>
        <v>7</v>
      </c>
      <c r="CB37" s="77">
        <f t="shared" ref="CB37" si="448">IF(CA37=12,1,CA37+1)</f>
        <v>8</v>
      </c>
      <c r="CC37" s="77">
        <f t="shared" ref="CC37" si="449">IF(CB37=12,1,CB37+1)</f>
        <v>9</v>
      </c>
      <c r="CD37" s="77">
        <f t="shared" ref="CD37" si="450">IF(CC37=12,1,CC37+1)</f>
        <v>10</v>
      </c>
      <c r="CE37" s="77">
        <f t="shared" ref="CE37" si="451">IF(CD37=12,1,CD37+1)</f>
        <v>11</v>
      </c>
      <c r="CF37" s="77">
        <f t="shared" ref="CF37" si="452">IF(CE37=12,1,CE37+1)</f>
        <v>12</v>
      </c>
      <c r="CG37" s="82"/>
      <c r="CH37" s="79"/>
      <c r="CI37" s="79"/>
      <c r="CJ37" s="108"/>
      <c r="CK37" s="108"/>
      <c r="CL37" s="108"/>
      <c r="CM37" s="108"/>
      <c r="CN37" s="108"/>
      <c r="CO37" s="108"/>
      <c r="CP37" s="108"/>
      <c r="CQ37" s="108"/>
      <c r="CR37" s="108"/>
      <c r="CS37" s="108"/>
      <c r="CT37" s="108"/>
      <c r="CU37" s="108"/>
      <c r="CV37" s="108"/>
      <c r="CW37" s="108"/>
      <c r="CX37" s="108"/>
      <c r="CY37" s="108"/>
    </row>
    <row r="38" spans="1:103" s="266" customFormat="1" ht="34.950000000000003" hidden="1" customHeight="1" x14ac:dyDescent="0.3">
      <c r="A38" s="272"/>
      <c r="B38" s="115"/>
      <c r="C38" s="354"/>
      <c r="D38" s="127"/>
      <c r="E38" s="127"/>
      <c r="F38" s="127"/>
      <c r="G38" s="359"/>
      <c r="H38" s="361"/>
      <c r="I38" s="7"/>
      <c r="J38" s="357"/>
      <c r="K38" s="108"/>
      <c r="L38" s="78"/>
      <c r="M38" s="60">
        <f t="shared" ref="M38:BX38" si="453">VALUE(_xlfn.CONCAT(M37,".",M40))</f>
        <v>1</v>
      </c>
      <c r="N38" s="74">
        <f t="shared" si="453"/>
        <v>32</v>
      </c>
      <c r="O38" s="74">
        <f t="shared" si="453"/>
        <v>61</v>
      </c>
      <c r="P38" s="74">
        <f t="shared" si="453"/>
        <v>92</v>
      </c>
      <c r="Q38" s="74">
        <f t="shared" si="453"/>
        <v>122</v>
      </c>
      <c r="R38" s="74">
        <f t="shared" si="453"/>
        <v>153</v>
      </c>
      <c r="S38" s="74">
        <f t="shared" si="453"/>
        <v>183</v>
      </c>
      <c r="T38" s="74">
        <f t="shared" si="453"/>
        <v>214</v>
      </c>
      <c r="U38" s="74">
        <f t="shared" si="453"/>
        <v>245</v>
      </c>
      <c r="V38" s="74">
        <f t="shared" si="453"/>
        <v>275</v>
      </c>
      <c r="W38" s="74">
        <f t="shared" si="453"/>
        <v>306</v>
      </c>
      <c r="X38" s="74">
        <f t="shared" si="453"/>
        <v>336</v>
      </c>
      <c r="Y38" s="74">
        <f t="shared" si="453"/>
        <v>367</v>
      </c>
      <c r="Z38" s="74">
        <f t="shared" si="453"/>
        <v>398</v>
      </c>
      <c r="AA38" s="74">
        <f t="shared" si="453"/>
        <v>426</v>
      </c>
      <c r="AB38" s="74">
        <f t="shared" si="453"/>
        <v>457</v>
      </c>
      <c r="AC38" s="74">
        <f t="shared" si="453"/>
        <v>487</v>
      </c>
      <c r="AD38" s="74">
        <f t="shared" si="453"/>
        <v>518</v>
      </c>
      <c r="AE38" s="74">
        <f t="shared" si="453"/>
        <v>548</v>
      </c>
      <c r="AF38" s="74">
        <f t="shared" si="453"/>
        <v>579</v>
      </c>
      <c r="AG38" s="74">
        <f t="shared" si="453"/>
        <v>610</v>
      </c>
      <c r="AH38" s="74">
        <f t="shared" si="453"/>
        <v>640</v>
      </c>
      <c r="AI38" s="74">
        <f t="shared" si="453"/>
        <v>671</v>
      </c>
      <c r="AJ38" s="74">
        <f t="shared" si="453"/>
        <v>701</v>
      </c>
      <c r="AK38" s="74">
        <f t="shared" si="453"/>
        <v>732</v>
      </c>
      <c r="AL38" s="74">
        <f t="shared" si="453"/>
        <v>763</v>
      </c>
      <c r="AM38" s="74">
        <f t="shared" si="453"/>
        <v>791</v>
      </c>
      <c r="AN38" s="74">
        <f t="shared" si="453"/>
        <v>822</v>
      </c>
      <c r="AO38" s="74">
        <f t="shared" si="453"/>
        <v>852</v>
      </c>
      <c r="AP38" s="74">
        <f t="shared" si="453"/>
        <v>883</v>
      </c>
      <c r="AQ38" s="74">
        <f t="shared" si="453"/>
        <v>913</v>
      </c>
      <c r="AR38" s="74">
        <f t="shared" si="453"/>
        <v>944</v>
      </c>
      <c r="AS38" s="74">
        <f t="shared" si="453"/>
        <v>975</v>
      </c>
      <c r="AT38" s="74">
        <f t="shared" si="453"/>
        <v>1005</v>
      </c>
      <c r="AU38" s="74">
        <f t="shared" si="453"/>
        <v>1036</v>
      </c>
      <c r="AV38" s="74">
        <f t="shared" si="453"/>
        <v>1066</v>
      </c>
      <c r="AW38" s="74">
        <f t="shared" si="453"/>
        <v>1097</v>
      </c>
      <c r="AX38" s="74">
        <f t="shared" si="453"/>
        <v>1128</v>
      </c>
      <c r="AY38" s="74">
        <f t="shared" si="453"/>
        <v>1156</v>
      </c>
      <c r="AZ38" s="74">
        <f t="shared" si="453"/>
        <v>1187</v>
      </c>
      <c r="BA38" s="74">
        <f t="shared" si="453"/>
        <v>1217</v>
      </c>
      <c r="BB38" s="74">
        <f t="shared" si="453"/>
        <v>1248</v>
      </c>
      <c r="BC38" s="74">
        <f t="shared" si="453"/>
        <v>1278</v>
      </c>
      <c r="BD38" s="74">
        <f t="shared" si="453"/>
        <v>1309</v>
      </c>
      <c r="BE38" s="74">
        <f t="shared" si="453"/>
        <v>1340</v>
      </c>
      <c r="BF38" s="74">
        <f t="shared" si="453"/>
        <v>1370</v>
      </c>
      <c r="BG38" s="74">
        <f t="shared" si="453"/>
        <v>1401</v>
      </c>
      <c r="BH38" s="74">
        <f t="shared" si="453"/>
        <v>1431</v>
      </c>
      <c r="BI38" s="74">
        <f t="shared" si="453"/>
        <v>1462</v>
      </c>
      <c r="BJ38" s="74">
        <f t="shared" si="453"/>
        <v>1493</v>
      </c>
      <c r="BK38" s="74">
        <f t="shared" si="453"/>
        <v>1522</v>
      </c>
      <c r="BL38" s="74">
        <f t="shared" si="453"/>
        <v>1553</v>
      </c>
      <c r="BM38" s="74">
        <f t="shared" si="453"/>
        <v>1583</v>
      </c>
      <c r="BN38" s="74">
        <f t="shared" si="453"/>
        <v>1614</v>
      </c>
      <c r="BO38" s="74">
        <f t="shared" si="453"/>
        <v>1644</v>
      </c>
      <c r="BP38" s="74">
        <f t="shared" si="453"/>
        <v>1675</v>
      </c>
      <c r="BQ38" s="74">
        <f t="shared" si="453"/>
        <v>1706</v>
      </c>
      <c r="BR38" s="74">
        <f t="shared" si="453"/>
        <v>1736</v>
      </c>
      <c r="BS38" s="74">
        <f t="shared" si="453"/>
        <v>1767</v>
      </c>
      <c r="BT38" s="74">
        <f t="shared" si="453"/>
        <v>1797</v>
      </c>
      <c r="BU38" s="74">
        <f t="shared" si="453"/>
        <v>1828</v>
      </c>
      <c r="BV38" s="74">
        <f t="shared" si="453"/>
        <v>1859</v>
      </c>
      <c r="BW38" s="74">
        <f t="shared" si="453"/>
        <v>1887</v>
      </c>
      <c r="BX38" s="74">
        <f t="shared" si="453"/>
        <v>1918</v>
      </c>
      <c r="BY38" s="74">
        <f t="shared" ref="BY38:CF38" si="454">VALUE(_xlfn.CONCAT(BY37,".",BY40))</f>
        <v>1948</v>
      </c>
      <c r="BZ38" s="74">
        <f t="shared" si="454"/>
        <v>1979</v>
      </c>
      <c r="CA38" s="74">
        <f t="shared" si="454"/>
        <v>2009</v>
      </c>
      <c r="CB38" s="74">
        <f t="shared" si="454"/>
        <v>2040</v>
      </c>
      <c r="CC38" s="74">
        <f t="shared" si="454"/>
        <v>2071</v>
      </c>
      <c r="CD38" s="74">
        <f t="shared" si="454"/>
        <v>2101</v>
      </c>
      <c r="CE38" s="74">
        <f t="shared" si="454"/>
        <v>2132</v>
      </c>
      <c r="CF38" s="74">
        <f t="shared" si="454"/>
        <v>2162</v>
      </c>
      <c r="CG38" s="83"/>
      <c r="CH38" s="80"/>
      <c r="CI38" s="80"/>
      <c r="CJ38" s="108"/>
      <c r="CK38" s="108"/>
      <c r="CL38" s="108"/>
      <c r="CM38" s="108"/>
      <c r="CN38" s="108"/>
      <c r="CO38" s="108"/>
      <c r="CP38" s="108"/>
      <c r="CQ38" s="108"/>
      <c r="CR38" s="108"/>
      <c r="CS38" s="108"/>
      <c r="CT38" s="108"/>
      <c r="CU38" s="108"/>
      <c r="CV38" s="108"/>
      <c r="CW38" s="108"/>
      <c r="CX38" s="108"/>
      <c r="CY38" s="108"/>
    </row>
    <row r="39" spans="1:103" s="266" customFormat="1" ht="16.95" customHeight="1" x14ac:dyDescent="0.3">
      <c r="A39" s="272"/>
      <c r="B39" s="115"/>
      <c r="C39" s="354"/>
      <c r="D39" s="127"/>
      <c r="E39" s="360" t="s">
        <v>376</v>
      </c>
      <c r="F39" s="360" t="s">
        <v>376</v>
      </c>
      <c r="G39" s="359"/>
      <c r="H39" s="361"/>
      <c r="I39" s="7"/>
      <c r="J39" s="357"/>
      <c r="K39" s="108"/>
      <c r="L39" s="78"/>
      <c r="M39" s="61" t="str">
        <f>VLOOKUP(M37,'Podpůrná data'!$J$186:$K$197,2)</f>
        <v>leden</v>
      </c>
      <c r="N39" s="61" t="str">
        <f>VLOOKUP(N37,'Podpůrná data'!$J$186:$K$197,2)</f>
        <v>únor</v>
      </c>
      <c r="O39" s="61" t="str">
        <f>VLOOKUP(O37,'Podpůrná data'!$J$186:$K$197,2)</f>
        <v>březen</v>
      </c>
      <c r="P39" s="61" t="str">
        <f>VLOOKUP(P37,'Podpůrná data'!$J$186:$K$197,2)</f>
        <v>duben</v>
      </c>
      <c r="Q39" s="61" t="str">
        <f>VLOOKUP(Q37,'Podpůrná data'!$J$186:$K$197,2)</f>
        <v>květen</v>
      </c>
      <c r="R39" s="61" t="str">
        <f>VLOOKUP(R37,'Podpůrná data'!$J$186:$K$197,2)</f>
        <v>červen</v>
      </c>
      <c r="S39" s="61" t="str">
        <f>VLOOKUP(S37,'Podpůrná data'!$J$186:$K$197,2)</f>
        <v>červenec</v>
      </c>
      <c r="T39" s="61" t="str">
        <f>VLOOKUP(T37,'Podpůrná data'!$J$186:$K$197,2)</f>
        <v>srpen</v>
      </c>
      <c r="U39" s="61" t="str">
        <f>VLOOKUP(U37,'Podpůrná data'!$J$186:$K$197,2)</f>
        <v>září</v>
      </c>
      <c r="V39" s="61" t="str">
        <f>VLOOKUP(V37,'Podpůrná data'!$J$186:$K$197,2)</f>
        <v>říjen</v>
      </c>
      <c r="W39" s="61" t="str">
        <f>VLOOKUP(W37,'Podpůrná data'!$J$186:$K$197,2)</f>
        <v>listopad</v>
      </c>
      <c r="X39" s="61" t="str">
        <f>VLOOKUP(X37,'Podpůrná data'!$J$186:$K$197,2)</f>
        <v>prosinec</v>
      </c>
      <c r="Y39" s="61" t="str">
        <f>VLOOKUP(Y37,'Podpůrná data'!$J$186:$K$197,2)</f>
        <v>leden</v>
      </c>
      <c r="Z39" s="61" t="str">
        <f>VLOOKUP(Z37,'Podpůrná data'!$J$186:$K$197,2)</f>
        <v>únor</v>
      </c>
      <c r="AA39" s="61" t="str">
        <f>VLOOKUP(AA37,'Podpůrná data'!$J$186:$K$197,2)</f>
        <v>březen</v>
      </c>
      <c r="AB39" s="61" t="str">
        <f>VLOOKUP(AB37,'Podpůrná data'!$J$186:$K$197,2)</f>
        <v>duben</v>
      </c>
      <c r="AC39" s="61" t="str">
        <f>VLOOKUP(AC37,'Podpůrná data'!$J$186:$K$197,2)</f>
        <v>květen</v>
      </c>
      <c r="AD39" s="61" t="str">
        <f>VLOOKUP(AD37,'Podpůrná data'!$J$186:$K$197,2)</f>
        <v>červen</v>
      </c>
      <c r="AE39" s="61" t="str">
        <f>VLOOKUP(AE37,'Podpůrná data'!$J$186:$K$197,2)</f>
        <v>červenec</v>
      </c>
      <c r="AF39" s="61" t="str">
        <f>VLOOKUP(AF37,'Podpůrná data'!$J$186:$K$197,2)</f>
        <v>srpen</v>
      </c>
      <c r="AG39" s="61" t="str">
        <f>VLOOKUP(AG37,'Podpůrná data'!$J$186:$K$197,2)</f>
        <v>září</v>
      </c>
      <c r="AH39" s="61" t="str">
        <f>VLOOKUP(AH37,'Podpůrná data'!$J$186:$K$197,2)</f>
        <v>říjen</v>
      </c>
      <c r="AI39" s="61" t="str">
        <f>VLOOKUP(AI37,'Podpůrná data'!$J$186:$K$197,2)</f>
        <v>listopad</v>
      </c>
      <c r="AJ39" s="61" t="str">
        <f>VLOOKUP(AJ37,'Podpůrná data'!$J$186:$K$197,2)</f>
        <v>prosinec</v>
      </c>
      <c r="AK39" s="61" t="str">
        <f>VLOOKUP(AK37,'Podpůrná data'!$J$186:$K$197,2)</f>
        <v>leden</v>
      </c>
      <c r="AL39" s="61" t="str">
        <f>VLOOKUP(AL37,'Podpůrná data'!$J$186:$K$197,2)</f>
        <v>únor</v>
      </c>
      <c r="AM39" s="61" t="str">
        <f>VLOOKUP(AM37,'Podpůrná data'!$J$186:$K$197,2)</f>
        <v>březen</v>
      </c>
      <c r="AN39" s="61" t="str">
        <f>VLOOKUP(AN37,'Podpůrná data'!$J$186:$K$197,2)</f>
        <v>duben</v>
      </c>
      <c r="AO39" s="61" t="str">
        <f>VLOOKUP(AO37,'Podpůrná data'!$J$186:$K$197,2)</f>
        <v>květen</v>
      </c>
      <c r="AP39" s="61" t="str">
        <f>VLOOKUP(AP37,'Podpůrná data'!$J$186:$K$197,2)</f>
        <v>červen</v>
      </c>
      <c r="AQ39" s="61" t="str">
        <f>VLOOKUP(AQ37,'Podpůrná data'!$J$186:$K$197,2)</f>
        <v>červenec</v>
      </c>
      <c r="AR39" s="61" t="str">
        <f>VLOOKUP(AR37,'Podpůrná data'!$J$186:$K$197,2)</f>
        <v>srpen</v>
      </c>
      <c r="AS39" s="61" t="str">
        <f>VLOOKUP(AS37,'Podpůrná data'!$J$186:$K$197,2)</f>
        <v>září</v>
      </c>
      <c r="AT39" s="61" t="str">
        <f>VLOOKUP(AT37,'Podpůrná data'!$J$186:$K$197,2)</f>
        <v>říjen</v>
      </c>
      <c r="AU39" s="61" t="str">
        <f>VLOOKUP(AU37,'Podpůrná data'!$J$186:$K$197,2)</f>
        <v>listopad</v>
      </c>
      <c r="AV39" s="61" t="str">
        <f>VLOOKUP(AV37,'Podpůrná data'!$J$186:$K$197,2)</f>
        <v>prosinec</v>
      </c>
      <c r="AW39" s="61" t="str">
        <f>VLOOKUP(AW37,'Podpůrná data'!$J$186:$K$197,2)</f>
        <v>leden</v>
      </c>
      <c r="AX39" s="61" t="str">
        <f>VLOOKUP(AX37,'Podpůrná data'!$J$186:$K$197,2)</f>
        <v>únor</v>
      </c>
      <c r="AY39" s="61" t="str">
        <f>VLOOKUP(AY37,'Podpůrná data'!$J$186:$K$197,2)</f>
        <v>březen</v>
      </c>
      <c r="AZ39" s="61" t="str">
        <f>VLOOKUP(AZ37,'Podpůrná data'!$J$186:$K$197,2)</f>
        <v>duben</v>
      </c>
      <c r="BA39" s="61" t="str">
        <f>VLOOKUP(BA37,'Podpůrná data'!$J$186:$K$197,2)</f>
        <v>květen</v>
      </c>
      <c r="BB39" s="61" t="str">
        <f>VLOOKUP(BB37,'Podpůrná data'!$J$186:$K$197,2)</f>
        <v>červen</v>
      </c>
      <c r="BC39" s="61" t="str">
        <f>VLOOKUP(BC37,'Podpůrná data'!$J$186:$K$197,2)</f>
        <v>červenec</v>
      </c>
      <c r="BD39" s="61" t="str">
        <f>VLOOKUP(BD37,'Podpůrná data'!$J$186:$K$197,2)</f>
        <v>srpen</v>
      </c>
      <c r="BE39" s="61" t="str">
        <f>VLOOKUP(BE37,'Podpůrná data'!$J$186:$K$197,2)</f>
        <v>září</v>
      </c>
      <c r="BF39" s="61" t="str">
        <f>VLOOKUP(BF37,'Podpůrná data'!$J$186:$K$197,2)</f>
        <v>říjen</v>
      </c>
      <c r="BG39" s="61" t="str">
        <f>VLOOKUP(BG37,'Podpůrná data'!$J$186:$K$197,2)</f>
        <v>listopad</v>
      </c>
      <c r="BH39" s="61" t="str">
        <f>VLOOKUP(BH37,'Podpůrná data'!$J$186:$K$197,2)</f>
        <v>prosinec</v>
      </c>
      <c r="BI39" s="61" t="str">
        <f>VLOOKUP(BI37,'Podpůrná data'!$J$186:$K$197,2)</f>
        <v>leden</v>
      </c>
      <c r="BJ39" s="61" t="str">
        <f>VLOOKUP(BJ37,'Podpůrná data'!$J$186:$K$197,2)</f>
        <v>únor</v>
      </c>
      <c r="BK39" s="61" t="str">
        <f>VLOOKUP(BK37,'Podpůrná data'!$J$186:$K$197,2)</f>
        <v>březen</v>
      </c>
      <c r="BL39" s="61" t="str">
        <f>VLOOKUP(BL37,'Podpůrná data'!$J$186:$K$197,2)</f>
        <v>duben</v>
      </c>
      <c r="BM39" s="61" t="str">
        <f>VLOOKUP(BM37,'Podpůrná data'!$J$186:$K$197,2)</f>
        <v>květen</v>
      </c>
      <c r="BN39" s="61" t="str">
        <f>VLOOKUP(BN37,'Podpůrná data'!$J$186:$K$197,2)</f>
        <v>červen</v>
      </c>
      <c r="BO39" s="61" t="str">
        <f>VLOOKUP(BO37,'Podpůrná data'!$J$186:$K$197,2)</f>
        <v>červenec</v>
      </c>
      <c r="BP39" s="61" t="str">
        <f>VLOOKUP(BP37,'Podpůrná data'!$J$186:$K$197,2)</f>
        <v>srpen</v>
      </c>
      <c r="BQ39" s="61" t="str">
        <f>VLOOKUP(BQ37,'Podpůrná data'!$J$186:$K$197,2)</f>
        <v>září</v>
      </c>
      <c r="BR39" s="61" t="str">
        <f>VLOOKUP(BR37,'Podpůrná data'!$J$186:$K$197,2)</f>
        <v>říjen</v>
      </c>
      <c r="BS39" s="61" t="str">
        <f>VLOOKUP(BS37,'Podpůrná data'!$J$186:$K$197,2)</f>
        <v>listopad</v>
      </c>
      <c r="BT39" s="61" t="str">
        <f>VLOOKUP(BT37,'Podpůrná data'!$J$186:$K$197,2)</f>
        <v>prosinec</v>
      </c>
      <c r="BU39" s="61" t="str">
        <f>VLOOKUP(BU37,'Podpůrná data'!$J$186:$K$197,2)</f>
        <v>leden</v>
      </c>
      <c r="BV39" s="61" t="str">
        <f>VLOOKUP(BV37,'Podpůrná data'!$J$186:$K$197,2)</f>
        <v>únor</v>
      </c>
      <c r="BW39" s="61" t="str">
        <f>VLOOKUP(BW37,'Podpůrná data'!$J$186:$K$197,2)</f>
        <v>březen</v>
      </c>
      <c r="BX39" s="61" t="str">
        <f>VLOOKUP(BX37,'Podpůrná data'!$J$186:$K$197,2)</f>
        <v>duben</v>
      </c>
      <c r="BY39" s="61" t="str">
        <f>VLOOKUP(BY37,'Podpůrná data'!$J$186:$K$197,2)</f>
        <v>květen</v>
      </c>
      <c r="BZ39" s="61" t="str">
        <f>VLOOKUP(BZ37,'Podpůrná data'!$J$186:$K$197,2)</f>
        <v>červen</v>
      </c>
      <c r="CA39" s="61" t="str">
        <f>VLOOKUP(CA37,'Podpůrná data'!$J$186:$K$197,2)</f>
        <v>červenec</v>
      </c>
      <c r="CB39" s="61" t="str">
        <f>VLOOKUP(CB37,'Podpůrná data'!$J$186:$K$197,2)</f>
        <v>srpen</v>
      </c>
      <c r="CC39" s="61" t="str">
        <f>VLOOKUP(CC37,'Podpůrná data'!$J$186:$K$197,2)</f>
        <v>září</v>
      </c>
      <c r="CD39" s="61" t="str">
        <f>VLOOKUP(CD37,'Podpůrná data'!$J$186:$K$197,2)</f>
        <v>říjen</v>
      </c>
      <c r="CE39" s="61" t="str">
        <f>VLOOKUP(CE37,'Podpůrná data'!$J$186:$K$197,2)</f>
        <v>listopad</v>
      </c>
      <c r="CF39" s="61" t="str">
        <f>VLOOKUP(CF37,'Podpůrná data'!$J$186:$K$197,2)</f>
        <v>prosinec</v>
      </c>
      <c r="CG39" s="210"/>
      <c r="CH39" s="210"/>
      <c r="CI39" s="211"/>
      <c r="CJ39" s="108"/>
      <c r="CK39" s="183" t="s">
        <v>109</v>
      </c>
      <c r="CL39" s="183" t="s">
        <v>110</v>
      </c>
      <c r="CM39" s="183" t="s">
        <v>111</v>
      </c>
      <c r="CN39" s="183" t="s">
        <v>112</v>
      </c>
      <c r="CO39" s="183" t="s">
        <v>113</v>
      </c>
      <c r="CP39" s="183" t="s">
        <v>114</v>
      </c>
      <c r="CQ39" s="183" t="s">
        <v>115</v>
      </c>
      <c r="CR39" s="183" t="s">
        <v>116</v>
      </c>
      <c r="CS39" s="183" t="s">
        <v>117</v>
      </c>
      <c r="CT39" s="183" t="s">
        <v>177</v>
      </c>
      <c r="CU39" s="183" t="s">
        <v>178</v>
      </c>
      <c r="CV39" s="183" t="s">
        <v>179</v>
      </c>
      <c r="CW39" s="183" t="s">
        <v>368</v>
      </c>
      <c r="CX39" s="183" t="s">
        <v>369</v>
      </c>
      <c r="CY39" s="183" t="s">
        <v>370</v>
      </c>
    </row>
    <row r="40" spans="1:103" s="266" customFormat="1" ht="16.2" customHeight="1" x14ac:dyDescent="0.3">
      <c r="A40" s="272"/>
      <c r="B40" s="115"/>
      <c r="C40" s="354"/>
      <c r="D40" s="127"/>
      <c r="E40" s="360"/>
      <c r="F40" s="360"/>
      <c r="G40" s="359"/>
      <c r="H40" s="361"/>
      <c r="I40" s="7"/>
      <c r="J40" s="357"/>
      <c r="K40" s="108"/>
      <c r="L40" s="78"/>
      <c r="M40" s="61">
        <f>YEAR(Úvod!$F$10)</f>
        <v>1900</v>
      </c>
      <c r="N40" s="61">
        <f t="shared" ref="N40" si="455">IF(N37=1,M40+1,M40)</f>
        <v>1900</v>
      </c>
      <c r="O40" s="61">
        <f t="shared" ref="O40" si="456">IF(O37=1,N40+1,N40)</f>
        <v>1900</v>
      </c>
      <c r="P40" s="61">
        <f t="shared" ref="P40" si="457">IF(P37=1,O40+1,O40)</f>
        <v>1900</v>
      </c>
      <c r="Q40" s="61">
        <f t="shared" ref="Q40" si="458">IF(Q37=1,P40+1,P40)</f>
        <v>1900</v>
      </c>
      <c r="R40" s="61">
        <f t="shared" ref="R40" si="459">IF(R37=1,Q40+1,Q40)</f>
        <v>1900</v>
      </c>
      <c r="S40" s="61">
        <f t="shared" ref="S40" si="460">IF(S37=1,R40+1,R40)</f>
        <v>1900</v>
      </c>
      <c r="T40" s="61">
        <f t="shared" ref="T40" si="461">IF(T37=1,S40+1,S40)</f>
        <v>1900</v>
      </c>
      <c r="U40" s="61">
        <f t="shared" ref="U40" si="462">IF(U37=1,T40+1,T40)</f>
        <v>1900</v>
      </c>
      <c r="V40" s="61">
        <f t="shared" ref="V40" si="463">IF(V37=1,U40+1,U40)</f>
        <v>1900</v>
      </c>
      <c r="W40" s="61">
        <f t="shared" ref="W40" si="464">IF(W37=1,V40+1,V40)</f>
        <v>1900</v>
      </c>
      <c r="X40" s="61">
        <f t="shared" ref="X40" si="465">IF(X37=1,W40+1,W40)</f>
        <v>1900</v>
      </c>
      <c r="Y40" s="61">
        <f t="shared" ref="Y40" si="466">IF(Y37=1,X40+1,X40)</f>
        <v>1901</v>
      </c>
      <c r="Z40" s="61">
        <f t="shared" ref="Z40" si="467">IF(Z37=1,Y40+1,Y40)</f>
        <v>1901</v>
      </c>
      <c r="AA40" s="61">
        <f t="shared" ref="AA40" si="468">IF(AA37=1,Z40+1,Z40)</f>
        <v>1901</v>
      </c>
      <c r="AB40" s="61">
        <f t="shared" ref="AB40" si="469">IF(AB37=1,AA40+1,AA40)</f>
        <v>1901</v>
      </c>
      <c r="AC40" s="61">
        <f t="shared" ref="AC40" si="470">IF(AC37=1,AB40+1,AB40)</f>
        <v>1901</v>
      </c>
      <c r="AD40" s="61">
        <f t="shared" ref="AD40" si="471">IF(AD37=1,AC40+1,AC40)</f>
        <v>1901</v>
      </c>
      <c r="AE40" s="61">
        <f t="shared" ref="AE40" si="472">IF(AE37=1,AD40+1,AD40)</f>
        <v>1901</v>
      </c>
      <c r="AF40" s="61">
        <f t="shared" ref="AF40" si="473">IF(AF37=1,AE40+1,AE40)</f>
        <v>1901</v>
      </c>
      <c r="AG40" s="61">
        <f t="shared" ref="AG40" si="474">IF(AG37=1,AF40+1,AF40)</f>
        <v>1901</v>
      </c>
      <c r="AH40" s="61">
        <f t="shared" ref="AH40" si="475">IF(AH37=1,AG40+1,AG40)</f>
        <v>1901</v>
      </c>
      <c r="AI40" s="61">
        <f t="shared" ref="AI40" si="476">IF(AI37=1,AH40+1,AH40)</f>
        <v>1901</v>
      </c>
      <c r="AJ40" s="61">
        <f t="shared" ref="AJ40" si="477">IF(AJ37=1,AI40+1,AI40)</f>
        <v>1901</v>
      </c>
      <c r="AK40" s="61">
        <f t="shared" ref="AK40" si="478">IF(AK37=1,AJ40+1,AJ40)</f>
        <v>1902</v>
      </c>
      <c r="AL40" s="61">
        <f t="shared" ref="AL40" si="479">IF(AL37=1,AK40+1,AK40)</f>
        <v>1902</v>
      </c>
      <c r="AM40" s="61">
        <f t="shared" ref="AM40" si="480">IF(AM37=1,AL40+1,AL40)</f>
        <v>1902</v>
      </c>
      <c r="AN40" s="61">
        <f t="shared" ref="AN40" si="481">IF(AN37=1,AM40+1,AM40)</f>
        <v>1902</v>
      </c>
      <c r="AO40" s="61">
        <f t="shared" ref="AO40" si="482">IF(AO37=1,AN40+1,AN40)</f>
        <v>1902</v>
      </c>
      <c r="AP40" s="61">
        <f t="shared" ref="AP40" si="483">IF(AP37=1,AO40+1,AO40)</f>
        <v>1902</v>
      </c>
      <c r="AQ40" s="61">
        <f t="shared" ref="AQ40" si="484">IF(AQ37=1,AP40+1,AP40)</f>
        <v>1902</v>
      </c>
      <c r="AR40" s="61">
        <f t="shared" ref="AR40" si="485">IF(AR37=1,AQ40+1,AQ40)</f>
        <v>1902</v>
      </c>
      <c r="AS40" s="61">
        <f t="shared" ref="AS40" si="486">IF(AS37=1,AR40+1,AR40)</f>
        <v>1902</v>
      </c>
      <c r="AT40" s="61">
        <f t="shared" ref="AT40" si="487">IF(AT37=1,AS40+1,AS40)</f>
        <v>1902</v>
      </c>
      <c r="AU40" s="61">
        <f t="shared" ref="AU40" si="488">IF(AU37=1,AT40+1,AT40)</f>
        <v>1902</v>
      </c>
      <c r="AV40" s="61">
        <f t="shared" ref="AV40" si="489">IF(AV37=1,AU40+1,AU40)</f>
        <v>1902</v>
      </c>
      <c r="AW40" s="61">
        <f t="shared" ref="AW40" si="490">IF(AW37=1,AV40+1,AV40)</f>
        <v>1903</v>
      </c>
      <c r="AX40" s="61">
        <f t="shared" ref="AX40" si="491">IF(AX37=1,AW40+1,AW40)</f>
        <v>1903</v>
      </c>
      <c r="AY40" s="61">
        <f t="shared" ref="AY40" si="492">IF(AY37=1,AX40+1,AX40)</f>
        <v>1903</v>
      </c>
      <c r="AZ40" s="61">
        <f t="shared" ref="AZ40" si="493">IF(AZ37=1,AY40+1,AY40)</f>
        <v>1903</v>
      </c>
      <c r="BA40" s="61">
        <f t="shared" ref="BA40" si="494">IF(BA37=1,AZ40+1,AZ40)</f>
        <v>1903</v>
      </c>
      <c r="BB40" s="61">
        <f t="shared" ref="BB40" si="495">IF(BB37=1,BA40+1,BA40)</f>
        <v>1903</v>
      </c>
      <c r="BC40" s="61">
        <f t="shared" ref="BC40" si="496">IF(BC37=1,BB40+1,BB40)</f>
        <v>1903</v>
      </c>
      <c r="BD40" s="61">
        <f t="shared" ref="BD40" si="497">IF(BD37=1,BC40+1,BC40)</f>
        <v>1903</v>
      </c>
      <c r="BE40" s="61">
        <f t="shared" ref="BE40" si="498">IF(BE37=1,BD40+1,BD40)</f>
        <v>1903</v>
      </c>
      <c r="BF40" s="61">
        <f t="shared" ref="BF40" si="499">IF(BF37=1,BE40+1,BE40)</f>
        <v>1903</v>
      </c>
      <c r="BG40" s="61">
        <f t="shared" ref="BG40" si="500">IF(BG37=1,BF40+1,BF40)</f>
        <v>1903</v>
      </c>
      <c r="BH40" s="61">
        <f t="shared" ref="BH40" si="501">IF(BH37=1,BG40+1,BG40)</f>
        <v>1903</v>
      </c>
      <c r="BI40" s="61">
        <f t="shared" ref="BI40" si="502">IF(BI37=1,BH40+1,BH40)</f>
        <v>1904</v>
      </c>
      <c r="BJ40" s="61">
        <f t="shared" ref="BJ40" si="503">IF(BJ37=1,BI40+1,BI40)</f>
        <v>1904</v>
      </c>
      <c r="BK40" s="61">
        <f t="shared" ref="BK40" si="504">IF(BK37=1,BJ40+1,BJ40)</f>
        <v>1904</v>
      </c>
      <c r="BL40" s="61">
        <f t="shared" ref="BL40" si="505">IF(BL37=1,BK40+1,BK40)</f>
        <v>1904</v>
      </c>
      <c r="BM40" s="61">
        <f t="shared" ref="BM40" si="506">IF(BM37=1,BL40+1,BL40)</f>
        <v>1904</v>
      </c>
      <c r="BN40" s="61">
        <f t="shared" ref="BN40" si="507">IF(BN37=1,BM40+1,BM40)</f>
        <v>1904</v>
      </c>
      <c r="BO40" s="61">
        <f t="shared" ref="BO40" si="508">IF(BO37=1,BN40+1,BN40)</f>
        <v>1904</v>
      </c>
      <c r="BP40" s="61">
        <f t="shared" ref="BP40" si="509">IF(BP37=1,BO40+1,BO40)</f>
        <v>1904</v>
      </c>
      <c r="BQ40" s="61">
        <f t="shared" ref="BQ40" si="510">IF(BQ37=1,BP40+1,BP40)</f>
        <v>1904</v>
      </c>
      <c r="BR40" s="61">
        <f t="shared" ref="BR40" si="511">IF(BR37=1,BQ40+1,BQ40)</f>
        <v>1904</v>
      </c>
      <c r="BS40" s="61">
        <f t="shared" ref="BS40" si="512">IF(BS37=1,BR40+1,BR40)</f>
        <v>1904</v>
      </c>
      <c r="BT40" s="61">
        <f t="shared" ref="BT40" si="513">IF(BT37=1,BS40+1,BS40)</f>
        <v>1904</v>
      </c>
      <c r="BU40" s="61">
        <f t="shared" ref="BU40" si="514">IF(BU37=1,BT40+1,BT40)</f>
        <v>1905</v>
      </c>
      <c r="BV40" s="61">
        <f t="shared" ref="BV40" si="515">IF(BV37=1,BU40+1,BU40)</f>
        <v>1905</v>
      </c>
      <c r="BW40" s="61">
        <f t="shared" ref="BW40" si="516">IF(BW37=1,BV40+1,BV40)</f>
        <v>1905</v>
      </c>
      <c r="BX40" s="61">
        <f t="shared" ref="BX40" si="517">IF(BX37=1,BW40+1,BW40)</f>
        <v>1905</v>
      </c>
      <c r="BY40" s="61">
        <f t="shared" ref="BY40" si="518">IF(BY37=1,BX40+1,BX40)</f>
        <v>1905</v>
      </c>
      <c r="BZ40" s="61">
        <f t="shared" ref="BZ40" si="519">IF(BZ37=1,BY40+1,BY40)</f>
        <v>1905</v>
      </c>
      <c r="CA40" s="61">
        <f t="shared" ref="CA40" si="520">IF(CA37=1,BZ40+1,BZ40)</f>
        <v>1905</v>
      </c>
      <c r="CB40" s="61">
        <f t="shared" ref="CB40" si="521">IF(CB37=1,CA40+1,CA40)</f>
        <v>1905</v>
      </c>
      <c r="CC40" s="61">
        <f t="shared" ref="CC40" si="522">IF(CC37=1,CB40+1,CB40)</f>
        <v>1905</v>
      </c>
      <c r="CD40" s="61">
        <f t="shared" ref="CD40" si="523">IF(CD37=1,CC40+1,CC40)</f>
        <v>1905</v>
      </c>
      <c r="CE40" s="61">
        <f t="shared" ref="CE40" si="524">IF(CE37=1,CD40+1,CD40)</f>
        <v>1905</v>
      </c>
      <c r="CF40" s="61">
        <f t="shared" ref="CF40" si="525">IF(CF37=1,CE40+1,CE40)</f>
        <v>1905</v>
      </c>
      <c r="CG40" s="209"/>
      <c r="CH40" s="208"/>
      <c r="CI40" s="212"/>
      <c r="CJ40" s="108"/>
      <c r="CK40" s="108"/>
      <c r="CL40" s="108"/>
      <c r="CM40" s="108"/>
      <c r="CN40" s="108"/>
      <c r="CO40" s="108"/>
      <c r="CP40" s="108"/>
      <c r="CQ40" s="108"/>
      <c r="CR40" s="108"/>
      <c r="CS40" s="108"/>
      <c r="CT40" s="108"/>
      <c r="CU40" s="108"/>
      <c r="CV40" s="108"/>
      <c r="CW40" s="108"/>
      <c r="CX40" s="108"/>
      <c r="CY40" s="108"/>
    </row>
    <row r="41" spans="1:103" s="266" customFormat="1" ht="16.2" customHeight="1" x14ac:dyDescent="0.3">
      <c r="A41" s="272"/>
      <c r="B41" s="115"/>
      <c r="C41" s="127"/>
      <c r="D41" s="127"/>
      <c r="E41" s="360"/>
      <c r="F41" s="360"/>
      <c r="G41" s="359"/>
      <c r="H41" s="362"/>
      <c r="I41" s="7"/>
      <c r="J41" s="358"/>
      <c r="K41" s="108"/>
      <c r="L41" s="64" t="s">
        <v>181</v>
      </c>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09"/>
      <c r="CH41" s="208"/>
      <c r="CI41" s="212"/>
      <c r="CJ41" s="108"/>
      <c r="CK41" s="108"/>
      <c r="CL41" s="108"/>
      <c r="CM41" s="108"/>
      <c r="CN41" s="108"/>
      <c r="CO41" s="108"/>
      <c r="CP41" s="108"/>
      <c r="CQ41" s="108"/>
      <c r="CR41" s="108"/>
      <c r="CS41" s="108"/>
      <c r="CT41" s="108"/>
      <c r="CU41" s="108"/>
      <c r="CV41" s="108"/>
      <c r="CW41" s="108"/>
      <c r="CX41" s="108"/>
      <c r="CY41" s="108"/>
    </row>
    <row r="42" spans="1:103" s="266" customFormat="1" ht="23.4" customHeight="1" x14ac:dyDescent="0.3">
      <c r="A42" s="264"/>
      <c r="B42" s="128" t="s">
        <v>6</v>
      </c>
      <c r="C42" s="376"/>
      <c r="D42" s="376"/>
      <c r="E42" s="282"/>
      <c r="F42" s="257"/>
      <c r="G42" s="275"/>
      <c r="H42" s="62">
        <f>IF($G42="",0,VLOOKUP($E42,'Podpůrná data'!$I$15:$J$182,2)*$G42)</f>
        <v>0</v>
      </c>
      <c r="I42" s="107"/>
      <c r="J42" s="170">
        <f>IF(H42&gt;0,1,0)</f>
        <v>0</v>
      </c>
      <c r="K42" s="214"/>
      <c r="L42" s="64" t="s">
        <v>97</v>
      </c>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377">
        <f>SUM(M44:CF44)</f>
        <v>0</v>
      </c>
      <c r="CH42" s="379">
        <f>SUM(M46:CF46)</f>
        <v>0</v>
      </c>
      <c r="CI42" s="381">
        <f>IF($J42=0,0,IF($CG42&gt;=20,1,0))</f>
        <v>0</v>
      </c>
      <c r="CJ42" s="108"/>
      <c r="CK42" s="108"/>
      <c r="CL42" s="108"/>
      <c r="CM42" s="108"/>
      <c r="CN42" s="108"/>
      <c r="CO42" s="108"/>
      <c r="CP42" s="108"/>
      <c r="CQ42" s="108"/>
      <c r="CR42" s="108"/>
      <c r="CS42" s="108"/>
      <c r="CT42" s="108"/>
      <c r="CU42" s="108"/>
      <c r="CV42" s="108"/>
      <c r="CW42" s="108"/>
      <c r="CX42" s="108"/>
      <c r="CY42" s="108"/>
    </row>
    <row r="43" spans="1:103" s="266" customFormat="1" ht="28.8" x14ac:dyDescent="0.3">
      <c r="A43" s="264"/>
      <c r="B43" s="130"/>
      <c r="C43" s="174"/>
      <c r="D43" s="174"/>
      <c r="E43" s="174"/>
      <c r="F43" s="174"/>
      <c r="G43" s="174"/>
      <c r="H43" s="65"/>
      <c r="I43" s="107"/>
      <c r="J43" s="238"/>
      <c r="K43" s="108"/>
      <c r="L43" s="64" t="s">
        <v>388</v>
      </c>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377"/>
      <c r="CH43" s="379"/>
      <c r="CI43" s="381"/>
      <c r="CJ43" s="108"/>
      <c r="CK43" s="108"/>
      <c r="CL43" s="108"/>
      <c r="CM43" s="108"/>
      <c r="CN43" s="108"/>
      <c r="CO43" s="108"/>
      <c r="CP43" s="108"/>
      <c r="CQ43" s="108"/>
      <c r="CR43" s="108"/>
      <c r="CS43" s="108"/>
      <c r="CT43" s="108"/>
      <c r="CU43" s="108"/>
      <c r="CV43" s="108"/>
      <c r="CW43" s="108"/>
      <c r="CX43" s="108"/>
      <c r="CY43" s="108"/>
    </row>
    <row r="44" spans="1:103" s="266" customFormat="1" ht="28.8" x14ac:dyDescent="0.3">
      <c r="A44" s="264"/>
      <c r="B44" s="130"/>
      <c r="C44" s="174"/>
      <c r="D44" s="174"/>
      <c r="E44" s="174"/>
      <c r="F44" s="174"/>
      <c r="G44" s="174"/>
      <c r="H44" s="65"/>
      <c r="I44" s="107"/>
      <c r="J44" s="169"/>
      <c r="K44" s="108"/>
      <c r="L44" s="64" t="s">
        <v>408</v>
      </c>
      <c r="M44" s="171">
        <f>IF(M43="",0,IF(M43&gt;=$G42,$G42,M43))</f>
        <v>0</v>
      </c>
      <c r="N44" s="171">
        <f t="shared" ref="N44:AS44" si="526">IF(N43="",0,IF((N43+M45)&lt;=$G42,N43,$G42-M45))</f>
        <v>0</v>
      </c>
      <c r="O44" s="171">
        <f t="shared" si="526"/>
        <v>0</v>
      </c>
      <c r="P44" s="171">
        <f t="shared" si="526"/>
        <v>0</v>
      </c>
      <c r="Q44" s="171">
        <f t="shared" si="526"/>
        <v>0</v>
      </c>
      <c r="R44" s="171">
        <f t="shared" si="526"/>
        <v>0</v>
      </c>
      <c r="S44" s="171">
        <f t="shared" si="526"/>
        <v>0</v>
      </c>
      <c r="T44" s="171">
        <f t="shared" si="526"/>
        <v>0</v>
      </c>
      <c r="U44" s="171">
        <f t="shared" si="526"/>
        <v>0</v>
      </c>
      <c r="V44" s="171">
        <f t="shared" si="526"/>
        <v>0</v>
      </c>
      <c r="W44" s="171">
        <f t="shared" si="526"/>
        <v>0</v>
      </c>
      <c r="X44" s="171">
        <f t="shared" si="526"/>
        <v>0</v>
      </c>
      <c r="Y44" s="171">
        <f t="shared" si="526"/>
        <v>0</v>
      </c>
      <c r="Z44" s="171">
        <f t="shared" si="526"/>
        <v>0</v>
      </c>
      <c r="AA44" s="171">
        <f t="shared" si="526"/>
        <v>0</v>
      </c>
      <c r="AB44" s="171">
        <f t="shared" si="526"/>
        <v>0</v>
      </c>
      <c r="AC44" s="171">
        <f t="shared" si="526"/>
        <v>0</v>
      </c>
      <c r="AD44" s="171">
        <f t="shared" si="526"/>
        <v>0</v>
      </c>
      <c r="AE44" s="171">
        <f t="shared" si="526"/>
        <v>0</v>
      </c>
      <c r="AF44" s="171">
        <f t="shared" si="526"/>
        <v>0</v>
      </c>
      <c r="AG44" s="171">
        <f t="shared" si="526"/>
        <v>0</v>
      </c>
      <c r="AH44" s="171">
        <f t="shared" si="526"/>
        <v>0</v>
      </c>
      <c r="AI44" s="171">
        <f t="shared" si="526"/>
        <v>0</v>
      </c>
      <c r="AJ44" s="171">
        <f t="shared" si="526"/>
        <v>0</v>
      </c>
      <c r="AK44" s="171">
        <f t="shared" si="526"/>
        <v>0</v>
      </c>
      <c r="AL44" s="171">
        <f t="shared" si="526"/>
        <v>0</v>
      </c>
      <c r="AM44" s="171">
        <f t="shared" si="526"/>
        <v>0</v>
      </c>
      <c r="AN44" s="171">
        <f t="shared" si="526"/>
        <v>0</v>
      </c>
      <c r="AO44" s="171">
        <f t="shared" si="526"/>
        <v>0</v>
      </c>
      <c r="AP44" s="171">
        <f t="shared" si="526"/>
        <v>0</v>
      </c>
      <c r="AQ44" s="171">
        <f t="shared" si="526"/>
        <v>0</v>
      </c>
      <c r="AR44" s="171">
        <f t="shared" si="526"/>
        <v>0</v>
      </c>
      <c r="AS44" s="171">
        <f t="shared" si="526"/>
        <v>0</v>
      </c>
      <c r="AT44" s="171">
        <f t="shared" ref="AT44:BY44" si="527">IF(AT43="",0,IF((AT43+AS45)&lt;=$G42,AT43,$G42-AS45))</f>
        <v>0</v>
      </c>
      <c r="AU44" s="171">
        <f t="shared" si="527"/>
        <v>0</v>
      </c>
      <c r="AV44" s="171">
        <f t="shared" si="527"/>
        <v>0</v>
      </c>
      <c r="AW44" s="171">
        <f t="shared" si="527"/>
        <v>0</v>
      </c>
      <c r="AX44" s="171">
        <f t="shared" si="527"/>
        <v>0</v>
      </c>
      <c r="AY44" s="171">
        <f t="shared" si="527"/>
        <v>0</v>
      </c>
      <c r="AZ44" s="171">
        <f t="shared" si="527"/>
        <v>0</v>
      </c>
      <c r="BA44" s="171">
        <f t="shared" si="527"/>
        <v>0</v>
      </c>
      <c r="BB44" s="171">
        <f t="shared" si="527"/>
        <v>0</v>
      </c>
      <c r="BC44" s="171">
        <f t="shared" si="527"/>
        <v>0</v>
      </c>
      <c r="BD44" s="171">
        <f t="shared" si="527"/>
        <v>0</v>
      </c>
      <c r="BE44" s="171">
        <f t="shared" si="527"/>
        <v>0</v>
      </c>
      <c r="BF44" s="171">
        <f t="shared" si="527"/>
        <v>0</v>
      </c>
      <c r="BG44" s="171">
        <f t="shared" si="527"/>
        <v>0</v>
      </c>
      <c r="BH44" s="171">
        <f t="shared" si="527"/>
        <v>0</v>
      </c>
      <c r="BI44" s="171">
        <f t="shared" si="527"/>
        <v>0</v>
      </c>
      <c r="BJ44" s="171">
        <f t="shared" si="527"/>
        <v>0</v>
      </c>
      <c r="BK44" s="171">
        <f t="shared" si="527"/>
        <v>0</v>
      </c>
      <c r="BL44" s="171">
        <f t="shared" si="527"/>
        <v>0</v>
      </c>
      <c r="BM44" s="171">
        <f t="shared" si="527"/>
        <v>0</v>
      </c>
      <c r="BN44" s="171">
        <f t="shared" si="527"/>
        <v>0</v>
      </c>
      <c r="BO44" s="171">
        <f t="shared" si="527"/>
        <v>0</v>
      </c>
      <c r="BP44" s="171">
        <f t="shared" si="527"/>
        <v>0</v>
      </c>
      <c r="BQ44" s="171">
        <f t="shared" si="527"/>
        <v>0</v>
      </c>
      <c r="BR44" s="171">
        <f t="shared" si="527"/>
        <v>0</v>
      </c>
      <c r="BS44" s="171">
        <f t="shared" si="527"/>
        <v>0</v>
      </c>
      <c r="BT44" s="171">
        <f t="shared" si="527"/>
        <v>0</v>
      </c>
      <c r="BU44" s="171">
        <f t="shared" si="527"/>
        <v>0</v>
      </c>
      <c r="BV44" s="171">
        <f t="shared" si="527"/>
        <v>0</v>
      </c>
      <c r="BW44" s="171">
        <f t="shared" si="527"/>
        <v>0</v>
      </c>
      <c r="BX44" s="171">
        <f t="shared" si="527"/>
        <v>0</v>
      </c>
      <c r="BY44" s="171">
        <f t="shared" si="527"/>
        <v>0</v>
      </c>
      <c r="BZ44" s="171">
        <f t="shared" ref="BZ44:CF44" si="528">IF(BZ43="",0,IF((BZ43+BY45)&lt;=$G42,BZ43,$G42-BY45))</f>
        <v>0</v>
      </c>
      <c r="CA44" s="171">
        <f t="shared" si="528"/>
        <v>0</v>
      </c>
      <c r="CB44" s="171">
        <f t="shared" si="528"/>
        <v>0</v>
      </c>
      <c r="CC44" s="171">
        <f t="shared" si="528"/>
        <v>0</v>
      </c>
      <c r="CD44" s="171">
        <f t="shared" si="528"/>
        <v>0</v>
      </c>
      <c r="CE44" s="171">
        <f t="shared" si="528"/>
        <v>0</v>
      </c>
      <c r="CF44" s="171">
        <f t="shared" si="528"/>
        <v>0</v>
      </c>
      <c r="CG44" s="377"/>
      <c r="CH44" s="379"/>
      <c r="CI44" s="381"/>
      <c r="CJ44" s="108"/>
      <c r="CK44" s="108"/>
      <c r="CL44" s="108"/>
      <c r="CM44" s="108"/>
      <c r="CN44" s="108"/>
      <c r="CO44" s="108"/>
      <c r="CP44" s="108"/>
      <c r="CQ44" s="108"/>
      <c r="CR44" s="108"/>
      <c r="CS44" s="108"/>
      <c r="CT44" s="108"/>
      <c r="CU44" s="108"/>
      <c r="CV44" s="108"/>
      <c r="CW44" s="108"/>
      <c r="CX44" s="108"/>
      <c r="CY44" s="108"/>
    </row>
    <row r="45" spans="1:103" ht="28.8" hidden="1" x14ac:dyDescent="0.3">
      <c r="B45" s="130"/>
      <c r="C45" s="174"/>
      <c r="D45" s="174"/>
      <c r="E45" s="174"/>
      <c r="F45" s="174"/>
      <c r="G45" s="174"/>
      <c r="H45" s="176"/>
      <c r="I45" s="107"/>
      <c r="J45" s="179"/>
      <c r="K45" s="107"/>
      <c r="L45" s="64" t="s">
        <v>409</v>
      </c>
      <c r="M45" s="171">
        <f>M44</f>
        <v>0</v>
      </c>
      <c r="N45" s="171">
        <f>N44+M45</f>
        <v>0</v>
      </c>
      <c r="O45" s="171">
        <f t="shared" ref="O45" si="529">O44+N45</f>
        <v>0</v>
      </c>
      <c r="P45" s="171">
        <f t="shared" ref="P45" si="530">P44+O45</f>
        <v>0</v>
      </c>
      <c r="Q45" s="171">
        <f t="shared" ref="Q45" si="531">Q44+P45</f>
        <v>0</v>
      </c>
      <c r="R45" s="171">
        <f t="shared" ref="R45" si="532">R44+Q45</f>
        <v>0</v>
      </c>
      <c r="S45" s="171">
        <f t="shared" ref="S45" si="533">S44+R45</f>
        <v>0</v>
      </c>
      <c r="T45" s="171">
        <f t="shared" ref="T45" si="534">T44+S45</f>
        <v>0</v>
      </c>
      <c r="U45" s="171">
        <f t="shared" ref="U45" si="535">U44+T45</f>
        <v>0</v>
      </c>
      <c r="V45" s="171">
        <f t="shared" ref="V45" si="536">V44+U45</f>
        <v>0</v>
      </c>
      <c r="W45" s="171">
        <f t="shared" ref="W45" si="537">W44+V45</f>
        <v>0</v>
      </c>
      <c r="X45" s="171">
        <f t="shared" ref="X45" si="538">X44+W45</f>
        <v>0</v>
      </c>
      <c r="Y45" s="171">
        <f t="shared" ref="Y45" si="539">Y44+X45</f>
        <v>0</v>
      </c>
      <c r="Z45" s="171">
        <f t="shared" ref="Z45" si="540">Z44+Y45</f>
        <v>0</v>
      </c>
      <c r="AA45" s="171">
        <f t="shared" ref="AA45" si="541">AA44+Z45</f>
        <v>0</v>
      </c>
      <c r="AB45" s="171">
        <f t="shared" ref="AB45" si="542">AB44+AA45</f>
        <v>0</v>
      </c>
      <c r="AC45" s="171">
        <f t="shared" ref="AC45" si="543">AC44+AB45</f>
        <v>0</v>
      </c>
      <c r="AD45" s="171">
        <f t="shared" ref="AD45" si="544">AD44+AC45</f>
        <v>0</v>
      </c>
      <c r="AE45" s="171">
        <f t="shared" ref="AE45" si="545">AE44+AD45</f>
        <v>0</v>
      </c>
      <c r="AF45" s="171">
        <f t="shared" ref="AF45" si="546">AF44+AE45</f>
        <v>0</v>
      </c>
      <c r="AG45" s="171">
        <f t="shared" ref="AG45" si="547">AG44+AF45</f>
        <v>0</v>
      </c>
      <c r="AH45" s="171">
        <f t="shared" ref="AH45" si="548">AH44+AG45</f>
        <v>0</v>
      </c>
      <c r="AI45" s="171">
        <f t="shared" ref="AI45" si="549">AI44+AH45</f>
        <v>0</v>
      </c>
      <c r="AJ45" s="171">
        <f t="shared" ref="AJ45" si="550">AJ44+AI45</f>
        <v>0</v>
      </c>
      <c r="AK45" s="171">
        <f t="shared" ref="AK45" si="551">AK44+AJ45</f>
        <v>0</v>
      </c>
      <c r="AL45" s="171">
        <f t="shared" ref="AL45" si="552">AL44+AK45</f>
        <v>0</v>
      </c>
      <c r="AM45" s="171">
        <f t="shared" ref="AM45" si="553">AM44+AL45</f>
        <v>0</v>
      </c>
      <c r="AN45" s="171">
        <f t="shared" ref="AN45" si="554">AN44+AM45</f>
        <v>0</v>
      </c>
      <c r="AO45" s="171">
        <f t="shared" ref="AO45" si="555">AO44+AN45</f>
        <v>0</v>
      </c>
      <c r="AP45" s="171">
        <f t="shared" ref="AP45" si="556">AP44+AO45</f>
        <v>0</v>
      </c>
      <c r="AQ45" s="171">
        <f t="shared" ref="AQ45" si="557">AQ44+AP45</f>
        <v>0</v>
      </c>
      <c r="AR45" s="171">
        <f t="shared" ref="AR45" si="558">AR44+AQ45</f>
        <v>0</v>
      </c>
      <c r="AS45" s="171">
        <f t="shared" ref="AS45" si="559">AS44+AR45</f>
        <v>0</v>
      </c>
      <c r="AT45" s="171">
        <f t="shared" ref="AT45" si="560">AT44+AS45</f>
        <v>0</v>
      </c>
      <c r="AU45" s="171">
        <f t="shared" ref="AU45" si="561">AU44+AT45</f>
        <v>0</v>
      </c>
      <c r="AV45" s="171">
        <f t="shared" ref="AV45" si="562">AV44+AU45</f>
        <v>0</v>
      </c>
      <c r="AW45" s="171">
        <f t="shared" ref="AW45" si="563">AW44+AV45</f>
        <v>0</v>
      </c>
      <c r="AX45" s="171">
        <f t="shared" ref="AX45" si="564">AX44+AW45</f>
        <v>0</v>
      </c>
      <c r="AY45" s="171">
        <f t="shared" ref="AY45" si="565">AY44+AX45</f>
        <v>0</v>
      </c>
      <c r="AZ45" s="171">
        <f t="shared" ref="AZ45" si="566">AZ44+AY45</f>
        <v>0</v>
      </c>
      <c r="BA45" s="171">
        <f t="shared" ref="BA45" si="567">BA44+AZ45</f>
        <v>0</v>
      </c>
      <c r="BB45" s="171">
        <f t="shared" ref="BB45" si="568">BB44+BA45</f>
        <v>0</v>
      </c>
      <c r="BC45" s="171">
        <f t="shared" ref="BC45" si="569">BC44+BB45</f>
        <v>0</v>
      </c>
      <c r="BD45" s="171">
        <f t="shared" ref="BD45" si="570">BD44+BC45</f>
        <v>0</v>
      </c>
      <c r="BE45" s="171">
        <f t="shared" ref="BE45" si="571">BE44+BD45</f>
        <v>0</v>
      </c>
      <c r="BF45" s="171">
        <f t="shared" ref="BF45" si="572">BF44+BE45</f>
        <v>0</v>
      </c>
      <c r="BG45" s="171">
        <f t="shared" ref="BG45" si="573">BG44+BF45</f>
        <v>0</v>
      </c>
      <c r="BH45" s="171">
        <f t="shared" ref="BH45" si="574">BH44+BG45</f>
        <v>0</v>
      </c>
      <c r="BI45" s="171">
        <f t="shared" ref="BI45" si="575">BI44+BH45</f>
        <v>0</v>
      </c>
      <c r="BJ45" s="171">
        <f t="shared" ref="BJ45" si="576">BJ44+BI45</f>
        <v>0</v>
      </c>
      <c r="BK45" s="171">
        <f t="shared" ref="BK45" si="577">BK44+BJ45</f>
        <v>0</v>
      </c>
      <c r="BL45" s="171">
        <f t="shared" ref="BL45" si="578">BL44+BK45</f>
        <v>0</v>
      </c>
      <c r="BM45" s="171">
        <f t="shared" ref="BM45" si="579">BM44+BL45</f>
        <v>0</v>
      </c>
      <c r="BN45" s="171">
        <f t="shared" ref="BN45" si="580">BN44+BM45</f>
        <v>0</v>
      </c>
      <c r="BO45" s="171">
        <f t="shared" ref="BO45" si="581">BO44+BN45</f>
        <v>0</v>
      </c>
      <c r="BP45" s="171">
        <f t="shared" ref="BP45" si="582">BP44+BO45</f>
        <v>0</v>
      </c>
      <c r="BQ45" s="171">
        <f t="shared" ref="BQ45" si="583">BQ44+BP45</f>
        <v>0</v>
      </c>
      <c r="BR45" s="171">
        <f t="shared" ref="BR45" si="584">BR44+BQ45</f>
        <v>0</v>
      </c>
      <c r="BS45" s="171">
        <f t="shared" ref="BS45" si="585">BS44+BR45</f>
        <v>0</v>
      </c>
      <c r="BT45" s="171">
        <f t="shared" ref="BT45" si="586">BT44+BS45</f>
        <v>0</v>
      </c>
      <c r="BU45" s="171">
        <f t="shared" ref="BU45" si="587">BU44+BT45</f>
        <v>0</v>
      </c>
      <c r="BV45" s="171">
        <f t="shared" ref="BV45" si="588">BV44+BU45</f>
        <v>0</v>
      </c>
      <c r="BW45" s="171">
        <f t="shared" ref="BW45" si="589">BW44+BV45</f>
        <v>0</v>
      </c>
      <c r="BX45" s="171">
        <f t="shared" ref="BX45" si="590">BX44+BW45</f>
        <v>0</v>
      </c>
      <c r="BY45" s="171">
        <f t="shared" ref="BY45" si="591">BY44+BX45</f>
        <v>0</v>
      </c>
      <c r="BZ45" s="171">
        <f t="shared" ref="BZ45" si="592">BZ44+BY45</f>
        <v>0</v>
      </c>
      <c r="CA45" s="171">
        <f t="shared" ref="CA45" si="593">CA44+BZ45</f>
        <v>0</v>
      </c>
      <c r="CB45" s="171">
        <f t="shared" ref="CB45" si="594">CB44+CA45</f>
        <v>0</v>
      </c>
      <c r="CC45" s="171">
        <f t="shared" ref="CC45" si="595">CC44+CB45</f>
        <v>0</v>
      </c>
      <c r="CD45" s="171">
        <f t="shared" ref="CD45" si="596">CD44+CC45</f>
        <v>0</v>
      </c>
      <c r="CE45" s="171">
        <f t="shared" ref="CE45" si="597">CE44+CD45</f>
        <v>0</v>
      </c>
      <c r="CF45" s="171">
        <f t="shared" ref="CF45" si="598">CF44+CE45</f>
        <v>0</v>
      </c>
      <c r="CG45" s="377"/>
      <c r="CH45" s="379"/>
      <c r="CI45" s="381"/>
      <c r="CJ45" s="107"/>
      <c r="CK45" s="107"/>
      <c r="CL45" s="107"/>
      <c r="CM45" s="107"/>
      <c r="CN45" s="107"/>
      <c r="CO45" s="107"/>
      <c r="CP45" s="107"/>
      <c r="CQ45" s="107"/>
      <c r="CR45" s="107"/>
      <c r="CS45" s="107"/>
      <c r="CT45" s="107"/>
      <c r="CU45" s="107"/>
      <c r="CV45" s="107"/>
      <c r="CW45" s="107"/>
      <c r="CX45" s="107"/>
      <c r="CY45" s="107"/>
    </row>
    <row r="46" spans="1:103" ht="25.2" customHeight="1" thickBot="1" x14ac:dyDescent="0.35">
      <c r="B46" s="130"/>
      <c r="C46" s="174"/>
      <c r="D46" s="174"/>
      <c r="E46" s="174"/>
      <c r="F46" s="174"/>
      <c r="G46" s="174"/>
      <c r="H46" s="176"/>
      <c r="I46" s="107"/>
      <c r="J46" s="179"/>
      <c r="K46" s="107"/>
      <c r="L46" s="64" t="s">
        <v>167</v>
      </c>
      <c r="M46" s="172">
        <f>IF($E42="",0,VLOOKUP($E42,'Podpůrná data'!$I$15:$J$182,2)*M44)</f>
        <v>0</v>
      </c>
      <c r="N46" s="172">
        <f>IF($E42="",0,VLOOKUP($E42,'Podpůrná data'!$I$15:$J$182,2)*N44)</f>
        <v>0</v>
      </c>
      <c r="O46" s="172">
        <f>IF($E42="",0,VLOOKUP($E42,'Podpůrná data'!$I$15:$J$182,2)*O44)</f>
        <v>0</v>
      </c>
      <c r="P46" s="172">
        <f>IF($E42="",0,VLOOKUP($E42,'Podpůrná data'!$I$15:$J$182,2)*P44)</f>
        <v>0</v>
      </c>
      <c r="Q46" s="172">
        <f>IF($E42="",0,VLOOKUP($E42,'Podpůrná data'!$I$15:$J$182,2)*Q44)</f>
        <v>0</v>
      </c>
      <c r="R46" s="172">
        <f>IF($E42="",0,VLOOKUP($E42,'Podpůrná data'!$I$15:$J$182,2)*R44)</f>
        <v>0</v>
      </c>
      <c r="S46" s="172">
        <f>IF($E42="",0,VLOOKUP($E42,'Podpůrná data'!$I$15:$J$182,2)*S44)</f>
        <v>0</v>
      </c>
      <c r="T46" s="172">
        <f>IF($E42="",0,VLOOKUP($E42,'Podpůrná data'!$I$15:$J$182,2)*T44)</f>
        <v>0</v>
      </c>
      <c r="U46" s="172">
        <f>IF($E42="",0,VLOOKUP($E42,'Podpůrná data'!$I$15:$J$182,2)*U44)</f>
        <v>0</v>
      </c>
      <c r="V46" s="172">
        <f>IF($E42="",0,VLOOKUP($E42,'Podpůrná data'!$I$15:$J$182,2)*V44)</f>
        <v>0</v>
      </c>
      <c r="W46" s="172">
        <f>IF($E42="",0,VLOOKUP($E42,'Podpůrná data'!$I$15:$J$182,2)*W44)</f>
        <v>0</v>
      </c>
      <c r="X46" s="172">
        <f>IF($E42="",0,VLOOKUP($E42,'Podpůrná data'!$I$15:$J$182,2)*X44)</f>
        <v>0</v>
      </c>
      <c r="Y46" s="172">
        <f>IF($E42="",0,VLOOKUP($E42,'Podpůrná data'!$I$15:$J$182,2)*Y44)</f>
        <v>0</v>
      </c>
      <c r="Z46" s="172">
        <f>IF($E42="",0,VLOOKUP($E42,'Podpůrná data'!$I$15:$J$182,2)*Z44)</f>
        <v>0</v>
      </c>
      <c r="AA46" s="172">
        <f>IF($E42="",0,VLOOKUP($E42,'Podpůrná data'!$I$15:$J$182,2)*AA44)</f>
        <v>0</v>
      </c>
      <c r="AB46" s="172">
        <f>IF($E42="",0,VLOOKUP($E42,'Podpůrná data'!$I$15:$J$182,2)*AB44)</f>
        <v>0</v>
      </c>
      <c r="AC46" s="172">
        <f>IF($E42="",0,VLOOKUP($E42,'Podpůrná data'!$I$15:$J$182,2)*AC44)</f>
        <v>0</v>
      </c>
      <c r="AD46" s="172">
        <f>IF($E42="",0,VLOOKUP($E42,'Podpůrná data'!$I$15:$J$182,2)*AD44)</f>
        <v>0</v>
      </c>
      <c r="AE46" s="172">
        <f>IF($E42="",0,VLOOKUP($E42,'Podpůrná data'!$I$15:$J$182,2)*AE44)</f>
        <v>0</v>
      </c>
      <c r="AF46" s="172">
        <f>IF($E42="",0,VLOOKUP($E42,'Podpůrná data'!$I$15:$J$182,2)*AF44)</f>
        <v>0</v>
      </c>
      <c r="AG46" s="172">
        <f>IF($E42="",0,VLOOKUP($E42,'Podpůrná data'!$I$15:$J$182,2)*AG44)</f>
        <v>0</v>
      </c>
      <c r="AH46" s="172">
        <f>IF($E42="",0,VLOOKUP($E42,'Podpůrná data'!$I$15:$J$182,2)*AH44)</f>
        <v>0</v>
      </c>
      <c r="AI46" s="172">
        <f>IF($E42="",0,VLOOKUP($E42,'Podpůrná data'!$I$15:$J$182,2)*AI44)</f>
        <v>0</v>
      </c>
      <c r="AJ46" s="172">
        <f>IF($E42="",0,VLOOKUP($E42,'Podpůrná data'!$I$15:$J$182,2)*AJ44)</f>
        <v>0</v>
      </c>
      <c r="AK46" s="172">
        <f>IF($E42="",0,VLOOKUP($E42,'Podpůrná data'!$I$15:$J$182,2)*AK44)</f>
        <v>0</v>
      </c>
      <c r="AL46" s="172">
        <f>IF($E42="",0,VLOOKUP($E42,'Podpůrná data'!$I$15:$J$182,2)*AL44)</f>
        <v>0</v>
      </c>
      <c r="AM46" s="172">
        <f>IF($E42="",0,VLOOKUP($E42,'Podpůrná data'!$I$15:$J$182,2)*AM44)</f>
        <v>0</v>
      </c>
      <c r="AN46" s="172">
        <f>IF($E42="",0,VLOOKUP($E42,'Podpůrná data'!$I$15:$J$182,2)*AN44)</f>
        <v>0</v>
      </c>
      <c r="AO46" s="172">
        <f>IF($E42="",0,VLOOKUP($E42,'Podpůrná data'!$I$15:$J$182,2)*AO44)</f>
        <v>0</v>
      </c>
      <c r="AP46" s="172">
        <f>IF($E42="",0,VLOOKUP($E42,'Podpůrná data'!$I$15:$J$182,2)*AP44)</f>
        <v>0</v>
      </c>
      <c r="AQ46" s="172">
        <f>IF($E42="",0,VLOOKUP($E42,'Podpůrná data'!$I$15:$J$182,2)*AQ44)</f>
        <v>0</v>
      </c>
      <c r="AR46" s="172">
        <f>IF($E42="",0,VLOOKUP($E42,'Podpůrná data'!$I$15:$J$182,2)*AR44)</f>
        <v>0</v>
      </c>
      <c r="AS46" s="172">
        <f>IF($E42="",0,VLOOKUP($E42,'Podpůrná data'!$I$15:$J$182,2)*AS44)</f>
        <v>0</v>
      </c>
      <c r="AT46" s="172">
        <f>IF($E42="",0,VLOOKUP($E42,'Podpůrná data'!$I$15:$J$182,2)*AT44)</f>
        <v>0</v>
      </c>
      <c r="AU46" s="172">
        <f>IF($E42="",0,VLOOKUP($E42,'Podpůrná data'!$I$15:$J$182,2)*AU44)</f>
        <v>0</v>
      </c>
      <c r="AV46" s="172">
        <f>IF($E42="",0,VLOOKUP($E42,'Podpůrná data'!$I$15:$J$182,2)*AV44)</f>
        <v>0</v>
      </c>
      <c r="AW46" s="172">
        <f>IF($E42="",0,VLOOKUP($E42,'Podpůrná data'!$I$15:$J$182,2)*AW44)</f>
        <v>0</v>
      </c>
      <c r="AX46" s="172">
        <f>IF($E42="",0,VLOOKUP($E42,'Podpůrná data'!$I$15:$J$182,2)*AX44)</f>
        <v>0</v>
      </c>
      <c r="AY46" s="172">
        <f>IF($E42="",0,VLOOKUP($E42,'Podpůrná data'!$I$15:$J$182,2)*AY44)</f>
        <v>0</v>
      </c>
      <c r="AZ46" s="172">
        <f>IF($E42="",0,VLOOKUP($E42,'Podpůrná data'!$I$15:$J$182,2)*AZ44)</f>
        <v>0</v>
      </c>
      <c r="BA46" s="172">
        <f>IF($E42="",0,VLOOKUP($E42,'Podpůrná data'!$I$15:$J$182,2)*BA44)</f>
        <v>0</v>
      </c>
      <c r="BB46" s="172">
        <f>IF($E42="",0,VLOOKUP($E42,'Podpůrná data'!$I$15:$J$182,2)*BB44)</f>
        <v>0</v>
      </c>
      <c r="BC46" s="172">
        <f>IF($E42="",0,VLOOKUP($E42,'Podpůrná data'!$I$15:$J$182,2)*BC44)</f>
        <v>0</v>
      </c>
      <c r="BD46" s="172">
        <f>IF($E42="",0,VLOOKUP($E42,'Podpůrná data'!$I$15:$J$182,2)*BD44)</f>
        <v>0</v>
      </c>
      <c r="BE46" s="172">
        <f>IF($E42="",0,VLOOKUP($E42,'Podpůrná data'!$I$15:$J$182,2)*BE44)</f>
        <v>0</v>
      </c>
      <c r="BF46" s="172">
        <f>IF($E42="",0,VLOOKUP($E42,'Podpůrná data'!$I$15:$J$182,2)*BF44)</f>
        <v>0</v>
      </c>
      <c r="BG46" s="172">
        <f>IF($E42="",0,VLOOKUP($E42,'Podpůrná data'!$I$15:$J$182,2)*BG44)</f>
        <v>0</v>
      </c>
      <c r="BH46" s="172">
        <f>IF($E42="",0,VLOOKUP($E42,'Podpůrná data'!$I$15:$J$182,2)*BH44)</f>
        <v>0</v>
      </c>
      <c r="BI46" s="172">
        <f>IF($E42="",0,VLOOKUP($E42,'Podpůrná data'!$I$15:$J$182,2)*BI44)</f>
        <v>0</v>
      </c>
      <c r="BJ46" s="172">
        <f>IF($E42="",0,VLOOKUP($E42,'Podpůrná data'!$I$15:$J$182,2)*BJ44)</f>
        <v>0</v>
      </c>
      <c r="BK46" s="172">
        <f>IF($E42="",0,VLOOKUP($E42,'Podpůrná data'!$I$15:$J$182,2)*BK44)</f>
        <v>0</v>
      </c>
      <c r="BL46" s="172">
        <f>IF($E42="",0,VLOOKUP($E42,'Podpůrná data'!$I$15:$J$182,2)*BL44)</f>
        <v>0</v>
      </c>
      <c r="BM46" s="172">
        <f>IF($E42="",0,VLOOKUP($E42,'Podpůrná data'!$I$15:$J$182,2)*BM44)</f>
        <v>0</v>
      </c>
      <c r="BN46" s="172">
        <f>IF($E42="",0,VLOOKUP($E42,'Podpůrná data'!$I$15:$J$182,2)*BN44)</f>
        <v>0</v>
      </c>
      <c r="BO46" s="172">
        <f>IF($E42="",0,VLOOKUP($E42,'Podpůrná data'!$I$15:$J$182,2)*BO44)</f>
        <v>0</v>
      </c>
      <c r="BP46" s="172">
        <f>IF($E42="",0,VLOOKUP($E42,'Podpůrná data'!$I$15:$J$182,2)*BP44)</f>
        <v>0</v>
      </c>
      <c r="BQ46" s="172">
        <f>IF($E42="",0,VLOOKUP($E42,'Podpůrná data'!$I$15:$J$182,2)*BQ44)</f>
        <v>0</v>
      </c>
      <c r="BR46" s="172">
        <f>IF($E42="",0,VLOOKUP($E42,'Podpůrná data'!$I$15:$J$182,2)*BR44)</f>
        <v>0</v>
      </c>
      <c r="BS46" s="172">
        <f>IF($E42="",0,VLOOKUP($E42,'Podpůrná data'!$I$15:$J$182,2)*BS44)</f>
        <v>0</v>
      </c>
      <c r="BT46" s="172">
        <f>IF($E42="",0,VLOOKUP($E42,'Podpůrná data'!$I$15:$J$182,2)*BT44)</f>
        <v>0</v>
      </c>
      <c r="BU46" s="172">
        <f>IF($E42="",0,VLOOKUP($E42,'Podpůrná data'!$I$15:$J$182,2)*BU44)</f>
        <v>0</v>
      </c>
      <c r="BV46" s="172">
        <f>IF($E42="",0,VLOOKUP($E42,'Podpůrná data'!$I$15:$J$182,2)*BV44)</f>
        <v>0</v>
      </c>
      <c r="BW46" s="172">
        <f>IF($E42="",0,VLOOKUP($E42,'Podpůrná data'!$I$15:$J$182,2)*BW44)</f>
        <v>0</v>
      </c>
      <c r="BX46" s="172">
        <f>IF($E42="",0,VLOOKUP($E42,'Podpůrná data'!$I$15:$J$182,2)*BX44)</f>
        <v>0</v>
      </c>
      <c r="BY46" s="172">
        <f>IF($E42="",0,VLOOKUP($E42,'Podpůrná data'!$I$15:$J$182,2)*BY44)</f>
        <v>0</v>
      </c>
      <c r="BZ46" s="172">
        <f>IF($E42="",0,VLOOKUP($E42,'Podpůrná data'!$I$15:$J$182,2)*BZ44)</f>
        <v>0</v>
      </c>
      <c r="CA46" s="172">
        <f>IF($E42="",0,VLOOKUP($E42,'Podpůrná data'!$I$15:$J$182,2)*CA44)</f>
        <v>0</v>
      </c>
      <c r="CB46" s="172">
        <f>IF($E42="",0,VLOOKUP($E42,'Podpůrná data'!$I$15:$J$182,2)*CB44)</f>
        <v>0</v>
      </c>
      <c r="CC46" s="172">
        <f>IF($E42="",0,VLOOKUP($E42,'Podpůrná data'!$I$15:$J$182,2)*CC44)</f>
        <v>0</v>
      </c>
      <c r="CD46" s="172">
        <f>IF($E42="",0,VLOOKUP($E42,'Podpůrná data'!$I$15:$J$182,2)*CD44)</f>
        <v>0</v>
      </c>
      <c r="CE46" s="172">
        <f>IF($E42="",0,VLOOKUP($E42,'Podpůrná data'!$I$15:$J$182,2)*CE44)</f>
        <v>0</v>
      </c>
      <c r="CF46" s="172">
        <f>IF($E42="",0,VLOOKUP($E42,'Podpůrná data'!$I$15:$J$182,2)*CF44)</f>
        <v>0</v>
      </c>
      <c r="CG46" s="377"/>
      <c r="CH46" s="379"/>
      <c r="CI46" s="381"/>
      <c r="CJ46" s="107"/>
      <c r="CK46" s="182">
        <f>SUMIFS($M46:$CF46,$M41:$CF41,"1. ZoR")</f>
        <v>0</v>
      </c>
      <c r="CL46" s="182">
        <f>SUMIFS($M46:$CF46,$M41:$CF41,"2. ZoR")</f>
        <v>0</v>
      </c>
      <c r="CM46" s="182">
        <f>SUMIFS($M46:$CF46,$M41:$CF41,"3. ZoR")</f>
        <v>0</v>
      </c>
      <c r="CN46" s="182">
        <f>SUMIFS($M46:$CF46,$M41:$CF41,"4. ZoR")</f>
        <v>0</v>
      </c>
      <c r="CO46" s="182">
        <f>SUMIFS($M46:$CF46,$M41:$CF41,"5. ZoR")</f>
        <v>0</v>
      </c>
      <c r="CP46" s="182">
        <f>SUMIFS($M46:$CF46,$M41:$CF41,"6. ZoR")</f>
        <v>0</v>
      </c>
      <c r="CQ46" s="182">
        <f>SUMIFS($M46:$CF46,$M41:$CF41,"7. ZoR")</f>
        <v>0</v>
      </c>
      <c r="CR46" s="182">
        <f>SUMIFS($M46:$CF46,$M41:$CF41,"8. ZoR")</f>
        <v>0</v>
      </c>
      <c r="CS46" s="182">
        <f>SUMIFS($M46:$CF46,$M41:$CF41,"9. ZoR")</f>
        <v>0</v>
      </c>
      <c r="CT46" s="182">
        <f>SUMIFS($M46:$CF46,$M41:$CF41,"10. ZoR")</f>
        <v>0</v>
      </c>
      <c r="CU46" s="182">
        <f>SUMIFS($M46:$CF46,$M41:$CF41,"11. ZoR")</f>
        <v>0</v>
      </c>
      <c r="CV46" s="182">
        <f>SUMIFS($M46:$CF46,$M41:$CF41,"12. ZoR")</f>
        <v>0</v>
      </c>
      <c r="CW46" s="182">
        <f>SUMIFS($M46:$CF46,$M41:$CF41,"13. ZoR")</f>
        <v>0</v>
      </c>
      <c r="CX46" s="182">
        <f>SUMIFS($M46:$CF46,$M41:$CF41,"14. ZoR")</f>
        <v>0</v>
      </c>
      <c r="CY46" s="182">
        <f>SUMIFS($M46:$CF46,$M41:$CF41,"15. ZoR")</f>
        <v>0</v>
      </c>
    </row>
    <row r="47" spans="1:103" ht="29.4" hidden="1" thickBot="1" x14ac:dyDescent="0.35">
      <c r="B47" s="131"/>
      <c r="C47" s="177"/>
      <c r="D47" s="177"/>
      <c r="E47" s="177"/>
      <c r="F47" s="177"/>
      <c r="G47" s="177"/>
      <c r="H47" s="178"/>
      <c r="I47" s="107"/>
      <c r="J47" s="180"/>
      <c r="K47" s="107"/>
      <c r="L47" s="64" t="s">
        <v>360</v>
      </c>
      <c r="M47" s="172">
        <f>IF(M46="","",M46)</f>
        <v>0</v>
      </c>
      <c r="N47" s="172">
        <f>M47+N46</f>
        <v>0</v>
      </c>
      <c r="O47" s="172">
        <f t="shared" ref="O47" si="599">N47+O46</f>
        <v>0</v>
      </c>
      <c r="P47" s="172">
        <f t="shared" ref="P47" si="600">O47+P46</f>
        <v>0</v>
      </c>
      <c r="Q47" s="172">
        <f t="shared" ref="Q47" si="601">P47+Q46</f>
        <v>0</v>
      </c>
      <c r="R47" s="172">
        <f t="shared" ref="R47" si="602">Q47+R46</f>
        <v>0</v>
      </c>
      <c r="S47" s="172">
        <f t="shared" ref="S47" si="603">R47+S46</f>
        <v>0</v>
      </c>
      <c r="T47" s="172">
        <f t="shared" ref="T47" si="604">S47+T46</f>
        <v>0</v>
      </c>
      <c r="U47" s="172">
        <f t="shared" ref="U47" si="605">T47+U46</f>
        <v>0</v>
      </c>
      <c r="V47" s="172">
        <f t="shared" ref="V47" si="606">U47+V46</f>
        <v>0</v>
      </c>
      <c r="W47" s="172">
        <f t="shared" ref="W47" si="607">V47+W46</f>
        <v>0</v>
      </c>
      <c r="X47" s="172">
        <f t="shared" ref="X47" si="608">W47+X46</f>
        <v>0</v>
      </c>
      <c r="Y47" s="172">
        <f t="shared" ref="Y47" si="609">X47+Y46</f>
        <v>0</v>
      </c>
      <c r="Z47" s="172">
        <f t="shared" ref="Z47" si="610">Y47+Z46</f>
        <v>0</v>
      </c>
      <c r="AA47" s="172">
        <f t="shared" ref="AA47" si="611">Z47+AA46</f>
        <v>0</v>
      </c>
      <c r="AB47" s="172">
        <f t="shared" ref="AB47" si="612">AA47+AB46</f>
        <v>0</v>
      </c>
      <c r="AC47" s="172">
        <f t="shared" ref="AC47" si="613">AB47+AC46</f>
        <v>0</v>
      </c>
      <c r="AD47" s="172">
        <f t="shared" ref="AD47" si="614">AC47+AD46</f>
        <v>0</v>
      </c>
      <c r="AE47" s="172">
        <f t="shared" ref="AE47" si="615">AD47+AE46</f>
        <v>0</v>
      </c>
      <c r="AF47" s="172">
        <f t="shared" ref="AF47" si="616">AE47+AF46</f>
        <v>0</v>
      </c>
      <c r="AG47" s="172">
        <f t="shared" ref="AG47" si="617">AF47+AG46</f>
        <v>0</v>
      </c>
      <c r="AH47" s="172">
        <f t="shared" ref="AH47" si="618">AG47+AH46</f>
        <v>0</v>
      </c>
      <c r="AI47" s="172">
        <f t="shared" ref="AI47" si="619">AH47+AI46</f>
        <v>0</v>
      </c>
      <c r="AJ47" s="172">
        <f t="shared" ref="AJ47" si="620">AI47+AJ46</f>
        <v>0</v>
      </c>
      <c r="AK47" s="172">
        <f t="shared" ref="AK47" si="621">AJ47+AK46</f>
        <v>0</v>
      </c>
      <c r="AL47" s="172">
        <f t="shared" ref="AL47" si="622">AK47+AL46</f>
        <v>0</v>
      </c>
      <c r="AM47" s="172">
        <f t="shared" ref="AM47" si="623">AL47+AM46</f>
        <v>0</v>
      </c>
      <c r="AN47" s="172">
        <f t="shared" ref="AN47" si="624">AM47+AN46</f>
        <v>0</v>
      </c>
      <c r="AO47" s="172">
        <f t="shared" ref="AO47" si="625">AN47+AO46</f>
        <v>0</v>
      </c>
      <c r="AP47" s="172">
        <f t="shared" ref="AP47" si="626">AO47+AP46</f>
        <v>0</v>
      </c>
      <c r="AQ47" s="172">
        <f t="shared" ref="AQ47" si="627">AP47+AQ46</f>
        <v>0</v>
      </c>
      <c r="AR47" s="172">
        <f t="shared" ref="AR47" si="628">AQ47+AR46</f>
        <v>0</v>
      </c>
      <c r="AS47" s="172">
        <f t="shared" ref="AS47" si="629">AR47+AS46</f>
        <v>0</v>
      </c>
      <c r="AT47" s="172">
        <f t="shared" ref="AT47" si="630">AS47+AT46</f>
        <v>0</v>
      </c>
      <c r="AU47" s="172">
        <f t="shared" ref="AU47" si="631">AT47+AU46</f>
        <v>0</v>
      </c>
      <c r="AV47" s="172">
        <f t="shared" ref="AV47" si="632">AU47+AV46</f>
        <v>0</v>
      </c>
      <c r="AW47" s="172">
        <f t="shared" ref="AW47" si="633">AV47+AW46</f>
        <v>0</v>
      </c>
      <c r="AX47" s="172">
        <f t="shared" ref="AX47" si="634">AW47+AX46</f>
        <v>0</v>
      </c>
      <c r="AY47" s="172">
        <f t="shared" ref="AY47" si="635">AX47+AY46</f>
        <v>0</v>
      </c>
      <c r="AZ47" s="172">
        <f t="shared" ref="AZ47" si="636">AY47+AZ46</f>
        <v>0</v>
      </c>
      <c r="BA47" s="172">
        <f t="shared" ref="BA47" si="637">AZ47+BA46</f>
        <v>0</v>
      </c>
      <c r="BB47" s="172">
        <f t="shared" ref="BB47" si="638">BA47+BB46</f>
        <v>0</v>
      </c>
      <c r="BC47" s="172">
        <f t="shared" ref="BC47" si="639">BB47+BC46</f>
        <v>0</v>
      </c>
      <c r="BD47" s="172">
        <f t="shared" ref="BD47" si="640">BC47+BD46</f>
        <v>0</v>
      </c>
      <c r="BE47" s="172">
        <f t="shared" ref="BE47" si="641">BD47+BE46</f>
        <v>0</v>
      </c>
      <c r="BF47" s="172">
        <f t="shared" ref="BF47" si="642">BE47+BF46</f>
        <v>0</v>
      </c>
      <c r="BG47" s="172">
        <f t="shared" ref="BG47" si="643">BF47+BG46</f>
        <v>0</v>
      </c>
      <c r="BH47" s="172">
        <f t="shared" ref="BH47" si="644">BG47+BH46</f>
        <v>0</v>
      </c>
      <c r="BI47" s="172">
        <f t="shared" ref="BI47" si="645">BH47+BI46</f>
        <v>0</v>
      </c>
      <c r="BJ47" s="172">
        <f t="shared" ref="BJ47" si="646">BI47+BJ46</f>
        <v>0</v>
      </c>
      <c r="BK47" s="172">
        <f t="shared" ref="BK47" si="647">BJ47+BK46</f>
        <v>0</v>
      </c>
      <c r="BL47" s="172">
        <f t="shared" ref="BL47" si="648">BK47+BL46</f>
        <v>0</v>
      </c>
      <c r="BM47" s="172">
        <f t="shared" ref="BM47" si="649">BL47+BM46</f>
        <v>0</v>
      </c>
      <c r="BN47" s="172">
        <f t="shared" ref="BN47" si="650">BM47+BN46</f>
        <v>0</v>
      </c>
      <c r="BO47" s="172">
        <f t="shared" ref="BO47" si="651">BN47+BO46</f>
        <v>0</v>
      </c>
      <c r="BP47" s="172">
        <f t="shared" ref="BP47" si="652">BO47+BP46</f>
        <v>0</v>
      </c>
      <c r="BQ47" s="172">
        <f t="shared" ref="BQ47" si="653">BP47+BQ46</f>
        <v>0</v>
      </c>
      <c r="BR47" s="172">
        <f t="shared" ref="BR47" si="654">BQ47+BR46</f>
        <v>0</v>
      </c>
      <c r="BS47" s="172">
        <f t="shared" ref="BS47" si="655">BR47+BS46</f>
        <v>0</v>
      </c>
      <c r="BT47" s="172">
        <f t="shared" ref="BT47" si="656">BS47+BT46</f>
        <v>0</v>
      </c>
      <c r="BU47" s="172">
        <f t="shared" ref="BU47" si="657">BT47+BU46</f>
        <v>0</v>
      </c>
      <c r="BV47" s="172">
        <f t="shared" ref="BV47" si="658">BU47+BV46</f>
        <v>0</v>
      </c>
      <c r="BW47" s="172">
        <f t="shared" ref="BW47" si="659">BV47+BW46</f>
        <v>0</v>
      </c>
      <c r="BX47" s="172">
        <f t="shared" ref="BX47" si="660">BW47+BX46</f>
        <v>0</v>
      </c>
      <c r="BY47" s="172">
        <f t="shared" ref="BY47" si="661">BX47+BY46</f>
        <v>0</v>
      </c>
      <c r="BZ47" s="172">
        <f t="shared" ref="BZ47" si="662">BY47+BZ46</f>
        <v>0</v>
      </c>
      <c r="CA47" s="172">
        <f t="shared" ref="CA47" si="663">BZ47+CA46</f>
        <v>0</v>
      </c>
      <c r="CB47" s="172">
        <f t="shared" ref="CB47" si="664">CA47+CB46</f>
        <v>0</v>
      </c>
      <c r="CC47" s="172">
        <f t="shared" ref="CC47" si="665">CB47+CC46</f>
        <v>0</v>
      </c>
      <c r="CD47" s="172">
        <f t="shared" ref="CD47" si="666">CC47+CD46</f>
        <v>0</v>
      </c>
      <c r="CE47" s="172">
        <f t="shared" ref="CE47" si="667">CD47+CE46</f>
        <v>0</v>
      </c>
      <c r="CF47" s="172">
        <f t="shared" ref="CF47" si="668">CE47+CF46</f>
        <v>0</v>
      </c>
      <c r="CG47" s="383"/>
      <c r="CH47" s="384"/>
      <c r="CI47" s="382"/>
      <c r="CJ47" s="107"/>
      <c r="CK47" s="107"/>
      <c r="CL47" s="107"/>
      <c r="CM47" s="107"/>
      <c r="CN47" s="107"/>
      <c r="CO47" s="107"/>
      <c r="CP47" s="107"/>
      <c r="CQ47" s="107"/>
      <c r="CR47" s="107"/>
      <c r="CS47" s="107"/>
      <c r="CT47" s="107"/>
      <c r="CU47" s="107"/>
      <c r="CV47" s="107"/>
      <c r="CW47" s="107"/>
      <c r="CX47" s="107"/>
      <c r="CY47" s="107"/>
    </row>
    <row r="48" spans="1:103" ht="15" hidden="1" thickBot="1" x14ac:dyDescent="0.35">
      <c r="B48" s="107"/>
      <c r="C48" s="132"/>
      <c r="D48" s="132"/>
      <c r="E48" s="132"/>
      <c r="F48" s="132"/>
      <c r="G48" s="132"/>
      <c r="H48" s="107"/>
      <c r="I48" s="7"/>
      <c r="J48" s="107"/>
      <c r="K48" s="107"/>
      <c r="L48" s="107"/>
      <c r="M48" s="107"/>
      <c r="N48" s="107"/>
      <c r="O48" s="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row>
    <row r="49" spans="1:103" s="266" customFormat="1" ht="58.2" customHeight="1" thickBot="1" x14ac:dyDescent="0.35">
      <c r="A49" s="271"/>
      <c r="B49" s="122"/>
      <c r="C49" s="353" t="s">
        <v>2</v>
      </c>
      <c r="D49" s="123"/>
      <c r="E49" s="133" t="s">
        <v>398</v>
      </c>
      <c r="F49" s="133" t="s">
        <v>377</v>
      </c>
      <c r="G49" s="124" t="s">
        <v>208</v>
      </c>
      <c r="H49" s="125" t="s">
        <v>1</v>
      </c>
      <c r="I49" s="7"/>
      <c r="J49" s="173">
        <v>204032</v>
      </c>
      <c r="K49" s="108"/>
      <c r="L49" s="204" t="s">
        <v>134</v>
      </c>
      <c r="M49" s="84" t="s">
        <v>4</v>
      </c>
      <c r="N49" s="84" t="s">
        <v>5</v>
      </c>
      <c r="O49" s="84" t="s">
        <v>6</v>
      </c>
      <c r="P49" s="84" t="s">
        <v>7</v>
      </c>
      <c r="Q49" s="84" t="s">
        <v>8</v>
      </c>
      <c r="R49" s="84" t="s">
        <v>9</v>
      </c>
      <c r="S49" s="84" t="s">
        <v>10</v>
      </c>
      <c r="T49" s="84" t="s">
        <v>11</v>
      </c>
      <c r="U49" s="84" t="s">
        <v>12</v>
      </c>
      <c r="V49" s="84" t="s">
        <v>13</v>
      </c>
      <c r="W49" s="84" t="s">
        <v>14</v>
      </c>
      <c r="X49" s="84" t="s">
        <v>15</v>
      </c>
      <c r="Y49" s="84" t="s">
        <v>16</v>
      </c>
      <c r="Z49" s="84" t="s">
        <v>17</v>
      </c>
      <c r="AA49" s="84" t="s">
        <v>18</v>
      </c>
      <c r="AB49" s="84" t="s">
        <v>19</v>
      </c>
      <c r="AC49" s="84" t="s">
        <v>20</v>
      </c>
      <c r="AD49" s="84" t="s">
        <v>21</v>
      </c>
      <c r="AE49" s="84" t="s">
        <v>22</v>
      </c>
      <c r="AF49" s="84" t="s">
        <v>23</v>
      </c>
      <c r="AG49" s="84" t="s">
        <v>24</v>
      </c>
      <c r="AH49" s="84" t="s">
        <v>25</v>
      </c>
      <c r="AI49" s="84" t="s">
        <v>26</v>
      </c>
      <c r="AJ49" s="84" t="s">
        <v>27</v>
      </c>
      <c r="AK49" s="84" t="s">
        <v>28</v>
      </c>
      <c r="AL49" s="84" t="s">
        <v>29</v>
      </c>
      <c r="AM49" s="84" t="s">
        <v>30</v>
      </c>
      <c r="AN49" s="84" t="s">
        <v>31</v>
      </c>
      <c r="AO49" s="84" t="s">
        <v>32</v>
      </c>
      <c r="AP49" s="84" t="s">
        <v>33</v>
      </c>
      <c r="AQ49" s="84" t="s">
        <v>34</v>
      </c>
      <c r="AR49" s="84" t="s">
        <v>35</v>
      </c>
      <c r="AS49" s="84" t="s">
        <v>36</v>
      </c>
      <c r="AT49" s="84" t="s">
        <v>37</v>
      </c>
      <c r="AU49" s="84" t="s">
        <v>38</v>
      </c>
      <c r="AV49" s="84" t="s">
        <v>39</v>
      </c>
      <c r="AW49" s="84" t="s">
        <v>40</v>
      </c>
      <c r="AX49" s="84" t="s">
        <v>41</v>
      </c>
      <c r="AY49" s="84" t="s">
        <v>42</v>
      </c>
      <c r="AZ49" s="84" t="s">
        <v>43</v>
      </c>
      <c r="BA49" s="84" t="s">
        <v>44</v>
      </c>
      <c r="BB49" s="84" t="s">
        <v>45</v>
      </c>
      <c r="BC49" s="84" t="s">
        <v>46</v>
      </c>
      <c r="BD49" s="84" t="s">
        <v>47</v>
      </c>
      <c r="BE49" s="84" t="s">
        <v>48</v>
      </c>
      <c r="BF49" s="84" t="s">
        <v>49</v>
      </c>
      <c r="BG49" s="84" t="s">
        <v>50</v>
      </c>
      <c r="BH49" s="84" t="s">
        <v>51</v>
      </c>
      <c r="BI49" s="84" t="s">
        <v>52</v>
      </c>
      <c r="BJ49" s="84" t="s">
        <v>53</v>
      </c>
      <c r="BK49" s="84" t="s">
        <v>135</v>
      </c>
      <c r="BL49" s="84" t="s">
        <v>136</v>
      </c>
      <c r="BM49" s="84" t="s">
        <v>137</v>
      </c>
      <c r="BN49" s="84" t="s">
        <v>138</v>
      </c>
      <c r="BO49" s="84" t="s">
        <v>139</v>
      </c>
      <c r="BP49" s="84" t="s">
        <v>140</v>
      </c>
      <c r="BQ49" s="84" t="s">
        <v>141</v>
      </c>
      <c r="BR49" s="84" t="s">
        <v>142</v>
      </c>
      <c r="BS49" s="84" t="s">
        <v>143</v>
      </c>
      <c r="BT49" s="84" t="s">
        <v>144</v>
      </c>
      <c r="BU49" s="84" t="s">
        <v>145</v>
      </c>
      <c r="BV49" s="84" t="s">
        <v>146</v>
      </c>
      <c r="BW49" s="84" t="s">
        <v>147</v>
      </c>
      <c r="BX49" s="84" t="s">
        <v>148</v>
      </c>
      <c r="BY49" s="84" t="s">
        <v>149</v>
      </c>
      <c r="BZ49" s="84" t="s">
        <v>150</v>
      </c>
      <c r="CA49" s="84" t="s">
        <v>362</v>
      </c>
      <c r="CB49" s="84" t="s">
        <v>363</v>
      </c>
      <c r="CC49" s="84" t="s">
        <v>364</v>
      </c>
      <c r="CD49" s="84" t="s">
        <v>365</v>
      </c>
      <c r="CE49" s="84" t="s">
        <v>366</v>
      </c>
      <c r="CF49" s="84" t="s">
        <v>367</v>
      </c>
      <c r="CG49" s="136" t="s">
        <v>407</v>
      </c>
      <c r="CH49" s="137" t="s">
        <v>186</v>
      </c>
      <c r="CI49" s="137" t="s">
        <v>382</v>
      </c>
      <c r="CJ49" s="108"/>
      <c r="CK49" s="366" t="s">
        <v>411</v>
      </c>
      <c r="CL49" s="367"/>
      <c r="CM49" s="367"/>
      <c r="CN49" s="367"/>
      <c r="CO49" s="367"/>
      <c r="CP49" s="367"/>
      <c r="CQ49" s="367"/>
      <c r="CR49" s="367"/>
      <c r="CS49" s="367"/>
      <c r="CT49" s="367"/>
      <c r="CU49" s="367"/>
      <c r="CV49" s="367"/>
      <c r="CW49" s="367"/>
      <c r="CX49" s="367"/>
      <c r="CY49" s="367"/>
    </row>
    <row r="50" spans="1:103" s="266" customFormat="1" ht="18" hidden="1" customHeight="1" thickBot="1" x14ac:dyDescent="0.35">
      <c r="A50" s="272"/>
      <c r="B50" s="115"/>
      <c r="C50" s="354"/>
      <c r="D50" s="127"/>
      <c r="E50" s="127"/>
      <c r="F50" s="127"/>
      <c r="G50" s="359" t="s">
        <v>361</v>
      </c>
      <c r="H50" s="361" t="s">
        <v>95</v>
      </c>
      <c r="I50" s="7"/>
      <c r="J50" s="356" t="s">
        <v>3</v>
      </c>
      <c r="K50" s="108"/>
      <c r="L50" s="85"/>
      <c r="M50" s="75">
        <f>MONTH(Úvod!$F$10)</f>
        <v>1</v>
      </c>
      <c r="N50" s="76">
        <f t="shared" ref="N50" si="669">IF(M50=12,1,M50+1)</f>
        <v>2</v>
      </c>
      <c r="O50" s="76">
        <f t="shared" ref="O50" si="670">IF(N50=12,1,N50+1)</f>
        <v>3</v>
      </c>
      <c r="P50" s="77">
        <f t="shared" ref="P50" si="671">IF(O50=12,1,O50+1)</f>
        <v>4</v>
      </c>
      <c r="Q50" s="77">
        <f t="shared" ref="Q50" si="672">IF(P50=12,1,P50+1)</f>
        <v>5</v>
      </c>
      <c r="R50" s="77">
        <f t="shared" ref="R50" si="673">IF(Q50=12,1,Q50+1)</f>
        <v>6</v>
      </c>
      <c r="S50" s="77">
        <f t="shared" ref="S50" si="674">IF(R50=12,1,R50+1)</f>
        <v>7</v>
      </c>
      <c r="T50" s="77">
        <f t="shared" ref="T50" si="675">IF(S50=12,1,S50+1)</f>
        <v>8</v>
      </c>
      <c r="U50" s="77">
        <f t="shared" ref="U50" si="676">IF(T50=12,1,T50+1)</f>
        <v>9</v>
      </c>
      <c r="V50" s="77">
        <f>IF(U50=12,1,U50+1)</f>
        <v>10</v>
      </c>
      <c r="W50" s="77">
        <f t="shared" ref="W50" si="677">IF(V50=12,1,V50+1)</f>
        <v>11</v>
      </c>
      <c r="X50" s="77">
        <f t="shared" ref="X50" si="678">IF(W50=12,1,W50+1)</f>
        <v>12</v>
      </c>
      <c r="Y50" s="77">
        <f t="shared" ref="Y50" si="679">IF(X50=12,1,X50+1)</f>
        <v>1</v>
      </c>
      <c r="Z50" s="77">
        <f t="shared" ref="Z50" si="680">IF(Y50=12,1,Y50+1)</f>
        <v>2</v>
      </c>
      <c r="AA50" s="77">
        <f t="shared" ref="AA50" si="681">IF(Z50=12,1,Z50+1)</f>
        <v>3</v>
      </c>
      <c r="AB50" s="77">
        <f t="shared" ref="AB50" si="682">IF(AA50=12,1,AA50+1)</f>
        <v>4</v>
      </c>
      <c r="AC50" s="77">
        <f t="shared" ref="AC50" si="683">IF(AB50=12,1,AB50+1)</f>
        <v>5</v>
      </c>
      <c r="AD50" s="77">
        <f t="shared" ref="AD50" si="684">IF(AC50=12,1,AC50+1)</f>
        <v>6</v>
      </c>
      <c r="AE50" s="77">
        <f>IF(AD50=12,1,AD50+1)</f>
        <v>7</v>
      </c>
      <c r="AF50" s="77">
        <f t="shared" ref="AF50" si="685">IF(AE50=12,1,AE50+1)</f>
        <v>8</v>
      </c>
      <c r="AG50" s="77">
        <f t="shared" ref="AG50" si="686">IF(AF50=12,1,AF50+1)</f>
        <v>9</v>
      </c>
      <c r="AH50" s="77">
        <f t="shared" ref="AH50" si="687">IF(AG50=12,1,AG50+1)</f>
        <v>10</v>
      </c>
      <c r="AI50" s="77">
        <f t="shared" ref="AI50" si="688">IF(AH50=12,1,AH50+1)</f>
        <v>11</v>
      </c>
      <c r="AJ50" s="77">
        <f t="shared" ref="AJ50" si="689">IF(AI50=12,1,AI50+1)</f>
        <v>12</v>
      </c>
      <c r="AK50" s="77">
        <f t="shared" ref="AK50" si="690">IF(AJ50=12,1,AJ50+1)</f>
        <v>1</v>
      </c>
      <c r="AL50" s="77">
        <f t="shared" ref="AL50" si="691">IF(AK50=12,1,AK50+1)</f>
        <v>2</v>
      </c>
      <c r="AM50" s="77">
        <f t="shared" ref="AM50" si="692">IF(AL50=12,1,AL50+1)</f>
        <v>3</v>
      </c>
      <c r="AN50" s="77">
        <f t="shared" ref="AN50" si="693">IF(AM50=12,1,AM50+1)</f>
        <v>4</v>
      </c>
      <c r="AO50" s="77">
        <f t="shared" ref="AO50" si="694">IF(AN50=12,1,AN50+1)</f>
        <v>5</v>
      </c>
      <c r="AP50" s="77">
        <f t="shared" ref="AP50" si="695">IF(AO50=12,1,AO50+1)</f>
        <v>6</v>
      </c>
      <c r="AQ50" s="77">
        <f t="shared" ref="AQ50" si="696">IF(AP50=12,1,AP50+1)</f>
        <v>7</v>
      </c>
      <c r="AR50" s="77">
        <f t="shared" ref="AR50" si="697">IF(AQ50=12,1,AQ50+1)</f>
        <v>8</v>
      </c>
      <c r="AS50" s="77">
        <f t="shared" ref="AS50" si="698">IF(AR50=12,1,AR50+1)</f>
        <v>9</v>
      </c>
      <c r="AT50" s="77">
        <f t="shared" ref="AT50" si="699">IF(AS50=12,1,AS50+1)</f>
        <v>10</v>
      </c>
      <c r="AU50" s="77">
        <f t="shared" ref="AU50" si="700">IF(AT50=12,1,AT50+1)</f>
        <v>11</v>
      </c>
      <c r="AV50" s="77">
        <f t="shared" ref="AV50" si="701">IF(AU50=12,1,AU50+1)</f>
        <v>12</v>
      </c>
      <c r="AW50" s="77">
        <f t="shared" ref="AW50" si="702">IF(AV50=12,1,AV50+1)</f>
        <v>1</v>
      </c>
      <c r="AX50" s="77">
        <f t="shared" ref="AX50" si="703">IF(AW50=12,1,AW50+1)</f>
        <v>2</v>
      </c>
      <c r="AY50" s="77">
        <f t="shared" ref="AY50" si="704">IF(AX50=12,1,AX50+1)</f>
        <v>3</v>
      </c>
      <c r="AZ50" s="77">
        <f t="shared" ref="AZ50" si="705">IF(AY50=12,1,AY50+1)</f>
        <v>4</v>
      </c>
      <c r="BA50" s="77">
        <f t="shared" ref="BA50" si="706">IF(AZ50=12,1,AZ50+1)</f>
        <v>5</v>
      </c>
      <c r="BB50" s="77">
        <f t="shared" ref="BB50" si="707">IF(BA50=12,1,BA50+1)</f>
        <v>6</v>
      </c>
      <c r="BC50" s="77">
        <f t="shared" ref="BC50" si="708">IF(BB50=12,1,BB50+1)</f>
        <v>7</v>
      </c>
      <c r="BD50" s="77">
        <f t="shared" ref="BD50" si="709">IF(BC50=12,1,BC50+1)</f>
        <v>8</v>
      </c>
      <c r="BE50" s="77">
        <f t="shared" ref="BE50" si="710">IF(BD50=12,1,BD50+1)</f>
        <v>9</v>
      </c>
      <c r="BF50" s="77">
        <f t="shared" ref="BF50" si="711">IF(BE50=12,1,BE50+1)</f>
        <v>10</v>
      </c>
      <c r="BG50" s="77">
        <f t="shared" ref="BG50" si="712">IF(BF50=12,1,BF50+1)</f>
        <v>11</v>
      </c>
      <c r="BH50" s="77">
        <f t="shared" ref="BH50" si="713">IF(BG50=12,1,BG50+1)</f>
        <v>12</v>
      </c>
      <c r="BI50" s="77">
        <f t="shared" ref="BI50" si="714">IF(BH50=12,1,BH50+1)</f>
        <v>1</v>
      </c>
      <c r="BJ50" s="77">
        <f t="shared" ref="BJ50" si="715">IF(BI50=12,1,BI50+1)</f>
        <v>2</v>
      </c>
      <c r="BK50" s="77">
        <f t="shared" ref="BK50" si="716">IF(BJ50=12,1,BJ50+1)</f>
        <v>3</v>
      </c>
      <c r="BL50" s="77">
        <f t="shared" ref="BL50" si="717">IF(BK50=12,1,BK50+1)</f>
        <v>4</v>
      </c>
      <c r="BM50" s="77">
        <f t="shared" ref="BM50" si="718">IF(BL50=12,1,BL50+1)</f>
        <v>5</v>
      </c>
      <c r="BN50" s="77">
        <f t="shared" ref="BN50" si="719">IF(BM50=12,1,BM50+1)</f>
        <v>6</v>
      </c>
      <c r="BO50" s="77">
        <f t="shared" ref="BO50" si="720">IF(BN50=12,1,BN50+1)</f>
        <v>7</v>
      </c>
      <c r="BP50" s="77">
        <f t="shared" ref="BP50" si="721">IF(BO50=12,1,BO50+1)</f>
        <v>8</v>
      </c>
      <c r="BQ50" s="77">
        <f t="shared" ref="BQ50" si="722">IF(BP50=12,1,BP50+1)</f>
        <v>9</v>
      </c>
      <c r="BR50" s="77">
        <f t="shared" ref="BR50" si="723">IF(BQ50=12,1,BQ50+1)</f>
        <v>10</v>
      </c>
      <c r="BS50" s="77">
        <f t="shared" ref="BS50" si="724">IF(BR50=12,1,BR50+1)</f>
        <v>11</v>
      </c>
      <c r="BT50" s="77">
        <f t="shared" ref="BT50" si="725">IF(BS50=12,1,BS50+1)</f>
        <v>12</v>
      </c>
      <c r="BU50" s="77">
        <f t="shared" ref="BU50" si="726">IF(BT50=12,1,BT50+1)</f>
        <v>1</v>
      </c>
      <c r="BV50" s="77">
        <f t="shared" ref="BV50" si="727">IF(BU50=12,1,BU50+1)</f>
        <v>2</v>
      </c>
      <c r="BW50" s="77">
        <f t="shared" ref="BW50" si="728">IF(BV50=12,1,BV50+1)</f>
        <v>3</v>
      </c>
      <c r="BX50" s="77">
        <f t="shared" ref="BX50" si="729">IF(BW50=12,1,BW50+1)</f>
        <v>4</v>
      </c>
      <c r="BY50" s="77">
        <f t="shared" ref="BY50" si="730">IF(BX50=12,1,BX50+1)</f>
        <v>5</v>
      </c>
      <c r="BZ50" s="77">
        <f t="shared" ref="BZ50" si="731">IF(BY50=12,1,BY50+1)</f>
        <v>6</v>
      </c>
      <c r="CA50" s="77">
        <f t="shared" ref="CA50" si="732">IF(BZ50=12,1,BZ50+1)</f>
        <v>7</v>
      </c>
      <c r="CB50" s="77">
        <f t="shared" ref="CB50" si="733">IF(CA50=12,1,CA50+1)</f>
        <v>8</v>
      </c>
      <c r="CC50" s="77">
        <f t="shared" ref="CC50" si="734">IF(CB50=12,1,CB50+1)</f>
        <v>9</v>
      </c>
      <c r="CD50" s="77">
        <f t="shared" ref="CD50" si="735">IF(CC50=12,1,CC50+1)</f>
        <v>10</v>
      </c>
      <c r="CE50" s="77">
        <f t="shared" ref="CE50" si="736">IF(CD50=12,1,CD50+1)</f>
        <v>11</v>
      </c>
      <c r="CF50" s="77">
        <f t="shared" ref="CF50" si="737">IF(CE50=12,1,CE50+1)</f>
        <v>12</v>
      </c>
      <c r="CG50" s="82"/>
      <c r="CH50" s="79"/>
      <c r="CI50" s="79"/>
      <c r="CJ50" s="108"/>
      <c r="CK50" s="108"/>
      <c r="CL50" s="108"/>
      <c r="CM50" s="108"/>
      <c r="CN50" s="108"/>
      <c r="CO50" s="108"/>
      <c r="CP50" s="108"/>
      <c r="CQ50" s="108"/>
      <c r="CR50" s="108"/>
      <c r="CS50" s="108"/>
      <c r="CT50" s="108"/>
      <c r="CU50" s="108"/>
      <c r="CV50" s="108"/>
      <c r="CW50" s="108"/>
      <c r="CX50" s="108"/>
      <c r="CY50" s="108"/>
    </row>
    <row r="51" spans="1:103" s="266" customFormat="1" ht="34.950000000000003" hidden="1" customHeight="1" x14ac:dyDescent="0.3">
      <c r="A51" s="272"/>
      <c r="B51" s="115"/>
      <c r="C51" s="354"/>
      <c r="D51" s="127"/>
      <c r="E51" s="127"/>
      <c r="F51" s="127"/>
      <c r="G51" s="359"/>
      <c r="H51" s="361"/>
      <c r="I51" s="7"/>
      <c r="J51" s="357"/>
      <c r="K51" s="108"/>
      <c r="L51" s="78"/>
      <c r="M51" s="60">
        <f t="shared" ref="M51:BX51" si="738">VALUE(_xlfn.CONCAT(M50,".",M53))</f>
        <v>1</v>
      </c>
      <c r="N51" s="74">
        <f t="shared" si="738"/>
        <v>32</v>
      </c>
      <c r="O51" s="74">
        <f t="shared" si="738"/>
        <v>61</v>
      </c>
      <c r="P51" s="74">
        <f t="shared" si="738"/>
        <v>92</v>
      </c>
      <c r="Q51" s="74">
        <f t="shared" si="738"/>
        <v>122</v>
      </c>
      <c r="R51" s="74">
        <f t="shared" si="738"/>
        <v>153</v>
      </c>
      <c r="S51" s="74">
        <f t="shared" si="738"/>
        <v>183</v>
      </c>
      <c r="T51" s="74">
        <f t="shared" si="738"/>
        <v>214</v>
      </c>
      <c r="U51" s="74">
        <f t="shared" si="738"/>
        <v>245</v>
      </c>
      <c r="V51" s="74">
        <f t="shared" si="738"/>
        <v>275</v>
      </c>
      <c r="W51" s="74">
        <f t="shared" si="738"/>
        <v>306</v>
      </c>
      <c r="X51" s="74">
        <f t="shared" si="738"/>
        <v>336</v>
      </c>
      <c r="Y51" s="74">
        <f t="shared" si="738"/>
        <v>367</v>
      </c>
      <c r="Z51" s="74">
        <f t="shared" si="738"/>
        <v>398</v>
      </c>
      <c r="AA51" s="74">
        <f t="shared" si="738"/>
        <v>426</v>
      </c>
      <c r="AB51" s="74">
        <f t="shared" si="738"/>
        <v>457</v>
      </c>
      <c r="AC51" s="74">
        <f t="shared" si="738"/>
        <v>487</v>
      </c>
      <c r="AD51" s="74">
        <f t="shared" si="738"/>
        <v>518</v>
      </c>
      <c r="AE51" s="74">
        <f t="shared" si="738"/>
        <v>548</v>
      </c>
      <c r="AF51" s="74">
        <f t="shared" si="738"/>
        <v>579</v>
      </c>
      <c r="AG51" s="74">
        <f t="shared" si="738"/>
        <v>610</v>
      </c>
      <c r="AH51" s="74">
        <f t="shared" si="738"/>
        <v>640</v>
      </c>
      <c r="AI51" s="74">
        <f t="shared" si="738"/>
        <v>671</v>
      </c>
      <c r="AJ51" s="74">
        <f t="shared" si="738"/>
        <v>701</v>
      </c>
      <c r="AK51" s="74">
        <f t="shared" si="738"/>
        <v>732</v>
      </c>
      <c r="AL51" s="74">
        <f t="shared" si="738"/>
        <v>763</v>
      </c>
      <c r="AM51" s="74">
        <f t="shared" si="738"/>
        <v>791</v>
      </c>
      <c r="AN51" s="74">
        <f t="shared" si="738"/>
        <v>822</v>
      </c>
      <c r="AO51" s="74">
        <f t="shared" si="738"/>
        <v>852</v>
      </c>
      <c r="AP51" s="74">
        <f t="shared" si="738"/>
        <v>883</v>
      </c>
      <c r="AQ51" s="74">
        <f t="shared" si="738"/>
        <v>913</v>
      </c>
      <c r="AR51" s="74">
        <f t="shared" si="738"/>
        <v>944</v>
      </c>
      <c r="AS51" s="74">
        <f t="shared" si="738"/>
        <v>975</v>
      </c>
      <c r="AT51" s="74">
        <f t="shared" si="738"/>
        <v>1005</v>
      </c>
      <c r="AU51" s="74">
        <f t="shared" si="738"/>
        <v>1036</v>
      </c>
      <c r="AV51" s="74">
        <f t="shared" si="738"/>
        <v>1066</v>
      </c>
      <c r="AW51" s="74">
        <f t="shared" si="738"/>
        <v>1097</v>
      </c>
      <c r="AX51" s="74">
        <f t="shared" si="738"/>
        <v>1128</v>
      </c>
      <c r="AY51" s="74">
        <f t="shared" si="738"/>
        <v>1156</v>
      </c>
      <c r="AZ51" s="74">
        <f t="shared" si="738"/>
        <v>1187</v>
      </c>
      <c r="BA51" s="74">
        <f t="shared" si="738"/>
        <v>1217</v>
      </c>
      <c r="BB51" s="74">
        <f t="shared" si="738"/>
        <v>1248</v>
      </c>
      <c r="BC51" s="74">
        <f t="shared" si="738"/>
        <v>1278</v>
      </c>
      <c r="BD51" s="74">
        <f t="shared" si="738"/>
        <v>1309</v>
      </c>
      <c r="BE51" s="74">
        <f t="shared" si="738"/>
        <v>1340</v>
      </c>
      <c r="BF51" s="74">
        <f t="shared" si="738"/>
        <v>1370</v>
      </c>
      <c r="BG51" s="74">
        <f t="shared" si="738"/>
        <v>1401</v>
      </c>
      <c r="BH51" s="74">
        <f t="shared" si="738"/>
        <v>1431</v>
      </c>
      <c r="BI51" s="74">
        <f t="shared" si="738"/>
        <v>1462</v>
      </c>
      <c r="BJ51" s="74">
        <f t="shared" si="738"/>
        <v>1493</v>
      </c>
      <c r="BK51" s="74">
        <f t="shared" si="738"/>
        <v>1522</v>
      </c>
      <c r="BL51" s="74">
        <f t="shared" si="738"/>
        <v>1553</v>
      </c>
      <c r="BM51" s="74">
        <f t="shared" si="738"/>
        <v>1583</v>
      </c>
      <c r="BN51" s="74">
        <f t="shared" si="738"/>
        <v>1614</v>
      </c>
      <c r="BO51" s="74">
        <f t="shared" si="738"/>
        <v>1644</v>
      </c>
      <c r="BP51" s="74">
        <f t="shared" si="738"/>
        <v>1675</v>
      </c>
      <c r="BQ51" s="74">
        <f t="shared" si="738"/>
        <v>1706</v>
      </c>
      <c r="BR51" s="74">
        <f t="shared" si="738"/>
        <v>1736</v>
      </c>
      <c r="BS51" s="74">
        <f t="shared" si="738"/>
        <v>1767</v>
      </c>
      <c r="BT51" s="74">
        <f t="shared" si="738"/>
        <v>1797</v>
      </c>
      <c r="BU51" s="74">
        <f t="shared" si="738"/>
        <v>1828</v>
      </c>
      <c r="BV51" s="74">
        <f t="shared" si="738"/>
        <v>1859</v>
      </c>
      <c r="BW51" s="74">
        <f t="shared" si="738"/>
        <v>1887</v>
      </c>
      <c r="BX51" s="74">
        <f t="shared" si="738"/>
        <v>1918</v>
      </c>
      <c r="BY51" s="74">
        <f t="shared" ref="BY51:CF51" si="739">VALUE(_xlfn.CONCAT(BY50,".",BY53))</f>
        <v>1948</v>
      </c>
      <c r="BZ51" s="74">
        <f t="shared" si="739"/>
        <v>1979</v>
      </c>
      <c r="CA51" s="74">
        <f t="shared" si="739"/>
        <v>2009</v>
      </c>
      <c r="CB51" s="74">
        <f t="shared" si="739"/>
        <v>2040</v>
      </c>
      <c r="CC51" s="74">
        <f t="shared" si="739"/>
        <v>2071</v>
      </c>
      <c r="CD51" s="74">
        <f t="shared" si="739"/>
        <v>2101</v>
      </c>
      <c r="CE51" s="74">
        <f t="shared" si="739"/>
        <v>2132</v>
      </c>
      <c r="CF51" s="74">
        <f t="shared" si="739"/>
        <v>2162</v>
      </c>
      <c r="CG51" s="83"/>
      <c r="CH51" s="80"/>
      <c r="CI51" s="80"/>
      <c r="CJ51" s="108"/>
      <c r="CK51" s="108"/>
      <c r="CL51" s="108"/>
      <c r="CM51" s="108"/>
      <c r="CN51" s="108"/>
      <c r="CO51" s="108"/>
      <c r="CP51" s="108"/>
      <c r="CQ51" s="108"/>
      <c r="CR51" s="108"/>
      <c r="CS51" s="108"/>
      <c r="CT51" s="108"/>
      <c r="CU51" s="108"/>
      <c r="CV51" s="108"/>
      <c r="CW51" s="108"/>
      <c r="CX51" s="108"/>
      <c r="CY51" s="108"/>
    </row>
    <row r="52" spans="1:103" s="266" customFormat="1" ht="16.95" customHeight="1" x14ac:dyDescent="0.3">
      <c r="A52" s="272"/>
      <c r="B52" s="115"/>
      <c r="C52" s="354"/>
      <c r="D52" s="127"/>
      <c r="E52" s="360" t="s">
        <v>376</v>
      </c>
      <c r="F52" s="360" t="s">
        <v>376</v>
      </c>
      <c r="G52" s="359"/>
      <c r="H52" s="361"/>
      <c r="I52" s="7"/>
      <c r="J52" s="357"/>
      <c r="K52" s="108"/>
      <c r="L52" s="78"/>
      <c r="M52" s="61" t="str">
        <f>VLOOKUP(M50,'Podpůrná data'!$J$186:$K$197,2)</f>
        <v>leden</v>
      </c>
      <c r="N52" s="61" t="str">
        <f>VLOOKUP(N50,'Podpůrná data'!$J$186:$K$197,2)</f>
        <v>únor</v>
      </c>
      <c r="O52" s="61" t="str">
        <f>VLOOKUP(O50,'Podpůrná data'!$J$186:$K$197,2)</f>
        <v>březen</v>
      </c>
      <c r="P52" s="61" t="str">
        <f>VLOOKUP(P50,'Podpůrná data'!$J$186:$K$197,2)</f>
        <v>duben</v>
      </c>
      <c r="Q52" s="61" t="str">
        <f>VLOOKUP(Q50,'Podpůrná data'!$J$186:$K$197,2)</f>
        <v>květen</v>
      </c>
      <c r="R52" s="61" t="str">
        <f>VLOOKUP(R50,'Podpůrná data'!$J$186:$K$197,2)</f>
        <v>červen</v>
      </c>
      <c r="S52" s="61" t="str">
        <f>VLOOKUP(S50,'Podpůrná data'!$J$186:$K$197,2)</f>
        <v>červenec</v>
      </c>
      <c r="T52" s="61" t="str">
        <f>VLOOKUP(T50,'Podpůrná data'!$J$186:$K$197,2)</f>
        <v>srpen</v>
      </c>
      <c r="U52" s="61" t="str">
        <f>VLOOKUP(U50,'Podpůrná data'!$J$186:$K$197,2)</f>
        <v>září</v>
      </c>
      <c r="V52" s="61" t="str">
        <f>VLOOKUP(V50,'Podpůrná data'!$J$186:$K$197,2)</f>
        <v>říjen</v>
      </c>
      <c r="W52" s="61" t="str">
        <f>VLOOKUP(W50,'Podpůrná data'!$J$186:$K$197,2)</f>
        <v>listopad</v>
      </c>
      <c r="X52" s="61" t="str">
        <f>VLOOKUP(X50,'Podpůrná data'!$J$186:$K$197,2)</f>
        <v>prosinec</v>
      </c>
      <c r="Y52" s="61" t="str">
        <f>VLOOKUP(Y50,'Podpůrná data'!$J$186:$K$197,2)</f>
        <v>leden</v>
      </c>
      <c r="Z52" s="61" t="str">
        <f>VLOOKUP(Z50,'Podpůrná data'!$J$186:$K$197,2)</f>
        <v>únor</v>
      </c>
      <c r="AA52" s="61" t="str">
        <f>VLOOKUP(AA50,'Podpůrná data'!$J$186:$K$197,2)</f>
        <v>březen</v>
      </c>
      <c r="AB52" s="61" t="str">
        <f>VLOOKUP(AB50,'Podpůrná data'!$J$186:$K$197,2)</f>
        <v>duben</v>
      </c>
      <c r="AC52" s="61" t="str">
        <f>VLOOKUP(AC50,'Podpůrná data'!$J$186:$K$197,2)</f>
        <v>květen</v>
      </c>
      <c r="AD52" s="61" t="str">
        <f>VLOOKUP(AD50,'Podpůrná data'!$J$186:$K$197,2)</f>
        <v>červen</v>
      </c>
      <c r="AE52" s="61" t="str">
        <f>VLOOKUP(AE50,'Podpůrná data'!$J$186:$K$197,2)</f>
        <v>červenec</v>
      </c>
      <c r="AF52" s="61" t="str">
        <f>VLOOKUP(AF50,'Podpůrná data'!$J$186:$K$197,2)</f>
        <v>srpen</v>
      </c>
      <c r="AG52" s="61" t="str">
        <f>VLOOKUP(AG50,'Podpůrná data'!$J$186:$K$197,2)</f>
        <v>září</v>
      </c>
      <c r="AH52" s="61" t="str">
        <f>VLOOKUP(AH50,'Podpůrná data'!$J$186:$K$197,2)</f>
        <v>říjen</v>
      </c>
      <c r="AI52" s="61" t="str">
        <f>VLOOKUP(AI50,'Podpůrná data'!$J$186:$K$197,2)</f>
        <v>listopad</v>
      </c>
      <c r="AJ52" s="61" t="str">
        <f>VLOOKUP(AJ50,'Podpůrná data'!$J$186:$K$197,2)</f>
        <v>prosinec</v>
      </c>
      <c r="AK52" s="61" t="str">
        <f>VLOOKUP(AK50,'Podpůrná data'!$J$186:$K$197,2)</f>
        <v>leden</v>
      </c>
      <c r="AL52" s="61" t="str">
        <f>VLOOKUP(AL50,'Podpůrná data'!$J$186:$K$197,2)</f>
        <v>únor</v>
      </c>
      <c r="AM52" s="61" t="str">
        <f>VLOOKUP(AM50,'Podpůrná data'!$J$186:$K$197,2)</f>
        <v>březen</v>
      </c>
      <c r="AN52" s="61" t="str">
        <f>VLOOKUP(AN50,'Podpůrná data'!$J$186:$K$197,2)</f>
        <v>duben</v>
      </c>
      <c r="AO52" s="61" t="str">
        <f>VLOOKUP(AO50,'Podpůrná data'!$J$186:$K$197,2)</f>
        <v>květen</v>
      </c>
      <c r="AP52" s="61" t="str">
        <f>VLOOKUP(AP50,'Podpůrná data'!$J$186:$K$197,2)</f>
        <v>červen</v>
      </c>
      <c r="AQ52" s="61" t="str">
        <f>VLOOKUP(AQ50,'Podpůrná data'!$J$186:$K$197,2)</f>
        <v>červenec</v>
      </c>
      <c r="AR52" s="61" t="str">
        <f>VLOOKUP(AR50,'Podpůrná data'!$J$186:$K$197,2)</f>
        <v>srpen</v>
      </c>
      <c r="AS52" s="61" t="str">
        <f>VLOOKUP(AS50,'Podpůrná data'!$J$186:$K$197,2)</f>
        <v>září</v>
      </c>
      <c r="AT52" s="61" t="str">
        <f>VLOOKUP(AT50,'Podpůrná data'!$J$186:$K$197,2)</f>
        <v>říjen</v>
      </c>
      <c r="AU52" s="61" t="str">
        <f>VLOOKUP(AU50,'Podpůrná data'!$J$186:$K$197,2)</f>
        <v>listopad</v>
      </c>
      <c r="AV52" s="61" t="str">
        <f>VLOOKUP(AV50,'Podpůrná data'!$J$186:$K$197,2)</f>
        <v>prosinec</v>
      </c>
      <c r="AW52" s="61" t="str">
        <f>VLOOKUP(AW50,'Podpůrná data'!$J$186:$K$197,2)</f>
        <v>leden</v>
      </c>
      <c r="AX52" s="61" t="str">
        <f>VLOOKUP(AX50,'Podpůrná data'!$J$186:$K$197,2)</f>
        <v>únor</v>
      </c>
      <c r="AY52" s="61" t="str">
        <f>VLOOKUP(AY50,'Podpůrná data'!$J$186:$K$197,2)</f>
        <v>březen</v>
      </c>
      <c r="AZ52" s="61" t="str">
        <f>VLOOKUP(AZ50,'Podpůrná data'!$J$186:$K$197,2)</f>
        <v>duben</v>
      </c>
      <c r="BA52" s="61" t="str">
        <f>VLOOKUP(BA50,'Podpůrná data'!$J$186:$K$197,2)</f>
        <v>květen</v>
      </c>
      <c r="BB52" s="61" t="str">
        <f>VLOOKUP(BB50,'Podpůrná data'!$J$186:$K$197,2)</f>
        <v>červen</v>
      </c>
      <c r="BC52" s="61" t="str">
        <f>VLOOKUP(BC50,'Podpůrná data'!$J$186:$K$197,2)</f>
        <v>červenec</v>
      </c>
      <c r="BD52" s="61" t="str">
        <f>VLOOKUP(BD50,'Podpůrná data'!$J$186:$K$197,2)</f>
        <v>srpen</v>
      </c>
      <c r="BE52" s="61" t="str">
        <f>VLOOKUP(BE50,'Podpůrná data'!$J$186:$K$197,2)</f>
        <v>září</v>
      </c>
      <c r="BF52" s="61" t="str">
        <f>VLOOKUP(BF50,'Podpůrná data'!$J$186:$K$197,2)</f>
        <v>říjen</v>
      </c>
      <c r="BG52" s="61" t="str">
        <f>VLOOKUP(BG50,'Podpůrná data'!$J$186:$K$197,2)</f>
        <v>listopad</v>
      </c>
      <c r="BH52" s="61" t="str">
        <f>VLOOKUP(BH50,'Podpůrná data'!$J$186:$K$197,2)</f>
        <v>prosinec</v>
      </c>
      <c r="BI52" s="61" t="str">
        <f>VLOOKUP(BI50,'Podpůrná data'!$J$186:$K$197,2)</f>
        <v>leden</v>
      </c>
      <c r="BJ52" s="61" t="str">
        <f>VLOOKUP(BJ50,'Podpůrná data'!$J$186:$K$197,2)</f>
        <v>únor</v>
      </c>
      <c r="BK52" s="61" t="str">
        <f>VLOOKUP(BK50,'Podpůrná data'!$J$186:$K$197,2)</f>
        <v>březen</v>
      </c>
      <c r="BL52" s="61" t="str">
        <f>VLOOKUP(BL50,'Podpůrná data'!$J$186:$K$197,2)</f>
        <v>duben</v>
      </c>
      <c r="BM52" s="61" t="str">
        <f>VLOOKUP(BM50,'Podpůrná data'!$J$186:$K$197,2)</f>
        <v>květen</v>
      </c>
      <c r="BN52" s="61" t="str">
        <f>VLOOKUP(BN50,'Podpůrná data'!$J$186:$K$197,2)</f>
        <v>červen</v>
      </c>
      <c r="BO52" s="61" t="str">
        <f>VLOOKUP(BO50,'Podpůrná data'!$J$186:$K$197,2)</f>
        <v>červenec</v>
      </c>
      <c r="BP52" s="61" t="str">
        <f>VLOOKUP(BP50,'Podpůrná data'!$J$186:$K$197,2)</f>
        <v>srpen</v>
      </c>
      <c r="BQ52" s="61" t="str">
        <f>VLOOKUP(BQ50,'Podpůrná data'!$J$186:$K$197,2)</f>
        <v>září</v>
      </c>
      <c r="BR52" s="61" t="str">
        <f>VLOOKUP(BR50,'Podpůrná data'!$J$186:$K$197,2)</f>
        <v>říjen</v>
      </c>
      <c r="BS52" s="61" t="str">
        <f>VLOOKUP(BS50,'Podpůrná data'!$J$186:$K$197,2)</f>
        <v>listopad</v>
      </c>
      <c r="BT52" s="61" t="str">
        <f>VLOOKUP(BT50,'Podpůrná data'!$J$186:$K$197,2)</f>
        <v>prosinec</v>
      </c>
      <c r="BU52" s="61" t="str">
        <f>VLOOKUP(BU50,'Podpůrná data'!$J$186:$K$197,2)</f>
        <v>leden</v>
      </c>
      <c r="BV52" s="61" t="str">
        <f>VLOOKUP(BV50,'Podpůrná data'!$J$186:$K$197,2)</f>
        <v>únor</v>
      </c>
      <c r="BW52" s="61" t="str">
        <f>VLOOKUP(BW50,'Podpůrná data'!$J$186:$K$197,2)</f>
        <v>březen</v>
      </c>
      <c r="BX52" s="61" t="str">
        <f>VLOOKUP(BX50,'Podpůrná data'!$J$186:$K$197,2)</f>
        <v>duben</v>
      </c>
      <c r="BY52" s="61" t="str">
        <f>VLOOKUP(BY50,'Podpůrná data'!$J$186:$K$197,2)</f>
        <v>květen</v>
      </c>
      <c r="BZ52" s="61" t="str">
        <f>VLOOKUP(BZ50,'Podpůrná data'!$J$186:$K$197,2)</f>
        <v>červen</v>
      </c>
      <c r="CA52" s="61" t="str">
        <f>VLOOKUP(CA50,'Podpůrná data'!$J$186:$K$197,2)</f>
        <v>červenec</v>
      </c>
      <c r="CB52" s="61" t="str">
        <f>VLOOKUP(CB50,'Podpůrná data'!$J$186:$K$197,2)</f>
        <v>srpen</v>
      </c>
      <c r="CC52" s="61" t="str">
        <f>VLOOKUP(CC50,'Podpůrná data'!$J$186:$K$197,2)</f>
        <v>září</v>
      </c>
      <c r="CD52" s="61" t="str">
        <f>VLOOKUP(CD50,'Podpůrná data'!$J$186:$K$197,2)</f>
        <v>říjen</v>
      </c>
      <c r="CE52" s="61" t="str">
        <f>VLOOKUP(CE50,'Podpůrná data'!$J$186:$K$197,2)</f>
        <v>listopad</v>
      </c>
      <c r="CF52" s="61" t="str">
        <f>VLOOKUP(CF50,'Podpůrná data'!$J$186:$K$197,2)</f>
        <v>prosinec</v>
      </c>
      <c r="CG52" s="210"/>
      <c r="CH52" s="210"/>
      <c r="CI52" s="211"/>
      <c r="CJ52" s="108"/>
      <c r="CK52" s="183" t="s">
        <v>109</v>
      </c>
      <c r="CL52" s="183" t="s">
        <v>110</v>
      </c>
      <c r="CM52" s="183" t="s">
        <v>111</v>
      </c>
      <c r="CN52" s="183" t="s">
        <v>112</v>
      </c>
      <c r="CO52" s="183" t="s">
        <v>113</v>
      </c>
      <c r="CP52" s="183" t="s">
        <v>114</v>
      </c>
      <c r="CQ52" s="183" t="s">
        <v>115</v>
      </c>
      <c r="CR52" s="183" t="s">
        <v>116</v>
      </c>
      <c r="CS52" s="183" t="s">
        <v>117</v>
      </c>
      <c r="CT52" s="183" t="s">
        <v>177</v>
      </c>
      <c r="CU52" s="183" t="s">
        <v>178</v>
      </c>
      <c r="CV52" s="183" t="s">
        <v>179</v>
      </c>
      <c r="CW52" s="183" t="s">
        <v>368</v>
      </c>
      <c r="CX52" s="183" t="s">
        <v>369</v>
      </c>
      <c r="CY52" s="183" t="s">
        <v>370</v>
      </c>
    </row>
    <row r="53" spans="1:103" s="266" customFormat="1" ht="16.2" customHeight="1" x14ac:dyDescent="0.3">
      <c r="A53" s="272"/>
      <c r="B53" s="115"/>
      <c r="C53" s="354"/>
      <c r="D53" s="127"/>
      <c r="E53" s="360"/>
      <c r="F53" s="360"/>
      <c r="G53" s="359"/>
      <c r="H53" s="361"/>
      <c r="I53" s="7"/>
      <c r="J53" s="357"/>
      <c r="K53" s="108"/>
      <c r="L53" s="78"/>
      <c r="M53" s="61">
        <f>YEAR(Úvod!$F$10)</f>
        <v>1900</v>
      </c>
      <c r="N53" s="61">
        <f t="shared" ref="N53" si="740">IF(N50=1,M53+1,M53)</f>
        <v>1900</v>
      </c>
      <c r="O53" s="61">
        <f t="shared" ref="O53" si="741">IF(O50=1,N53+1,N53)</f>
        <v>1900</v>
      </c>
      <c r="P53" s="61">
        <f t="shared" ref="P53" si="742">IF(P50=1,O53+1,O53)</f>
        <v>1900</v>
      </c>
      <c r="Q53" s="61">
        <f t="shared" ref="Q53" si="743">IF(Q50=1,P53+1,P53)</f>
        <v>1900</v>
      </c>
      <c r="R53" s="61">
        <f t="shared" ref="R53" si="744">IF(R50=1,Q53+1,Q53)</f>
        <v>1900</v>
      </c>
      <c r="S53" s="61">
        <f t="shared" ref="S53" si="745">IF(S50=1,R53+1,R53)</f>
        <v>1900</v>
      </c>
      <c r="T53" s="61">
        <f t="shared" ref="T53" si="746">IF(T50=1,S53+1,S53)</f>
        <v>1900</v>
      </c>
      <c r="U53" s="61">
        <f t="shared" ref="U53" si="747">IF(U50=1,T53+1,T53)</f>
        <v>1900</v>
      </c>
      <c r="V53" s="61">
        <f t="shared" ref="V53" si="748">IF(V50=1,U53+1,U53)</f>
        <v>1900</v>
      </c>
      <c r="W53" s="61">
        <f t="shared" ref="W53" si="749">IF(W50=1,V53+1,V53)</f>
        <v>1900</v>
      </c>
      <c r="X53" s="61">
        <f t="shared" ref="X53" si="750">IF(X50=1,W53+1,W53)</f>
        <v>1900</v>
      </c>
      <c r="Y53" s="61">
        <f t="shared" ref="Y53" si="751">IF(Y50=1,X53+1,X53)</f>
        <v>1901</v>
      </c>
      <c r="Z53" s="61">
        <f t="shared" ref="Z53" si="752">IF(Z50=1,Y53+1,Y53)</f>
        <v>1901</v>
      </c>
      <c r="AA53" s="61">
        <f t="shared" ref="AA53" si="753">IF(AA50=1,Z53+1,Z53)</f>
        <v>1901</v>
      </c>
      <c r="AB53" s="61">
        <f t="shared" ref="AB53" si="754">IF(AB50=1,AA53+1,AA53)</f>
        <v>1901</v>
      </c>
      <c r="AC53" s="61">
        <f t="shared" ref="AC53" si="755">IF(AC50=1,AB53+1,AB53)</f>
        <v>1901</v>
      </c>
      <c r="AD53" s="61">
        <f t="shared" ref="AD53" si="756">IF(AD50=1,AC53+1,AC53)</f>
        <v>1901</v>
      </c>
      <c r="AE53" s="61">
        <f t="shared" ref="AE53" si="757">IF(AE50=1,AD53+1,AD53)</f>
        <v>1901</v>
      </c>
      <c r="AF53" s="61">
        <f t="shared" ref="AF53" si="758">IF(AF50=1,AE53+1,AE53)</f>
        <v>1901</v>
      </c>
      <c r="AG53" s="61">
        <f t="shared" ref="AG53" si="759">IF(AG50=1,AF53+1,AF53)</f>
        <v>1901</v>
      </c>
      <c r="AH53" s="61">
        <f t="shared" ref="AH53" si="760">IF(AH50=1,AG53+1,AG53)</f>
        <v>1901</v>
      </c>
      <c r="AI53" s="61">
        <f t="shared" ref="AI53" si="761">IF(AI50=1,AH53+1,AH53)</f>
        <v>1901</v>
      </c>
      <c r="AJ53" s="61">
        <f t="shared" ref="AJ53" si="762">IF(AJ50=1,AI53+1,AI53)</f>
        <v>1901</v>
      </c>
      <c r="AK53" s="61">
        <f t="shared" ref="AK53" si="763">IF(AK50=1,AJ53+1,AJ53)</f>
        <v>1902</v>
      </c>
      <c r="AL53" s="61">
        <f t="shared" ref="AL53" si="764">IF(AL50=1,AK53+1,AK53)</f>
        <v>1902</v>
      </c>
      <c r="AM53" s="61">
        <f t="shared" ref="AM53" si="765">IF(AM50=1,AL53+1,AL53)</f>
        <v>1902</v>
      </c>
      <c r="AN53" s="61">
        <f t="shared" ref="AN53" si="766">IF(AN50=1,AM53+1,AM53)</f>
        <v>1902</v>
      </c>
      <c r="AO53" s="61">
        <f t="shared" ref="AO53" si="767">IF(AO50=1,AN53+1,AN53)</f>
        <v>1902</v>
      </c>
      <c r="AP53" s="61">
        <f t="shared" ref="AP53" si="768">IF(AP50=1,AO53+1,AO53)</f>
        <v>1902</v>
      </c>
      <c r="AQ53" s="61">
        <f t="shared" ref="AQ53" si="769">IF(AQ50=1,AP53+1,AP53)</f>
        <v>1902</v>
      </c>
      <c r="AR53" s="61">
        <f t="shared" ref="AR53" si="770">IF(AR50=1,AQ53+1,AQ53)</f>
        <v>1902</v>
      </c>
      <c r="AS53" s="61">
        <f t="shared" ref="AS53" si="771">IF(AS50=1,AR53+1,AR53)</f>
        <v>1902</v>
      </c>
      <c r="AT53" s="61">
        <f t="shared" ref="AT53" si="772">IF(AT50=1,AS53+1,AS53)</f>
        <v>1902</v>
      </c>
      <c r="AU53" s="61">
        <f t="shared" ref="AU53" si="773">IF(AU50=1,AT53+1,AT53)</f>
        <v>1902</v>
      </c>
      <c r="AV53" s="61">
        <f t="shared" ref="AV53" si="774">IF(AV50=1,AU53+1,AU53)</f>
        <v>1902</v>
      </c>
      <c r="AW53" s="61">
        <f t="shared" ref="AW53" si="775">IF(AW50=1,AV53+1,AV53)</f>
        <v>1903</v>
      </c>
      <c r="AX53" s="61">
        <f t="shared" ref="AX53" si="776">IF(AX50=1,AW53+1,AW53)</f>
        <v>1903</v>
      </c>
      <c r="AY53" s="61">
        <f t="shared" ref="AY53" si="777">IF(AY50=1,AX53+1,AX53)</f>
        <v>1903</v>
      </c>
      <c r="AZ53" s="61">
        <f t="shared" ref="AZ53" si="778">IF(AZ50=1,AY53+1,AY53)</f>
        <v>1903</v>
      </c>
      <c r="BA53" s="61">
        <f t="shared" ref="BA53" si="779">IF(BA50=1,AZ53+1,AZ53)</f>
        <v>1903</v>
      </c>
      <c r="BB53" s="61">
        <f t="shared" ref="BB53" si="780">IF(BB50=1,BA53+1,BA53)</f>
        <v>1903</v>
      </c>
      <c r="BC53" s="61">
        <f t="shared" ref="BC53" si="781">IF(BC50=1,BB53+1,BB53)</f>
        <v>1903</v>
      </c>
      <c r="BD53" s="61">
        <f t="shared" ref="BD53" si="782">IF(BD50=1,BC53+1,BC53)</f>
        <v>1903</v>
      </c>
      <c r="BE53" s="61">
        <f t="shared" ref="BE53" si="783">IF(BE50=1,BD53+1,BD53)</f>
        <v>1903</v>
      </c>
      <c r="BF53" s="61">
        <f t="shared" ref="BF53" si="784">IF(BF50=1,BE53+1,BE53)</f>
        <v>1903</v>
      </c>
      <c r="BG53" s="61">
        <f t="shared" ref="BG53" si="785">IF(BG50=1,BF53+1,BF53)</f>
        <v>1903</v>
      </c>
      <c r="BH53" s="61">
        <f t="shared" ref="BH53" si="786">IF(BH50=1,BG53+1,BG53)</f>
        <v>1903</v>
      </c>
      <c r="BI53" s="61">
        <f t="shared" ref="BI53" si="787">IF(BI50=1,BH53+1,BH53)</f>
        <v>1904</v>
      </c>
      <c r="BJ53" s="61">
        <f t="shared" ref="BJ53" si="788">IF(BJ50=1,BI53+1,BI53)</f>
        <v>1904</v>
      </c>
      <c r="BK53" s="61">
        <f t="shared" ref="BK53" si="789">IF(BK50=1,BJ53+1,BJ53)</f>
        <v>1904</v>
      </c>
      <c r="BL53" s="61">
        <f t="shared" ref="BL53" si="790">IF(BL50=1,BK53+1,BK53)</f>
        <v>1904</v>
      </c>
      <c r="BM53" s="61">
        <f t="shared" ref="BM53" si="791">IF(BM50=1,BL53+1,BL53)</f>
        <v>1904</v>
      </c>
      <c r="BN53" s="61">
        <f t="shared" ref="BN53" si="792">IF(BN50=1,BM53+1,BM53)</f>
        <v>1904</v>
      </c>
      <c r="BO53" s="61">
        <f t="shared" ref="BO53" si="793">IF(BO50=1,BN53+1,BN53)</f>
        <v>1904</v>
      </c>
      <c r="BP53" s="61">
        <f t="shared" ref="BP53" si="794">IF(BP50=1,BO53+1,BO53)</f>
        <v>1904</v>
      </c>
      <c r="BQ53" s="61">
        <f t="shared" ref="BQ53" si="795">IF(BQ50=1,BP53+1,BP53)</f>
        <v>1904</v>
      </c>
      <c r="BR53" s="61">
        <f t="shared" ref="BR53" si="796">IF(BR50=1,BQ53+1,BQ53)</f>
        <v>1904</v>
      </c>
      <c r="BS53" s="61">
        <f t="shared" ref="BS53" si="797">IF(BS50=1,BR53+1,BR53)</f>
        <v>1904</v>
      </c>
      <c r="BT53" s="61">
        <f t="shared" ref="BT53" si="798">IF(BT50=1,BS53+1,BS53)</f>
        <v>1904</v>
      </c>
      <c r="BU53" s="61">
        <f t="shared" ref="BU53" si="799">IF(BU50=1,BT53+1,BT53)</f>
        <v>1905</v>
      </c>
      <c r="BV53" s="61">
        <f t="shared" ref="BV53" si="800">IF(BV50=1,BU53+1,BU53)</f>
        <v>1905</v>
      </c>
      <c r="BW53" s="61">
        <f t="shared" ref="BW53" si="801">IF(BW50=1,BV53+1,BV53)</f>
        <v>1905</v>
      </c>
      <c r="BX53" s="61">
        <f t="shared" ref="BX53" si="802">IF(BX50=1,BW53+1,BW53)</f>
        <v>1905</v>
      </c>
      <c r="BY53" s="61">
        <f t="shared" ref="BY53" si="803">IF(BY50=1,BX53+1,BX53)</f>
        <v>1905</v>
      </c>
      <c r="BZ53" s="61">
        <f t="shared" ref="BZ53" si="804">IF(BZ50=1,BY53+1,BY53)</f>
        <v>1905</v>
      </c>
      <c r="CA53" s="61">
        <f t="shared" ref="CA53" si="805">IF(CA50=1,BZ53+1,BZ53)</f>
        <v>1905</v>
      </c>
      <c r="CB53" s="61">
        <f t="shared" ref="CB53" si="806">IF(CB50=1,CA53+1,CA53)</f>
        <v>1905</v>
      </c>
      <c r="CC53" s="61">
        <f t="shared" ref="CC53" si="807">IF(CC50=1,CB53+1,CB53)</f>
        <v>1905</v>
      </c>
      <c r="CD53" s="61">
        <f t="shared" ref="CD53" si="808">IF(CD50=1,CC53+1,CC53)</f>
        <v>1905</v>
      </c>
      <c r="CE53" s="61">
        <f t="shared" ref="CE53" si="809">IF(CE50=1,CD53+1,CD53)</f>
        <v>1905</v>
      </c>
      <c r="CF53" s="61">
        <f t="shared" ref="CF53" si="810">IF(CF50=1,CE53+1,CE53)</f>
        <v>1905</v>
      </c>
      <c r="CG53" s="209"/>
      <c r="CH53" s="208"/>
      <c r="CI53" s="212"/>
      <c r="CJ53" s="108"/>
      <c r="CK53" s="108"/>
      <c r="CL53" s="108"/>
      <c r="CM53" s="108"/>
      <c r="CN53" s="108"/>
      <c r="CO53" s="108"/>
      <c r="CP53" s="108"/>
      <c r="CQ53" s="108"/>
      <c r="CR53" s="108"/>
      <c r="CS53" s="108"/>
      <c r="CT53" s="108"/>
      <c r="CU53" s="108"/>
      <c r="CV53" s="108"/>
      <c r="CW53" s="108"/>
      <c r="CX53" s="108"/>
      <c r="CY53" s="108"/>
    </row>
    <row r="54" spans="1:103" s="266" customFormat="1" ht="16.2" customHeight="1" x14ac:dyDescent="0.3">
      <c r="A54" s="272"/>
      <c r="B54" s="115"/>
      <c r="C54" s="127"/>
      <c r="D54" s="127"/>
      <c r="E54" s="360"/>
      <c r="F54" s="360"/>
      <c r="G54" s="359"/>
      <c r="H54" s="362"/>
      <c r="I54" s="7"/>
      <c r="J54" s="358"/>
      <c r="K54" s="108"/>
      <c r="L54" s="64" t="s">
        <v>181</v>
      </c>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09"/>
      <c r="CH54" s="208"/>
      <c r="CI54" s="212"/>
      <c r="CJ54" s="108"/>
      <c r="CK54" s="108"/>
      <c r="CL54" s="108"/>
      <c r="CM54" s="108"/>
      <c r="CN54" s="108"/>
      <c r="CO54" s="108"/>
      <c r="CP54" s="108"/>
      <c r="CQ54" s="108"/>
      <c r="CR54" s="108"/>
      <c r="CS54" s="108"/>
      <c r="CT54" s="108"/>
      <c r="CU54" s="108"/>
      <c r="CV54" s="108"/>
      <c r="CW54" s="108"/>
      <c r="CX54" s="108"/>
      <c r="CY54" s="108"/>
    </row>
    <row r="55" spans="1:103" s="266" customFormat="1" ht="23.4" customHeight="1" x14ac:dyDescent="0.3">
      <c r="A55" s="264"/>
      <c r="B55" s="128" t="s">
        <v>7</v>
      </c>
      <c r="C55" s="376"/>
      <c r="D55" s="376"/>
      <c r="E55" s="282"/>
      <c r="F55" s="257"/>
      <c r="G55" s="275"/>
      <c r="H55" s="62">
        <f>IF($G55="",0,VLOOKUP($E55,'Podpůrná data'!$I$15:$J$182,2)*$G55)</f>
        <v>0</v>
      </c>
      <c r="I55" s="107"/>
      <c r="J55" s="170">
        <f>IF(H55&gt;0,1,0)</f>
        <v>0</v>
      </c>
      <c r="K55" s="214"/>
      <c r="L55" s="64" t="s">
        <v>97</v>
      </c>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377">
        <f>SUM(M57:CF57)</f>
        <v>0</v>
      </c>
      <c r="CH55" s="379">
        <f>SUM(M59:CF59)</f>
        <v>0</v>
      </c>
      <c r="CI55" s="381">
        <f>IF($J55=0,0,IF($CG55&gt;=20,1,0))</f>
        <v>0</v>
      </c>
      <c r="CJ55" s="108"/>
      <c r="CK55" s="108"/>
      <c r="CL55" s="108"/>
      <c r="CM55" s="108"/>
      <c r="CN55" s="108"/>
      <c r="CO55" s="108"/>
      <c r="CP55" s="108"/>
      <c r="CQ55" s="108"/>
      <c r="CR55" s="108"/>
      <c r="CS55" s="108"/>
      <c r="CT55" s="108"/>
      <c r="CU55" s="108"/>
      <c r="CV55" s="108"/>
      <c r="CW55" s="108"/>
      <c r="CX55" s="108"/>
      <c r="CY55" s="108"/>
    </row>
    <row r="56" spans="1:103" s="266" customFormat="1" ht="28.8" x14ac:dyDescent="0.3">
      <c r="A56" s="264"/>
      <c r="B56" s="130"/>
      <c r="C56" s="174"/>
      <c r="D56" s="174"/>
      <c r="E56" s="174"/>
      <c r="F56" s="174"/>
      <c r="G56" s="174"/>
      <c r="H56" s="65"/>
      <c r="I56" s="107"/>
      <c r="J56" s="238"/>
      <c r="K56" s="108"/>
      <c r="L56" s="64" t="s">
        <v>388</v>
      </c>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377"/>
      <c r="CH56" s="379"/>
      <c r="CI56" s="381"/>
      <c r="CJ56" s="108"/>
      <c r="CK56" s="108"/>
      <c r="CL56" s="108"/>
      <c r="CM56" s="108"/>
      <c r="CN56" s="108"/>
      <c r="CO56" s="108"/>
      <c r="CP56" s="108"/>
      <c r="CQ56" s="108"/>
      <c r="CR56" s="108"/>
      <c r="CS56" s="108"/>
      <c r="CT56" s="108"/>
      <c r="CU56" s="108"/>
      <c r="CV56" s="108"/>
      <c r="CW56" s="108"/>
      <c r="CX56" s="108"/>
      <c r="CY56" s="108"/>
    </row>
    <row r="57" spans="1:103" s="266" customFormat="1" ht="28.8" x14ac:dyDescent="0.3">
      <c r="A57" s="264"/>
      <c r="B57" s="130"/>
      <c r="C57" s="174"/>
      <c r="D57" s="174"/>
      <c r="E57" s="174"/>
      <c r="F57" s="174"/>
      <c r="G57" s="174"/>
      <c r="H57" s="65"/>
      <c r="I57" s="107"/>
      <c r="J57" s="169"/>
      <c r="K57" s="108"/>
      <c r="L57" s="64" t="s">
        <v>408</v>
      </c>
      <c r="M57" s="171">
        <f>IF(M56="",0,IF(M56&gt;=$G55,$G55,M56))</f>
        <v>0</v>
      </c>
      <c r="N57" s="171">
        <f t="shared" ref="N57:AS57" si="811">IF(N56="",0,IF((N56+M58)&lt;=$G55,N56,$G55-M58))</f>
        <v>0</v>
      </c>
      <c r="O57" s="171">
        <f t="shared" si="811"/>
        <v>0</v>
      </c>
      <c r="P57" s="171">
        <f t="shared" si="811"/>
        <v>0</v>
      </c>
      <c r="Q57" s="171">
        <f t="shared" si="811"/>
        <v>0</v>
      </c>
      <c r="R57" s="171">
        <f t="shared" si="811"/>
        <v>0</v>
      </c>
      <c r="S57" s="171">
        <f t="shared" si="811"/>
        <v>0</v>
      </c>
      <c r="T57" s="171">
        <f t="shared" si="811"/>
        <v>0</v>
      </c>
      <c r="U57" s="171">
        <f t="shared" si="811"/>
        <v>0</v>
      </c>
      <c r="V57" s="171">
        <f t="shared" si="811"/>
        <v>0</v>
      </c>
      <c r="W57" s="171">
        <f t="shared" si="811"/>
        <v>0</v>
      </c>
      <c r="X57" s="171">
        <f t="shared" si="811"/>
        <v>0</v>
      </c>
      <c r="Y57" s="171">
        <f t="shared" si="811"/>
        <v>0</v>
      </c>
      <c r="Z57" s="171">
        <f t="shared" si="811"/>
        <v>0</v>
      </c>
      <c r="AA57" s="171">
        <f t="shared" si="811"/>
        <v>0</v>
      </c>
      <c r="AB57" s="171">
        <f t="shared" si="811"/>
        <v>0</v>
      </c>
      <c r="AC57" s="171">
        <f t="shared" si="811"/>
        <v>0</v>
      </c>
      <c r="AD57" s="171">
        <f t="shared" si="811"/>
        <v>0</v>
      </c>
      <c r="AE57" s="171">
        <f t="shared" si="811"/>
        <v>0</v>
      </c>
      <c r="AF57" s="171">
        <f t="shared" si="811"/>
        <v>0</v>
      </c>
      <c r="AG57" s="171">
        <f t="shared" si="811"/>
        <v>0</v>
      </c>
      <c r="AH57" s="171">
        <f t="shared" si="811"/>
        <v>0</v>
      </c>
      <c r="AI57" s="171">
        <f t="shared" si="811"/>
        <v>0</v>
      </c>
      <c r="AJ57" s="171">
        <f t="shared" si="811"/>
        <v>0</v>
      </c>
      <c r="AK57" s="171">
        <f t="shared" si="811"/>
        <v>0</v>
      </c>
      <c r="AL57" s="171">
        <f t="shared" si="811"/>
        <v>0</v>
      </c>
      <c r="AM57" s="171">
        <f t="shared" si="811"/>
        <v>0</v>
      </c>
      <c r="AN57" s="171">
        <f t="shared" si="811"/>
        <v>0</v>
      </c>
      <c r="AO57" s="171">
        <f t="shared" si="811"/>
        <v>0</v>
      </c>
      <c r="AP57" s="171">
        <f t="shared" si="811"/>
        <v>0</v>
      </c>
      <c r="AQ57" s="171">
        <f t="shared" si="811"/>
        <v>0</v>
      </c>
      <c r="AR57" s="171">
        <f t="shared" si="811"/>
        <v>0</v>
      </c>
      <c r="AS57" s="171">
        <f t="shared" si="811"/>
        <v>0</v>
      </c>
      <c r="AT57" s="171">
        <f t="shared" ref="AT57:BY57" si="812">IF(AT56="",0,IF((AT56+AS58)&lt;=$G55,AT56,$G55-AS58))</f>
        <v>0</v>
      </c>
      <c r="AU57" s="171">
        <f t="shared" si="812"/>
        <v>0</v>
      </c>
      <c r="AV57" s="171">
        <f t="shared" si="812"/>
        <v>0</v>
      </c>
      <c r="AW57" s="171">
        <f t="shared" si="812"/>
        <v>0</v>
      </c>
      <c r="AX57" s="171">
        <f t="shared" si="812"/>
        <v>0</v>
      </c>
      <c r="AY57" s="171">
        <f t="shared" si="812"/>
        <v>0</v>
      </c>
      <c r="AZ57" s="171">
        <f t="shared" si="812"/>
        <v>0</v>
      </c>
      <c r="BA57" s="171">
        <f t="shared" si="812"/>
        <v>0</v>
      </c>
      <c r="BB57" s="171">
        <f t="shared" si="812"/>
        <v>0</v>
      </c>
      <c r="BC57" s="171">
        <f t="shared" si="812"/>
        <v>0</v>
      </c>
      <c r="BD57" s="171">
        <f t="shared" si="812"/>
        <v>0</v>
      </c>
      <c r="BE57" s="171">
        <f t="shared" si="812"/>
        <v>0</v>
      </c>
      <c r="BF57" s="171">
        <f t="shared" si="812"/>
        <v>0</v>
      </c>
      <c r="BG57" s="171">
        <f t="shared" si="812"/>
        <v>0</v>
      </c>
      <c r="BH57" s="171">
        <f t="shared" si="812"/>
        <v>0</v>
      </c>
      <c r="BI57" s="171">
        <f t="shared" si="812"/>
        <v>0</v>
      </c>
      <c r="BJ57" s="171">
        <f t="shared" si="812"/>
        <v>0</v>
      </c>
      <c r="BK57" s="171">
        <f t="shared" si="812"/>
        <v>0</v>
      </c>
      <c r="BL57" s="171">
        <f t="shared" si="812"/>
        <v>0</v>
      </c>
      <c r="BM57" s="171">
        <f t="shared" si="812"/>
        <v>0</v>
      </c>
      <c r="BN57" s="171">
        <f t="shared" si="812"/>
        <v>0</v>
      </c>
      <c r="BO57" s="171">
        <f t="shared" si="812"/>
        <v>0</v>
      </c>
      <c r="BP57" s="171">
        <f t="shared" si="812"/>
        <v>0</v>
      </c>
      <c r="BQ57" s="171">
        <f t="shared" si="812"/>
        <v>0</v>
      </c>
      <c r="BR57" s="171">
        <f t="shared" si="812"/>
        <v>0</v>
      </c>
      <c r="BS57" s="171">
        <f t="shared" si="812"/>
        <v>0</v>
      </c>
      <c r="BT57" s="171">
        <f t="shared" si="812"/>
        <v>0</v>
      </c>
      <c r="BU57" s="171">
        <f t="shared" si="812"/>
        <v>0</v>
      </c>
      <c r="BV57" s="171">
        <f t="shared" si="812"/>
        <v>0</v>
      </c>
      <c r="BW57" s="171">
        <f t="shared" si="812"/>
        <v>0</v>
      </c>
      <c r="BX57" s="171">
        <f t="shared" si="812"/>
        <v>0</v>
      </c>
      <c r="BY57" s="171">
        <f t="shared" si="812"/>
        <v>0</v>
      </c>
      <c r="BZ57" s="171">
        <f t="shared" ref="BZ57:CF57" si="813">IF(BZ56="",0,IF((BZ56+BY58)&lt;=$G55,BZ56,$G55-BY58))</f>
        <v>0</v>
      </c>
      <c r="CA57" s="171">
        <f t="shared" si="813"/>
        <v>0</v>
      </c>
      <c r="CB57" s="171">
        <f t="shared" si="813"/>
        <v>0</v>
      </c>
      <c r="CC57" s="171">
        <f t="shared" si="813"/>
        <v>0</v>
      </c>
      <c r="CD57" s="171">
        <f t="shared" si="813"/>
        <v>0</v>
      </c>
      <c r="CE57" s="171">
        <f t="shared" si="813"/>
        <v>0</v>
      </c>
      <c r="CF57" s="171">
        <f t="shared" si="813"/>
        <v>0</v>
      </c>
      <c r="CG57" s="377"/>
      <c r="CH57" s="379"/>
      <c r="CI57" s="381"/>
      <c r="CJ57" s="108"/>
      <c r="CK57" s="108"/>
      <c r="CL57" s="108"/>
      <c r="CM57" s="108"/>
      <c r="CN57" s="108"/>
      <c r="CO57" s="108"/>
      <c r="CP57" s="108"/>
      <c r="CQ57" s="108"/>
      <c r="CR57" s="108"/>
      <c r="CS57" s="108"/>
      <c r="CT57" s="108"/>
      <c r="CU57" s="108"/>
      <c r="CV57" s="108"/>
      <c r="CW57" s="108"/>
      <c r="CX57" s="108"/>
      <c r="CY57" s="108"/>
    </row>
    <row r="58" spans="1:103" ht="28.8" hidden="1" x14ac:dyDescent="0.3">
      <c r="B58" s="130"/>
      <c r="C58" s="174"/>
      <c r="D58" s="174"/>
      <c r="E58" s="174"/>
      <c r="F58" s="174"/>
      <c r="G58" s="174"/>
      <c r="H58" s="176"/>
      <c r="I58" s="107"/>
      <c r="J58" s="179"/>
      <c r="K58" s="107"/>
      <c r="L58" s="64" t="s">
        <v>409</v>
      </c>
      <c r="M58" s="171">
        <f>M57</f>
        <v>0</v>
      </c>
      <c r="N58" s="171">
        <f>N57+M58</f>
        <v>0</v>
      </c>
      <c r="O58" s="171">
        <f t="shared" ref="O58" si="814">O57+N58</f>
        <v>0</v>
      </c>
      <c r="P58" s="171">
        <f t="shared" ref="P58" si="815">P57+O58</f>
        <v>0</v>
      </c>
      <c r="Q58" s="171">
        <f t="shared" ref="Q58" si="816">Q57+P58</f>
        <v>0</v>
      </c>
      <c r="R58" s="171">
        <f t="shared" ref="R58" si="817">R57+Q58</f>
        <v>0</v>
      </c>
      <c r="S58" s="171">
        <f t="shared" ref="S58" si="818">S57+R58</f>
        <v>0</v>
      </c>
      <c r="T58" s="171">
        <f t="shared" ref="T58" si="819">T57+S58</f>
        <v>0</v>
      </c>
      <c r="U58" s="171">
        <f t="shared" ref="U58" si="820">U57+T58</f>
        <v>0</v>
      </c>
      <c r="V58" s="171">
        <f t="shared" ref="V58" si="821">V57+U58</f>
        <v>0</v>
      </c>
      <c r="W58" s="171">
        <f t="shared" ref="W58" si="822">W57+V58</f>
        <v>0</v>
      </c>
      <c r="X58" s="171">
        <f t="shared" ref="X58" si="823">X57+W58</f>
        <v>0</v>
      </c>
      <c r="Y58" s="171">
        <f t="shared" ref="Y58" si="824">Y57+X58</f>
        <v>0</v>
      </c>
      <c r="Z58" s="171">
        <f t="shared" ref="Z58" si="825">Z57+Y58</f>
        <v>0</v>
      </c>
      <c r="AA58" s="171">
        <f t="shared" ref="AA58" si="826">AA57+Z58</f>
        <v>0</v>
      </c>
      <c r="AB58" s="171">
        <f t="shared" ref="AB58" si="827">AB57+AA58</f>
        <v>0</v>
      </c>
      <c r="AC58" s="171">
        <f t="shared" ref="AC58" si="828">AC57+AB58</f>
        <v>0</v>
      </c>
      <c r="AD58" s="171">
        <f t="shared" ref="AD58" si="829">AD57+AC58</f>
        <v>0</v>
      </c>
      <c r="AE58" s="171">
        <f t="shared" ref="AE58" si="830">AE57+AD58</f>
        <v>0</v>
      </c>
      <c r="AF58" s="171">
        <f t="shared" ref="AF58" si="831">AF57+AE58</f>
        <v>0</v>
      </c>
      <c r="AG58" s="171">
        <f t="shared" ref="AG58" si="832">AG57+AF58</f>
        <v>0</v>
      </c>
      <c r="AH58" s="171">
        <f t="shared" ref="AH58" si="833">AH57+AG58</f>
        <v>0</v>
      </c>
      <c r="AI58" s="171">
        <f t="shared" ref="AI58" si="834">AI57+AH58</f>
        <v>0</v>
      </c>
      <c r="AJ58" s="171">
        <f t="shared" ref="AJ58" si="835">AJ57+AI58</f>
        <v>0</v>
      </c>
      <c r="AK58" s="171">
        <f t="shared" ref="AK58" si="836">AK57+AJ58</f>
        <v>0</v>
      </c>
      <c r="AL58" s="171">
        <f t="shared" ref="AL58" si="837">AL57+AK58</f>
        <v>0</v>
      </c>
      <c r="AM58" s="171">
        <f t="shared" ref="AM58" si="838">AM57+AL58</f>
        <v>0</v>
      </c>
      <c r="AN58" s="171">
        <f t="shared" ref="AN58" si="839">AN57+AM58</f>
        <v>0</v>
      </c>
      <c r="AO58" s="171">
        <f t="shared" ref="AO58" si="840">AO57+AN58</f>
        <v>0</v>
      </c>
      <c r="AP58" s="171">
        <f t="shared" ref="AP58" si="841">AP57+AO58</f>
        <v>0</v>
      </c>
      <c r="AQ58" s="171">
        <f t="shared" ref="AQ58" si="842">AQ57+AP58</f>
        <v>0</v>
      </c>
      <c r="AR58" s="171">
        <f t="shared" ref="AR58" si="843">AR57+AQ58</f>
        <v>0</v>
      </c>
      <c r="AS58" s="171">
        <f t="shared" ref="AS58" si="844">AS57+AR58</f>
        <v>0</v>
      </c>
      <c r="AT58" s="171">
        <f t="shared" ref="AT58" si="845">AT57+AS58</f>
        <v>0</v>
      </c>
      <c r="AU58" s="171">
        <f t="shared" ref="AU58" si="846">AU57+AT58</f>
        <v>0</v>
      </c>
      <c r="AV58" s="171">
        <f t="shared" ref="AV58" si="847">AV57+AU58</f>
        <v>0</v>
      </c>
      <c r="AW58" s="171">
        <f t="shared" ref="AW58" si="848">AW57+AV58</f>
        <v>0</v>
      </c>
      <c r="AX58" s="171">
        <f t="shared" ref="AX58" si="849">AX57+AW58</f>
        <v>0</v>
      </c>
      <c r="AY58" s="171">
        <f t="shared" ref="AY58" si="850">AY57+AX58</f>
        <v>0</v>
      </c>
      <c r="AZ58" s="171">
        <f t="shared" ref="AZ58" si="851">AZ57+AY58</f>
        <v>0</v>
      </c>
      <c r="BA58" s="171">
        <f t="shared" ref="BA58" si="852">BA57+AZ58</f>
        <v>0</v>
      </c>
      <c r="BB58" s="171">
        <f t="shared" ref="BB58" si="853">BB57+BA58</f>
        <v>0</v>
      </c>
      <c r="BC58" s="171">
        <f t="shared" ref="BC58" si="854">BC57+BB58</f>
        <v>0</v>
      </c>
      <c r="BD58" s="171">
        <f t="shared" ref="BD58" si="855">BD57+BC58</f>
        <v>0</v>
      </c>
      <c r="BE58" s="171">
        <f t="shared" ref="BE58" si="856">BE57+BD58</f>
        <v>0</v>
      </c>
      <c r="BF58" s="171">
        <f t="shared" ref="BF58" si="857">BF57+BE58</f>
        <v>0</v>
      </c>
      <c r="BG58" s="171">
        <f t="shared" ref="BG58" si="858">BG57+BF58</f>
        <v>0</v>
      </c>
      <c r="BH58" s="171">
        <f t="shared" ref="BH58" si="859">BH57+BG58</f>
        <v>0</v>
      </c>
      <c r="BI58" s="171">
        <f t="shared" ref="BI58" si="860">BI57+BH58</f>
        <v>0</v>
      </c>
      <c r="BJ58" s="171">
        <f t="shared" ref="BJ58" si="861">BJ57+BI58</f>
        <v>0</v>
      </c>
      <c r="BK58" s="171">
        <f t="shared" ref="BK58" si="862">BK57+BJ58</f>
        <v>0</v>
      </c>
      <c r="BL58" s="171">
        <f t="shared" ref="BL58" si="863">BL57+BK58</f>
        <v>0</v>
      </c>
      <c r="BM58" s="171">
        <f t="shared" ref="BM58" si="864">BM57+BL58</f>
        <v>0</v>
      </c>
      <c r="BN58" s="171">
        <f t="shared" ref="BN58" si="865">BN57+BM58</f>
        <v>0</v>
      </c>
      <c r="BO58" s="171">
        <f t="shared" ref="BO58" si="866">BO57+BN58</f>
        <v>0</v>
      </c>
      <c r="BP58" s="171">
        <f t="shared" ref="BP58" si="867">BP57+BO58</f>
        <v>0</v>
      </c>
      <c r="BQ58" s="171">
        <f t="shared" ref="BQ58" si="868">BQ57+BP58</f>
        <v>0</v>
      </c>
      <c r="BR58" s="171">
        <f t="shared" ref="BR58" si="869">BR57+BQ58</f>
        <v>0</v>
      </c>
      <c r="BS58" s="171">
        <f t="shared" ref="BS58" si="870">BS57+BR58</f>
        <v>0</v>
      </c>
      <c r="BT58" s="171">
        <f t="shared" ref="BT58" si="871">BT57+BS58</f>
        <v>0</v>
      </c>
      <c r="BU58" s="171">
        <f t="shared" ref="BU58" si="872">BU57+BT58</f>
        <v>0</v>
      </c>
      <c r="BV58" s="171">
        <f t="shared" ref="BV58" si="873">BV57+BU58</f>
        <v>0</v>
      </c>
      <c r="BW58" s="171">
        <f t="shared" ref="BW58" si="874">BW57+BV58</f>
        <v>0</v>
      </c>
      <c r="BX58" s="171">
        <f t="shared" ref="BX58" si="875">BX57+BW58</f>
        <v>0</v>
      </c>
      <c r="BY58" s="171">
        <f t="shared" ref="BY58" si="876">BY57+BX58</f>
        <v>0</v>
      </c>
      <c r="BZ58" s="171">
        <f t="shared" ref="BZ58" si="877">BZ57+BY58</f>
        <v>0</v>
      </c>
      <c r="CA58" s="171">
        <f t="shared" ref="CA58" si="878">CA57+BZ58</f>
        <v>0</v>
      </c>
      <c r="CB58" s="171">
        <f t="shared" ref="CB58" si="879">CB57+CA58</f>
        <v>0</v>
      </c>
      <c r="CC58" s="171">
        <f t="shared" ref="CC58" si="880">CC57+CB58</f>
        <v>0</v>
      </c>
      <c r="CD58" s="171">
        <f t="shared" ref="CD58" si="881">CD57+CC58</f>
        <v>0</v>
      </c>
      <c r="CE58" s="171">
        <f t="shared" ref="CE58" si="882">CE57+CD58</f>
        <v>0</v>
      </c>
      <c r="CF58" s="171">
        <f t="shared" ref="CF58" si="883">CF57+CE58</f>
        <v>0</v>
      </c>
      <c r="CG58" s="377"/>
      <c r="CH58" s="379"/>
      <c r="CI58" s="381"/>
      <c r="CJ58" s="107"/>
      <c r="CK58" s="107"/>
      <c r="CL58" s="107"/>
      <c r="CM58" s="107"/>
      <c r="CN58" s="107"/>
      <c r="CO58" s="107"/>
      <c r="CP58" s="107"/>
      <c r="CQ58" s="107"/>
      <c r="CR58" s="107"/>
      <c r="CS58" s="107"/>
      <c r="CT58" s="107"/>
      <c r="CU58" s="107"/>
      <c r="CV58" s="107"/>
      <c r="CW58" s="107"/>
      <c r="CX58" s="107"/>
      <c r="CY58" s="107"/>
    </row>
    <row r="59" spans="1:103" ht="25.2" customHeight="1" thickBot="1" x14ac:dyDescent="0.35">
      <c r="B59" s="130"/>
      <c r="C59" s="174"/>
      <c r="D59" s="174"/>
      <c r="E59" s="174"/>
      <c r="F59" s="174"/>
      <c r="G59" s="174"/>
      <c r="H59" s="176"/>
      <c r="I59" s="107"/>
      <c r="J59" s="179"/>
      <c r="K59" s="107"/>
      <c r="L59" s="64" t="s">
        <v>167</v>
      </c>
      <c r="M59" s="172">
        <f>IF($E55="",0,VLOOKUP($E55,'Podpůrná data'!$I$15:$J$182,2)*M57)</f>
        <v>0</v>
      </c>
      <c r="N59" s="172">
        <f>IF($E55="",0,VLOOKUP($E55,'Podpůrná data'!$I$15:$J$182,2)*N57)</f>
        <v>0</v>
      </c>
      <c r="O59" s="172">
        <f>IF($E55="",0,VLOOKUP($E55,'Podpůrná data'!$I$15:$J$182,2)*O57)</f>
        <v>0</v>
      </c>
      <c r="P59" s="172">
        <f>IF($E55="",0,VLOOKUP($E55,'Podpůrná data'!$I$15:$J$182,2)*P57)</f>
        <v>0</v>
      </c>
      <c r="Q59" s="172">
        <f>IF($E55="",0,VLOOKUP($E55,'Podpůrná data'!$I$15:$J$182,2)*Q57)</f>
        <v>0</v>
      </c>
      <c r="R59" s="172">
        <f>IF($E55="",0,VLOOKUP($E55,'Podpůrná data'!$I$15:$J$182,2)*R57)</f>
        <v>0</v>
      </c>
      <c r="S59" s="172">
        <f>IF($E55="",0,VLOOKUP($E55,'Podpůrná data'!$I$15:$J$182,2)*S57)</f>
        <v>0</v>
      </c>
      <c r="T59" s="172">
        <f>IF($E55="",0,VLOOKUP($E55,'Podpůrná data'!$I$15:$J$182,2)*T57)</f>
        <v>0</v>
      </c>
      <c r="U59" s="172">
        <f>IF($E55="",0,VLOOKUP($E55,'Podpůrná data'!$I$15:$J$182,2)*U57)</f>
        <v>0</v>
      </c>
      <c r="V59" s="172">
        <f>IF($E55="",0,VLOOKUP($E55,'Podpůrná data'!$I$15:$J$182,2)*V57)</f>
        <v>0</v>
      </c>
      <c r="W59" s="172">
        <f>IF($E55="",0,VLOOKUP($E55,'Podpůrná data'!$I$15:$J$182,2)*W57)</f>
        <v>0</v>
      </c>
      <c r="X59" s="172">
        <f>IF($E55="",0,VLOOKUP($E55,'Podpůrná data'!$I$15:$J$182,2)*X57)</f>
        <v>0</v>
      </c>
      <c r="Y59" s="172">
        <f>IF($E55="",0,VLOOKUP($E55,'Podpůrná data'!$I$15:$J$182,2)*Y57)</f>
        <v>0</v>
      </c>
      <c r="Z59" s="172">
        <f>IF($E55="",0,VLOOKUP($E55,'Podpůrná data'!$I$15:$J$182,2)*Z57)</f>
        <v>0</v>
      </c>
      <c r="AA59" s="172">
        <f>IF($E55="",0,VLOOKUP($E55,'Podpůrná data'!$I$15:$J$182,2)*AA57)</f>
        <v>0</v>
      </c>
      <c r="AB59" s="172">
        <f>IF($E55="",0,VLOOKUP($E55,'Podpůrná data'!$I$15:$J$182,2)*AB57)</f>
        <v>0</v>
      </c>
      <c r="AC59" s="172">
        <f>IF($E55="",0,VLOOKUP($E55,'Podpůrná data'!$I$15:$J$182,2)*AC57)</f>
        <v>0</v>
      </c>
      <c r="AD59" s="172">
        <f>IF($E55="",0,VLOOKUP($E55,'Podpůrná data'!$I$15:$J$182,2)*AD57)</f>
        <v>0</v>
      </c>
      <c r="AE59" s="172">
        <f>IF($E55="",0,VLOOKUP($E55,'Podpůrná data'!$I$15:$J$182,2)*AE57)</f>
        <v>0</v>
      </c>
      <c r="AF59" s="172">
        <f>IF($E55="",0,VLOOKUP($E55,'Podpůrná data'!$I$15:$J$182,2)*AF57)</f>
        <v>0</v>
      </c>
      <c r="AG59" s="172">
        <f>IF($E55="",0,VLOOKUP($E55,'Podpůrná data'!$I$15:$J$182,2)*AG57)</f>
        <v>0</v>
      </c>
      <c r="AH59" s="172">
        <f>IF($E55="",0,VLOOKUP($E55,'Podpůrná data'!$I$15:$J$182,2)*AH57)</f>
        <v>0</v>
      </c>
      <c r="AI59" s="172">
        <f>IF($E55="",0,VLOOKUP($E55,'Podpůrná data'!$I$15:$J$182,2)*AI57)</f>
        <v>0</v>
      </c>
      <c r="AJ59" s="172">
        <f>IF($E55="",0,VLOOKUP($E55,'Podpůrná data'!$I$15:$J$182,2)*AJ57)</f>
        <v>0</v>
      </c>
      <c r="AK59" s="172">
        <f>IF($E55="",0,VLOOKUP($E55,'Podpůrná data'!$I$15:$J$182,2)*AK57)</f>
        <v>0</v>
      </c>
      <c r="AL59" s="172">
        <f>IF($E55="",0,VLOOKUP($E55,'Podpůrná data'!$I$15:$J$182,2)*AL57)</f>
        <v>0</v>
      </c>
      <c r="AM59" s="172">
        <f>IF($E55="",0,VLOOKUP($E55,'Podpůrná data'!$I$15:$J$182,2)*AM57)</f>
        <v>0</v>
      </c>
      <c r="AN59" s="172">
        <f>IF($E55="",0,VLOOKUP($E55,'Podpůrná data'!$I$15:$J$182,2)*AN57)</f>
        <v>0</v>
      </c>
      <c r="AO59" s="172">
        <f>IF($E55="",0,VLOOKUP($E55,'Podpůrná data'!$I$15:$J$182,2)*AO57)</f>
        <v>0</v>
      </c>
      <c r="AP59" s="172">
        <f>IF($E55="",0,VLOOKUP($E55,'Podpůrná data'!$I$15:$J$182,2)*AP57)</f>
        <v>0</v>
      </c>
      <c r="AQ59" s="172">
        <f>IF($E55="",0,VLOOKUP($E55,'Podpůrná data'!$I$15:$J$182,2)*AQ57)</f>
        <v>0</v>
      </c>
      <c r="AR59" s="172">
        <f>IF($E55="",0,VLOOKUP($E55,'Podpůrná data'!$I$15:$J$182,2)*AR57)</f>
        <v>0</v>
      </c>
      <c r="AS59" s="172">
        <f>IF($E55="",0,VLOOKUP($E55,'Podpůrná data'!$I$15:$J$182,2)*AS57)</f>
        <v>0</v>
      </c>
      <c r="AT59" s="172">
        <f>IF($E55="",0,VLOOKUP($E55,'Podpůrná data'!$I$15:$J$182,2)*AT57)</f>
        <v>0</v>
      </c>
      <c r="AU59" s="172">
        <f>IF($E55="",0,VLOOKUP($E55,'Podpůrná data'!$I$15:$J$182,2)*AU57)</f>
        <v>0</v>
      </c>
      <c r="AV59" s="172">
        <f>IF($E55="",0,VLOOKUP($E55,'Podpůrná data'!$I$15:$J$182,2)*AV57)</f>
        <v>0</v>
      </c>
      <c r="AW59" s="172">
        <f>IF($E55="",0,VLOOKUP($E55,'Podpůrná data'!$I$15:$J$182,2)*AW57)</f>
        <v>0</v>
      </c>
      <c r="AX59" s="172">
        <f>IF($E55="",0,VLOOKUP($E55,'Podpůrná data'!$I$15:$J$182,2)*AX57)</f>
        <v>0</v>
      </c>
      <c r="AY59" s="172">
        <f>IF($E55="",0,VLOOKUP($E55,'Podpůrná data'!$I$15:$J$182,2)*AY57)</f>
        <v>0</v>
      </c>
      <c r="AZ59" s="172">
        <f>IF($E55="",0,VLOOKUP($E55,'Podpůrná data'!$I$15:$J$182,2)*AZ57)</f>
        <v>0</v>
      </c>
      <c r="BA59" s="172">
        <f>IF($E55="",0,VLOOKUP($E55,'Podpůrná data'!$I$15:$J$182,2)*BA57)</f>
        <v>0</v>
      </c>
      <c r="BB59" s="172">
        <f>IF($E55="",0,VLOOKUP($E55,'Podpůrná data'!$I$15:$J$182,2)*BB57)</f>
        <v>0</v>
      </c>
      <c r="BC59" s="172">
        <f>IF($E55="",0,VLOOKUP($E55,'Podpůrná data'!$I$15:$J$182,2)*BC57)</f>
        <v>0</v>
      </c>
      <c r="BD59" s="172">
        <f>IF($E55="",0,VLOOKUP($E55,'Podpůrná data'!$I$15:$J$182,2)*BD57)</f>
        <v>0</v>
      </c>
      <c r="BE59" s="172">
        <f>IF($E55="",0,VLOOKUP($E55,'Podpůrná data'!$I$15:$J$182,2)*BE57)</f>
        <v>0</v>
      </c>
      <c r="BF59" s="172">
        <f>IF($E55="",0,VLOOKUP($E55,'Podpůrná data'!$I$15:$J$182,2)*BF57)</f>
        <v>0</v>
      </c>
      <c r="BG59" s="172">
        <f>IF($E55="",0,VLOOKUP($E55,'Podpůrná data'!$I$15:$J$182,2)*BG57)</f>
        <v>0</v>
      </c>
      <c r="BH59" s="172">
        <f>IF($E55="",0,VLOOKUP($E55,'Podpůrná data'!$I$15:$J$182,2)*BH57)</f>
        <v>0</v>
      </c>
      <c r="BI59" s="172">
        <f>IF($E55="",0,VLOOKUP($E55,'Podpůrná data'!$I$15:$J$182,2)*BI57)</f>
        <v>0</v>
      </c>
      <c r="BJ59" s="172">
        <f>IF($E55="",0,VLOOKUP($E55,'Podpůrná data'!$I$15:$J$182,2)*BJ57)</f>
        <v>0</v>
      </c>
      <c r="BK59" s="172">
        <f>IF($E55="",0,VLOOKUP($E55,'Podpůrná data'!$I$15:$J$182,2)*BK57)</f>
        <v>0</v>
      </c>
      <c r="BL59" s="172">
        <f>IF($E55="",0,VLOOKUP($E55,'Podpůrná data'!$I$15:$J$182,2)*BL57)</f>
        <v>0</v>
      </c>
      <c r="BM59" s="172">
        <f>IF($E55="",0,VLOOKUP($E55,'Podpůrná data'!$I$15:$J$182,2)*BM57)</f>
        <v>0</v>
      </c>
      <c r="BN59" s="172">
        <f>IF($E55="",0,VLOOKUP($E55,'Podpůrná data'!$I$15:$J$182,2)*BN57)</f>
        <v>0</v>
      </c>
      <c r="BO59" s="172">
        <f>IF($E55="",0,VLOOKUP($E55,'Podpůrná data'!$I$15:$J$182,2)*BO57)</f>
        <v>0</v>
      </c>
      <c r="BP59" s="172">
        <f>IF($E55="",0,VLOOKUP($E55,'Podpůrná data'!$I$15:$J$182,2)*BP57)</f>
        <v>0</v>
      </c>
      <c r="BQ59" s="172">
        <f>IF($E55="",0,VLOOKUP($E55,'Podpůrná data'!$I$15:$J$182,2)*BQ57)</f>
        <v>0</v>
      </c>
      <c r="BR59" s="172">
        <f>IF($E55="",0,VLOOKUP($E55,'Podpůrná data'!$I$15:$J$182,2)*BR57)</f>
        <v>0</v>
      </c>
      <c r="BS59" s="172">
        <f>IF($E55="",0,VLOOKUP($E55,'Podpůrná data'!$I$15:$J$182,2)*BS57)</f>
        <v>0</v>
      </c>
      <c r="BT59" s="172">
        <f>IF($E55="",0,VLOOKUP($E55,'Podpůrná data'!$I$15:$J$182,2)*BT57)</f>
        <v>0</v>
      </c>
      <c r="BU59" s="172">
        <f>IF($E55="",0,VLOOKUP($E55,'Podpůrná data'!$I$15:$J$182,2)*BU57)</f>
        <v>0</v>
      </c>
      <c r="BV59" s="172">
        <f>IF($E55="",0,VLOOKUP($E55,'Podpůrná data'!$I$15:$J$182,2)*BV57)</f>
        <v>0</v>
      </c>
      <c r="BW59" s="172">
        <f>IF($E55="",0,VLOOKUP($E55,'Podpůrná data'!$I$15:$J$182,2)*BW57)</f>
        <v>0</v>
      </c>
      <c r="BX59" s="172">
        <f>IF($E55="",0,VLOOKUP($E55,'Podpůrná data'!$I$15:$J$182,2)*BX57)</f>
        <v>0</v>
      </c>
      <c r="BY59" s="172">
        <f>IF($E55="",0,VLOOKUP($E55,'Podpůrná data'!$I$15:$J$182,2)*BY57)</f>
        <v>0</v>
      </c>
      <c r="BZ59" s="172">
        <f>IF($E55="",0,VLOOKUP($E55,'Podpůrná data'!$I$15:$J$182,2)*BZ57)</f>
        <v>0</v>
      </c>
      <c r="CA59" s="172">
        <f>IF($E55="",0,VLOOKUP($E55,'Podpůrná data'!$I$15:$J$182,2)*CA57)</f>
        <v>0</v>
      </c>
      <c r="CB59" s="172">
        <f>IF($E55="",0,VLOOKUP($E55,'Podpůrná data'!$I$15:$J$182,2)*CB57)</f>
        <v>0</v>
      </c>
      <c r="CC59" s="172">
        <f>IF($E55="",0,VLOOKUP($E55,'Podpůrná data'!$I$15:$J$182,2)*CC57)</f>
        <v>0</v>
      </c>
      <c r="CD59" s="172">
        <f>IF($E55="",0,VLOOKUP($E55,'Podpůrná data'!$I$15:$J$182,2)*CD57)</f>
        <v>0</v>
      </c>
      <c r="CE59" s="172">
        <f>IF($E55="",0,VLOOKUP($E55,'Podpůrná data'!$I$15:$J$182,2)*CE57)</f>
        <v>0</v>
      </c>
      <c r="CF59" s="172">
        <f>IF($E55="",0,VLOOKUP($E55,'Podpůrná data'!$I$15:$J$182,2)*CF57)</f>
        <v>0</v>
      </c>
      <c r="CG59" s="377"/>
      <c r="CH59" s="379"/>
      <c r="CI59" s="381"/>
      <c r="CJ59" s="107"/>
      <c r="CK59" s="182">
        <f>SUMIFS($M59:$CF59,$M54:$CF54,"1. ZoR")</f>
        <v>0</v>
      </c>
      <c r="CL59" s="182">
        <f>SUMIFS($M59:$CF59,$M54:$CF54,"2. ZoR")</f>
        <v>0</v>
      </c>
      <c r="CM59" s="182">
        <f>SUMIFS($M59:$CF59,$M54:$CF54,"3. ZoR")</f>
        <v>0</v>
      </c>
      <c r="CN59" s="182">
        <f>SUMIFS($M59:$CF59,$M54:$CF54,"4. ZoR")</f>
        <v>0</v>
      </c>
      <c r="CO59" s="182">
        <f>SUMIFS($M59:$CF59,$M54:$CF54,"5. ZoR")</f>
        <v>0</v>
      </c>
      <c r="CP59" s="182">
        <f>SUMIFS($M59:$CF59,$M54:$CF54,"6. ZoR")</f>
        <v>0</v>
      </c>
      <c r="CQ59" s="182">
        <f>SUMIFS($M59:$CF59,$M54:$CF54,"7. ZoR")</f>
        <v>0</v>
      </c>
      <c r="CR59" s="182">
        <f>SUMIFS($M59:$CF59,$M54:$CF54,"8. ZoR")</f>
        <v>0</v>
      </c>
      <c r="CS59" s="182">
        <f>SUMIFS($M59:$CF59,$M54:$CF54,"9. ZoR")</f>
        <v>0</v>
      </c>
      <c r="CT59" s="182">
        <f>SUMIFS($M59:$CF59,$M54:$CF54,"10. ZoR")</f>
        <v>0</v>
      </c>
      <c r="CU59" s="182">
        <f>SUMIFS($M59:$CF59,$M54:$CF54,"11. ZoR")</f>
        <v>0</v>
      </c>
      <c r="CV59" s="182">
        <f>SUMIFS($M59:$CF59,$M54:$CF54,"12. ZoR")</f>
        <v>0</v>
      </c>
      <c r="CW59" s="182">
        <f>SUMIFS($M59:$CF59,$M54:$CF54,"13. ZoR")</f>
        <v>0</v>
      </c>
      <c r="CX59" s="182">
        <f>SUMIFS($M59:$CF59,$M54:$CF54,"14. ZoR")</f>
        <v>0</v>
      </c>
      <c r="CY59" s="182">
        <f>SUMIFS($M59:$CF59,$M54:$CF54,"15. ZoR")</f>
        <v>0</v>
      </c>
    </row>
    <row r="60" spans="1:103" ht="29.4" hidden="1" thickBot="1" x14ac:dyDescent="0.35">
      <c r="B60" s="131"/>
      <c r="C60" s="177"/>
      <c r="D60" s="177"/>
      <c r="E60" s="177"/>
      <c r="F60" s="177"/>
      <c r="G60" s="177"/>
      <c r="H60" s="178"/>
      <c r="I60" s="107"/>
      <c r="J60" s="180"/>
      <c r="K60" s="107"/>
      <c r="L60" s="64" t="s">
        <v>360</v>
      </c>
      <c r="M60" s="172">
        <f>IF(M59="","",M59)</f>
        <v>0</v>
      </c>
      <c r="N60" s="172">
        <f>M60+N59</f>
        <v>0</v>
      </c>
      <c r="O60" s="172">
        <f t="shared" ref="O60" si="884">N60+O59</f>
        <v>0</v>
      </c>
      <c r="P60" s="172">
        <f t="shared" ref="P60" si="885">O60+P59</f>
        <v>0</v>
      </c>
      <c r="Q60" s="172">
        <f t="shared" ref="Q60" si="886">P60+Q59</f>
        <v>0</v>
      </c>
      <c r="R60" s="172">
        <f t="shared" ref="R60" si="887">Q60+R59</f>
        <v>0</v>
      </c>
      <c r="S60" s="172">
        <f t="shared" ref="S60" si="888">R60+S59</f>
        <v>0</v>
      </c>
      <c r="T60" s="172">
        <f t="shared" ref="T60" si="889">S60+T59</f>
        <v>0</v>
      </c>
      <c r="U60" s="172">
        <f t="shared" ref="U60" si="890">T60+U59</f>
        <v>0</v>
      </c>
      <c r="V60" s="172">
        <f t="shared" ref="V60" si="891">U60+V59</f>
        <v>0</v>
      </c>
      <c r="W60" s="172">
        <f t="shared" ref="W60" si="892">V60+W59</f>
        <v>0</v>
      </c>
      <c r="X60" s="172">
        <f t="shared" ref="X60" si="893">W60+X59</f>
        <v>0</v>
      </c>
      <c r="Y60" s="172">
        <f t="shared" ref="Y60" si="894">X60+Y59</f>
        <v>0</v>
      </c>
      <c r="Z60" s="172">
        <f t="shared" ref="Z60" si="895">Y60+Z59</f>
        <v>0</v>
      </c>
      <c r="AA60" s="172">
        <f t="shared" ref="AA60" si="896">Z60+AA59</f>
        <v>0</v>
      </c>
      <c r="AB60" s="172">
        <f t="shared" ref="AB60" si="897">AA60+AB59</f>
        <v>0</v>
      </c>
      <c r="AC60" s="172">
        <f t="shared" ref="AC60" si="898">AB60+AC59</f>
        <v>0</v>
      </c>
      <c r="AD60" s="172">
        <f t="shared" ref="AD60" si="899">AC60+AD59</f>
        <v>0</v>
      </c>
      <c r="AE60" s="172">
        <f t="shared" ref="AE60" si="900">AD60+AE59</f>
        <v>0</v>
      </c>
      <c r="AF60" s="172">
        <f t="shared" ref="AF60" si="901">AE60+AF59</f>
        <v>0</v>
      </c>
      <c r="AG60" s="172">
        <f t="shared" ref="AG60" si="902">AF60+AG59</f>
        <v>0</v>
      </c>
      <c r="AH60" s="172">
        <f t="shared" ref="AH60" si="903">AG60+AH59</f>
        <v>0</v>
      </c>
      <c r="AI60" s="172">
        <f t="shared" ref="AI60" si="904">AH60+AI59</f>
        <v>0</v>
      </c>
      <c r="AJ60" s="172">
        <f t="shared" ref="AJ60" si="905">AI60+AJ59</f>
        <v>0</v>
      </c>
      <c r="AK60" s="172">
        <f t="shared" ref="AK60" si="906">AJ60+AK59</f>
        <v>0</v>
      </c>
      <c r="AL60" s="172">
        <f t="shared" ref="AL60" si="907">AK60+AL59</f>
        <v>0</v>
      </c>
      <c r="AM60" s="172">
        <f t="shared" ref="AM60" si="908">AL60+AM59</f>
        <v>0</v>
      </c>
      <c r="AN60" s="172">
        <f t="shared" ref="AN60" si="909">AM60+AN59</f>
        <v>0</v>
      </c>
      <c r="AO60" s="172">
        <f t="shared" ref="AO60" si="910">AN60+AO59</f>
        <v>0</v>
      </c>
      <c r="AP60" s="172">
        <f t="shared" ref="AP60" si="911">AO60+AP59</f>
        <v>0</v>
      </c>
      <c r="AQ60" s="172">
        <f t="shared" ref="AQ60" si="912">AP60+AQ59</f>
        <v>0</v>
      </c>
      <c r="AR60" s="172">
        <f t="shared" ref="AR60" si="913">AQ60+AR59</f>
        <v>0</v>
      </c>
      <c r="AS60" s="172">
        <f t="shared" ref="AS60" si="914">AR60+AS59</f>
        <v>0</v>
      </c>
      <c r="AT60" s="172">
        <f t="shared" ref="AT60" si="915">AS60+AT59</f>
        <v>0</v>
      </c>
      <c r="AU60" s="172">
        <f t="shared" ref="AU60" si="916">AT60+AU59</f>
        <v>0</v>
      </c>
      <c r="AV60" s="172">
        <f t="shared" ref="AV60" si="917">AU60+AV59</f>
        <v>0</v>
      </c>
      <c r="AW60" s="172">
        <f t="shared" ref="AW60" si="918">AV60+AW59</f>
        <v>0</v>
      </c>
      <c r="AX60" s="172">
        <f t="shared" ref="AX60" si="919">AW60+AX59</f>
        <v>0</v>
      </c>
      <c r="AY60" s="172">
        <f t="shared" ref="AY60" si="920">AX60+AY59</f>
        <v>0</v>
      </c>
      <c r="AZ60" s="172">
        <f t="shared" ref="AZ60" si="921">AY60+AZ59</f>
        <v>0</v>
      </c>
      <c r="BA60" s="172">
        <f t="shared" ref="BA60" si="922">AZ60+BA59</f>
        <v>0</v>
      </c>
      <c r="BB60" s="172">
        <f t="shared" ref="BB60" si="923">BA60+BB59</f>
        <v>0</v>
      </c>
      <c r="BC60" s="172">
        <f t="shared" ref="BC60" si="924">BB60+BC59</f>
        <v>0</v>
      </c>
      <c r="BD60" s="172">
        <f t="shared" ref="BD60" si="925">BC60+BD59</f>
        <v>0</v>
      </c>
      <c r="BE60" s="172">
        <f t="shared" ref="BE60" si="926">BD60+BE59</f>
        <v>0</v>
      </c>
      <c r="BF60" s="172">
        <f t="shared" ref="BF60" si="927">BE60+BF59</f>
        <v>0</v>
      </c>
      <c r="BG60" s="172">
        <f t="shared" ref="BG60" si="928">BF60+BG59</f>
        <v>0</v>
      </c>
      <c r="BH60" s="172">
        <f t="shared" ref="BH60" si="929">BG60+BH59</f>
        <v>0</v>
      </c>
      <c r="BI60" s="172">
        <f t="shared" ref="BI60" si="930">BH60+BI59</f>
        <v>0</v>
      </c>
      <c r="BJ60" s="172">
        <f t="shared" ref="BJ60" si="931">BI60+BJ59</f>
        <v>0</v>
      </c>
      <c r="BK60" s="172">
        <f t="shared" ref="BK60" si="932">BJ60+BK59</f>
        <v>0</v>
      </c>
      <c r="BL60" s="172">
        <f t="shared" ref="BL60" si="933">BK60+BL59</f>
        <v>0</v>
      </c>
      <c r="BM60" s="172">
        <f t="shared" ref="BM60" si="934">BL60+BM59</f>
        <v>0</v>
      </c>
      <c r="BN60" s="172">
        <f t="shared" ref="BN60" si="935">BM60+BN59</f>
        <v>0</v>
      </c>
      <c r="BO60" s="172">
        <f t="shared" ref="BO60" si="936">BN60+BO59</f>
        <v>0</v>
      </c>
      <c r="BP60" s="172">
        <f t="shared" ref="BP60" si="937">BO60+BP59</f>
        <v>0</v>
      </c>
      <c r="BQ60" s="172">
        <f t="shared" ref="BQ60" si="938">BP60+BQ59</f>
        <v>0</v>
      </c>
      <c r="BR60" s="172">
        <f t="shared" ref="BR60" si="939">BQ60+BR59</f>
        <v>0</v>
      </c>
      <c r="BS60" s="172">
        <f t="shared" ref="BS60" si="940">BR60+BS59</f>
        <v>0</v>
      </c>
      <c r="BT60" s="172">
        <f t="shared" ref="BT60" si="941">BS60+BT59</f>
        <v>0</v>
      </c>
      <c r="BU60" s="172">
        <f t="shared" ref="BU60" si="942">BT60+BU59</f>
        <v>0</v>
      </c>
      <c r="BV60" s="172">
        <f t="shared" ref="BV60" si="943">BU60+BV59</f>
        <v>0</v>
      </c>
      <c r="BW60" s="172">
        <f t="shared" ref="BW60" si="944">BV60+BW59</f>
        <v>0</v>
      </c>
      <c r="BX60" s="172">
        <f t="shared" ref="BX60" si="945">BW60+BX59</f>
        <v>0</v>
      </c>
      <c r="BY60" s="172">
        <f t="shared" ref="BY60" si="946">BX60+BY59</f>
        <v>0</v>
      </c>
      <c r="BZ60" s="172">
        <f t="shared" ref="BZ60" si="947">BY60+BZ59</f>
        <v>0</v>
      </c>
      <c r="CA60" s="172">
        <f t="shared" ref="CA60" si="948">BZ60+CA59</f>
        <v>0</v>
      </c>
      <c r="CB60" s="172">
        <f t="shared" ref="CB60" si="949">CA60+CB59</f>
        <v>0</v>
      </c>
      <c r="CC60" s="172">
        <f t="shared" ref="CC60" si="950">CB60+CC59</f>
        <v>0</v>
      </c>
      <c r="CD60" s="172">
        <f t="shared" ref="CD60" si="951">CC60+CD59</f>
        <v>0</v>
      </c>
      <c r="CE60" s="172">
        <f t="shared" ref="CE60" si="952">CD60+CE59</f>
        <v>0</v>
      </c>
      <c r="CF60" s="172">
        <f t="shared" ref="CF60" si="953">CE60+CF59</f>
        <v>0</v>
      </c>
      <c r="CG60" s="383"/>
      <c r="CH60" s="384"/>
      <c r="CI60" s="382"/>
      <c r="CJ60" s="107"/>
      <c r="CK60" s="107"/>
      <c r="CL60" s="107"/>
      <c r="CM60" s="107"/>
      <c r="CN60" s="107"/>
      <c r="CO60" s="107"/>
      <c r="CP60" s="107"/>
      <c r="CQ60" s="107"/>
      <c r="CR60" s="107"/>
      <c r="CS60" s="107"/>
      <c r="CT60" s="107"/>
      <c r="CU60" s="107"/>
      <c r="CV60" s="107"/>
      <c r="CW60" s="107"/>
      <c r="CX60" s="107"/>
      <c r="CY60" s="107"/>
    </row>
    <row r="61" spans="1:103" ht="15" hidden="1" thickBot="1" x14ac:dyDescent="0.35">
      <c r="B61" s="107"/>
      <c r="C61" s="132"/>
      <c r="D61" s="132"/>
      <c r="E61" s="132"/>
      <c r="F61" s="132"/>
      <c r="G61" s="132"/>
      <c r="H61" s="107"/>
      <c r="I61" s="7"/>
      <c r="J61" s="107"/>
      <c r="K61" s="107"/>
      <c r="L61" s="107"/>
      <c r="M61" s="107"/>
      <c r="N61" s="107"/>
      <c r="O61" s="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row>
    <row r="62" spans="1:103" s="266" customFormat="1" ht="58.2" customHeight="1" thickBot="1" x14ac:dyDescent="0.35">
      <c r="A62" s="271"/>
      <c r="B62" s="122"/>
      <c r="C62" s="353" t="s">
        <v>2</v>
      </c>
      <c r="D62" s="123"/>
      <c r="E62" s="133" t="s">
        <v>398</v>
      </c>
      <c r="F62" s="133" t="s">
        <v>377</v>
      </c>
      <c r="G62" s="124" t="s">
        <v>208</v>
      </c>
      <c r="H62" s="125" t="s">
        <v>1</v>
      </c>
      <c r="I62" s="7"/>
      <c r="J62" s="173">
        <v>204032</v>
      </c>
      <c r="K62" s="108"/>
      <c r="L62" s="204" t="s">
        <v>134</v>
      </c>
      <c r="M62" s="84" t="s">
        <v>4</v>
      </c>
      <c r="N62" s="84" t="s">
        <v>5</v>
      </c>
      <c r="O62" s="84" t="s">
        <v>6</v>
      </c>
      <c r="P62" s="84" t="s">
        <v>7</v>
      </c>
      <c r="Q62" s="84" t="s">
        <v>8</v>
      </c>
      <c r="R62" s="84" t="s">
        <v>9</v>
      </c>
      <c r="S62" s="84" t="s">
        <v>10</v>
      </c>
      <c r="T62" s="84" t="s">
        <v>11</v>
      </c>
      <c r="U62" s="84" t="s">
        <v>12</v>
      </c>
      <c r="V62" s="84" t="s">
        <v>13</v>
      </c>
      <c r="W62" s="84" t="s">
        <v>14</v>
      </c>
      <c r="X62" s="84" t="s">
        <v>15</v>
      </c>
      <c r="Y62" s="84" t="s">
        <v>16</v>
      </c>
      <c r="Z62" s="84" t="s">
        <v>17</v>
      </c>
      <c r="AA62" s="84" t="s">
        <v>18</v>
      </c>
      <c r="AB62" s="84" t="s">
        <v>19</v>
      </c>
      <c r="AC62" s="84" t="s">
        <v>20</v>
      </c>
      <c r="AD62" s="84" t="s">
        <v>21</v>
      </c>
      <c r="AE62" s="84" t="s">
        <v>22</v>
      </c>
      <c r="AF62" s="84" t="s">
        <v>23</v>
      </c>
      <c r="AG62" s="84" t="s">
        <v>24</v>
      </c>
      <c r="AH62" s="84" t="s">
        <v>25</v>
      </c>
      <c r="AI62" s="84" t="s">
        <v>26</v>
      </c>
      <c r="AJ62" s="84" t="s">
        <v>27</v>
      </c>
      <c r="AK62" s="84" t="s">
        <v>28</v>
      </c>
      <c r="AL62" s="84" t="s">
        <v>29</v>
      </c>
      <c r="AM62" s="84" t="s">
        <v>30</v>
      </c>
      <c r="AN62" s="84" t="s">
        <v>31</v>
      </c>
      <c r="AO62" s="84" t="s">
        <v>32</v>
      </c>
      <c r="AP62" s="84" t="s">
        <v>33</v>
      </c>
      <c r="AQ62" s="84" t="s">
        <v>34</v>
      </c>
      <c r="AR62" s="84" t="s">
        <v>35</v>
      </c>
      <c r="AS62" s="84" t="s">
        <v>36</v>
      </c>
      <c r="AT62" s="84" t="s">
        <v>37</v>
      </c>
      <c r="AU62" s="84" t="s">
        <v>38</v>
      </c>
      <c r="AV62" s="84" t="s">
        <v>39</v>
      </c>
      <c r="AW62" s="84" t="s">
        <v>40</v>
      </c>
      <c r="AX62" s="84" t="s">
        <v>41</v>
      </c>
      <c r="AY62" s="84" t="s">
        <v>42</v>
      </c>
      <c r="AZ62" s="84" t="s">
        <v>43</v>
      </c>
      <c r="BA62" s="84" t="s">
        <v>44</v>
      </c>
      <c r="BB62" s="84" t="s">
        <v>45</v>
      </c>
      <c r="BC62" s="84" t="s">
        <v>46</v>
      </c>
      <c r="BD62" s="84" t="s">
        <v>47</v>
      </c>
      <c r="BE62" s="84" t="s">
        <v>48</v>
      </c>
      <c r="BF62" s="84" t="s">
        <v>49</v>
      </c>
      <c r="BG62" s="84" t="s">
        <v>50</v>
      </c>
      <c r="BH62" s="84" t="s">
        <v>51</v>
      </c>
      <c r="BI62" s="84" t="s">
        <v>52</v>
      </c>
      <c r="BJ62" s="84" t="s">
        <v>53</v>
      </c>
      <c r="BK62" s="84" t="s">
        <v>135</v>
      </c>
      <c r="BL62" s="84" t="s">
        <v>136</v>
      </c>
      <c r="BM62" s="84" t="s">
        <v>137</v>
      </c>
      <c r="BN62" s="84" t="s">
        <v>138</v>
      </c>
      <c r="BO62" s="84" t="s">
        <v>139</v>
      </c>
      <c r="BP62" s="84" t="s">
        <v>140</v>
      </c>
      <c r="BQ62" s="84" t="s">
        <v>141</v>
      </c>
      <c r="BR62" s="84" t="s">
        <v>142</v>
      </c>
      <c r="BS62" s="84" t="s">
        <v>143</v>
      </c>
      <c r="BT62" s="84" t="s">
        <v>144</v>
      </c>
      <c r="BU62" s="84" t="s">
        <v>145</v>
      </c>
      <c r="BV62" s="84" t="s">
        <v>146</v>
      </c>
      <c r="BW62" s="84" t="s">
        <v>147</v>
      </c>
      <c r="BX62" s="84" t="s">
        <v>148</v>
      </c>
      <c r="BY62" s="84" t="s">
        <v>149</v>
      </c>
      <c r="BZ62" s="84" t="s">
        <v>150</v>
      </c>
      <c r="CA62" s="84" t="s">
        <v>362</v>
      </c>
      <c r="CB62" s="84" t="s">
        <v>363</v>
      </c>
      <c r="CC62" s="84" t="s">
        <v>364</v>
      </c>
      <c r="CD62" s="84" t="s">
        <v>365</v>
      </c>
      <c r="CE62" s="84" t="s">
        <v>366</v>
      </c>
      <c r="CF62" s="84" t="s">
        <v>367</v>
      </c>
      <c r="CG62" s="136" t="s">
        <v>407</v>
      </c>
      <c r="CH62" s="137" t="s">
        <v>186</v>
      </c>
      <c r="CI62" s="137" t="s">
        <v>382</v>
      </c>
      <c r="CJ62" s="108"/>
      <c r="CK62" s="366" t="s">
        <v>411</v>
      </c>
      <c r="CL62" s="367"/>
      <c r="CM62" s="367"/>
      <c r="CN62" s="367"/>
      <c r="CO62" s="367"/>
      <c r="CP62" s="367"/>
      <c r="CQ62" s="367"/>
      <c r="CR62" s="367"/>
      <c r="CS62" s="367"/>
      <c r="CT62" s="367"/>
      <c r="CU62" s="367"/>
      <c r="CV62" s="367"/>
      <c r="CW62" s="367"/>
      <c r="CX62" s="367"/>
      <c r="CY62" s="367"/>
    </row>
    <row r="63" spans="1:103" s="266" customFormat="1" ht="18" hidden="1" customHeight="1" thickBot="1" x14ac:dyDescent="0.35">
      <c r="A63" s="272"/>
      <c r="B63" s="115"/>
      <c r="C63" s="354"/>
      <c r="D63" s="127"/>
      <c r="E63" s="127"/>
      <c r="F63" s="127"/>
      <c r="G63" s="359" t="s">
        <v>361</v>
      </c>
      <c r="H63" s="361" t="s">
        <v>95</v>
      </c>
      <c r="I63" s="7"/>
      <c r="J63" s="356" t="s">
        <v>3</v>
      </c>
      <c r="K63" s="108"/>
      <c r="L63" s="85"/>
      <c r="M63" s="75">
        <f>MONTH(Úvod!$F$10)</f>
        <v>1</v>
      </c>
      <c r="N63" s="76">
        <f t="shared" ref="N63" si="954">IF(M63=12,1,M63+1)</f>
        <v>2</v>
      </c>
      <c r="O63" s="76">
        <f t="shared" ref="O63" si="955">IF(N63=12,1,N63+1)</f>
        <v>3</v>
      </c>
      <c r="P63" s="77">
        <f t="shared" ref="P63" si="956">IF(O63=12,1,O63+1)</f>
        <v>4</v>
      </c>
      <c r="Q63" s="77">
        <f t="shared" ref="Q63" si="957">IF(P63=12,1,P63+1)</f>
        <v>5</v>
      </c>
      <c r="R63" s="77">
        <f t="shared" ref="R63" si="958">IF(Q63=12,1,Q63+1)</f>
        <v>6</v>
      </c>
      <c r="S63" s="77">
        <f t="shared" ref="S63" si="959">IF(R63=12,1,R63+1)</f>
        <v>7</v>
      </c>
      <c r="T63" s="77">
        <f t="shared" ref="T63" si="960">IF(S63=12,1,S63+1)</f>
        <v>8</v>
      </c>
      <c r="U63" s="77">
        <f t="shared" ref="U63" si="961">IF(T63=12,1,T63+1)</f>
        <v>9</v>
      </c>
      <c r="V63" s="77">
        <f>IF(U63=12,1,U63+1)</f>
        <v>10</v>
      </c>
      <c r="W63" s="77">
        <f t="shared" ref="W63" si="962">IF(V63=12,1,V63+1)</f>
        <v>11</v>
      </c>
      <c r="X63" s="77">
        <f t="shared" ref="X63" si="963">IF(W63=12,1,W63+1)</f>
        <v>12</v>
      </c>
      <c r="Y63" s="77">
        <f t="shared" ref="Y63" si="964">IF(X63=12,1,X63+1)</f>
        <v>1</v>
      </c>
      <c r="Z63" s="77">
        <f t="shared" ref="Z63" si="965">IF(Y63=12,1,Y63+1)</f>
        <v>2</v>
      </c>
      <c r="AA63" s="77">
        <f t="shared" ref="AA63" si="966">IF(Z63=12,1,Z63+1)</f>
        <v>3</v>
      </c>
      <c r="AB63" s="77">
        <f t="shared" ref="AB63" si="967">IF(AA63=12,1,AA63+1)</f>
        <v>4</v>
      </c>
      <c r="AC63" s="77">
        <f t="shared" ref="AC63" si="968">IF(AB63=12,1,AB63+1)</f>
        <v>5</v>
      </c>
      <c r="AD63" s="77">
        <f t="shared" ref="AD63" si="969">IF(AC63=12,1,AC63+1)</f>
        <v>6</v>
      </c>
      <c r="AE63" s="77">
        <f>IF(AD63=12,1,AD63+1)</f>
        <v>7</v>
      </c>
      <c r="AF63" s="77">
        <f t="shared" ref="AF63" si="970">IF(AE63=12,1,AE63+1)</f>
        <v>8</v>
      </c>
      <c r="AG63" s="77">
        <f t="shared" ref="AG63" si="971">IF(AF63=12,1,AF63+1)</f>
        <v>9</v>
      </c>
      <c r="AH63" s="77">
        <f t="shared" ref="AH63" si="972">IF(AG63=12,1,AG63+1)</f>
        <v>10</v>
      </c>
      <c r="AI63" s="77">
        <f t="shared" ref="AI63" si="973">IF(AH63=12,1,AH63+1)</f>
        <v>11</v>
      </c>
      <c r="AJ63" s="77">
        <f t="shared" ref="AJ63" si="974">IF(AI63=12,1,AI63+1)</f>
        <v>12</v>
      </c>
      <c r="AK63" s="77">
        <f t="shared" ref="AK63" si="975">IF(AJ63=12,1,AJ63+1)</f>
        <v>1</v>
      </c>
      <c r="AL63" s="77">
        <f t="shared" ref="AL63" si="976">IF(AK63=12,1,AK63+1)</f>
        <v>2</v>
      </c>
      <c r="AM63" s="77">
        <f t="shared" ref="AM63" si="977">IF(AL63=12,1,AL63+1)</f>
        <v>3</v>
      </c>
      <c r="AN63" s="77">
        <f t="shared" ref="AN63" si="978">IF(AM63=12,1,AM63+1)</f>
        <v>4</v>
      </c>
      <c r="AO63" s="77">
        <f t="shared" ref="AO63" si="979">IF(AN63=12,1,AN63+1)</f>
        <v>5</v>
      </c>
      <c r="AP63" s="77">
        <f t="shared" ref="AP63" si="980">IF(AO63=12,1,AO63+1)</f>
        <v>6</v>
      </c>
      <c r="AQ63" s="77">
        <f t="shared" ref="AQ63" si="981">IF(AP63=12,1,AP63+1)</f>
        <v>7</v>
      </c>
      <c r="AR63" s="77">
        <f t="shared" ref="AR63" si="982">IF(AQ63=12,1,AQ63+1)</f>
        <v>8</v>
      </c>
      <c r="AS63" s="77">
        <f t="shared" ref="AS63" si="983">IF(AR63=12,1,AR63+1)</f>
        <v>9</v>
      </c>
      <c r="AT63" s="77">
        <f t="shared" ref="AT63" si="984">IF(AS63=12,1,AS63+1)</f>
        <v>10</v>
      </c>
      <c r="AU63" s="77">
        <f t="shared" ref="AU63" si="985">IF(AT63=12,1,AT63+1)</f>
        <v>11</v>
      </c>
      <c r="AV63" s="77">
        <f t="shared" ref="AV63" si="986">IF(AU63=12,1,AU63+1)</f>
        <v>12</v>
      </c>
      <c r="AW63" s="77">
        <f t="shared" ref="AW63" si="987">IF(AV63=12,1,AV63+1)</f>
        <v>1</v>
      </c>
      <c r="AX63" s="77">
        <f t="shared" ref="AX63" si="988">IF(AW63=12,1,AW63+1)</f>
        <v>2</v>
      </c>
      <c r="AY63" s="77">
        <f t="shared" ref="AY63" si="989">IF(AX63=12,1,AX63+1)</f>
        <v>3</v>
      </c>
      <c r="AZ63" s="77">
        <f t="shared" ref="AZ63" si="990">IF(AY63=12,1,AY63+1)</f>
        <v>4</v>
      </c>
      <c r="BA63" s="77">
        <f t="shared" ref="BA63" si="991">IF(AZ63=12,1,AZ63+1)</f>
        <v>5</v>
      </c>
      <c r="BB63" s="77">
        <f t="shared" ref="BB63" si="992">IF(BA63=12,1,BA63+1)</f>
        <v>6</v>
      </c>
      <c r="BC63" s="77">
        <f t="shared" ref="BC63" si="993">IF(BB63=12,1,BB63+1)</f>
        <v>7</v>
      </c>
      <c r="BD63" s="77">
        <f t="shared" ref="BD63" si="994">IF(BC63=12,1,BC63+1)</f>
        <v>8</v>
      </c>
      <c r="BE63" s="77">
        <f t="shared" ref="BE63" si="995">IF(BD63=12,1,BD63+1)</f>
        <v>9</v>
      </c>
      <c r="BF63" s="77">
        <f t="shared" ref="BF63" si="996">IF(BE63=12,1,BE63+1)</f>
        <v>10</v>
      </c>
      <c r="BG63" s="77">
        <f t="shared" ref="BG63" si="997">IF(BF63=12,1,BF63+1)</f>
        <v>11</v>
      </c>
      <c r="BH63" s="77">
        <f t="shared" ref="BH63" si="998">IF(BG63=12,1,BG63+1)</f>
        <v>12</v>
      </c>
      <c r="BI63" s="77">
        <f t="shared" ref="BI63" si="999">IF(BH63=12,1,BH63+1)</f>
        <v>1</v>
      </c>
      <c r="BJ63" s="77">
        <f t="shared" ref="BJ63" si="1000">IF(BI63=12,1,BI63+1)</f>
        <v>2</v>
      </c>
      <c r="BK63" s="77">
        <f t="shared" ref="BK63" si="1001">IF(BJ63=12,1,BJ63+1)</f>
        <v>3</v>
      </c>
      <c r="BL63" s="77">
        <f t="shared" ref="BL63" si="1002">IF(BK63=12,1,BK63+1)</f>
        <v>4</v>
      </c>
      <c r="BM63" s="77">
        <f t="shared" ref="BM63" si="1003">IF(BL63=12,1,BL63+1)</f>
        <v>5</v>
      </c>
      <c r="BN63" s="77">
        <f t="shared" ref="BN63" si="1004">IF(BM63=12,1,BM63+1)</f>
        <v>6</v>
      </c>
      <c r="BO63" s="77">
        <f t="shared" ref="BO63" si="1005">IF(BN63=12,1,BN63+1)</f>
        <v>7</v>
      </c>
      <c r="BP63" s="77">
        <f t="shared" ref="BP63" si="1006">IF(BO63=12,1,BO63+1)</f>
        <v>8</v>
      </c>
      <c r="BQ63" s="77">
        <f t="shared" ref="BQ63" si="1007">IF(BP63=12,1,BP63+1)</f>
        <v>9</v>
      </c>
      <c r="BR63" s="77">
        <f t="shared" ref="BR63" si="1008">IF(BQ63=12,1,BQ63+1)</f>
        <v>10</v>
      </c>
      <c r="BS63" s="77">
        <f t="shared" ref="BS63" si="1009">IF(BR63=12,1,BR63+1)</f>
        <v>11</v>
      </c>
      <c r="BT63" s="77">
        <f t="shared" ref="BT63" si="1010">IF(BS63=12,1,BS63+1)</f>
        <v>12</v>
      </c>
      <c r="BU63" s="77">
        <f t="shared" ref="BU63" si="1011">IF(BT63=12,1,BT63+1)</f>
        <v>1</v>
      </c>
      <c r="BV63" s="77">
        <f t="shared" ref="BV63" si="1012">IF(BU63=12,1,BU63+1)</f>
        <v>2</v>
      </c>
      <c r="BW63" s="77">
        <f t="shared" ref="BW63" si="1013">IF(BV63=12,1,BV63+1)</f>
        <v>3</v>
      </c>
      <c r="BX63" s="77">
        <f t="shared" ref="BX63" si="1014">IF(BW63=12,1,BW63+1)</f>
        <v>4</v>
      </c>
      <c r="BY63" s="77">
        <f t="shared" ref="BY63" si="1015">IF(BX63=12,1,BX63+1)</f>
        <v>5</v>
      </c>
      <c r="BZ63" s="77">
        <f t="shared" ref="BZ63" si="1016">IF(BY63=12,1,BY63+1)</f>
        <v>6</v>
      </c>
      <c r="CA63" s="77">
        <f t="shared" ref="CA63" si="1017">IF(BZ63=12,1,BZ63+1)</f>
        <v>7</v>
      </c>
      <c r="CB63" s="77">
        <f t="shared" ref="CB63" si="1018">IF(CA63=12,1,CA63+1)</f>
        <v>8</v>
      </c>
      <c r="CC63" s="77">
        <f t="shared" ref="CC63" si="1019">IF(CB63=12,1,CB63+1)</f>
        <v>9</v>
      </c>
      <c r="CD63" s="77">
        <f t="shared" ref="CD63" si="1020">IF(CC63=12,1,CC63+1)</f>
        <v>10</v>
      </c>
      <c r="CE63" s="77">
        <f t="shared" ref="CE63" si="1021">IF(CD63=12,1,CD63+1)</f>
        <v>11</v>
      </c>
      <c r="CF63" s="77">
        <f t="shared" ref="CF63" si="1022">IF(CE63=12,1,CE63+1)</f>
        <v>12</v>
      </c>
      <c r="CG63" s="82"/>
      <c r="CH63" s="79"/>
      <c r="CI63" s="79"/>
      <c r="CJ63" s="108"/>
      <c r="CK63" s="108"/>
      <c r="CL63" s="108"/>
      <c r="CM63" s="108"/>
      <c r="CN63" s="108"/>
      <c r="CO63" s="108"/>
      <c r="CP63" s="108"/>
      <c r="CQ63" s="108"/>
      <c r="CR63" s="108"/>
      <c r="CS63" s="108"/>
      <c r="CT63" s="108"/>
      <c r="CU63" s="108"/>
      <c r="CV63" s="108"/>
      <c r="CW63" s="108"/>
      <c r="CX63" s="108"/>
      <c r="CY63" s="108"/>
    </row>
    <row r="64" spans="1:103" s="266" customFormat="1" ht="34.950000000000003" hidden="1" customHeight="1" x14ac:dyDescent="0.3">
      <c r="A64" s="272"/>
      <c r="B64" s="115"/>
      <c r="C64" s="354"/>
      <c r="D64" s="127"/>
      <c r="E64" s="127"/>
      <c r="F64" s="127"/>
      <c r="G64" s="359"/>
      <c r="H64" s="361"/>
      <c r="I64" s="7"/>
      <c r="J64" s="357"/>
      <c r="K64" s="108"/>
      <c r="L64" s="78"/>
      <c r="M64" s="60">
        <f t="shared" ref="M64:BX64" si="1023">VALUE(_xlfn.CONCAT(M63,".",M66))</f>
        <v>1</v>
      </c>
      <c r="N64" s="74">
        <f t="shared" si="1023"/>
        <v>32</v>
      </c>
      <c r="O64" s="74">
        <f t="shared" si="1023"/>
        <v>61</v>
      </c>
      <c r="P64" s="74">
        <f t="shared" si="1023"/>
        <v>92</v>
      </c>
      <c r="Q64" s="74">
        <f t="shared" si="1023"/>
        <v>122</v>
      </c>
      <c r="R64" s="74">
        <f t="shared" si="1023"/>
        <v>153</v>
      </c>
      <c r="S64" s="74">
        <f t="shared" si="1023"/>
        <v>183</v>
      </c>
      <c r="T64" s="74">
        <f t="shared" si="1023"/>
        <v>214</v>
      </c>
      <c r="U64" s="74">
        <f t="shared" si="1023"/>
        <v>245</v>
      </c>
      <c r="V64" s="74">
        <f t="shared" si="1023"/>
        <v>275</v>
      </c>
      <c r="W64" s="74">
        <f t="shared" si="1023"/>
        <v>306</v>
      </c>
      <c r="X64" s="74">
        <f t="shared" si="1023"/>
        <v>336</v>
      </c>
      <c r="Y64" s="74">
        <f t="shared" si="1023"/>
        <v>367</v>
      </c>
      <c r="Z64" s="74">
        <f t="shared" si="1023"/>
        <v>398</v>
      </c>
      <c r="AA64" s="74">
        <f t="shared" si="1023"/>
        <v>426</v>
      </c>
      <c r="AB64" s="74">
        <f t="shared" si="1023"/>
        <v>457</v>
      </c>
      <c r="AC64" s="74">
        <f t="shared" si="1023"/>
        <v>487</v>
      </c>
      <c r="AD64" s="74">
        <f t="shared" si="1023"/>
        <v>518</v>
      </c>
      <c r="AE64" s="74">
        <f t="shared" si="1023"/>
        <v>548</v>
      </c>
      <c r="AF64" s="74">
        <f t="shared" si="1023"/>
        <v>579</v>
      </c>
      <c r="AG64" s="74">
        <f t="shared" si="1023"/>
        <v>610</v>
      </c>
      <c r="AH64" s="74">
        <f t="shared" si="1023"/>
        <v>640</v>
      </c>
      <c r="AI64" s="74">
        <f t="shared" si="1023"/>
        <v>671</v>
      </c>
      <c r="AJ64" s="74">
        <f t="shared" si="1023"/>
        <v>701</v>
      </c>
      <c r="AK64" s="74">
        <f t="shared" si="1023"/>
        <v>732</v>
      </c>
      <c r="AL64" s="74">
        <f t="shared" si="1023"/>
        <v>763</v>
      </c>
      <c r="AM64" s="74">
        <f t="shared" si="1023"/>
        <v>791</v>
      </c>
      <c r="AN64" s="74">
        <f t="shared" si="1023"/>
        <v>822</v>
      </c>
      <c r="AO64" s="74">
        <f t="shared" si="1023"/>
        <v>852</v>
      </c>
      <c r="AP64" s="74">
        <f t="shared" si="1023"/>
        <v>883</v>
      </c>
      <c r="AQ64" s="74">
        <f t="shared" si="1023"/>
        <v>913</v>
      </c>
      <c r="AR64" s="74">
        <f t="shared" si="1023"/>
        <v>944</v>
      </c>
      <c r="AS64" s="74">
        <f t="shared" si="1023"/>
        <v>975</v>
      </c>
      <c r="AT64" s="74">
        <f t="shared" si="1023"/>
        <v>1005</v>
      </c>
      <c r="AU64" s="74">
        <f t="shared" si="1023"/>
        <v>1036</v>
      </c>
      <c r="AV64" s="74">
        <f t="shared" si="1023"/>
        <v>1066</v>
      </c>
      <c r="AW64" s="74">
        <f t="shared" si="1023"/>
        <v>1097</v>
      </c>
      <c r="AX64" s="74">
        <f t="shared" si="1023"/>
        <v>1128</v>
      </c>
      <c r="AY64" s="74">
        <f t="shared" si="1023"/>
        <v>1156</v>
      </c>
      <c r="AZ64" s="74">
        <f t="shared" si="1023"/>
        <v>1187</v>
      </c>
      <c r="BA64" s="74">
        <f t="shared" si="1023"/>
        <v>1217</v>
      </c>
      <c r="BB64" s="74">
        <f t="shared" si="1023"/>
        <v>1248</v>
      </c>
      <c r="BC64" s="74">
        <f t="shared" si="1023"/>
        <v>1278</v>
      </c>
      <c r="BD64" s="74">
        <f t="shared" si="1023"/>
        <v>1309</v>
      </c>
      <c r="BE64" s="74">
        <f t="shared" si="1023"/>
        <v>1340</v>
      </c>
      <c r="BF64" s="74">
        <f t="shared" si="1023"/>
        <v>1370</v>
      </c>
      <c r="BG64" s="74">
        <f t="shared" si="1023"/>
        <v>1401</v>
      </c>
      <c r="BH64" s="74">
        <f t="shared" si="1023"/>
        <v>1431</v>
      </c>
      <c r="BI64" s="74">
        <f t="shared" si="1023"/>
        <v>1462</v>
      </c>
      <c r="BJ64" s="74">
        <f t="shared" si="1023"/>
        <v>1493</v>
      </c>
      <c r="BK64" s="74">
        <f t="shared" si="1023"/>
        <v>1522</v>
      </c>
      <c r="BL64" s="74">
        <f t="shared" si="1023"/>
        <v>1553</v>
      </c>
      <c r="BM64" s="74">
        <f t="shared" si="1023"/>
        <v>1583</v>
      </c>
      <c r="BN64" s="74">
        <f t="shared" si="1023"/>
        <v>1614</v>
      </c>
      <c r="BO64" s="74">
        <f t="shared" si="1023"/>
        <v>1644</v>
      </c>
      <c r="BP64" s="74">
        <f t="shared" si="1023"/>
        <v>1675</v>
      </c>
      <c r="BQ64" s="74">
        <f t="shared" si="1023"/>
        <v>1706</v>
      </c>
      <c r="BR64" s="74">
        <f t="shared" si="1023"/>
        <v>1736</v>
      </c>
      <c r="BS64" s="74">
        <f t="shared" si="1023"/>
        <v>1767</v>
      </c>
      <c r="BT64" s="74">
        <f t="shared" si="1023"/>
        <v>1797</v>
      </c>
      <c r="BU64" s="74">
        <f t="shared" si="1023"/>
        <v>1828</v>
      </c>
      <c r="BV64" s="74">
        <f t="shared" si="1023"/>
        <v>1859</v>
      </c>
      <c r="BW64" s="74">
        <f t="shared" si="1023"/>
        <v>1887</v>
      </c>
      <c r="BX64" s="74">
        <f t="shared" si="1023"/>
        <v>1918</v>
      </c>
      <c r="BY64" s="74">
        <f t="shared" ref="BY64:CF64" si="1024">VALUE(_xlfn.CONCAT(BY63,".",BY66))</f>
        <v>1948</v>
      </c>
      <c r="BZ64" s="74">
        <f t="shared" si="1024"/>
        <v>1979</v>
      </c>
      <c r="CA64" s="74">
        <f t="shared" si="1024"/>
        <v>2009</v>
      </c>
      <c r="CB64" s="74">
        <f t="shared" si="1024"/>
        <v>2040</v>
      </c>
      <c r="CC64" s="74">
        <f t="shared" si="1024"/>
        <v>2071</v>
      </c>
      <c r="CD64" s="74">
        <f t="shared" si="1024"/>
        <v>2101</v>
      </c>
      <c r="CE64" s="74">
        <f t="shared" si="1024"/>
        <v>2132</v>
      </c>
      <c r="CF64" s="74">
        <f t="shared" si="1024"/>
        <v>2162</v>
      </c>
      <c r="CG64" s="83"/>
      <c r="CH64" s="80"/>
      <c r="CI64" s="80"/>
      <c r="CJ64" s="108"/>
      <c r="CK64" s="108"/>
      <c r="CL64" s="108"/>
      <c r="CM64" s="108"/>
      <c r="CN64" s="108"/>
      <c r="CO64" s="108"/>
      <c r="CP64" s="108"/>
      <c r="CQ64" s="108"/>
      <c r="CR64" s="108"/>
      <c r="CS64" s="108"/>
      <c r="CT64" s="108"/>
      <c r="CU64" s="108"/>
      <c r="CV64" s="108"/>
      <c r="CW64" s="108"/>
      <c r="CX64" s="108"/>
      <c r="CY64" s="108"/>
    </row>
    <row r="65" spans="1:103" s="266" customFormat="1" ht="16.95" customHeight="1" x14ac:dyDescent="0.3">
      <c r="A65" s="272"/>
      <c r="B65" s="115"/>
      <c r="C65" s="354"/>
      <c r="D65" s="127"/>
      <c r="E65" s="360" t="s">
        <v>376</v>
      </c>
      <c r="F65" s="360" t="s">
        <v>376</v>
      </c>
      <c r="G65" s="359"/>
      <c r="H65" s="361"/>
      <c r="I65" s="7"/>
      <c r="J65" s="357"/>
      <c r="K65" s="108"/>
      <c r="L65" s="78"/>
      <c r="M65" s="61" t="str">
        <f>VLOOKUP(M63,'Podpůrná data'!$J$186:$K$197,2)</f>
        <v>leden</v>
      </c>
      <c r="N65" s="61" t="str">
        <f>VLOOKUP(N63,'Podpůrná data'!$J$186:$K$197,2)</f>
        <v>únor</v>
      </c>
      <c r="O65" s="61" t="str">
        <f>VLOOKUP(O63,'Podpůrná data'!$J$186:$K$197,2)</f>
        <v>březen</v>
      </c>
      <c r="P65" s="61" t="str">
        <f>VLOOKUP(P63,'Podpůrná data'!$J$186:$K$197,2)</f>
        <v>duben</v>
      </c>
      <c r="Q65" s="61" t="str">
        <f>VLOOKUP(Q63,'Podpůrná data'!$J$186:$K$197,2)</f>
        <v>květen</v>
      </c>
      <c r="R65" s="61" t="str">
        <f>VLOOKUP(R63,'Podpůrná data'!$J$186:$K$197,2)</f>
        <v>červen</v>
      </c>
      <c r="S65" s="61" t="str">
        <f>VLOOKUP(S63,'Podpůrná data'!$J$186:$K$197,2)</f>
        <v>červenec</v>
      </c>
      <c r="T65" s="61" t="str">
        <f>VLOOKUP(T63,'Podpůrná data'!$J$186:$K$197,2)</f>
        <v>srpen</v>
      </c>
      <c r="U65" s="61" t="str">
        <f>VLOOKUP(U63,'Podpůrná data'!$J$186:$K$197,2)</f>
        <v>září</v>
      </c>
      <c r="V65" s="61" t="str">
        <f>VLOOKUP(V63,'Podpůrná data'!$J$186:$K$197,2)</f>
        <v>říjen</v>
      </c>
      <c r="W65" s="61" t="str">
        <f>VLOOKUP(W63,'Podpůrná data'!$J$186:$K$197,2)</f>
        <v>listopad</v>
      </c>
      <c r="X65" s="61" t="str">
        <f>VLOOKUP(X63,'Podpůrná data'!$J$186:$K$197,2)</f>
        <v>prosinec</v>
      </c>
      <c r="Y65" s="61" t="str">
        <f>VLOOKUP(Y63,'Podpůrná data'!$J$186:$K$197,2)</f>
        <v>leden</v>
      </c>
      <c r="Z65" s="61" t="str">
        <f>VLOOKUP(Z63,'Podpůrná data'!$J$186:$K$197,2)</f>
        <v>únor</v>
      </c>
      <c r="AA65" s="61" t="str">
        <f>VLOOKUP(AA63,'Podpůrná data'!$J$186:$K$197,2)</f>
        <v>březen</v>
      </c>
      <c r="AB65" s="61" t="str">
        <f>VLOOKUP(AB63,'Podpůrná data'!$J$186:$K$197,2)</f>
        <v>duben</v>
      </c>
      <c r="AC65" s="61" t="str">
        <f>VLOOKUP(AC63,'Podpůrná data'!$J$186:$K$197,2)</f>
        <v>květen</v>
      </c>
      <c r="AD65" s="61" t="str">
        <f>VLOOKUP(AD63,'Podpůrná data'!$J$186:$K$197,2)</f>
        <v>červen</v>
      </c>
      <c r="AE65" s="61" t="str">
        <f>VLOOKUP(AE63,'Podpůrná data'!$J$186:$K$197,2)</f>
        <v>červenec</v>
      </c>
      <c r="AF65" s="61" t="str">
        <f>VLOOKUP(AF63,'Podpůrná data'!$J$186:$K$197,2)</f>
        <v>srpen</v>
      </c>
      <c r="AG65" s="61" t="str">
        <f>VLOOKUP(AG63,'Podpůrná data'!$J$186:$K$197,2)</f>
        <v>září</v>
      </c>
      <c r="AH65" s="61" t="str">
        <f>VLOOKUP(AH63,'Podpůrná data'!$J$186:$K$197,2)</f>
        <v>říjen</v>
      </c>
      <c r="AI65" s="61" t="str">
        <f>VLOOKUP(AI63,'Podpůrná data'!$J$186:$K$197,2)</f>
        <v>listopad</v>
      </c>
      <c r="AJ65" s="61" t="str">
        <f>VLOOKUP(AJ63,'Podpůrná data'!$J$186:$K$197,2)</f>
        <v>prosinec</v>
      </c>
      <c r="AK65" s="61" t="str">
        <f>VLOOKUP(AK63,'Podpůrná data'!$J$186:$K$197,2)</f>
        <v>leden</v>
      </c>
      <c r="AL65" s="61" t="str">
        <f>VLOOKUP(AL63,'Podpůrná data'!$J$186:$K$197,2)</f>
        <v>únor</v>
      </c>
      <c r="AM65" s="61" t="str">
        <f>VLOOKUP(AM63,'Podpůrná data'!$J$186:$K$197,2)</f>
        <v>březen</v>
      </c>
      <c r="AN65" s="61" t="str">
        <f>VLOOKUP(AN63,'Podpůrná data'!$J$186:$K$197,2)</f>
        <v>duben</v>
      </c>
      <c r="AO65" s="61" t="str">
        <f>VLOOKUP(AO63,'Podpůrná data'!$J$186:$K$197,2)</f>
        <v>květen</v>
      </c>
      <c r="AP65" s="61" t="str">
        <f>VLOOKUP(AP63,'Podpůrná data'!$J$186:$K$197,2)</f>
        <v>červen</v>
      </c>
      <c r="AQ65" s="61" t="str">
        <f>VLOOKUP(AQ63,'Podpůrná data'!$J$186:$K$197,2)</f>
        <v>červenec</v>
      </c>
      <c r="AR65" s="61" t="str">
        <f>VLOOKUP(AR63,'Podpůrná data'!$J$186:$K$197,2)</f>
        <v>srpen</v>
      </c>
      <c r="AS65" s="61" t="str">
        <f>VLOOKUP(AS63,'Podpůrná data'!$J$186:$K$197,2)</f>
        <v>září</v>
      </c>
      <c r="AT65" s="61" t="str">
        <f>VLOOKUP(AT63,'Podpůrná data'!$J$186:$K$197,2)</f>
        <v>říjen</v>
      </c>
      <c r="AU65" s="61" t="str">
        <f>VLOOKUP(AU63,'Podpůrná data'!$J$186:$K$197,2)</f>
        <v>listopad</v>
      </c>
      <c r="AV65" s="61" t="str">
        <f>VLOOKUP(AV63,'Podpůrná data'!$J$186:$K$197,2)</f>
        <v>prosinec</v>
      </c>
      <c r="AW65" s="61" t="str">
        <f>VLOOKUP(AW63,'Podpůrná data'!$J$186:$K$197,2)</f>
        <v>leden</v>
      </c>
      <c r="AX65" s="61" t="str">
        <f>VLOOKUP(AX63,'Podpůrná data'!$J$186:$K$197,2)</f>
        <v>únor</v>
      </c>
      <c r="AY65" s="61" t="str">
        <f>VLOOKUP(AY63,'Podpůrná data'!$J$186:$K$197,2)</f>
        <v>březen</v>
      </c>
      <c r="AZ65" s="61" t="str">
        <f>VLOOKUP(AZ63,'Podpůrná data'!$J$186:$K$197,2)</f>
        <v>duben</v>
      </c>
      <c r="BA65" s="61" t="str">
        <f>VLOOKUP(BA63,'Podpůrná data'!$J$186:$K$197,2)</f>
        <v>květen</v>
      </c>
      <c r="BB65" s="61" t="str">
        <f>VLOOKUP(BB63,'Podpůrná data'!$J$186:$K$197,2)</f>
        <v>červen</v>
      </c>
      <c r="BC65" s="61" t="str">
        <f>VLOOKUP(BC63,'Podpůrná data'!$J$186:$K$197,2)</f>
        <v>červenec</v>
      </c>
      <c r="BD65" s="61" t="str">
        <f>VLOOKUP(BD63,'Podpůrná data'!$J$186:$K$197,2)</f>
        <v>srpen</v>
      </c>
      <c r="BE65" s="61" t="str">
        <f>VLOOKUP(BE63,'Podpůrná data'!$J$186:$K$197,2)</f>
        <v>září</v>
      </c>
      <c r="BF65" s="61" t="str">
        <f>VLOOKUP(BF63,'Podpůrná data'!$J$186:$K$197,2)</f>
        <v>říjen</v>
      </c>
      <c r="BG65" s="61" t="str">
        <f>VLOOKUP(BG63,'Podpůrná data'!$J$186:$K$197,2)</f>
        <v>listopad</v>
      </c>
      <c r="BH65" s="61" t="str">
        <f>VLOOKUP(BH63,'Podpůrná data'!$J$186:$K$197,2)</f>
        <v>prosinec</v>
      </c>
      <c r="BI65" s="61" t="str">
        <f>VLOOKUP(BI63,'Podpůrná data'!$J$186:$K$197,2)</f>
        <v>leden</v>
      </c>
      <c r="BJ65" s="61" t="str">
        <f>VLOOKUP(BJ63,'Podpůrná data'!$J$186:$K$197,2)</f>
        <v>únor</v>
      </c>
      <c r="BK65" s="61" t="str">
        <f>VLOOKUP(BK63,'Podpůrná data'!$J$186:$K$197,2)</f>
        <v>březen</v>
      </c>
      <c r="BL65" s="61" t="str">
        <f>VLOOKUP(BL63,'Podpůrná data'!$J$186:$K$197,2)</f>
        <v>duben</v>
      </c>
      <c r="BM65" s="61" t="str">
        <f>VLOOKUP(BM63,'Podpůrná data'!$J$186:$K$197,2)</f>
        <v>květen</v>
      </c>
      <c r="BN65" s="61" t="str">
        <f>VLOOKUP(BN63,'Podpůrná data'!$J$186:$K$197,2)</f>
        <v>červen</v>
      </c>
      <c r="BO65" s="61" t="str">
        <f>VLOOKUP(BO63,'Podpůrná data'!$J$186:$K$197,2)</f>
        <v>červenec</v>
      </c>
      <c r="BP65" s="61" t="str">
        <f>VLOOKUP(BP63,'Podpůrná data'!$J$186:$K$197,2)</f>
        <v>srpen</v>
      </c>
      <c r="BQ65" s="61" t="str">
        <f>VLOOKUP(BQ63,'Podpůrná data'!$J$186:$K$197,2)</f>
        <v>září</v>
      </c>
      <c r="BR65" s="61" t="str">
        <f>VLOOKUP(BR63,'Podpůrná data'!$J$186:$K$197,2)</f>
        <v>říjen</v>
      </c>
      <c r="BS65" s="61" t="str">
        <f>VLOOKUP(BS63,'Podpůrná data'!$J$186:$K$197,2)</f>
        <v>listopad</v>
      </c>
      <c r="BT65" s="61" t="str">
        <f>VLOOKUP(BT63,'Podpůrná data'!$J$186:$K$197,2)</f>
        <v>prosinec</v>
      </c>
      <c r="BU65" s="61" t="str">
        <f>VLOOKUP(BU63,'Podpůrná data'!$J$186:$K$197,2)</f>
        <v>leden</v>
      </c>
      <c r="BV65" s="61" t="str">
        <f>VLOOKUP(BV63,'Podpůrná data'!$J$186:$K$197,2)</f>
        <v>únor</v>
      </c>
      <c r="BW65" s="61" t="str">
        <f>VLOOKUP(BW63,'Podpůrná data'!$J$186:$K$197,2)</f>
        <v>březen</v>
      </c>
      <c r="BX65" s="61" t="str">
        <f>VLOOKUP(BX63,'Podpůrná data'!$J$186:$K$197,2)</f>
        <v>duben</v>
      </c>
      <c r="BY65" s="61" t="str">
        <f>VLOOKUP(BY63,'Podpůrná data'!$J$186:$K$197,2)</f>
        <v>květen</v>
      </c>
      <c r="BZ65" s="61" t="str">
        <f>VLOOKUP(BZ63,'Podpůrná data'!$J$186:$K$197,2)</f>
        <v>červen</v>
      </c>
      <c r="CA65" s="61" t="str">
        <f>VLOOKUP(CA63,'Podpůrná data'!$J$186:$K$197,2)</f>
        <v>červenec</v>
      </c>
      <c r="CB65" s="61" t="str">
        <f>VLOOKUP(CB63,'Podpůrná data'!$J$186:$K$197,2)</f>
        <v>srpen</v>
      </c>
      <c r="CC65" s="61" t="str">
        <f>VLOOKUP(CC63,'Podpůrná data'!$J$186:$K$197,2)</f>
        <v>září</v>
      </c>
      <c r="CD65" s="61" t="str">
        <f>VLOOKUP(CD63,'Podpůrná data'!$J$186:$K$197,2)</f>
        <v>říjen</v>
      </c>
      <c r="CE65" s="61" t="str">
        <f>VLOOKUP(CE63,'Podpůrná data'!$J$186:$K$197,2)</f>
        <v>listopad</v>
      </c>
      <c r="CF65" s="61" t="str">
        <f>VLOOKUP(CF63,'Podpůrná data'!$J$186:$K$197,2)</f>
        <v>prosinec</v>
      </c>
      <c r="CG65" s="210"/>
      <c r="CH65" s="210"/>
      <c r="CI65" s="211"/>
      <c r="CJ65" s="108"/>
      <c r="CK65" s="183" t="s">
        <v>109</v>
      </c>
      <c r="CL65" s="183" t="s">
        <v>110</v>
      </c>
      <c r="CM65" s="183" t="s">
        <v>111</v>
      </c>
      <c r="CN65" s="183" t="s">
        <v>112</v>
      </c>
      <c r="CO65" s="183" t="s">
        <v>113</v>
      </c>
      <c r="CP65" s="183" t="s">
        <v>114</v>
      </c>
      <c r="CQ65" s="183" t="s">
        <v>115</v>
      </c>
      <c r="CR65" s="183" t="s">
        <v>116</v>
      </c>
      <c r="CS65" s="183" t="s">
        <v>117</v>
      </c>
      <c r="CT65" s="183" t="s">
        <v>177</v>
      </c>
      <c r="CU65" s="183" t="s">
        <v>178</v>
      </c>
      <c r="CV65" s="183" t="s">
        <v>179</v>
      </c>
      <c r="CW65" s="183" t="s">
        <v>368</v>
      </c>
      <c r="CX65" s="183" t="s">
        <v>369</v>
      </c>
      <c r="CY65" s="183" t="s">
        <v>370</v>
      </c>
    </row>
    <row r="66" spans="1:103" s="266" customFormat="1" ht="16.2" customHeight="1" x14ac:dyDescent="0.3">
      <c r="A66" s="272"/>
      <c r="B66" s="115"/>
      <c r="C66" s="354"/>
      <c r="D66" s="127"/>
      <c r="E66" s="360"/>
      <c r="F66" s="360"/>
      <c r="G66" s="359"/>
      <c r="H66" s="361"/>
      <c r="I66" s="7"/>
      <c r="J66" s="357"/>
      <c r="K66" s="108"/>
      <c r="L66" s="78"/>
      <c r="M66" s="61">
        <f>YEAR(Úvod!$F$10)</f>
        <v>1900</v>
      </c>
      <c r="N66" s="61">
        <f t="shared" ref="N66" si="1025">IF(N63=1,M66+1,M66)</f>
        <v>1900</v>
      </c>
      <c r="O66" s="61">
        <f t="shared" ref="O66" si="1026">IF(O63=1,N66+1,N66)</f>
        <v>1900</v>
      </c>
      <c r="P66" s="61">
        <f t="shared" ref="P66" si="1027">IF(P63=1,O66+1,O66)</f>
        <v>1900</v>
      </c>
      <c r="Q66" s="61">
        <f t="shared" ref="Q66" si="1028">IF(Q63=1,P66+1,P66)</f>
        <v>1900</v>
      </c>
      <c r="R66" s="61">
        <f t="shared" ref="R66" si="1029">IF(R63=1,Q66+1,Q66)</f>
        <v>1900</v>
      </c>
      <c r="S66" s="61">
        <f t="shared" ref="S66" si="1030">IF(S63=1,R66+1,R66)</f>
        <v>1900</v>
      </c>
      <c r="T66" s="61">
        <f t="shared" ref="T66" si="1031">IF(T63=1,S66+1,S66)</f>
        <v>1900</v>
      </c>
      <c r="U66" s="61">
        <f t="shared" ref="U66" si="1032">IF(U63=1,T66+1,T66)</f>
        <v>1900</v>
      </c>
      <c r="V66" s="61">
        <f t="shared" ref="V66" si="1033">IF(V63=1,U66+1,U66)</f>
        <v>1900</v>
      </c>
      <c r="W66" s="61">
        <f t="shared" ref="W66" si="1034">IF(W63=1,V66+1,V66)</f>
        <v>1900</v>
      </c>
      <c r="X66" s="61">
        <f t="shared" ref="X66" si="1035">IF(X63=1,W66+1,W66)</f>
        <v>1900</v>
      </c>
      <c r="Y66" s="61">
        <f t="shared" ref="Y66" si="1036">IF(Y63=1,X66+1,X66)</f>
        <v>1901</v>
      </c>
      <c r="Z66" s="61">
        <f t="shared" ref="Z66" si="1037">IF(Z63=1,Y66+1,Y66)</f>
        <v>1901</v>
      </c>
      <c r="AA66" s="61">
        <f t="shared" ref="AA66" si="1038">IF(AA63=1,Z66+1,Z66)</f>
        <v>1901</v>
      </c>
      <c r="AB66" s="61">
        <f t="shared" ref="AB66" si="1039">IF(AB63=1,AA66+1,AA66)</f>
        <v>1901</v>
      </c>
      <c r="AC66" s="61">
        <f t="shared" ref="AC66" si="1040">IF(AC63=1,AB66+1,AB66)</f>
        <v>1901</v>
      </c>
      <c r="AD66" s="61">
        <f t="shared" ref="AD66" si="1041">IF(AD63=1,AC66+1,AC66)</f>
        <v>1901</v>
      </c>
      <c r="AE66" s="61">
        <f t="shared" ref="AE66" si="1042">IF(AE63=1,AD66+1,AD66)</f>
        <v>1901</v>
      </c>
      <c r="AF66" s="61">
        <f t="shared" ref="AF66" si="1043">IF(AF63=1,AE66+1,AE66)</f>
        <v>1901</v>
      </c>
      <c r="AG66" s="61">
        <f t="shared" ref="AG66" si="1044">IF(AG63=1,AF66+1,AF66)</f>
        <v>1901</v>
      </c>
      <c r="AH66" s="61">
        <f t="shared" ref="AH66" si="1045">IF(AH63=1,AG66+1,AG66)</f>
        <v>1901</v>
      </c>
      <c r="AI66" s="61">
        <f t="shared" ref="AI66" si="1046">IF(AI63=1,AH66+1,AH66)</f>
        <v>1901</v>
      </c>
      <c r="AJ66" s="61">
        <f t="shared" ref="AJ66" si="1047">IF(AJ63=1,AI66+1,AI66)</f>
        <v>1901</v>
      </c>
      <c r="AK66" s="61">
        <f t="shared" ref="AK66" si="1048">IF(AK63=1,AJ66+1,AJ66)</f>
        <v>1902</v>
      </c>
      <c r="AL66" s="61">
        <f t="shared" ref="AL66" si="1049">IF(AL63=1,AK66+1,AK66)</f>
        <v>1902</v>
      </c>
      <c r="AM66" s="61">
        <f t="shared" ref="AM66" si="1050">IF(AM63=1,AL66+1,AL66)</f>
        <v>1902</v>
      </c>
      <c r="AN66" s="61">
        <f t="shared" ref="AN66" si="1051">IF(AN63=1,AM66+1,AM66)</f>
        <v>1902</v>
      </c>
      <c r="AO66" s="61">
        <f t="shared" ref="AO66" si="1052">IF(AO63=1,AN66+1,AN66)</f>
        <v>1902</v>
      </c>
      <c r="AP66" s="61">
        <f t="shared" ref="AP66" si="1053">IF(AP63=1,AO66+1,AO66)</f>
        <v>1902</v>
      </c>
      <c r="AQ66" s="61">
        <f t="shared" ref="AQ66" si="1054">IF(AQ63=1,AP66+1,AP66)</f>
        <v>1902</v>
      </c>
      <c r="AR66" s="61">
        <f t="shared" ref="AR66" si="1055">IF(AR63=1,AQ66+1,AQ66)</f>
        <v>1902</v>
      </c>
      <c r="AS66" s="61">
        <f t="shared" ref="AS66" si="1056">IF(AS63=1,AR66+1,AR66)</f>
        <v>1902</v>
      </c>
      <c r="AT66" s="61">
        <f t="shared" ref="AT66" si="1057">IF(AT63=1,AS66+1,AS66)</f>
        <v>1902</v>
      </c>
      <c r="AU66" s="61">
        <f t="shared" ref="AU66" si="1058">IF(AU63=1,AT66+1,AT66)</f>
        <v>1902</v>
      </c>
      <c r="AV66" s="61">
        <f t="shared" ref="AV66" si="1059">IF(AV63=1,AU66+1,AU66)</f>
        <v>1902</v>
      </c>
      <c r="AW66" s="61">
        <f t="shared" ref="AW66" si="1060">IF(AW63=1,AV66+1,AV66)</f>
        <v>1903</v>
      </c>
      <c r="AX66" s="61">
        <f t="shared" ref="AX66" si="1061">IF(AX63=1,AW66+1,AW66)</f>
        <v>1903</v>
      </c>
      <c r="AY66" s="61">
        <f t="shared" ref="AY66" si="1062">IF(AY63=1,AX66+1,AX66)</f>
        <v>1903</v>
      </c>
      <c r="AZ66" s="61">
        <f t="shared" ref="AZ66" si="1063">IF(AZ63=1,AY66+1,AY66)</f>
        <v>1903</v>
      </c>
      <c r="BA66" s="61">
        <f t="shared" ref="BA66" si="1064">IF(BA63=1,AZ66+1,AZ66)</f>
        <v>1903</v>
      </c>
      <c r="BB66" s="61">
        <f t="shared" ref="BB66" si="1065">IF(BB63=1,BA66+1,BA66)</f>
        <v>1903</v>
      </c>
      <c r="BC66" s="61">
        <f t="shared" ref="BC66" si="1066">IF(BC63=1,BB66+1,BB66)</f>
        <v>1903</v>
      </c>
      <c r="BD66" s="61">
        <f t="shared" ref="BD66" si="1067">IF(BD63=1,BC66+1,BC66)</f>
        <v>1903</v>
      </c>
      <c r="BE66" s="61">
        <f t="shared" ref="BE66" si="1068">IF(BE63=1,BD66+1,BD66)</f>
        <v>1903</v>
      </c>
      <c r="BF66" s="61">
        <f t="shared" ref="BF66" si="1069">IF(BF63=1,BE66+1,BE66)</f>
        <v>1903</v>
      </c>
      <c r="BG66" s="61">
        <f t="shared" ref="BG66" si="1070">IF(BG63=1,BF66+1,BF66)</f>
        <v>1903</v>
      </c>
      <c r="BH66" s="61">
        <f t="shared" ref="BH66" si="1071">IF(BH63=1,BG66+1,BG66)</f>
        <v>1903</v>
      </c>
      <c r="BI66" s="61">
        <f t="shared" ref="BI66" si="1072">IF(BI63=1,BH66+1,BH66)</f>
        <v>1904</v>
      </c>
      <c r="BJ66" s="61">
        <f t="shared" ref="BJ66" si="1073">IF(BJ63=1,BI66+1,BI66)</f>
        <v>1904</v>
      </c>
      <c r="BK66" s="61">
        <f t="shared" ref="BK66" si="1074">IF(BK63=1,BJ66+1,BJ66)</f>
        <v>1904</v>
      </c>
      <c r="BL66" s="61">
        <f t="shared" ref="BL66" si="1075">IF(BL63=1,BK66+1,BK66)</f>
        <v>1904</v>
      </c>
      <c r="BM66" s="61">
        <f t="shared" ref="BM66" si="1076">IF(BM63=1,BL66+1,BL66)</f>
        <v>1904</v>
      </c>
      <c r="BN66" s="61">
        <f t="shared" ref="BN66" si="1077">IF(BN63=1,BM66+1,BM66)</f>
        <v>1904</v>
      </c>
      <c r="BO66" s="61">
        <f t="shared" ref="BO66" si="1078">IF(BO63=1,BN66+1,BN66)</f>
        <v>1904</v>
      </c>
      <c r="BP66" s="61">
        <f t="shared" ref="BP66" si="1079">IF(BP63=1,BO66+1,BO66)</f>
        <v>1904</v>
      </c>
      <c r="BQ66" s="61">
        <f t="shared" ref="BQ66" si="1080">IF(BQ63=1,BP66+1,BP66)</f>
        <v>1904</v>
      </c>
      <c r="BR66" s="61">
        <f t="shared" ref="BR66" si="1081">IF(BR63=1,BQ66+1,BQ66)</f>
        <v>1904</v>
      </c>
      <c r="BS66" s="61">
        <f t="shared" ref="BS66" si="1082">IF(BS63=1,BR66+1,BR66)</f>
        <v>1904</v>
      </c>
      <c r="BT66" s="61">
        <f t="shared" ref="BT66" si="1083">IF(BT63=1,BS66+1,BS66)</f>
        <v>1904</v>
      </c>
      <c r="BU66" s="61">
        <f t="shared" ref="BU66" si="1084">IF(BU63=1,BT66+1,BT66)</f>
        <v>1905</v>
      </c>
      <c r="BV66" s="61">
        <f t="shared" ref="BV66" si="1085">IF(BV63=1,BU66+1,BU66)</f>
        <v>1905</v>
      </c>
      <c r="BW66" s="61">
        <f t="shared" ref="BW66" si="1086">IF(BW63=1,BV66+1,BV66)</f>
        <v>1905</v>
      </c>
      <c r="BX66" s="61">
        <f t="shared" ref="BX66" si="1087">IF(BX63=1,BW66+1,BW66)</f>
        <v>1905</v>
      </c>
      <c r="BY66" s="61">
        <f t="shared" ref="BY66" si="1088">IF(BY63=1,BX66+1,BX66)</f>
        <v>1905</v>
      </c>
      <c r="BZ66" s="61">
        <f t="shared" ref="BZ66" si="1089">IF(BZ63=1,BY66+1,BY66)</f>
        <v>1905</v>
      </c>
      <c r="CA66" s="61">
        <f t="shared" ref="CA66" si="1090">IF(CA63=1,BZ66+1,BZ66)</f>
        <v>1905</v>
      </c>
      <c r="CB66" s="61">
        <f t="shared" ref="CB66" si="1091">IF(CB63=1,CA66+1,CA66)</f>
        <v>1905</v>
      </c>
      <c r="CC66" s="61">
        <f t="shared" ref="CC66" si="1092">IF(CC63=1,CB66+1,CB66)</f>
        <v>1905</v>
      </c>
      <c r="CD66" s="61">
        <f t="shared" ref="CD66" si="1093">IF(CD63=1,CC66+1,CC66)</f>
        <v>1905</v>
      </c>
      <c r="CE66" s="61">
        <f t="shared" ref="CE66" si="1094">IF(CE63=1,CD66+1,CD66)</f>
        <v>1905</v>
      </c>
      <c r="CF66" s="61">
        <f t="shared" ref="CF66" si="1095">IF(CF63=1,CE66+1,CE66)</f>
        <v>1905</v>
      </c>
      <c r="CG66" s="209"/>
      <c r="CH66" s="208"/>
      <c r="CI66" s="212"/>
      <c r="CJ66" s="108"/>
      <c r="CK66" s="108"/>
      <c r="CL66" s="108"/>
      <c r="CM66" s="108"/>
      <c r="CN66" s="108"/>
      <c r="CO66" s="108"/>
      <c r="CP66" s="108"/>
      <c r="CQ66" s="108"/>
      <c r="CR66" s="108"/>
      <c r="CS66" s="108"/>
      <c r="CT66" s="108"/>
      <c r="CU66" s="108"/>
      <c r="CV66" s="108"/>
      <c r="CW66" s="108"/>
      <c r="CX66" s="108"/>
      <c r="CY66" s="108"/>
    </row>
    <row r="67" spans="1:103" s="266" customFormat="1" ht="16.2" customHeight="1" x14ac:dyDescent="0.3">
      <c r="A67" s="272"/>
      <c r="B67" s="115"/>
      <c r="C67" s="127"/>
      <c r="D67" s="127"/>
      <c r="E67" s="360"/>
      <c r="F67" s="360"/>
      <c r="G67" s="359"/>
      <c r="H67" s="362"/>
      <c r="I67" s="7"/>
      <c r="J67" s="358"/>
      <c r="K67" s="108"/>
      <c r="L67" s="64" t="s">
        <v>181</v>
      </c>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09"/>
      <c r="CH67" s="208"/>
      <c r="CI67" s="212"/>
      <c r="CJ67" s="108"/>
      <c r="CK67" s="108"/>
      <c r="CL67" s="108"/>
      <c r="CM67" s="108"/>
      <c r="CN67" s="108"/>
      <c r="CO67" s="108"/>
      <c r="CP67" s="108"/>
      <c r="CQ67" s="108"/>
      <c r="CR67" s="108"/>
      <c r="CS67" s="108"/>
      <c r="CT67" s="108"/>
      <c r="CU67" s="108"/>
      <c r="CV67" s="108"/>
      <c r="CW67" s="108"/>
      <c r="CX67" s="108"/>
      <c r="CY67" s="108"/>
    </row>
    <row r="68" spans="1:103" s="266" customFormat="1" ht="23.4" customHeight="1" x14ac:dyDescent="0.3">
      <c r="A68" s="264"/>
      <c r="B68" s="128" t="s">
        <v>8</v>
      </c>
      <c r="C68" s="376"/>
      <c r="D68" s="376"/>
      <c r="E68" s="282"/>
      <c r="F68" s="257"/>
      <c r="G68" s="275"/>
      <c r="H68" s="62">
        <f>IF($G68="",0,VLOOKUP($E68,'Podpůrná data'!$I$15:$J$182,2)*$G68)</f>
        <v>0</v>
      </c>
      <c r="I68" s="107"/>
      <c r="J68" s="170">
        <f>IF(H68&gt;0,1,0)</f>
        <v>0</v>
      </c>
      <c r="K68" s="214"/>
      <c r="L68" s="64" t="s">
        <v>97</v>
      </c>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377">
        <f>SUM(M70:CF70)</f>
        <v>0</v>
      </c>
      <c r="CH68" s="379">
        <f>SUM(M72:CF72)</f>
        <v>0</v>
      </c>
      <c r="CI68" s="381">
        <f>IF($J68=0,0,IF($CG68&gt;=20,1,0))</f>
        <v>0</v>
      </c>
      <c r="CJ68" s="108"/>
      <c r="CK68" s="108"/>
      <c r="CL68" s="108"/>
      <c r="CM68" s="108"/>
      <c r="CN68" s="108"/>
      <c r="CO68" s="108"/>
      <c r="CP68" s="108"/>
      <c r="CQ68" s="108"/>
      <c r="CR68" s="108"/>
      <c r="CS68" s="108"/>
      <c r="CT68" s="108"/>
      <c r="CU68" s="108"/>
      <c r="CV68" s="108"/>
      <c r="CW68" s="108"/>
      <c r="CX68" s="108"/>
      <c r="CY68" s="108"/>
    </row>
    <row r="69" spans="1:103" s="266" customFormat="1" ht="28.8" x14ac:dyDescent="0.3">
      <c r="A69" s="264"/>
      <c r="B69" s="130"/>
      <c r="C69" s="174"/>
      <c r="D69" s="174"/>
      <c r="E69" s="174"/>
      <c r="F69" s="174"/>
      <c r="G69" s="174"/>
      <c r="H69" s="65"/>
      <c r="I69" s="107"/>
      <c r="J69" s="238"/>
      <c r="K69" s="108"/>
      <c r="L69" s="64" t="s">
        <v>388</v>
      </c>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377"/>
      <c r="CH69" s="379"/>
      <c r="CI69" s="381"/>
      <c r="CJ69" s="108"/>
      <c r="CK69" s="108"/>
      <c r="CL69" s="108"/>
      <c r="CM69" s="108"/>
      <c r="CN69" s="108"/>
      <c r="CO69" s="108"/>
      <c r="CP69" s="108"/>
      <c r="CQ69" s="108"/>
      <c r="CR69" s="108"/>
      <c r="CS69" s="108"/>
      <c r="CT69" s="108"/>
      <c r="CU69" s="108"/>
      <c r="CV69" s="108"/>
      <c r="CW69" s="108"/>
      <c r="CX69" s="108"/>
      <c r="CY69" s="108"/>
    </row>
    <row r="70" spans="1:103" s="266" customFormat="1" ht="28.8" x14ac:dyDescent="0.3">
      <c r="A70" s="264"/>
      <c r="B70" s="130"/>
      <c r="C70" s="174"/>
      <c r="D70" s="174"/>
      <c r="E70" s="174"/>
      <c r="F70" s="174"/>
      <c r="G70" s="174"/>
      <c r="H70" s="65"/>
      <c r="I70" s="107"/>
      <c r="J70" s="169"/>
      <c r="K70" s="108"/>
      <c r="L70" s="64" t="s">
        <v>408</v>
      </c>
      <c r="M70" s="171">
        <f>IF(M69="",0,IF(M69&gt;=$G68,$G68,M69))</f>
        <v>0</v>
      </c>
      <c r="N70" s="171">
        <f t="shared" ref="N70:AS70" si="1096">IF(N69="",0,IF((N69+M71)&lt;=$G68,N69,$G68-M71))</f>
        <v>0</v>
      </c>
      <c r="O70" s="171">
        <f t="shared" si="1096"/>
        <v>0</v>
      </c>
      <c r="P70" s="171">
        <f t="shared" si="1096"/>
        <v>0</v>
      </c>
      <c r="Q70" s="171">
        <f t="shared" si="1096"/>
        <v>0</v>
      </c>
      <c r="R70" s="171">
        <f t="shared" si="1096"/>
        <v>0</v>
      </c>
      <c r="S70" s="171">
        <f t="shared" si="1096"/>
        <v>0</v>
      </c>
      <c r="T70" s="171">
        <f t="shared" si="1096"/>
        <v>0</v>
      </c>
      <c r="U70" s="171">
        <f t="shared" si="1096"/>
        <v>0</v>
      </c>
      <c r="V70" s="171">
        <f t="shared" si="1096"/>
        <v>0</v>
      </c>
      <c r="W70" s="171">
        <f t="shared" si="1096"/>
        <v>0</v>
      </c>
      <c r="X70" s="171">
        <f t="shared" si="1096"/>
        <v>0</v>
      </c>
      <c r="Y70" s="171">
        <f t="shared" si="1096"/>
        <v>0</v>
      </c>
      <c r="Z70" s="171">
        <f t="shared" si="1096"/>
        <v>0</v>
      </c>
      <c r="AA70" s="171">
        <f t="shared" si="1096"/>
        <v>0</v>
      </c>
      <c r="AB70" s="171">
        <f t="shared" si="1096"/>
        <v>0</v>
      </c>
      <c r="AC70" s="171">
        <f t="shared" si="1096"/>
        <v>0</v>
      </c>
      <c r="AD70" s="171">
        <f t="shared" si="1096"/>
        <v>0</v>
      </c>
      <c r="AE70" s="171">
        <f t="shared" si="1096"/>
        <v>0</v>
      </c>
      <c r="AF70" s="171">
        <f t="shared" si="1096"/>
        <v>0</v>
      </c>
      <c r="AG70" s="171">
        <f t="shared" si="1096"/>
        <v>0</v>
      </c>
      <c r="AH70" s="171">
        <f t="shared" si="1096"/>
        <v>0</v>
      </c>
      <c r="AI70" s="171">
        <f t="shared" si="1096"/>
        <v>0</v>
      </c>
      <c r="AJ70" s="171">
        <f t="shared" si="1096"/>
        <v>0</v>
      </c>
      <c r="AK70" s="171">
        <f t="shared" si="1096"/>
        <v>0</v>
      </c>
      <c r="AL70" s="171">
        <f t="shared" si="1096"/>
        <v>0</v>
      </c>
      <c r="AM70" s="171">
        <f t="shared" si="1096"/>
        <v>0</v>
      </c>
      <c r="AN70" s="171">
        <f t="shared" si="1096"/>
        <v>0</v>
      </c>
      <c r="AO70" s="171">
        <f t="shared" si="1096"/>
        <v>0</v>
      </c>
      <c r="AP70" s="171">
        <f t="shared" si="1096"/>
        <v>0</v>
      </c>
      <c r="AQ70" s="171">
        <f t="shared" si="1096"/>
        <v>0</v>
      </c>
      <c r="AR70" s="171">
        <f t="shared" si="1096"/>
        <v>0</v>
      </c>
      <c r="AS70" s="171">
        <f t="shared" si="1096"/>
        <v>0</v>
      </c>
      <c r="AT70" s="171">
        <f t="shared" ref="AT70:BY70" si="1097">IF(AT69="",0,IF((AT69+AS71)&lt;=$G68,AT69,$G68-AS71))</f>
        <v>0</v>
      </c>
      <c r="AU70" s="171">
        <f t="shared" si="1097"/>
        <v>0</v>
      </c>
      <c r="AV70" s="171">
        <f t="shared" si="1097"/>
        <v>0</v>
      </c>
      <c r="AW70" s="171">
        <f t="shared" si="1097"/>
        <v>0</v>
      </c>
      <c r="AX70" s="171">
        <f t="shared" si="1097"/>
        <v>0</v>
      </c>
      <c r="AY70" s="171">
        <f t="shared" si="1097"/>
        <v>0</v>
      </c>
      <c r="AZ70" s="171">
        <f t="shared" si="1097"/>
        <v>0</v>
      </c>
      <c r="BA70" s="171">
        <f t="shared" si="1097"/>
        <v>0</v>
      </c>
      <c r="BB70" s="171">
        <f t="shared" si="1097"/>
        <v>0</v>
      </c>
      <c r="BC70" s="171">
        <f t="shared" si="1097"/>
        <v>0</v>
      </c>
      <c r="BD70" s="171">
        <f t="shared" si="1097"/>
        <v>0</v>
      </c>
      <c r="BE70" s="171">
        <f t="shared" si="1097"/>
        <v>0</v>
      </c>
      <c r="BF70" s="171">
        <f t="shared" si="1097"/>
        <v>0</v>
      </c>
      <c r="BG70" s="171">
        <f t="shared" si="1097"/>
        <v>0</v>
      </c>
      <c r="BH70" s="171">
        <f t="shared" si="1097"/>
        <v>0</v>
      </c>
      <c r="BI70" s="171">
        <f t="shared" si="1097"/>
        <v>0</v>
      </c>
      <c r="BJ70" s="171">
        <f t="shared" si="1097"/>
        <v>0</v>
      </c>
      <c r="BK70" s="171">
        <f t="shared" si="1097"/>
        <v>0</v>
      </c>
      <c r="BL70" s="171">
        <f t="shared" si="1097"/>
        <v>0</v>
      </c>
      <c r="BM70" s="171">
        <f t="shared" si="1097"/>
        <v>0</v>
      </c>
      <c r="BN70" s="171">
        <f t="shared" si="1097"/>
        <v>0</v>
      </c>
      <c r="BO70" s="171">
        <f t="shared" si="1097"/>
        <v>0</v>
      </c>
      <c r="BP70" s="171">
        <f t="shared" si="1097"/>
        <v>0</v>
      </c>
      <c r="BQ70" s="171">
        <f t="shared" si="1097"/>
        <v>0</v>
      </c>
      <c r="BR70" s="171">
        <f t="shared" si="1097"/>
        <v>0</v>
      </c>
      <c r="BS70" s="171">
        <f t="shared" si="1097"/>
        <v>0</v>
      </c>
      <c r="BT70" s="171">
        <f t="shared" si="1097"/>
        <v>0</v>
      </c>
      <c r="BU70" s="171">
        <f t="shared" si="1097"/>
        <v>0</v>
      </c>
      <c r="BV70" s="171">
        <f t="shared" si="1097"/>
        <v>0</v>
      </c>
      <c r="BW70" s="171">
        <f t="shared" si="1097"/>
        <v>0</v>
      </c>
      <c r="BX70" s="171">
        <f t="shared" si="1097"/>
        <v>0</v>
      </c>
      <c r="BY70" s="171">
        <f t="shared" si="1097"/>
        <v>0</v>
      </c>
      <c r="BZ70" s="171">
        <f t="shared" ref="BZ70:CF70" si="1098">IF(BZ69="",0,IF((BZ69+BY71)&lt;=$G68,BZ69,$G68-BY71))</f>
        <v>0</v>
      </c>
      <c r="CA70" s="171">
        <f t="shared" si="1098"/>
        <v>0</v>
      </c>
      <c r="CB70" s="171">
        <f t="shared" si="1098"/>
        <v>0</v>
      </c>
      <c r="CC70" s="171">
        <f t="shared" si="1098"/>
        <v>0</v>
      </c>
      <c r="CD70" s="171">
        <f t="shared" si="1098"/>
        <v>0</v>
      </c>
      <c r="CE70" s="171">
        <f t="shared" si="1098"/>
        <v>0</v>
      </c>
      <c r="CF70" s="171">
        <f t="shared" si="1098"/>
        <v>0</v>
      </c>
      <c r="CG70" s="377"/>
      <c r="CH70" s="379"/>
      <c r="CI70" s="381"/>
      <c r="CJ70" s="108"/>
      <c r="CK70" s="108"/>
      <c r="CL70" s="108"/>
      <c r="CM70" s="108"/>
      <c r="CN70" s="108"/>
      <c r="CO70" s="108"/>
      <c r="CP70" s="108"/>
      <c r="CQ70" s="108"/>
      <c r="CR70" s="108"/>
      <c r="CS70" s="108"/>
      <c r="CT70" s="108"/>
      <c r="CU70" s="108"/>
      <c r="CV70" s="108"/>
      <c r="CW70" s="108"/>
      <c r="CX70" s="108"/>
      <c r="CY70" s="108"/>
    </row>
    <row r="71" spans="1:103" ht="28.8" hidden="1" x14ac:dyDescent="0.3">
      <c r="B71" s="130"/>
      <c r="C71" s="174"/>
      <c r="D71" s="174"/>
      <c r="E71" s="174"/>
      <c r="F71" s="174"/>
      <c r="G71" s="174"/>
      <c r="H71" s="176"/>
      <c r="I71" s="107"/>
      <c r="J71" s="179"/>
      <c r="K71" s="107"/>
      <c r="L71" s="64" t="s">
        <v>409</v>
      </c>
      <c r="M71" s="171">
        <f>M70</f>
        <v>0</v>
      </c>
      <c r="N71" s="171">
        <f>N70+M71</f>
        <v>0</v>
      </c>
      <c r="O71" s="171">
        <f t="shared" ref="O71" si="1099">O70+N71</f>
        <v>0</v>
      </c>
      <c r="P71" s="171">
        <f t="shared" ref="P71" si="1100">P70+O71</f>
        <v>0</v>
      </c>
      <c r="Q71" s="171">
        <f t="shared" ref="Q71" si="1101">Q70+P71</f>
        <v>0</v>
      </c>
      <c r="R71" s="171">
        <f t="shared" ref="R71" si="1102">R70+Q71</f>
        <v>0</v>
      </c>
      <c r="S71" s="171">
        <f t="shared" ref="S71" si="1103">S70+R71</f>
        <v>0</v>
      </c>
      <c r="T71" s="171">
        <f t="shared" ref="T71" si="1104">T70+S71</f>
        <v>0</v>
      </c>
      <c r="U71" s="171">
        <f t="shared" ref="U71" si="1105">U70+T71</f>
        <v>0</v>
      </c>
      <c r="V71" s="171">
        <f t="shared" ref="V71" si="1106">V70+U71</f>
        <v>0</v>
      </c>
      <c r="W71" s="171">
        <f t="shared" ref="W71" si="1107">W70+V71</f>
        <v>0</v>
      </c>
      <c r="X71" s="171">
        <f t="shared" ref="X71" si="1108">X70+W71</f>
        <v>0</v>
      </c>
      <c r="Y71" s="171">
        <f t="shared" ref="Y71" si="1109">Y70+X71</f>
        <v>0</v>
      </c>
      <c r="Z71" s="171">
        <f t="shared" ref="Z71" si="1110">Z70+Y71</f>
        <v>0</v>
      </c>
      <c r="AA71" s="171">
        <f t="shared" ref="AA71" si="1111">AA70+Z71</f>
        <v>0</v>
      </c>
      <c r="AB71" s="171">
        <f t="shared" ref="AB71" si="1112">AB70+AA71</f>
        <v>0</v>
      </c>
      <c r="AC71" s="171">
        <f t="shared" ref="AC71" si="1113">AC70+AB71</f>
        <v>0</v>
      </c>
      <c r="AD71" s="171">
        <f t="shared" ref="AD71" si="1114">AD70+AC71</f>
        <v>0</v>
      </c>
      <c r="AE71" s="171">
        <f t="shared" ref="AE71" si="1115">AE70+AD71</f>
        <v>0</v>
      </c>
      <c r="AF71" s="171">
        <f t="shared" ref="AF71" si="1116">AF70+AE71</f>
        <v>0</v>
      </c>
      <c r="AG71" s="171">
        <f t="shared" ref="AG71" si="1117">AG70+AF71</f>
        <v>0</v>
      </c>
      <c r="AH71" s="171">
        <f t="shared" ref="AH71" si="1118">AH70+AG71</f>
        <v>0</v>
      </c>
      <c r="AI71" s="171">
        <f t="shared" ref="AI71" si="1119">AI70+AH71</f>
        <v>0</v>
      </c>
      <c r="AJ71" s="171">
        <f t="shared" ref="AJ71" si="1120">AJ70+AI71</f>
        <v>0</v>
      </c>
      <c r="AK71" s="171">
        <f t="shared" ref="AK71" si="1121">AK70+AJ71</f>
        <v>0</v>
      </c>
      <c r="AL71" s="171">
        <f t="shared" ref="AL71" si="1122">AL70+AK71</f>
        <v>0</v>
      </c>
      <c r="AM71" s="171">
        <f t="shared" ref="AM71" si="1123">AM70+AL71</f>
        <v>0</v>
      </c>
      <c r="AN71" s="171">
        <f t="shared" ref="AN71" si="1124">AN70+AM71</f>
        <v>0</v>
      </c>
      <c r="AO71" s="171">
        <f t="shared" ref="AO71" si="1125">AO70+AN71</f>
        <v>0</v>
      </c>
      <c r="AP71" s="171">
        <f t="shared" ref="AP71" si="1126">AP70+AO71</f>
        <v>0</v>
      </c>
      <c r="AQ71" s="171">
        <f t="shared" ref="AQ71" si="1127">AQ70+AP71</f>
        <v>0</v>
      </c>
      <c r="AR71" s="171">
        <f t="shared" ref="AR71" si="1128">AR70+AQ71</f>
        <v>0</v>
      </c>
      <c r="AS71" s="171">
        <f t="shared" ref="AS71" si="1129">AS70+AR71</f>
        <v>0</v>
      </c>
      <c r="AT71" s="171">
        <f t="shared" ref="AT71" si="1130">AT70+AS71</f>
        <v>0</v>
      </c>
      <c r="AU71" s="171">
        <f t="shared" ref="AU71" si="1131">AU70+AT71</f>
        <v>0</v>
      </c>
      <c r="AV71" s="171">
        <f t="shared" ref="AV71" si="1132">AV70+AU71</f>
        <v>0</v>
      </c>
      <c r="AW71" s="171">
        <f t="shared" ref="AW71" si="1133">AW70+AV71</f>
        <v>0</v>
      </c>
      <c r="AX71" s="171">
        <f t="shared" ref="AX71" si="1134">AX70+AW71</f>
        <v>0</v>
      </c>
      <c r="AY71" s="171">
        <f t="shared" ref="AY71" si="1135">AY70+AX71</f>
        <v>0</v>
      </c>
      <c r="AZ71" s="171">
        <f t="shared" ref="AZ71" si="1136">AZ70+AY71</f>
        <v>0</v>
      </c>
      <c r="BA71" s="171">
        <f t="shared" ref="BA71" si="1137">BA70+AZ71</f>
        <v>0</v>
      </c>
      <c r="BB71" s="171">
        <f t="shared" ref="BB71" si="1138">BB70+BA71</f>
        <v>0</v>
      </c>
      <c r="BC71" s="171">
        <f t="shared" ref="BC71" si="1139">BC70+BB71</f>
        <v>0</v>
      </c>
      <c r="BD71" s="171">
        <f t="shared" ref="BD71" si="1140">BD70+BC71</f>
        <v>0</v>
      </c>
      <c r="BE71" s="171">
        <f t="shared" ref="BE71" si="1141">BE70+BD71</f>
        <v>0</v>
      </c>
      <c r="BF71" s="171">
        <f t="shared" ref="BF71" si="1142">BF70+BE71</f>
        <v>0</v>
      </c>
      <c r="BG71" s="171">
        <f t="shared" ref="BG71" si="1143">BG70+BF71</f>
        <v>0</v>
      </c>
      <c r="BH71" s="171">
        <f t="shared" ref="BH71" si="1144">BH70+BG71</f>
        <v>0</v>
      </c>
      <c r="BI71" s="171">
        <f t="shared" ref="BI71" si="1145">BI70+BH71</f>
        <v>0</v>
      </c>
      <c r="BJ71" s="171">
        <f t="shared" ref="BJ71" si="1146">BJ70+BI71</f>
        <v>0</v>
      </c>
      <c r="BK71" s="171">
        <f t="shared" ref="BK71" si="1147">BK70+BJ71</f>
        <v>0</v>
      </c>
      <c r="BL71" s="171">
        <f t="shared" ref="BL71" si="1148">BL70+BK71</f>
        <v>0</v>
      </c>
      <c r="BM71" s="171">
        <f t="shared" ref="BM71" si="1149">BM70+BL71</f>
        <v>0</v>
      </c>
      <c r="BN71" s="171">
        <f t="shared" ref="BN71" si="1150">BN70+BM71</f>
        <v>0</v>
      </c>
      <c r="BO71" s="171">
        <f t="shared" ref="BO71" si="1151">BO70+BN71</f>
        <v>0</v>
      </c>
      <c r="BP71" s="171">
        <f t="shared" ref="BP71" si="1152">BP70+BO71</f>
        <v>0</v>
      </c>
      <c r="BQ71" s="171">
        <f t="shared" ref="BQ71" si="1153">BQ70+BP71</f>
        <v>0</v>
      </c>
      <c r="BR71" s="171">
        <f t="shared" ref="BR71" si="1154">BR70+BQ71</f>
        <v>0</v>
      </c>
      <c r="BS71" s="171">
        <f t="shared" ref="BS71" si="1155">BS70+BR71</f>
        <v>0</v>
      </c>
      <c r="BT71" s="171">
        <f t="shared" ref="BT71" si="1156">BT70+BS71</f>
        <v>0</v>
      </c>
      <c r="BU71" s="171">
        <f t="shared" ref="BU71" si="1157">BU70+BT71</f>
        <v>0</v>
      </c>
      <c r="BV71" s="171">
        <f t="shared" ref="BV71" si="1158">BV70+BU71</f>
        <v>0</v>
      </c>
      <c r="BW71" s="171">
        <f t="shared" ref="BW71" si="1159">BW70+BV71</f>
        <v>0</v>
      </c>
      <c r="BX71" s="171">
        <f t="shared" ref="BX71" si="1160">BX70+BW71</f>
        <v>0</v>
      </c>
      <c r="BY71" s="171">
        <f t="shared" ref="BY71" si="1161">BY70+BX71</f>
        <v>0</v>
      </c>
      <c r="BZ71" s="171">
        <f t="shared" ref="BZ71" si="1162">BZ70+BY71</f>
        <v>0</v>
      </c>
      <c r="CA71" s="171">
        <f t="shared" ref="CA71" si="1163">CA70+BZ71</f>
        <v>0</v>
      </c>
      <c r="CB71" s="171">
        <f t="shared" ref="CB71" si="1164">CB70+CA71</f>
        <v>0</v>
      </c>
      <c r="CC71" s="171">
        <f t="shared" ref="CC71" si="1165">CC70+CB71</f>
        <v>0</v>
      </c>
      <c r="CD71" s="171">
        <f t="shared" ref="CD71" si="1166">CD70+CC71</f>
        <v>0</v>
      </c>
      <c r="CE71" s="171">
        <f t="shared" ref="CE71" si="1167">CE70+CD71</f>
        <v>0</v>
      </c>
      <c r="CF71" s="171">
        <f t="shared" ref="CF71" si="1168">CF70+CE71</f>
        <v>0</v>
      </c>
      <c r="CG71" s="377"/>
      <c r="CH71" s="379"/>
      <c r="CI71" s="381"/>
      <c r="CJ71" s="107"/>
      <c r="CK71" s="107"/>
      <c r="CL71" s="107"/>
      <c r="CM71" s="107"/>
      <c r="CN71" s="107"/>
      <c r="CO71" s="107"/>
      <c r="CP71" s="107"/>
      <c r="CQ71" s="107"/>
      <c r="CR71" s="107"/>
      <c r="CS71" s="107"/>
      <c r="CT71" s="107"/>
      <c r="CU71" s="107"/>
      <c r="CV71" s="107"/>
      <c r="CW71" s="107"/>
      <c r="CX71" s="107"/>
      <c r="CY71" s="107"/>
    </row>
    <row r="72" spans="1:103" ht="25.2" customHeight="1" thickBot="1" x14ac:dyDescent="0.35">
      <c r="B72" s="130"/>
      <c r="C72" s="174"/>
      <c r="D72" s="174"/>
      <c r="E72" s="174"/>
      <c r="F72" s="174"/>
      <c r="G72" s="174"/>
      <c r="H72" s="176"/>
      <c r="I72" s="107"/>
      <c r="J72" s="179"/>
      <c r="K72" s="107"/>
      <c r="L72" s="64" t="s">
        <v>167</v>
      </c>
      <c r="M72" s="172">
        <f>IF($E68="",0,VLOOKUP($E68,'Podpůrná data'!$I$15:$J$182,2)*M70)</f>
        <v>0</v>
      </c>
      <c r="N72" s="172">
        <f>IF($E68="",0,VLOOKUP($E68,'Podpůrná data'!$I$15:$J$182,2)*N70)</f>
        <v>0</v>
      </c>
      <c r="O72" s="172">
        <f>IF($E68="",0,VLOOKUP($E68,'Podpůrná data'!$I$15:$J$182,2)*O70)</f>
        <v>0</v>
      </c>
      <c r="P72" s="172">
        <f>IF($E68="",0,VLOOKUP($E68,'Podpůrná data'!$I$15:$J$182,2)*P70)</f>
        <v>0</v>
      </c>
      <c r="Q72" s="172">
        <f>IF($E68="",0,VLOOKUP($E68,'Podpůrná data'!$I$15:$J$182,2)*Q70)</f>
        <v>0</v>
      </c>
      <c r="R72" s="172">
        <f>IF($E68="",0,VLOOKUP($E68,'Podpůrná data'!$I$15:$J$182,2)*R70)</f>
        <v>0</v>
      </c>
      <c r="S72" s="172">
        <f>IF($E68="",0,VLOOKUP($E68,'Podpůrná data'!$I$15:$J$182,2)*S70)</f>
        <v>0</v>
      </c>
      <c r="T72" s="172">
        <f>IF($E68="",0,VLOOKUP($E68,'Podpůrná data'!$I$15:$J$182,2)*T70)</f>
        <v>0</v>
      </c>
      <c r="U72" s="172">
        <f>IF($E68="",0,VLOOKUP($E68,'Podpůrná data'!$I$15:$J$182,2)*U70)</f>
        <v>0</v>
      </c>
      <c r="V72" s="172">
        <f>IF($E68="",0,VLOOKUP($E68,'Podpůrná data'!$I$15:$J$182,2)*V70)</f>
        <v>0</v>
      </c>
      <c r="W72" s="172">
        <f>IF($E68="",0,VLOOKUP($E68,'Podpůrná data'!$I$15:$J$182,2)*W70)</f>
        <v>0</v>
      </c>
      <c r="X72" s="172">
        <f>IF($E68="",0,VLOOKUP($E68,'Podpůrná data'!$I$15:$J$182,2)*X70)</f>
        <v>0</v>
      </c>
      <c r="Y72" s="172">
        <f>IF($E68="",0,VLOOKUP($E68,'Podpůrná data'!$I$15:$J$182,2)*Y70)</f>
        <v>0</v>
      </c>
      <c r="Z72" s="172">
        <f>IF($E68="",0,VLOOKUP($E68,'Podpůrná data'!$I$15:$J$182,2)*Z70)</f>
        <v>0</v>
      </c>
      <c r="AA72" s="172">
        <f>IF($E68="",0,VLOOKUP($E68,'Podpůrná data'!$I$15:$J$182,2)*AA70)</f>
        <v>0</v>
      </c>
      <c r="AB72" s="172">
        <f>IF($E68="",0,VLOOKUP($E68,'Podpůrná data'!$I$15:$J$182,2)*AB70)</f>
        <v>0</v>
      </c>
      <c r="AC72" s="172">
        <f>IF($E68="",0,VLOOKUP($E68,'Podpůrná data'!$I$15:$J$182,2)*AC70)</f>
        <v>0</v>
      </c>
      <c r="AD72" s="172">
        <f>IF($E68="",0,VLOOKUP($E68,'Podpůrná data'!$I$15:$J$182,2)*AD70)</f>
        <v>0</v>
      </c>
      <c r="AE72" s="172">
        <f>IF($E68="",0,VLOOKUP($E68,'Podpůrná data'!$I$15:$J$182,2)*AE70)</f>
        <v>0</v>
      </c>
      <c r="AF72" s="172">
        <f>IF($E68="",0,VLOOKUP($E68,'Podpůrná data'!$I$15:$J$182,2)*AF70)</f>
        <v>0</v>
      </c>
      <c r="AG72" s="172">
        <f>IF($E68="",0,VLOOKUP($E68,'Podpůrná data'!$I$15:$J$182,2)*AG70)</f>
        <v>0</v>
      </c>
      <c r="AH72" s="172">
        <f>IF($E68="",0,VLOOKUP($E68,'Podpůrná data'!$I$15:$J$182,2)*AH70)</f>
        <v>0</v>
      </c>
      <c r="AI72" s="172">
        <f>IF($E68="",0,VLOOKUP($E68,'Podpůrná data'!$I$15:$J$182,2)*AI70)</f>
        <v>0</v>
      </c>
      <c r="AJ72" s="172">
        <f>IF($E68="",0,VLOOKUP($E68,'Podpůrná data'!$I$15:$J$182,2)*AJ70)</f>
        <v>0</v>
      </c>
      <c r="AK72" s="172">
        <f>IF($E68="",0,VLOOKUP($E68,'Podpůrná data'!$I$15:$J$182,2)*AK70)</f>
        <v>0</v>
      </c>
      <c r="AL72" s="172">
        <f>IF($E68="",0,VLOOKUP($E68,'Podpůrná data'!$I$15:$J$182,2)*AL70)</f>
        <v>0</v>
      </c>
      <c r="AM72" s="172">
        <f>IF($E68="",0,VLOOKUP($E68,'Podpůrná data'!$I$15:$J$182,2)*AM70)</f>
        <v>0</v>
      </c>
      <c r="AN72" s="172">
        <f>IF($E68="",0,VLOOKUP($E68,'Podpůrná data'!$I$15:$J$182,2)*AN70)</f>
        <v>0</v>
      </c>
      <c r="AO72" s="172">
        <f>IF($E68="",0,VLOOKUP($E68,'Podpůrná data'!$I$15:$J$182,2)*AO70)</f>
        <v>0</v>
      </c>
      <c r="AP72" s="172">
        <f>IF($E68="",0,VLOOKUP($E68,'Podpůrná data'!$I$15:$J$182,2)*AP70)</f>
        <v>0</v>
      </c>
      <c r="AQ72" s="172">
        <f>IF($E68="",0,VLOOKUP($E68,'Podpůrná data'!$I$15:$J$182,2)*AQ70)</f>
        <v>0</v>
      </c>
      <c r="AR72" s="172">
        <f>IF($E68="",0,VLOOKUP($E68,'Podpůrná data'!$I$15:$J$182,2)*AR70)</f>
        <v>0</v>
      </c>
      <c r="AS72" s="172">
        <f>IF($E68="",0,VLOOKUP($E68,'Podpůrná data'!$I$15:$J$182,2)*AS70)</f>
        <v>0</v>
      </c>
      <c r="AT72" s="172">
        <f>IF($E68="",0,VLOOKUP($E68,'Podpůrná data'!$I$15:$J$182,2)*AT70)</f>
        <v>0</v>
      </c>
      <c r="AU72" s="172">
        <f>IF($E68="",0,VLOOKUP($E68,'Podpůrná data'!$I$15:$J$182,2)*AU70)</f>
        <v>0</v>
      </c>
      <c r="AV72" s="172">
        <f>IF($E68="",0,VLOOKUP($E68,'Podpůrná data'!$I$15:$J$182,2)*AV70)</f>
        <v>0</v>
      </c>
      <c r="AW72" s="172">
        <f>IF($E68="",0,VLOOKUP($E68,'Podpůrná data'!$I$15:$J$182,2)*AW70)</f>
        <v>0</v>
      </c>
      <c r="AX72" s="172">
        <f>IF($E68="",0,VLOOKUP($E68,'Podpůrná data'!$I$15:$J$182,2)*AX70)</f>
        <v>0</v>
      </c>
      <c r="AY72" s="172">
        <f>IF($E68="",0,VLOOKUP($E68,'Podpůrná data'!$I$15:$J$182,2)*AY70)</f>
        <v>0</v>
      </c>
      <c r="AZ72" s="172">
        <f>IF($E68="",0,VLOOKUP($E68,'Podpůrná data'!$I$15:$J$182,2)*AZ70)</f>
        <v>0</v>
      </c>
      <c r="BA72" s="172">
        <f>IF($E68="",0,VLOOKUP($E68,'Podpůrná data'!$I$15:$J$182,2)*BA70)</f>
        <v>0</v>
      </c>
      <c r="BB72" s="172">
        <f>IF($E68="",0,VLOOKUP($E68,'Podpůrná data'!$I$15:$J$182,2)*BB70)</f>
        <v>0</v>
      </c>
      <c r="BC72" s="172">
        <f>IF($E68="",0,VLOOKUP($E68,'Podpůrná data'!$I$15:$J$182,2)*BC70)</f>
        <v>0</v>
      </c>
      <c r="BD72" s="172">
        <f>IF($E68="",0,VLOOKUP($E68,'Podpůrná data'!$I$15:$J$182,2)*BD70)</f>
        <v>0</v>
      </c>
      <c r="BE72" s="172">
        <f>IF($E68="",0,VLOOKUP($E68,'Podpůrná data'!$I$15:$J$182,2)*BE70)</f>
        <v>0</v>
      </c>
      <c r="BF72" s="172">
        <f>IF($E68="",0,VLOOKUP($E68,'Podpůrná data'!$I$15:$J$182,2)*BF70)</f>
        <v>0</v>
      </c>
      <c r="BG72" s="172">
        <f>IF($E68="",0,VLOOKUP($E68,'Podpůrná data'!$I$15:$J$182,2)*BG70)</f>
        <v>0</v>
      </c>
      <c r="BH72" s="172">
        <f>IF($E68="",0,VLOOKUP($E68,'Podpůrná data'!$I$15:$J$182,2)*BH70)</f>
        <v>0</v>
      </c>
      <c r="BI72" s="172">
        <f>IF($E68="",0,VLOOKUP($E68,'Podpůrná data'!$I$15:$J$182,2)*BI70)</f>
        <v>0</v>
      </c>
      <c r="BJ72" s="172">
        <f>IF($E68="",0,VLOOKUP($E68,'Podpůrná data'!$I$15:$J$182,2)*BJ70)</f>
        <v>0</v>
      </c>
      <c r="BK72" s="172">
        <f>IF($E68="",0,VLOOKUP($E68,'Podpůrná data'!$I$15:$J$182,2)*BK70)</f>
        <v>0</v>
      </c>
      <c r="BL72" s="172">
        <f>IF($E68="",0,VLOOKUP($E68,'Podpůrná data'!$I$15:$J$182,2)*BL70)</f>
        <v>0</v>
      </c>
      <c r="BM72" s="172">
        <f>IF($E68="",0,VLOOKUP($E68,'Podpůrná data'!$I$15:$J$182,2)*BM70)</f>
        <v>0</v>
      </c>
      <c r="BN72" s="172">
        <f>IF($E68="",0,VLOOKUP($E68,'Podpůrná data'!$I$15:$J$182,2)*BN70)</f>
        <v>0</v>
      </c>
      <c r="BO72" s="172">
        <f>IF($E68="",0,VLOOKUP($E68,'Podpůrná data'!$I$15:$J$182,2)*BO70)</f>
        <v>0</v>
      </c>
      <c r="BP72" s="172">
        <f>IF($E68="",0,VLOOKUP($E68,'Podpůrná data'!$I$15:$J$182,2)*BP70)</f>
        <v>0</v>
      </c>
      <c r="BQ72" s="172">
        <f>IF($E68="",0,VLOOKUP($E68,'Podpůrná data'!$I$15:$J$182,2)*BQ70)</f>
        <v>0</v>
      </c>
      <c r="BR72" s="172">
        <f>IF($E68="",0,VLOOKUP($E68,'Podpůrná data'!$I$15:$J$182,2)*BR70)</f>
        <v>0</v>
      </c>
      <c r="BS72" s="172">
        <f>IF($E68="",0,VLOOKUP($E68,'Podpůrná data'!$I$15:$J$182,2)*BS70)</f>
        <v>0</v>
      </c>
      <c r="BT72" s="172">
        <f>IF($E68="",0,VLOOKUP($E68,'Podpůrná data'!$I$15:$J$182,2)*BT70)</f>
        <v>0</v>
      </c>
      <c r="BU72" s="172">
        <f>IF($E68="",0,VLOOKUP($E68,'Podpůrná data'!$I$15:$J$182,2)*BU70)</f>
        <v>0</v>
      </c>
      <c r="BV72" s="172">
        <f>IF($E68="",0,VLOOKUP($E68,'Podpůrná data'!$I$15:$J$182,2)*BV70)</f>
        <v>0</v>
      </c>
      <c r="BW72" s="172">
        <f>IF($E68="",0,VLOOKUP($E68,'Podpůrná data'!$I$15:$J$182,2)*BW70)</f>
        <v>0</v>
      </c>
      <c r="BX72" s="172">
        <f>IF($E68="",0,VLOOKUP($E68,'Podpůrná data'!$I$15:$J$182,2)*BX70)</f>
        <v>0</v>
      </c>
      <c r="BY72" s="172">
        <f>IF($E68="",0,VLOOKUP($E68,'Podpůrná data'!$I$15:$J$182,2)*BY70)</f>
        <v>0</v>
      </c>
      <c r="BZ72" s="172">
        <f>IF($E68="",0,VLOOKUP($E68,'Podpůrná data'!$I$15:$J$182,2)*BZ70)</f>
        <v>0</v>
      </c>
      <c r="CA72" s="172">
        <f>IF($E68="",0,VLOOKUP($E68,'Podpůrná data'!$I$15:$J$182,2)*CA70)</f>
        <v>0</v>
      </c>
      <c r="CB72" s="172">
        <f>IF($E68="",0,VLOOKUP($E68,'Podpůrná data'!$I$15:$J$182,2)*CB70)</f>
        <v>0</v>
      </c>
      <c r="CC72" s="172">
        <f>IF($E68="",0,VLOOKUP($E68,'Podpůrná data'!$I$15:$J$182,2)*CC70)</f>
        <v>0</v>
      </c>
      <c r="CD72" s="172">
        <f>IF($E68="",0,VLOOKUP($E68,'Podpůrná data'!$I$15:$J$182,2)*CD70)</f>
        <v>0</v>
      </c>
      <c r="CE72" s="172">
        <f>IF($E68="",0,VLOOKUP($E68,'Podpůrná data'!$I$15:$J$182,2)*CE70)</f>
        <v>0</v>
      </c>
      <c r="CF72" s="172">
        <f>IF($E68="",0,VLOOKUP($E68,'Podpůrná data'!$I$15:$J$182,2)*CF70)</f>
        <v>0</v>
      </c>
      <c r="CG72" s="377"/>
      <c r="CH72" s="379"/>
      <c r="CI72" s="381"/>
      <c r="CJ72" s="107"/>
      <c r="CK72" s="182">
        <f>SUMIFS($M72:$CF72,$M67:$CF67,"1. ZoR")</f>
        <v>0</v>
      </c>
      <c r="CL72" s="182">
        <f>SUMIFS($M72:$CF72,$M67:$CF67,"2. ZoR")</f>
        <v>0</v>
      </c>
      <c r="CM72" s="182">
        <f>SUMIFS($M72:$CF72,$M67:$CF67,"3. ZoR")</f>
        <v>0</v>
      </c>
      <c r="CN72" s="182">
        <f>SUMIFS($M72:$CF72,$M67:$CF67,"4. ZoR")</f>
        <v>0</v>
      </c>
      <c r="CO72" s="182">
        <f>SUMIFS($M72:$CF72,$M67:$CF67,"5. ZoR")</f>
        <v>0</v>
      </c>
      <c r="CP72" s="182">
        <f>SUMIFS($M72:$CF72,$M67:$CF67,"6. ZoR")</f>
        <v>0</v>
      </c>
      <c r="CQ72" s="182">
        <f>SUMIFS($M72:$CF72,$M67:$CF67,"7. ZoR")</f>
        <v>0</v>
      </c>
      <c r="CR72" s="182">
        <f>SUMIFS($M72:$CF72,$M67:$CF67,"8. ZoR")</f>
        <v>0</v>
      </c>
      <c r="CS72" s="182">
        <f>SUMIFS($M72:$CF72,$M67:$CF67,"9. ZoR")</f>
        <v>0</v>
      </c>
      <c r="CT72" s="182">
        <f>SUMIFS($M72:$CF72,$M67:$CF67,"10. ZoR")</f>
        <v>0</v>
      </c>
      <c r="CU72" s="182">
        <f>SUMIFS($M72:$CF72,$M67:$CF67,"11. ZoR")</f>
        <v>0</v>
      </c>
      <c r="CV72" s="182">
        <f>SUMIFS($M72:$CF72,$M67:$CF67,"12. ZoR")</f>
        <v>0</v>
      </c>
      <c r="CW72" s="182">
        <f>SUMIFS($M72:$CF72,$M67:$CF67,"13. ZoR")</f>
        <v>0</v>
      </c>
      <c r="CX72" s="182">
        <f>SUMIFS($M72:$CF72,$M67:$CF67,"14. ZoR")</f>
        <v>0</v>
      </c>
      <c r="CY72" s="182">
        <f>SUMIFS($M72:$CF72,$M67:$CF67,"15. ZoR")</f>
        <v>0</v>
      </c>
    </row>
    <row r="73" spans="1:103" ht="29.4" hidden="1" thickBot="1" x14ac:dyDescent="0.35">
      <c r="B73" s="131"/>
      <c r="C73" s="177"/>
      <c r="D73" s="177"/>
      <c r="E73" s="177"/>
      <c r="F73" s="177"/>
      <c r="G73" s="177"/>
      <c r="H73" s="178"/>
      <c r="I73" s="107"/>
      <c r="J73" s="180"/>
      <c r="K73" s="107"/>
      <c r="L73" s="64" t="s">
        <v>360</v>
      </c>
      <c r="M73" s="172">
        <f>IF(M72="","",M72)</f>
        <v>0</v>
      </c>
      <c r="N73" s="172">
        <f>M73+N72</f>
        <v>0</v>
      </c>
      <c r="O73" s="172">
        <f t="shared" ref="O73" si="1169">N73+O72</f>
        <v>0</v>
      </c>
      <c r="P73" s="172">
        <f t="shared" ref="P73" si="1170">O73+P72</f>
        <v>0</v>
      </c>
      <c r="Q73" s="172">
        <f t="shared" ref="Q73" si="1171">P73+Q72</f>
        <v>0</v>
      </c>
      <c r="R73" s="172">
        <f t="shared" ref="R73" si="1172">Q73+R72</f>
        <v>0</v>
      </c>
      <c r="S73" s="172">
        <f t="shared" ref="S73" si="1173">R73+S72</f>
        <v>0</v>
      </c>
      <c r="T73" s="172">
        <f t="shared" ref="T73" si="1174">S73+T72</f>
        <v>0</v>
      </c>
      <c r="U73" s="172">
        <f t="shared" ref="U73" si="1175">T73+U72</f>
        <v>0</v>
      </c>
      <c r="V73" s="172">
        <f t="shared" ref="V73" si="1176">U73+V72</f>
        <v>0</v>
      </c>
      <c r="W73" s="172">
        <f t="shared" ref="W73" si="1177">V73+W72</f>
        <v>0</v>
      </c>
      <c r="X73" s="172">
        <f t="shared" ref="X73" si="1178">W73+X72</f>
        <v>0</v>
      </c>
      <c r="Y73" s="172">
        <f t="shared" ref="Y73" si="1179">X73+Y72</f>
        <v>0</v>
      </c>
      <c r="Z73" s="172">
        <f t="shared" ref="Z73" si="1180">Y73+Z72</f>
        <v>0</v>
      </c>
      <c r="AA73" s="172">
        <f t="shared" ref="AA73" si="1181">Z73+AA72</f>
        <v>0</v>
      </c>
      <c r="AB73" s="172">
        <f t="shared" ref="AB73" si="1182">AA73+AB72</f>
        <v>0</v>
      </c>
      <c r="AC73" s="172">
        <f t="shared" ref="AC73" si="1183">AB73+AC72</f>
        <v>0</v>
      </c>
      <c r="AD73" s="172">
        <f t="shared" ref="AD73" si="1184">AC73+AD72</f>
        <v>0</v>
      </c>
      <c r="AE73" s="172">
        <f t="shared" ref="AE73" si="1185">AD73+AE72</f>
        <v>0</v>
      </c>
      <c r="AF73" s="172">
        <f t="shared" ref="AF73" si="1186">AE73+AF72</f>
        <v>0</v>
      </c>
      <c r="AG73" s="172">
        <f t="shared" ref="AG73" si="1187">AF73+AG72</f>
        <v>0</v>
      </c>
      <c r="AH73" s="172">
        <f t="shared" ref="AH73" si="1188">AG73+AH72</f>
        <v>0</v>
      </c>
      <c r="AI73" s="172">
        <f t="shared" ref="AI73" si="1189">AH73+AI72</f>
        <v>0</v>
      </c>
      <c r="AJ73" s="172">
        <f t="shared" ref="AJ73" si="1190">AI73+AJ72</f>
        <v>0</v>
      </c>
      <c r="AK73" s="172">
        <f t="shared" ref="AK73" si="1191">AJ73+AK72</f>
        <v>0</v>
      </c>
      <c r="AL73" s="172">
        <f t="shared" ref="AL73" si="1192">AK73+AL72</f>
        <v>0</v>
      </c>
      <c r="AM73" s="172">
        <f t="shared" ref="AM73" si="1193">AL73+AM72</f>
        <v>0</v>
      </c>
      <c r="AN73" s="172">
        <f t="shared" ref="AN73" si="1194">AM73+AN72</f>
        <v>0</v>
      </c>
      <c r="AO73" s="172">
        <f t="shared" ref="AO73" si="1195">AN73+AO72</f>
        <v>0</v>
      </c>
      <c r="AP73" s="172">
        <f t="shared" ref="AP73" si="1196">AO73+AP72</f>
        <v>0</v>
      </c>
      <c r="AQ73" s="172">
        <f t="shared" ref="AQ73" si="1197">AP73+AQ72</f>
        <v>0</v>
      </c>
      <c r="AR73" s="172">
        <f t="shared" ref="AR73" si="1198">AQ73+AR72</f>
        <v>0</v>
      </c>
      <c r="AS73" s="172">
        <f t="shared" ref="AS73" si="1199">AR73+AS72</f>
        <v>0</v>
      </c>
      <c r="AT73" s="172">
        <f t="shared" ref="AT73" si="1200">AS73+AT72</f>
        <v>0</v>
      </c>
      <c r="AU73" s="172">
        <f t="shared" ref="AU73" si="1201">AT73+AU72</f>
        <v>0</v>
      </c>
      <c r="AV73" s="172">
        <f t="shared" ref="AV73" si="1202">AU73+AV72</f>
        <v>0</v>
      </c>
      <c r="AW73" s="172">
        <f t="shared" ref="AW73" si="1203">AV73+AW72</f>
        <v>0</v>
      </c>
      <c r="AX73" s="172">
        <f t="shared" ref="AX73" si="1204">AW73+AX72</f>
        <v>0</v>
      </c>
      <c r="AY73" s="172">
        <f t="shared" ref="AY73" si="1205">AX73+AY72</f>
        <v>0</v>
      </c>
      <c r="AZ73" s="172">
        <f t="shared" ref="AZ73" si="1206">AY73+AZ72</f>
        <v>0</v>
      </c>
      <c r="BA73" s="172">
        <f t="shared" ref="BA73" si="1207">AZ73+BA72</f>
        <v>0</v>
      </c>
      <c r="BB73" s="172">
        <f t="shared" ref="BB73" si="1208">BA73+BB72</f>
        <v>0</v>
      </c>
      <c r="BC73" s="172">
        <f t="shared" ref="BC73" si="1209">BB73+BC72</f>
        <v>0</v>
      </c>
      <c r="BD73" s="172">
        <f t="shared" ref="BD73" si="1210">BC73+BD72</f>
        <v>0</v>
      </c>
      <c r="BE73" s="172">
        <f t="shared" ref="BE73" si="1211">BD73+BE72</f>
        <v>0</v>
      </c>
      <c r="BF73" s="172">
        <f t="shared" ref="BF73" si="1212">BE73+BF72</f>
        <v>0</v>
      </c>
      <c r="BG73" s="172">
        <f t="shared" ref="BG73" si="1213">BF73+BG72</f>
        <v>0</v>
      </c>
      <c r="BH73" s="172">
        <f t="shared" ref="BH73" si="1214">BG73+BH72</f>
        <v>0</v>
      </c>
      <c r="BI73" s="172">
        <f t="shared" ref="BI73" si="1215">BH73+BI72</f>
        <v>0</v>
      </c>
      <c r="BJ73" s="172">
        <f t="shared" ref="BJ73" si="1216">BI73+BJ72</f>
        <v>0</v>
      </c>
      <c r="BK73" s="172">
        <f t="shared" ref="BK73" si="1217">BJ73+BK72</f>
        <v>0</v>
      </c>
      <c r="BL73" s="172">
        <f t="shared" ref="BL73" si="1218">BK73+BL72</f>
        <v>0</v>
      </c>
      <c r="BM73" s="172">
        <f t="shared" ref="BM73" si="1219">BL73+BM72</f>
        <v>0</v>
      </c>
      <c r="BN73" s="172">
        <f t="shared" ref="BN73" si="1220">BM73+BN72</f>
        <v>0</v>
      </c>
      <c r="BO73" s="172">
        <f t="shared" ref="BO73" si="1221">BN73+BO72</f>
        <v>0</v>
      </c>
      <c r="BP73" s="172">
        <f t="shared" ref="BP73" si="1222">BO73+BP72</f>
        <v>0</v>
      </c>
      <c r="BQ73" s="172">
        <f t="shared" ref="BQ73" si="1223">BP73+BQ72</f>
        <v>0</v>
      </c>
      <c r="BR73" s="172">
        <f t="shared" ref="BR73" si="1224">BQ73+BR72</f>
        <v>0</v>
      </c>
      <c r="BS73" s="172">
        <f t="shared" ref="BS73" si="1225">BR73+BS72</f>
        <v>0</v>
      </c>
      <c r="BT73" s="172">
        <f t="shared" ref="BT73" si="1226">BS73+BT72</f>
        <v>0</v>
      </c>
      <c r="BU73" s="172">
        <f t="shared" ref="BU73" si="1227">BT73+BU72</f>
        <v>0</v>
      </c>
      <c r="BV73" s="172">
        <f t="shared" ref="BV73" si="1228">BU73+BV72</f>
        <v>0</v>
      </c>
      <c r="BW73" s="172">
        <f t="shared" ref="BW73" si="1229">BV73+BW72</f>
        <v>0</v>
      </c>
      <c r="BX73" s="172">
        <f t="shared" ref="BX73" si="1230">BW73+BX72</f>
        <v>0</v>
      </c>
      <c r="BY73" s="172">
        <f t="shared" ref="BY73" si="1231">BX73+BY72</f>
        <v>0</v>
      </c>
      <c r="BZ73" s="172">
        <f t="shared" ref="BZ73" si="1232">BY73+BZ72</f>
        <v>0</v>
      </c>
      <c r="CA73" s="172">
        <f t="shared" ref="CA73" si="1233">BZ73+CA72</f>
        <v>0</v>
      </c>
      <c r="CB73" s="172">
        <f t="shared" ref="CB73" si="1234">CA73+CB72</f>
        <v>0</v>
      </c>
      <c r="CC73" s="172">
        <f t="shared" ref="CC73" si="1235">CB73+CC72</f>
        <v>0</v>
      </c>
      <c r="CD73" s="172">
        <f t="shared" ref="CD73" si="1236">CC73+CD72</f>
        <v>0</v>
      </c>
      <c r="CE73" s="172">
        <f t="shared" ref="CE73" si="1237">CD73+CE72</f>
        <v>0</v>
      </c>
      <c r="CF73" s="172">
        <f t="shared" ref="CF73" si="1238">CE73+CF72</f>
        <v>0</v>
      </c>
      <c r="CG73" s="383"/>
      <c r="CH73" s="384"/>
      <c r="CI73" s="382"/>
      <c r="CJ73" s="107"/>
      <c r="CK73" s="107"/>
      <c r="CL73" s="107"/>
      <c r="CM73" s="107"/>
      <c r="CN73" s="107"/>
      <c r="CO73" s="107"/>
      <c r="CP73" s="107"/>
      <c r="CQ73" s="107"/>
      <c r="CR73" s="107"/>
      <c r="CS73" s="107"/>
      <c r="CT73" s="107"/>
      <c r="CU73" s="107"/>
      <c r="CV73" s="107"/>
      <c r="CW73" s="107"/>
      <c r="CX73" s="107"/>
      <c r="CY73" s="107"/>
    </row>
    <row r="74" spans="1:103" ht="15" hidden="1" thickBot="1" x14ac:dyDescent="0.35">
      <c r="B74" s="107"/>
      <c r="C74" s="132"/>
      <c r="D74" s="132"/>
      <c r="E74" s="132"/>
      <c r="F74" s="132"/>
      <c r="G74" s="132"/>
      <c r="H74" s="107"/>
      <c r="I74" s="7"/>
      <c r="J74" s="107"/>
      <c r="K74" s="107"/>
      <c r="L74" s="107"/>
      <c r="M74" s="107"/>
      <c r="N74" s="107"/>
      <c r="O74" s="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row>
    <row r="75" spans="1:103" s="266" customFormat="1" ht="58.2" customHeight="1" thickBot="1" x14ac:dyDescent="0.35">
      <c r="A75" s="271"/>
      <c r="B75" s="122"/>
      <c r="C75" s="353" t="s">
        <v>2</v>
      </c>
      <c r="D75" s="123"/>
      <c r="E75" s="133" t="s">
        <v>398</v>
      </c>
      <c r="F75" s="133" t="s">
        <v>377</v>
      </c>
      <c r="G75" s="124" t="s">
        <v>208</v>
      </c>
      <c r="H75" s="125" t="s">
        <v>1</v>
      </c>
      <c r="I75" s="7"/>
      <c r="J75" s="173">
        <v>204032</v>
      </c>
      <c r="K75" s="108"/>
      <c r="L75" s="204" t="s">
        <v>134</v>
      </c>
      <c r="M75" s="84" t="s">
        <v>4</v>
      </c>
      <c r="N75" s="84" t="s">
        <v>5</v>
      </c>
      <c r="O75" s="84" t="s">
        <v>6</v>
      </c>
      <c r="P75" s="84" t="s">
        <v>7</v>
      </c>
      <c r="Q75" s="84" t="s">
        <v>8</v>
      </c>
      <c r="R75" s="84" t="s">
        <v>9</v>
      </c>
      <c r="S75" s="84" t="s">
        <v>10</v>
      </c>
      <c r="T75" s="84" t="s">
        <v>11</v>
      </c>
      <c r="U75" s="84" t="s">
        <v>12</v>
      </c>
      <c r="V75" s="84" t="s">
        <v>13</v>
      </c>
      <c r="W75" s="84" t="s">
        <v>14</v>
      </c>
      <c r="X75" s="84" t="s">
        <v>15</v>
      </c>
      <c r="Y75" s="84" t="s">
        <v>16</v>
      </c>
      <c r="Z75" s="84" t="s">
        <v>17</v>
      </c>
      <c r="AA75" s="84" t="s">
        <v>18</v>
      </c>
      <c r="AB75" s="84" t="s">
        <v>19</v>
      </c>
      <c r="AC75" s="84" t="s">
        <v>20</v>
      </c>
      <c r="AD75" s="84" t="s">
        <v>21</v>
      </c>
      <c r="AE75" s="84" t="s">
        <v>22</v>
      </c>
      <c r="AF75" s="84" t="s">
        <v>23</v>
      </c>
      <c r="AG75" s="84" t="s">
        <v>24</v>
      </c>
      <c r="AH75" s="84" t="s">
        <v>25</v>
      </c>
      <c r="AI75" s="84" t="s">
        <v>26</v>
      </c>
      <c r="AJ75" s="84" t="s">
        <v>27</v>
      </c>
      <c r="AK75" s="84" t="s">
        <v>28</v>
      </c>
      <c r="AL75" s="84" t="s">
        <v>29</v>
      </c>
      <c r="AM75" s="84" t="s">
        <v>30</v>
      </c>
      <c r="AN75" s="84" t="s">
        <v>31</v>
      </c>
      <c r="AO75" s="84" t="s">
        <v>32</v>
      </c>
      <c r="AP75" s="84" t="s">
        <v>33</v>
      </c>
      <c r="AQ75" s="84" t="s">
        <v>34</v>
      </c>
      <c r="AR75" s="84" t="s">
        <v>35</v>
      </c>
      <c r="AS75" s="84" t="s">
        <v>36</v>
      </c>
      <c r="AT75" s="84" t="s">
        <v>37</v>
      </c>
      <c r="AU75" s="84" t="s">
        <v>38</v>
      </c>
      <c r="AV75" s="84" t="s">
        <v>39</v>
      </c>
      <c r="AW75" s="84" t="s">
        <v>40</v>
      </c>
      <c r="AX75" s="84" t="s">
        <v>41</v>
      </c>
      <c r="AY75" s="84" t="s">
        <v>42</v>
      </c>
      <c r="AZ75" s="84" t="s">
        <v>43</v>
      </c>
      <c r="BA75" s="84" t="s">
        <v>44</v>
      </c>
      <c r="BB75" s="84" t="s">
        <v>45</v>
      </c>
      <c r="BC75" s="84" t="s">
        <v>46</v>
      </c>
      <c r="BD75" s="84" t="s">
        <v>47</v>
      </c>
      <c r="BE75" s="84" t="s">
        <v>48</v>
      </c>
      <c r="BF75" s="84" t="s">
        <v>49</v>
      </c>
      <c r="BG75" s="84" t="s">
        <v>50</v>
      </c>
      <c r="BH75" s="84" t="s">
        <v>51</v>
      </c>
      <c r="BI75" s="84" t="s">
        <v>52</v>
      </c>
      <c r="BJ75" s="84" t="s">
        <v>53</v>
      </c>
      <c r="BK75" s="84" t="s">
        <v>135</v>
      </c>
      <c r="BL75" s="84" t="s">
        <v>136</v>
      </c>
      <c r="BM75" s="84" t="s">
        <v>137</v>
      </c>
      <c r="BN75" s="84" t="s">
        <v>138</v>
      </c>
      <c r="BO75" s="84" t="s">
        <v>139</v>
      </c>
      <c r="BP75" s="84" t="s">
        <v>140</v>
      </c>
      <c r="BQ75" s="84" t="s">
        <v>141</v>
      </c>
      <c r="BR75" s="84" t="s">
        <v>142</v>
      </c>
      <c r="BS75" s="84" t="s">
        <v>143</v>
      </c>
      <c r="BT75" s="84" t="s">
        <v>144</v>
      </c>
      <c r="BU75" s="84" t="s">
        <v>145</v>
      </c>
      <c r="BV75" s="84" t="s">
        <v>146</v>
      </c>
      <c r="BW75" s="84" t="s">
        <v>147</v>
      </c>
      <c r="BX75" s="84" t="s">
        <v>148</v>
      </c>
      <c r="BY75" s="84" t="s">
        <v>149</v>
      </c>
      <c r="BZ75" s="84" t="s">
        <v>150</v>
      </c>
      <c r="CA75" s="84" t="s">
        <v>362</v>
      </c>
      <c r="CB75" s="84" t="s">
        <v>363</v>
      </c>
      <c r="CC75" s="84" t="s">
        <v>364</v>
      </c>
      <c r="CD75" s="84" t="s">
        <v>365</v>
      </c>
      <c r="CE75" s="84" t="s">
        <v>366</v>
      </c>
      <c r="CF75" s="84" t="s">
        <v>367</v>
      </c>
      <c r="CG75" s="136" t="s">
        <v>407</v>
      </c>
      <c r="CH75" s="137" t="s">
        <v>186</v>
      </c>
      <c r="CI75" s="137" t="s">
        <v>382</v>
      </c>
      <c r="CJ75" s="108"/>
      <c r="CK75" s="366" t="s">
        <v>411</v>
      </c>
      <c r="CL75" s="367"/>
      <c r="CM75" s="367"/>
      <c r="CN75" s="367"/>
      <c r="CO75" s="367"/>
      <c r="CP75" s="367"/>
      <c r="CQ75" s="367"/>
      <c r="CR75" s="367"/>
      <c r="CS75" s="367"/>
      <c r="CT75" s="367"/>
      <c r="CU75" s="367"/>
      <c r="CV75" s="367"/>
      <c r="CW75" s="367"/>
      <c r="CX75" s="367"/>
      <c r="CY75" s="367"/>
    </row>
    <row r="76" spans="1:103" s="266" customFormat="1" ht="18" hidden="1" customHeight="1" thickBot="1" x14ac:dyDescent="0.35">
      <c r="A76" s="272"/>
      <c r="B76" s="115"/>
      <c r="C76" s="354"/>
      <c r="D76" s="127"/>
      <c r="E76" s="127"/>
      <c r="F76" s="127"/>
      <c r="G76" s="359" t="s">
        <v>361</v>
      </c>
      <c r="H76" s="361" t="s">
        <v>95</v>
      </c>
      <c r="I76" s="7"/>
      <c r="J76" s="356" t="s">
        <v>3</v>
      </c>
      <c r="K76" s="108"/>
      <c r="L76" s="85"/>
      <c r="M76" s="75">
        <f>MONTH(Úvod!$F$10)</f>
        <v>1</v>
      </c>
      <c r="N76" s="76">
        <f t="shared" ref="N76" si="1239">IF(M76=12,1,M76+1)</f>
        <v>2</v>
      </c>
      <c r="O76" s="76">
        <f t="shared" ref="O76" si="1240">IF(N76=12,1,N76+1)</f>
        <v>3</v>
      </c>
      <c r="P76" s="77">
        <f t="shared" ref="P76" si="1241">IF(O76=12,1,O76+1)</f>
        <v>4</v>
      </c>
      <c r="Q76" s="77">
        <f t="shared" ref="Q76" si="1242">IF(P76=12,1,P76+1)</f>
        <v>5</v>
      </c>
      <c r="R76" s="77">
        <f t="shared" ref="R76" si="1243">IF(Q76=12,1,Q76+1)</f>
        <v>6</v>
      </c>
      <c r="S76" s="77">
        <f t="shared" ref="S76" si="1244">IF(R76=12,1,R76+1)</f>
        <v>7</v>
      </c>
      <c r="T76" s="77">
        <f t="shared" ref="T76" si="1245">IF(S76=12,1,S76+1)</f>
        <v>8</v>
      </c>
      <c r="U76" s="77">
        <f t="shared" ref="U76" si="1246">IF(T76=12,1,T76+1)</f>
        <v>9</v>
      </c>
      <c r="V76" s="77">
        <f>IF(U76=12,1,U76+1)</f>
        <v>10</v>
      </c>
      <c r="W76" s="77">
        <f t="shared" ref="W76" si="1247">IF(V76=12,1,V76+1)</f>
        <v>11</v>
      </c>
      <c r="X76" s="77">
        <f t="shared" ref="X76" si="1248">IF(W76=12,1,W76+1)</f>
        <v>12</v>
      </c>
      <c r="Y76" s="77">
        <f t="shared" ref="Y76" si="1249">IF(X76=12,1,X76+1)</f>
        <v>1</v>
      </c>
      <c r="Z76" s="77">
        <f t="shared" ref="Z76" si="1250">IF(Y76=12,1,Y76+1)</f>
        <v>2</v>
      </c>
      <c r="AA76" s="77">
        <f t="shared" ref="AA76" si="1251">IF(Z76=12,1,Z76+1)</f>
        <v>3</v>
      </c>
      <c r="AB76" s="77">
        <f t="shared" ref="AB76" si="1252">IF(AA76=12,1,AA76+1)</f>
        <v>4</v>
      </c>
      <c r="AC76" s="77">
        <f t="shared" ref="AC76" si="1253">IF(AB76=12,1,AB76+1)</f>
        <v>5</v>
      </c>
      <c r="AD76" s="77">
        <f t="shared" ref="AD76" si="1254">IF(AC76=12,1,AC76+1)</f>
        <v>6</v>
      </c>
      <c r="AE76" s="77">
        <f>IF(AD76=12,1,AD76+1)</f>
        <v>7</v>
      </c>
      <c r="AF76" s="77">
        <f t="shared" ref="AF76" si="1255">IF(AE76=12,1,AE76+1)</f>
        <v>8</v>
      </c>
      <c r="AG76" s="77">
        <f t="shared" ref="AG76" si="1256">IF(AF76=12,1,AF76+1)</f>
        <v>9</v>
      </c>
      <c r="AH76" s="77">
        <f t="shared" ref="AH76" si="1257">IF(AG76=12,1,AG76+1)</f>
        <v>10</v>
      </c>
      <c r="AI76" s="77">
        <f t="shared" ref="AI76" si="1258">IF(AH76=12,1,AH76+1)</f>
        <v>11</v>
      </c>
      <c r="AJ76" s="77">
        <f t="shared" ref="AJ76" si="1259">IF(AI76=12,1,AI76+1)</f>
        <v>12</v>
      </c>
      <c r="AK76" s="77">
        <f t="shared" ref="AK76" si="1260">IF(AJ76=12,1,AJ76+1)</f>
        <v>1</v>
      </c>
      <c r="AL76" s="77">
        <f t="shared" ref="AL76" si="1261">IF(AK76=12,1,AK76+1)</f>
        <v>2</v>
      </c>
      <c r="AM76" s="77">
        <f t="shared" ref="AM76" si="1262">IF(AL76=12,1,AL76+1)</f>
        <v>3</v>
      </c>
      <c r="AN76" s="77">
        <f t="shared" ref="AN76" si="1263">IF(AM76=12,1,AM76+1)</f>
        <v>4</v>
      </c>
      <c r="AO76" s="77">
        <f t="shared" ref="AO76" si="1264">IF(AN76=12,1,AN76+1)</f>
        <v>5</v>
      </c>
      <c r="AP76" s="77">
        <f t="shared" ref="AP76" si="1265">IF(AO76=12,1,AO76+1)</f>
        <v>6</v>
      </c>
      <c r="AQ76" s="77">
        <f t="shared" ref="AQ76" si="1266">IF(AP76=12,1,AP76+1)</f>
        <v>7</v>
      </c>
      <c r="AR76" s="77">
        <f t="shared" ref="AR76" si="1267">IF(AQ76=12,1,AQ76+1)</f>
        <v>8</v>
      </c>
      <c r="AS76" s="77">
        <f t="shared" ref="AS76" si="1268">IF(AR76=12,1,AR76+1)</f>
        <v>9</v>
      </c>
      <c r="AT76" s="77">
        <f t="shared" ref="AT76" si="1269">IF(AS76=12,1,AS76+1)</f>
        <v>10</v>
      </c>
      <c r="AU76" s="77">
        <f t="shared" ref="AU76" si="1270">IF(AT76=12,1,AT76+1)</f>
        <v>11</v>
      </c>
      <c r="AV76" s="77">
        <f t="shared" ref="AV76" si="1271">IF(AU76=12,1,AU76+1)</f>
        <v>12</v>
      </c>
      <c r="AW76" s="77">
        <f t="shared" ref="AW76" si="1272">IF(AV76=12,1,AV76+1)</f>
        <v>1</v>
      </c>
      <c r="AX76" s="77">
        <f t="shared" ref="AX76" si="1273">IF(AW76=12,1,AW76+1)</f>
        <v>2</v>
      </c>
      <c r="AY76" s="77">
        <f t="shared" ref="AY76" si="1274">IF(AX76=12,1,AX76+1)</f>
        <v>3</v>
      </c>
      <c r="AZ76" s="77">
        <f t="shared" ref="AZ76" si="1275">IF(AY76=12,1,AY76+1)</f>
        <v>4</v>
      </c>
      <c r="BA76" s="77">
        <f t="shared" ref="BA76" si="1276">IF(AZ76=12,1,AZ76+1)</f>
        <v>5</v>
      </c>
      <c r="BB76" s="77">
        <f t="shared" ref="BB76" si="1277">IF(BA76=12,1,BA76+1)</f>
        <v>6</v>
      </c>
      <c r="BC76" s="77">
        <f t="shared" ref="BC76" si="1278">IF(BB76=12,1,BB76+1)</f>
        <v>7</v>
      </c>
      <c r="BD76" s="77">
        <f t="shared" ref="BD76" si="1279">IF(BC76=12,1,BC76+1)</f>
        <v>8</v>
      </c>
      <c r="BE76" s="77">
        <f t="shared" ref="BE76" si="1280">IF(BD76=12,1,BD76+1)</f>
        <v>9</v>
      </c>
      <c r="BF76" s="77">
        <f t="shared" ref="BF76" si="1281">IF(BE76=12,1,BE76+1)</f>
        <v>10</v>
      </c>
      <c r="BG76" s="77">
        <f t="shared" ref="BG76" si="1282">IF(BF76=12,1,BF76+1)</f>
        <v>11</v>
      </c>
      <c r="BH76" s="77">
        <f t="shared" ref="BH76" si="1283">IF(BG76=12,1,BG76+1)</f>
        <v>12</v>
      </c>
      <c r="BI76" s="77">
        <f t="shared" ref="BI76" si="1284">IF(BH76=12,1,BH76+1)</f>
        <v>1</v>
      </c>
      <c r="BJ76" s="77">
        <f t="shared" ref="BJ76" si="1285">IF(BI76=12,1,BI76+1)</f>
        <v>2</v>
      </c>
      <c r="BK76" s="77">
        <f t="shared" ref="BK76" si="1286">IF(BJ76=12,1,BJ76+1)</f>
        <v>3</v>
      </c>
      <c r="BL76" s="77">
        <f t="shared" ref="BL76" si="1287">IF(BK76=12,1,BK76+1)</f>
        <v>4</v>
      </c>
      <c r="BM76" s="77">
        <f t="shared" ref="BM76" si="1288">IF(BL76=12,1,BL76+1)</f>
        <v>5</v>
      </c>
      <c r="BN76" s="77">
        <f t="shared" ref="BN76" si="1289">IF(BM76=12,1,BM76+1)</f>
        <v>6</v>
      </c>
      <c r="BO76" s="77">
        <f t="shared" ref="BO76" si="1290">IF(BN76=12,1,BN76+1)</f>
        <v>7</v>
      </c>
      <c r="BP76" s="77">
        <f t="shared" ref="BP76" si="1291">IF(BO76=12,1,BO76+1)</f>
        <v>8</v>
      </c>
      <c r="BQ76" s="77">
        <f t="shared" ref="BQ76" si="1292">IF(BP76=12,1,BP76+1)</f>
        <v>9</v>
      </c>
      <c r="BR76" s="77">
        <f t="shared" ref="BR76" si="1293">IF(BQ76=12,1,BQ76+1)</f>
        <v>10</v>
      </c>
      <c r="BS76" s="77">
        <f t="shared" ref="BS76" si="1294">IF(BR76=12,1,BR76+1)</f>
        <v>11</v>
      </c>
      <c r="BT76" s="77">
        <f t="shared" ref="BT76" si="1295">IF(BS76=12,1,BS76+1)</f>
        <v>12</v>
      </c>
      <c r="BU76" s="77">
        <f t="shared" ref="BU76" si="1296">IF(BT76=12,1,BT76+1)</f>
        <v>1</v>
      </c>
      <c r="BV76" s="77">
        <f t="shared" ref="BV76" si="1297">IF(BU76=12,1,BU76+1)</f>
        <v>2</v>
      </c>
      <c r="BW76" s="77">
        <f t="shared" ref="BW76" si="1298">IF(BV76=12,1,BV76+1)</f>
        <v>3</v>
      </c>
      <c r="BX76" s="77">
        <f t="shared" ref="BX76" si="1299">IF(BW76=12,1,BW76+1)</f>
        <v>4</v>
      </c>
      <c r="BY76" s="77">
        <f t="shared" ref="BY76" si="1300">IF(BX76=12,1,BX76+1)</f>
        <v>5</v>
      </c>
      <c r="BZ76" s="77">
        <f t="shared" ref="BZ76" si="1301">IF(BY76=12,1,BY76+1)</f>
        <v>6</v>
      </c>
      <c r="CA76" s="77">
        <f t="shared" ref="CA76" si="1302">IF(BZ76=12,1,BZ76+1)</f>
        <v>7</v>
      </c>
      <c r="CB76" s="77">
        <f t="shared" ref="CB76" si="1303">IF(CA76=12,1,CA76+1)</f>
        <v>8</v>
      </c>
      <c r="CC76" s="77">
        <f t="shared" ref="CC76" si="1304">IF(CB76=12,1,CB76+1)</f>
        <v>9</v>
      </c>
      <c r="CD76" s="77">
        <f t="shared" ref="CD76" si="1305">IF(CC76=12,1,CC76+1)</f>
        <v>10</v>
      </c>
      <c r="CE76" s="77">
        <f t="shared" ref="CE76" si="1306">IF(CD76=12,1,CD76+1)</f>
        <v>11</v>
      </c>
      <c r="CF76" s="77">
        <f t="shared" ref="CF76" si="1307">IF(CE76=12,1,CE76+1)</f>
        <v>12</v>
      </c>
      <c r="CG76" s="82"/>
      <c r="CH76" s="79"/>
      <c r="CI76" s="79"/>
      <c r="CJ76" s="108"/>
      <c r="CK76" s="108"/>
      <c r="CL76" s="108"/>
      <c r="CM76" s="108"/>
      <c r="CN76" s="108"/>
      <c r="CO76" s="108"/>
      <c r="CP76" s="108"/>
      <c r="CQ76" s="108"/>
      <c r="CR76" s="108"/>
      <c r="CS76" s="108"/>
      <c r="CT76" s="108"/>
      <c r="CU76" s="108"/>
      <c r="CV76" s="108"/>
      <c r="CW76" s="108"/>
      <c r="CX76" s="108"/>
      <c r="CY76" s="108"/>
    </row>
    <row r="77" spans="1:103" s="266" customFormat="1" ht="34.950000000000003" hidden="1" customHeight="1" x14ac:dyDescent="0.3">
      <c r="A77" s="272"/>
      <c r="B77" s="115"/>
      <c r="C77" s="354"/>
      <c r="D77" s="127"/>
      <c r="E77" s="127"/>
      <c r="F77" s="127"/>
      <c r="G77" s="359"/>
      <c r="H77" s="361"/>
      <c r="I77" s="7"/>
      <c r="J77" s="357"/>
      <c r="K77" s="108"/>
      <c r="L77" s="78"/>
      <c r="M77" s="60">
        <f t="shared" ref="M77:BX77" si="1308">VALUE(_xlfn.CONCAT(M76,".",M79))</f>
        <v>1</v>
      </c>
      <c r="N77" s="74">
        <f t="shared" si="1308"/>
        <v>32</v>
      </c>
      <c r="O77" s="74">
        <f t="shared" si="1308"/>
        <v>61</v>
      </c>
      <c r="P77" s="74">
        <f t="shared" si="1308"/>
        <v>92</v>
      </c>
      <c r="Q77" s="74">
        <f t="shared" si="1308"/>
        <v>122</v>
      </c>
      <c r="R77" s="74">
        <f t="shared" si="1308"/>
        <v>153</v>
      </c>
      <c r="S77" s="74">
        <f t="shared" si="1308"/>
        <v>183</v>
      </c>
      <c r="T77" s="74">
        <f t="shared" si="1308"/>
        <v>214</v>
      </c>
      <c r="U77" s="74">
        <f t="shared" si="1308"/>
        <v>245</v>
      </c>
      <c r="V77" s="74">
        <f t="shared" si="1308"/>
        <v>275</v>
      </c>
      <c r="W77" s="74">
        <f t="shared" si="1308"/>
        <v>306</v>
      </c>
      <c r="X77" s="74">
        <f t="shared" si="1308"/>
        <v>336</v>
      </c>
      <c r="Y77" s="74">
        <f t="shared" si="1308"/>
        <v>367</v>
      </c>
      <c r="Z77" s="74">
        <f t="shared" si="1308"/>
        <v>398</v>
      </c>
      <c r="AA77" s="74">
        <f t="shared" si="1308"/>
        <v>426</v>
      </c>
      <c r="AB77" s="74">
        <f t="shared" si="1308"/>
        <v>457</v>
      </c>
      <c r="AC77" s="74">
        <f t="shared" si="1308"/>
        <v>487</v>
      </c>
      <c r="AD77" s="74">
        <f t="shared" si="1308"/>
        <v>518</v>
      </c>
      <c r="AE77" s="74">
        <f t="shared" si="1308"/>
        <v>548</v>
      </c>
      <c r="AF77" s="74">
        <f t="shared" si="1308"/>
        <v>579</v>
      </c>
      <c r="AG77" s="74">
        <f t="shared" si="1308"/>
        <v>610</v>
      </c>
      <c r="AH77" s="74">
        <f t="shared" si="1308"/>
        <v>640</v>
      </c>
      <c r="AI77" s="74">
        <f t="shared" si="1308"/>
        <v>671</v>
      </c>
      <c r="AJ77" s="74">
        <f t="shared" si="1308"/>
        <v>701</v>
      </c>
      <c r="AK77" s="74">
        <f t="shared" si="1308"/>
        <v>732</v>
      </c>
      <c r="AL77" s="74">
        <f t="shared" si="1308"/>
        <v>763</v>
      </c>
      <c r="AM77" s="74">
        <f t="shared" si="1308"/>
        <v>791</v>
      </c>
      <c r="AN77" s="74">
        <f t="shared" si="1308"/>
        <v>822</v>
      </c>
      <c r="AO77" s="74">
        <f t="shared" si="1308"/>
        <v>852</v>
      </c>
      <c r="AP77" s="74">
        <f t="shared" si="1308"/>
        <v>883</v>
      </c>
      <c r="AQ77" s="74">
        <f t="shared" si="1308"/>
        <v>913</v>
      </c>
      <c r="AR77" s="74">
        <f t="shared" si="1308"/>
        <v>944</v>
      </c>
      <c r="AS77" s="74">
        <f t="shared" si="1308"/>
        <v>975</v>
      </c>
      <c r="AT77" s="74">
        <f t="shared" si="1308"/>
        <v>1005</v>
      </c>
      <c r="AU77" s="74">
        <f t="shared" si="1308"/>
        <v>1036</v>
      </c>
      <c r="AV77" s="74">
        <f t="shared" si="1308"/>
        <v>1066</v>
      </c>
      <c r="AW77" s="74">
        <f t="shared" si="1308"/>
        <v>1097</v>
      </c>
      <c r="AX77" s="74">
        <f t="shared" si="1308"/>
        <v>1128</v>
      </c>
      <c r="AY77" s="74">
        <f t="shared" si="1308"/>
        <v>1156</v>
      </c>
      <c r="AZ77" s="74">
        <f t="shared" si="1308"/>
        <v>1187</v>
      </c>
      <c r="BA77" s="74">
        <f t="shared" si="1308"/>
        <v>1217</v>
      </c>
      <c r="BB77" s="74">
        <f t="shared" si="1308"/>
        <v>1248</v>
      </c>
      <c r="BC77" s="74">
        <f t="shared" si="1308"/>
        <v>1278</v>
      </c>
      <c r="BD77" s="74">
        <f t="shared" si="1308"/>
        <v>1309</v>
      </c>
      <c r="BE77" s="74">
        <f t="shared" si="1308"/>
        <v>1340</v>
      </c>
      <c r="BF77" s="74">
        <f t="shared" si="1308"/>
        <v>1370</v>
      </c>
      <c r="BG77" s="74">
        <f t="shared" si="1308"/>
        <v>1401</v>
      </c>
      <c r="BH77" s="74">
        <f t="shared" si="1308"/>
        <v>1431</v>
      </c>
      <c r="BI77" s="74">
        <f t="shared" si="1308"/>
        <v>1462</v>
      </c>
      <c r="BJ77" s="74">
        <f t="shared" si="1308"/>
        <v>1493</v>
      </c>
      <c r="BK77" s="74">
        <f t="shared" si="1308"/>
        <v>1522</v>
      </c>
      <c r="BL77" s="74">
        <f t="shared" si="1308"/>
        <v>1553</v>
      </c>
      <c r="BM77" s="74">
        <f t="shared" si="1308"/>
        <v>1583</v>
      </c>
      <c r="BN77" s="74">
        <f t="shared" si="1308"/>
        <v>1614</v>
      </c>
      <c r="BO77" s="74">
        <f t="shared" si="1308"/>
        <v>1644</v>
      </c>
      <c r="BP77" s="74">
        <f t="shared" si="1308"/>
        <v>1675</v>
      </c>
      <c r="BQ77" s="74">
        <f t="shared" si="1308"/>
        <v>1706</v>
      </c>
      <c r="BR77" s="74">
        <f t="shared" si="1308"/>
        <v>1736</v>
      </c>
      <c r="BS77" s="74">
        <f t="shared" si="1308"/>
        <v>1767</v>
      </c>
      <c r="BT77" s="74">
        <f t="shared" si="1308"/>
        <v>1797</v>
      </c>
      <c r="BU77" s="74">
        <f t="shared" si="1308"/>
        <v>1828</v>
      </c>
      <c r="BV77" s="74">
        <f t="shared" si="1308"/>
        <v>1859</v>
      </c>
      <c r="BW77" s="74">
        <f t="shared" si="1308"/>
        <v>1887</v>
      </c>
      <c r="BX77" s="74">
        <f t="shared" si="1308"/>
        <v>1918</v>
      </c>
      <c r="BY77" s="74">
        <f t="shared" ref="BY77:CF77" si="1309">VALUE(_xlfn.CONCAT(BY76,".",BY79))</f>
        <v>1948</v>
      </c>
      <c r="BZ77" s="74">
        <f t="shared" si="1309"/>
        <v>1979</v>
      </c>
      <c r="CA77" s="74">
        <f t="shared" si="1309"/>
        <v>2009</v>
      </c>
      <c r="CB77" s="74">
        <f t="shared" si="1309"/>
        <v>2040</v>
      </c>
      <c r="CC77" s="74">
        <f t="shared" si="1309"/>
        <v>2071</v>
      </c>
      <c r="CD77" s="74">
        <f t="shared" si="1309"/>
        <v>2101</v>
      </c>
      <c r="CE77" s="74">
        <f t="shared" si="1309"/>
        <v>2132</v>
      </c>
      <c r="CF77" s="74">
        <f t="shared" si="1309"/>
        <v>2162</v>
      </c>
      <c r="CG77" s="83"/>
      <c r="CH77" s="80"/>
      <c r="CI77" s="80"/>
      <c r="CJ77" s="108"/>
      <c r="CK77" s="108"/>
      <c r="CL77" s="108"/>
      <c r="CM77" s="108"/>
      <c r="CN77" s="108"/>
      <c r="CO77" s="108"/>
      <c r="CP77" s="108"/>
      <c r="CQ77" s="108"/>
      <c r="CR77" s="108"/>
      <c r="CS77" s="108"/>
      <c r="CT77" s="108"/>
      <c r="CU77" s="108"/>
      <c r="CV77" s="108"/>
      <c r="CW77" s="108"/>
      <c r="CX77" s="108"/>
      <c r="CY77" s="108"/>
    </row>
    <row r="78" spans="1:103" s="266" customFormat="1" ht="16.95" customHeight="1" x14ac:dyDescent="0.3">
      <c r="A78" s="272"/>
      <c r="B78" s="115"/>
      <c r="C78" s="354"/>
      <c r="D78" s="127"/>
      <c r="E78" s="360" t="s">
        <v>376</v>
      </c>
      <c r="F78" s="360" t="s">
        <v>376</v>
      </c>
      <c r="G78" s="359"/>
      <c r="H78" s="361"/>
      <c r="I78" s="7"/>
      <c r="J78" s="357"/>
      <c r="K78" s="108"/>
      <c r="L78" s="78"/>
      <c r="M78" s="61" t="str">
        <f>VLOOKUP(M76,'Podpůrná data'!$J$186:$K$197,2)</f>
        <v>leden</v>
      </c>
      <c r="N78" s="61" t="str">
        <f>VLOOKUP(N76,'Podpůrná data'!$J$186:$K$197,2)</f>
        <v>únor</v>
      </c>
      <c r="O78" s="61" t="str">
        <f>VLOOKUP(O76,'Podpůrná data'!$J$186:$K$197,2)</f>
        <v>březen</v>
      </c>
      <c r="P78" s="61" t="str">
        <f>VLOOKUP(P76,'Podpůrná data'!$J$186:$K$197,2)</f>
        <v>duben</v>
      </c>
      <c r="Q78" s="61" t="str">
        <f>VLOOKUP(Q76,'Podpůrná data'!$J$186:$K$197,2)</f>
        <v>květen</v>
      </c>
      <c r="R78" s="61" t="str">
        <f>VLOOKUP(R76,'Podpůrná data'!$J$186:$K$197,2)</f>
        <v>červen</v>
      </c>
      <c r="S78" s="61" t="str">
        <f>VLOOKUP(S76,'Podpůrná data'!$J$186:$K$197,2)</f>
        <v>červenec</v>
      </c>
      <c r="T78" s="61" t="str">
        <f>VLOOKUP(T76,'Podpůrná data'!$J$186:$K$197,2)</f>
        <v>srpen</v>
      </c>
      <c r="U78" s="61" t="str">
        <f>VLOOKUP(U76,'Podpůrná data'!$J$186:$K$197,2)</f>
        <v>září</v>
      </c>
      <c r="V78" s="61" t="str">
        <f>VLOOKUP(V76,'Podpůrná data'!$J$186:$K$197,2)</f>
        <v>říjen</v>
      </c>
      <c r="W78" s="61" t="str">
        <f>VLOOKUP(W76,'Podpůrná data'!$J$186:$K$197,2)</f>
        <v>listopad</v>
      </c>
      <c r="X78" s="61" t="str">
        <f>VLOOKUP(X76,'Podpůrná data'!$J$186:$K$197,2)</f>
        <v>prosinec</v>
      </c>
      <c r="Y78" s="61" t="str">
        <f>VLOOKUP(Y76,'Podpůrná data'!$J$186:$K$197,2)</f>
        <v>leden</v>
      </c>
      <c r="Z78" s="61" t="str">
        <f>VLOOKUP(Z76,'Podpůrná data'!$J$186:$K$197,2)</f>
        <v>únor</v>
      </c>
      <c r="AA78" s="61" t="str">
        <f>VLOOKUP(AA76,'Podpůrná data'!$J$186:$K$197,2)</f>
        <v>březen</v>
      </c>
      <c r="AB78" s="61" t="str">
        <f>VLOOKUP(AB76,'Podpůrná data'!$J$186:$K$197,2)</f>
        <v>duben</v>
      </c>
      <c r="AC78" s="61" t="str">
        <f>VLOOKUP(AC76,'Podpůrná data'!$J$186:$K$197,2)</f>
        <v>květen</v>
      </c>
      <c r="AD78" s="61" t="str">
        <f>VLOOKUP(AD76,'Podpůrná data'!$J$186:$K$197,2)</f>
        <v>červen</v>
      </c>
      <c r="AE78" s="61" t="str">
        <f>VLOOKUP(AE76,'Podpůrná data'!$J$186:$K$197,2)</f>
        <v>červenec</v>
      </c>
      <c r="AF78" s="61" t="str">
        <f>VLOOKUP(AF76,'Podpůrná data'!$J$186:$K$197,2)</f>
        <v>srpen</v>
      </c>
      <c r="AG78" s="61" t="str">
        <f>VLOOKUP(AG76,'Podpůrná data'!$J$186:$K$197,2)</f>
        <v>září</v>
      </c>
      <c r="AH78" s="61" t="str">
        <f>VLOOKUP(AH76,'Podpůrná data'!$J$186:$K$197,2)</f>
        <v>říjen</v>
      </c>
      <c r="AI78" s="61" t="str">
        <f>VLOOKUP(AI76,'Podpůrná data'!$J$186:$K$197,2)</f>
        <v>listopad</v>
      </c>
      <c r="AJ78" s="61" t="str">
        <f>VLOOKUP(AJ76,'Podpůrná data'!$J$186:$K$197,2)</f>
        <v>prosinec</v>
      </c>
      <c r="AK78" s="61" t="str">
        <f>VLOOKUP(AK76,'Podpůrná data'!$J$186:$K$197,2)</f>
        <v>leden</v>
      </c>
      <c r="AL78" s="61" t="str">
        <f>VLOOKUP(AL76,'Podpůrná data'!$J$186:$K$197,2)</f>
        <v>únor</v>
      </c>
      <c r="AM78" s="61" t="str">
        <f>VLOOKUP(AM76,'Podpůrná data'!$J$186:$K$197,2)</f>
        <v>březen</v>
      </c>
      <c r="AN78" s="61" t="str">
        <f>VLOOKUP(AN76,'Podpůrná data'!$J$186:$K$197,2)</f>
        <v>duben</v>
      </c>
      <c r="AO78" s="61" t="str">
        <f>VLOOKUP(AO76,'Podpůrná data'!$J$186:$K$197,2)</f>
        <v>květen</v>
      </c>
      <c r="AP78" s="61" t="str">
        <f>VLOOKUP(AP76,'Podpůrná data'!$J$186:$K$197,2)</f>
        <v>červen</v>
      </c>
      <c r="AQ78" s="61" t="str">
        <f>VLOOKUP(AQ76,'Podpůrná data'!$J$186:$K$197,2)</f>
        <v>červenec</v>
      </c>
      <c r="AR78" s="61" t="str">
        <f>VLOOKUP(AR76,'Podpůrná data'!$J$186:$K$197,2)</f>
        <v>srpen</v>
      </c>
      <c r="AS78" s="61" t="str">
        <f>VLOOKUP(AS76,'Podpůrná data'!$J$186:$K$197,2)</f>
        <v>září</v>
      </c>
      <c r="AT78" s="61" t="str">
        <f>VLOOKUP(AT76,'Podpůrná data'!$J$186:$K$197,2)</f>
        <v>říjen</v>
      </c>
      <c r="AU78" s="61" t="str">
        <f>VLOOKUP(AU76,'Podpůrná data'!$J$186:$K$197,2)</f>
        <v>listopad</v>
      </c>
      <c r="AV78" s="61" t="str">
        <f>VLOOKUP(AV76,'Podpůrná data'!$J$186:$K$197,2)</f>
        <v>prosinec</v>
      </c>
      <c r="AW78" s="61" t="str">
        <f>VLOOKUP(AW76,'Podpůrná data'!$J$186:$K$197,2)</f>
        <v>leden</v>
      </c>
      <c r="AX78" s="61" t="str">
        <f>VLOOKUP(AX76,'Podpůrná data'!$J$186:$K$197,2)</f>
        <v>únor</v>
      </c>
      <c r="AY78" s="61" t="str">
        <f>VLOOKUP(AY76,'Podpůrná data'!$J$186:$K$197,2)</f>
        <v>březen</v>
      </c>
      <c r="AZ78" s="61" t="str">
        <f>VLOOKUP(AZ76,'Podpůrná data'!$J$186:$K$197,2)</f>
        <v>duben</v>
      </c>
      <c r="BA78" s="61" t="str">
        <f>VLOOKUP(BA76,'Podpůrná data'!$J$186:$K$197,2)</f>
        <v>květen</v>
      </c>
      <c r="BB78" s="61" t="str">
        <f>VLOOKUP(BB76,'Podpůrná data'!$J$186:$K$197,2)</f>
        <v>červen</v>
      </c>
      <c r="BC78" s="61" t="str">
        <f>VLOOKUP(BC76,'Podpůrná data'!$J$186:$K$197,2)</f>
        <v>červenec</v>
      </c>
      <c r="BD78" s="61" t="str">
        <f>VLOOKUP(BD76,'Podpůrná data'!$J$186:$K$197,2)</f>
        <v>srpen</v>
      </c>
      <c r="BE78" s="61" t="str">
        <f>VLOOKUP(BE76,'Podpůrná data'!$J$186:$K$197,2)</f>
        <v>září</v>
      </c>
      <c r="BF78" s="61" t="str">
        <f>VLOOKUP(BF76,'Podpůrná data'!$J$186:$K$197,2)</f>
        <v>říjen</v>
      </c>
      <c r="BG78" s="61" t="str">
        <f>VLOOKUP(BG76,'Podpůrná data'!$J$186:$K$197,2)</f>
        <v>listopad</v>
      </c>
      <c r="BH78" s="61" t="str">
        <f>VLOOKUP(BH76,'Podpůrná data'!$J$186:$K$197,2)</f>
        <v>prosinec</v>
      </c>
      <c r="BI78" s="61" t="str">
        <f>VLOOKUP(BI76,'Podpůrná data'!$J$186:$K$197,2)</f>
        <v>leden</v>
      </c>
      <c r="BJ78" s="61" t="str">
        <f>VLOOKUP(BJ76,'Podpůrná data'!$J$186:$K$197,2)</f>
        <v>únor</v>
      </c>
      <c r="BK78" s="61" t="str">
        <f>VLOOKUP(BK76,'Podpůrná data'!$J$186:$K$197,2)</f>
        <v>březen</v>
      </c>
      <c r="BL78" s="61" t="str">
        <f>VLOOKUP(BL76,'Podpůrná data'!$J$186:$K$197,2)</f>
        <v>duben</v>
      </c>
      <c r="BM78" s="61" t="str">
        <f>VLOOKUP(BM76,'Podpůrná data'!$J$186:$K$197,2)</f>
        <v>květen</v>
      </c>
      <c r="BN78" s="61" t="str">
        <f>VLOOKUP(BN76,'Podpůrná data'!$J$186:$K$197,2)</f>
        <v>červen</v>
      </c>
      <c r="BO78" s="61" t="str">
        <f>VLOOKUP(BO76,'Podpůrná data'!$J$186:$K$197,2)</f>
        <v>červenec</v>
      </c>
      <c r="BP78" s="61" t="str">
        <f>VLOOKUP(BP76,'Podpůrná data'!$J$186:$K$197,2)</f>
        <v>srpen</v>
      </c>
      <c r="BQ78" s="61" t="str">
        <f>VLOOKUP(BQ76,'Podpůrná data'!$J$186:$K$197,2)</f>
        <v>září</v>
      </c>
      <c r="BR78" s="61" t="str">
        <f>VLOOKUP(BR76,'Podpůrná data'!$J$186:$K$197,2)</f>
        <v>říjen</v>
      </c>
      <c r="BS78" s="61" t="str">
        <f>VLOOKUP(BS76,'Podpůrná data'!$J$186:$K$197,2)</f>
        <v>listopad</v>
      </c>
      <c r="BT78" s="61" t="str">
        <f>VLOOKUP(BT76,'Podpůrná data'!$J$186:$K$197,2)</f>
        <v>prosinec</v>
      </c>
      <c r="BU78" s="61" t="str">
        <f>VLOOKUP(BU76,'Podpůrná data'!$J$186:$K$197,2)</f>
        <v>leden</v>
      </c>
      <c r="BV78" s="61" t="str">
        <f>VLOOKUP(BV76,'Podpůrná data'!$J$186:$K$197,2)</f>
        <v>únor</v>
      </c>
      <c r="BW78" s="61" t="str">
        <f>VLOOKUP(BW76,'Podpůrná data'!$J$186:$K$197,2)</f>
        <v>březen</v>
      </c>
      <c r="BX78" s="61" t="str">
        <f>VLOOKUP(BX76,'Podpůrná data'!$J$186:$K$197,2)</f>
        <v>duben</v>
      </c>
      <c r="BY78" s="61" t="str">
        <f>VLOOKUP(BY76,'Podpůrná data'!$J$186:$K$197,2)</f>
        <v>květen</v>
      </c>
      <c r="BZ78" s="61" t="str">
        <f>VLOOKUP(BZ76,'Podpůrná data'!$J$186:$K$197,2)</f>
        <v>červen</v>
      </c>
      <c r="CA78" s="61" t="str">
        <f>VLOOKUP(CA76,'Podpůrná data'!$J$186:$K$197,2)</f>
        <v>červenec</v>
      </c>
      <c r="CB78" s="61" t="str">
        <f>VLOOKUP(CB76,'Podpůrná data'!$J$186:$K$197,2)</f>
        <v>srpen</v>
      </c>
      <c r="CC78" s="61" t="str">
        <f>VLOOKUP(CC76,'Podpůrná data'!$J$186:$K$197,2)</f>
        <v>září</v>
      </c>
      <c r="CD78" s="61" t="str">
        <f>VLOOKUP(CD76,'Podpůrná data'!$J$186:$K$197,2)</f>
        <v>říjen</v>
      </c>
      <c r="CE78" s="61" t="str">
        <f>VLOOKUP(CE76,'Podpůrná data'!$J$186:$K$197,2)</f>
        <v>listopad</v>
      </c>
      <c r="CF78" s="61" t="str">
        <f>VLOOKUP(CF76,'Podpůrná data'!$J$186:$K$197,2)</f>
        <v>prosinec</v>
      </c>
      <c r="CG78" s="210"/>
      <c r="CH78" s="210"/>
      <c r="CI78" s="211"/>
      <c r="CJ78" s="108"/>
      <c r="CK78" s="183" t="s">
        <v>109</v>
      </c>
      <c r="CL78" s="183" t="s">
        <v>110</v>
      </c>
      <c r="CM78" s="183" t="s">
        <v>111</v>
      </c>
      <c r="CN78" s="183" t="s">
        <v>112</v>
      </c>
      <c r="CO78" s="183" t="s">
        <v>113</v>
      </c>
      <c r="CP78" s="183" t="s">
        <v>114</v>
      </c>
      <c r="CQ78" s="183" t="s">
        <v>115</v>
      </c>
      <c r="CR78" s="183" t="s">
        <v>116</v>
      </c>
      <c r="CS78" s="183" t="s">
        <v>117</v>
      </c>
      <c r="CT78" s="183" t="s">
        <v>177</v>
      </c>
      <c r="CU78" s="183" t="s">
        <v>178</v>
      </c>
      <c r="CV78" s="183" t="s">
        <v>179</v>
      </c>
      <c r="CW78" s="183" t="s">
        <v>368</v>
      </c>
      <c r="CX78" s="183" t="s">
        <v>369</v>
      </c>
      <c r="CY78" s="183" t="s">
        <v>370</v>
      </c>
    </row>
    <row r="79" spans="1:103" s="266" customFormat="1" ht="16.2" customHeight="1" x14ac:dyDescent="0.3">
      <c r="A79" s="272"/>
      <c r="B79" s="115"/>
      <c r="C79" s="354"/>
      <c r="D79" s="127"/>
      <c r="E79" s="360"/>
      <c r="F79" s="360"/>
      <c r="G79" s="359"/>
      <c r="H79" s="361"/>
      <c r="I79" s="7"/>
      <c r="J79" s="357"/>
      <c r="K79" s="108"/>
      <c r="L79" s="78"/>
      <c r="M79" s="61">
        <f>YEAR(Úvod!$F$10)</f>
        <v>1900</v>
      </c>
      <c r="N79" s="61">
        <f t="shared" ref="N79" si="1310">IF(N76=1,M79+1,M79)</f>
        <v>1900</v>
      </c>
      <c r="O79" s="61">
        <f t="shared" ref="O79" si="1311">IF(O76=1,N79+1,N79)</f>
        <v>1900</v>
      </c>
      <c r="P79" s="61">
        <f t="shared" ref="P79" si="1312">IF(P76=1,O79+1,O79)</f>
        <v>1900</v>
      </c>
      <c r="Q79" s="61">
        <f t="shared" ref="Q79" si="1313">IF(Q76=1,P79+1,P79)</f>
        <v>1900</v>
      </c>
      <c r="R79" s="61">
        <f t="shared" ref="R79" si="1314">IF(R76=1,Q79+1,Q79)</f>
        <v>1900</v>
      </c>
      <c r="S79" s="61">
        <f t="shared" ref="S79" si="1315">IF(S76=1,R79+1,R79)</f>
        <v>1900</v>
      </c>
      <c r="T79" s="61">
        <f t="shared" ref="T79" si="1316">IF(T76=1,S79+1,S79)</f>
        <v>1900</v>
      </c>
      <c r="U79" s="61">
        <f t="shared" ref="U79" si="1317">IF(U76=1,T79+1,T79)</f>
        <v>1900</v>
      </c>
      <c r="V79" s="61">
        <f t="shared" ref="V79" si="1318">IF(V76=1,U79+1,U79)</f>
        <v>1900</v>
      </c>
      <c r="W79" s="61">
        <f t="shared" ref="W79" si="1319">IF(W76=1,V79+1,V79)</f>
        <v>1900</v>
      </c>
      <c r="X79" s="61">
        <f t="shared" ref="X79" si="1320">IF(X76=1,W79+1,W79)</f>
        <v>1900</v>
      </c>
      <c r="Y79" s="61">
        <f t="shared" ref="Y79" si="1321">IF(Y76=1,X79+1,X79)</f>
        <v>1901</v>
      </c>
      <c r="Z79" s="61">
        <f t="shared" ref="Z79" si="1322">IF(Z76=1,Y79+1,Y79)</f>
        <v>1901</v>
      </c>
      <c r="AA79" s="61">
        <f t="shared" ref="AA79" si="1323">IF(AA76=1,Z79+1,Z79)</f>
        <v>1901</v>
      </c>
      <c r="AB79" s="61">
        <f t="shared" ref="AB79" si="1324">IF(AB76=1,AA79+1,AA79)</f>
        <v>1901</v>
      </c>
      <c r="AC79" s="61">
        <f t="shared" ref="AC79" si="1325">IF(AC76=1,AB79+1,AB79)</f>
        <v>1901</v>
      </c>
      <c r="AD79" s="61">
        <f t="shared" ref="AD79" si="1326">IF(AD76=1,AC79+1,AC79)</f>
        <v>1901</v>
      </c>
      <c r="AE79" s="61">
        <f t="shared" ref="AE79" si="1327">IF(AE76=1,AD79+1,AD79)</f>
        <v>1901</v>
      </c>
      <c r="AF79" s="61">
        <f t="shared" ref="AF79" si="1328">IF(AF76=1,AE79+1,AE79)</f>
        <v>1901</v>
      </c>
      <c r="AG79" s="61">
        <f t="shared" ref="AG79" si="1329">IF(AG76=1,AF79+1,AF79)</f>
        <v>1901</v>
      </c>
      <c r="AH79" s="61">
        <f t="shared" ref="AH79" si="1330">IF(AH76=1,AG79+1,AG79)</f>
        <v>1901</v>
      </c>
      <c r="AI79" s="61">
        <f t="shared" ref="AI79" si="1331">IF(AI76=1,AH79+1,AH79)</f>
        <v>1901</v>
      </c>
      <c r="AJ79" s="61">
        <f t="shared" ref="AJ79" si="1332">IF(AJ76=1,AI79+1,AI79)</f>
        <v>1901</v>
      </c>
      <c r="AK79" s="61">
        <f t="shared" ref="AK79" si="1333">IF(AK76=1,AJ79+1,AJ79)</f>
        <v>1902</v>
      </c>
      <c r="AL79" s="61">
        <f t="shared" ref="AL79" si="1334">IF(AL76=1,AK79+1,AK79)</f>
        <v>1902</v>
      </c>
      <c r="AM79" s="61">
        <f t="shared" ref="AM79" si="1335">IF(AM76=1,AL79+1,AL79)</f>
        <v>1902</v>
      </c>
      <c r="AN79" s="61">
        <f t="shared" ref="AN79" si="1336">IF(AN76=1,AM79+1,AM79)</f>
        <v>1902</v>
      </c>
      <c r="AO79" s="61">
        <f t="shared" ref="AO79" si="1337">IF(AO76=1,AN79+1,AN79)</f>
        <v>1902</v>
      </c>
      <c r="AP79" s="61">
        <f t="shared" ref="AP79" si="1338">IF(AP76=1,AO79+1,AO79)</f>
        <v>1902</v>
      </c>
      <c r="AQ79" s="61">
        <f t="shared" ref="AQ79" si="1339">IF(AQ76=1,AP79+1,AP79)</f>
        <v>1902</v>
      </c>
      <c r="AR79" s="61">
        <f t="shared" ref="AR79" si="1340">IF(AR76=1,AQ79+1,AQ79)</f>
        <v>1902</v>
      </c>
      <c r="AS79" s="61">
        <f t="shared" ref="AS79" si="1341">IF(AS76=1,AR79+1,AR79)</f>
        <v>1902</v>
      </c>
      <c r="AT79" s="61">
        <f t="shared" ref="AT79" si="1342">IF(AT76=1,AS79+1,AS79)</f>
        <v>1902</v>
      </c>
      <c r="AU79" s="61">
        <f t="shared" ref="AU79" si="1343">IF(AU76=1,AT79+1,AT79)</f>
        <v>1902</v>
      </c>
      <c r="AV79" s="61">
        <f t="shared" ref="AV79" si="1344">IF(AV76=1,AU79+1,AU79)</f>
        <v>1902</v>
      </c>
      <c r="AW79" s="61">
        <f t="shared" ref="AW79" si="1345">IF(AW76=1,AV79+1,AV79)</f>
        <v>1903</v>
      </c>
      <c r="AX79" s="61">
        <f t="shared" ref="AX79" si="1346">IF(AX76=1,AW79+1,AW79)</f>
        <v>1903</v>
      </c>
      <c r="AY79" s="61">
        <f t="shared" ref="AY79" si="1347">IF(AY76=1,AX79+1,AX79)</f>
        <v>1903</v>
      </c>
      <c r="AZ79" s="61">
        <f t="shared" ref="AZ79" si="1348">IF(AZ76=1,AY79+1,AY79)</f>
        <v>1903</v>
      </c>
      <c r="BA79" s="61">
        <f t="shared" ref="BA79" si="1349">IF(BA76=1,AZ79+1,AZ79)</f>
        <v>1903</v>
      </c>
      <c r="BB79" s="61">
        <f t="shared" ref="BB79" si="1350">IF(BB76=1,BA79+1,BA79)</f>
        <v>1903</v>
      </c>
      <c r="BC79" s="61">
        <f t="shared" ref="BC79" si="1351">IF(BC76=1,BB79+1,BB79)</f>
        <v>1903</v>
      </c>
      <c r="BD79" s="61">
        <f t="shared" ref="BD79" si="1352">IF(BD76=1,BC79+1,BC79)</f>
        <v>1903</v>
      </c>
      <c r="BE79" s="61">
        <f t="shared" ref="BE79" si="1353">IF(BE76=1,BD79+1,BD79)</f>
        <v>1903</v>
      </c>
      <c r="BF79" s="61">
        <f t="shared" ref="BF79" si="1354">IF(BF76=1,BE79+1,BE79)</f>
        <v>1903</v>
      </c>
      <c r="BG79" s="61">
        <f t="shared" ref="BG79" si="1355">IF(BG76=1,BF79+1,BF79)</f>
        <v>1903</v>
      </c>
      <c r="BH79" s="61">
        <f t="shared" ref="BH79" si="1356">IF(BH76=1,BG79+1,BG79)</f>
        <v>1903</v>
      </c>
      <c r="BI79" s="61">
        <f t="shared" ref="BI79" si="1357">IF(BI76=1,BH79+1,BH79)</f>
        <v>1904</v>
      </c>
      <c r="BJ79" s="61">
        <f t="shared" ref="BJ79" si="1358">IF(BJ76=1,BI79+1,BI79)</f>
        <v>1904</v>
      </c>
      <c r="BK79" s="61">
        <f t="shared" ref="BK79" si="1359">IF(BK76=1,BJ79+1,BJ79)</f>
        <v>1904</v>
      </c>
      <c r="BL79" s="61">
        <f t="shared" ref="BL79" si="1360">IF(BL76=1,BK79+1,BK79)</f>
        <v>1904</v>
      </c>
      <c r="BM79" s="61">
        <f t="shared" ref="BM79" si="1361">IF(BM76=1,BL79+1,BL79)</f>
        <v>1904</v>
      </c>
      <c r="BN79" s="61">
        <f t="shared" ref="BN79" si="1362">IF(BN76=1,BM79+1,BM79)</f>
        <v>1904</v>
      </c>
      <c r="BO79" s="61">
        <f t="shared" ref="BO79" si="1363">IF(BO76=1,BN79+1,BN79)</f>
        <v>1904</v>
      </c>
      <c r="BP79" s="61">
        <f t="shared" ref="BP79" si="1364">IF(BP76=1,BO79+1,BO79)</f>
        <v>1904</v>
      </c>
      <c r="BQ79" s="61">
        <f t="shared" ref="BQ79" si="1365">IF(BQ76=1,BP79+1,BP79)</f>
        <v>1904</v>
      </c>
      <c r="BR79" s="61">
        <f t="shared" ref="BR79" si="1366">IF(BR76=1,BQ79+1,BQ79)</f>
        <v>1904</v>
      </c>
      <c r="BS79" s="61">
        <f t="shared" ref="BS79" si="1367">IF(BS76=1,BR79+1,BR79)</f>
        <v>1904</v>
      </c>
      <c r="BT79" s="61">
        <f t="shared" ref="BT79" si="1368">IF(BT76=1,BS79+1,BS79)</f>
        <v>1904</v>
      </c>
      <c r="BU79" s="61">
        <f t="shared" ref="BU79" si="1369">IF(BU76=1,BT79+1,BT79)</f>
        <v>1905</v>
      </c>
      <c r="BV79" s="61">
        <f t="shared" ref="BV79" si="1370">IF(BV76=1,BU79+1,BU79)</f>
        <v>1905</v>
      </c>
      <c r="BW79" s="61">
        <f t="shared" ref="BW79" si="1371">IF(BW76=1,BV79+1,BV79)</f>
        <v>1905</v>
      </c>
      <c r="BX79" s="61">
        <f t="shared" ref="BX79" si="1372">IF(BX76=1,BW79+1,BW79)</f>
        <v>1905</v>
      </c>
      <c r="BY79" s="61">
        <f t="shared" ref="BY79" si="1373">IF(BY76=1,BX79+1,BX79)</f>
        <v>1905</v>
      </c>
      <c r="BZ79" s="61">
        <f t="shared" ref="BZ79" si="1374">IF(BZ76=1,BY79+1,BY79)</f>
        <v>1905</v>
      </c>
      <c r="CA79" s="61">
        <f t="shared" ref="CA79" si="1375">IF(CA76=1,BZ79+1,BZ79)</f>
        <v>1905</v>
      </c>
      <c r="CB79" s="61">
        <f t="shared" ref="CB79" si="1376">IF(CB76=1,CA79+1,CA79)</f>
        <v>1905</v>
      </c>
      <c r="CC79" s="61">
        <f t="shared" ref="CC79" si="1377">IF(CC76=1,CB79+1,CB79)</f>
        <v>1905</v>
      </c>
      <c r="CD79" s="61">
        <f t="shared" ref="CD79" si="1378">IF(CD76=1,CC79+1,CC79)</f>
        <v>1905</v>
      </c>
      <c r="CE79" s="61">
        <f t="shared" ref="CE79" si="1379">IF(CE76=1,CD79+1,CD79)</f>
        <v>1905</v>
      </c>
      <c r="CF79" s="61">
        <f t="shared" ref="CF79" si="1380">IF(CF76=1,CE79+1,CE79)</f>
        <v>1905</v>
      </c>
      <c r="CG79" s="209"/>
      <c r="CH79" s="208"/>
      <c r="CI79" s="212"/>
      <c r="CJ79" s="108"/>
      <c r="CK79" s="108"/>
      <c r="CL79" s="108"/>
      <c r="CM79" s="108"/>
      <c r="CN79" s="108"/>
      <c r="CO79" s="108"/>
      <c r="CP79" s="108"/>
      <c r="CQ79" s="108"/>
      <c r="CR79" s="108"/>
      <c r="CS79" s="108"/>
      <c r="CT79" s="108"/>
      <c r="CU79" s="108"/>
      <c r="CV79" s="108"/>
      <c r="CW79" s="108"/>
      <c r="CX79" s="108"/>
      <c r="CY79" s="108"/>
    </row>
    <row r="80" spans="1:103" s="266" customFormat="1" ht="16.2" customHeight="1" x14ac:dyDescent="0.3">
      <c r="A80" s="272"/>
      <c r="B80" s="115"/>
      <c r="C80" s="127"/>
      <c r="D80" s="127"/>
      <c r="E80" s="360"/>
      <c r="F80" s="360"/>
      <c r="G80" s="359"/>
      <c r="H80" s="362"/>
      <c r="I80" s="7"/>
      <c r="J80" s="358"/>
      <c r="K80" s="108"/>
      <c r="L80" s="64" t="s">
        <v>181</v>
      </c>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09"/>
      <c r="CH80" s="208"/>
      <c r="CI80" s="212"/>
      <c r="CJ80" s="108"/>
      <c r="CK80" s="108"/>
      <c r="CL80" s="108"/>
      <c r="CM80" s="108"/>
      <c r="CN80" s="108"/>
      <c r="CO80" s="108"/>
      <c r="CP80" s="108"/>
      <c r="CQ80" s="108"/>
      <c r="CR80" s="108"/>
      <c r="CS80" s="108"/>
      <c r="CT80" s="108"/>
      <c r="CU80" s="108"/>
      <c r="CV80" s="108"/>
      <c r="CW80" s="108"/>
      <c r="CX80" s="108"/>
      <c r="CY80" s="108"/>
    </row>
    <row r="81" spans="1:103" s="266" customFormat="1" ht="23.4" customHeight="1" x14ac:dyDescent="0.3">
      <c r="A81" s="264"/>
      <c r="B81" s="128" t="s">
        <v>9</v>
      </c>
      <c r="C81" s="376"/>
      <c r="D81" s="376"/>
      <c r="E81" s="282"/>
      <c r="F81" s="257"/>
      <c r="G81" s="275"/>
      <c r="H81" s="62">
        <f>IF($G81="",0,VLOOKUP($E81,'Podpůrná data'!$I$15:$J$182,2)*$G81)</f>
        <v>0</v>
      </c>
      <c r="I81" s="107"/>
      <c r="J81" s="170">
        <f>IF(H81&gt;0,1,0)</f>
        <v>0</v>
      </c>
      <c r="K81" s="214"/>
      <c r="L81" s="64" t="s">
        <v>97</v>
      </c>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c r="CC81" s="283"/>
      <c r="CD81" s="283"/>
      <c r="CE81" s="283"/>
      <c r="CF81" s="283"/>
      <c r="CG81" s="377">
        <f>SUM(M83:CF83)</f>
        <v>0</v>
      </c>
      <c r="CH81" s="379">
        <f>SUM(M85:CF85)</f>
        <v>0</v>
      </c>
      <c r="CI81" s="381">
        <f>IF($J81=0,0,IF($CG81&gt;=20,1,0))</f>
        <v>0</v>
      </c>
      <c r="CJ81" s="108"/>
      <c r="CK81" s="108"/>
      <c r="CL81" s="108"/>
      <c r="CM81" s="108"/>
      <c r="CN81" s="108"/>
      <c r="CO81" s="108"/>
      <c r="CP81" s="108"/>
      <c r="CQ81" s="108"/>
      <c r="CR81" s="108"/>
      <c r="CS81" s="108"/>
      <c r="CT81" s="108"/>
      <c r="CU81" s="108"/>
      <c r="CV81" s="108"/>
      <c r="CW81" s="108"/>
      <c r="CX81" s="108"/>
      <c r="CY81" s="108"/>
    </row>
    <row r="82" spans="1:103" s="266" customFormat="1" ht="28.8" x14ac:dyDescent="0.3">
      <c r="A82" s="264"/>
      <c r="B82" s="130"/>
      <c r="C82" s="174"/>
      <c r="D82" s="174"/>
      <c r="E82" s="174"/>
      <c r="F82" s="174"/>
      <c r="G82" s="174"/>
      <c r="H82" s="65"/>
      <c r="I82" s="107"/>
      <c r="J82" s="238"/>
      <c r="K82" s="108"/>
      <c r="L82" s="64" t="s">
        <v>388</v>
      </c>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c r="BP82" s="283"/>
      <c r="BQ82" s="283"/>
      <c r="BR82" s="283"/>
      <c r="BS82" s="283"/>
      <c r="BT82" s="283"/>
      <c r="BU82" s="283"/>
      <c r="BV82" s="283"/>
      <c r="BW82" s="283"/>
      <c r="BX82" s="283"/>
      <c r="BY82" s="283"/>
      <c r="BZ82" s="283"/>
      <c r="CA82" s="283"/>
      <c r="CB82" s="283"/>
      <c r="CC82" s="283"/>
      <c r="CD82" s="283"/>
      <c r="CE82" s="283"/>
      <c r="CF82" s="283"/>
      <c r="CG82" s="377"/>
      <c r="CH82" s="379"/>
      <c r="CI82" s="381"/>
      <c r="CJ82" s="108"/>
      <c r="CK82" s="108"/>
      <c r="CL82" s="108"/>
      <c r="CM82" s="108"/>
      <c r="CN82" s="108"/>
      <c r="CO82" s="108"/>
      <c r="CP82" s="108"/>
      <c r="CQ82" s="108"/>
      <c r="CR82" s="108"/>
      <c r="CS82" s="108"/>
      <c r="CT82" s="108"/>
      <c r="CU82" s="108"/>
      <c r="CV82" s="108"/>
      <c r="CW82" s="108"/>
      <c r="CX82" s="108"/>
      <c r="CY82" s="108"/>
    </row>
    <row r="83" spans="1:103" s="266" customFormat="1" ht="28.8" x14ac:dyDescent="0.3">
      <c r="A83" s="264"/>
      <c r="B83" s="130"/>
      <c r="C83" s="174"/>
      <c r="D83" s="174"/>
      <c r="E83" s="174"/>
      <c r="F83" s="174"/>
      <c r="G83" s="174"/>
      <c r="H83" s="65"/>
      <c r="I83" s="107"/>
      <c r="J83" s="169"/>
      <c r="K83" s="108"/>
      <c r="L83" s="64" t="s">
        <v>408</v>
      </c>
      <c r="M83" s="171">
        <f>IF(M82="",0,IF(M82&gt;=$G81,$G81,M82))</f>
        <v>0</v>
      </c>
      <c r="N83" s="171">
        <f t="shared" ref="N83:AS83" si="1381">IF(N82="",0,IF((N82+M84)&lt;=$G81,N82,$G81-M84))</f>
        <v>0</v>
      </c>
      <c r="O83" s="171">
        <f t="shared" si="1381"/>
        <v>0</v>
      </c>
      <c r="P83" s="171">
        <f t="shared" si="1381"/>
        <v>0</v>
      </c>
      <c r="Q83" s="171">
        <f t="shared" si="1381"/>
        <v>0</v>
      </c>
      <c r="R83" s="171">
        <f t="shared" si="1381"/>
        <v>0</v>
      </c>
      <c r="S83" s="171">
        <f t="shared" si="1381"/>
        <v>0</v>
      </c>
      <c r="T83" s="171">
        <f t="shared" si="1381"/>
        <v>0</v>
      </c>
      <c r="U83" s="171">
        <f t="shared" si="1381"/>
        <v>0</v>
      </c>
      <c r="V83" s="171">
        <f t="shared" si="1381"/>
        <v>0</v>
      </c>
      <c r="W83" s="171">
        <f t="shared" si="1381"/>
        <v>0</v>
      </c>
      <c r="X83" s="171">
        <f t="shared" si="1381"/>
        <v>0</v>
      </c>
      <c r="Y83" s="171">
        <f t="shared" si="1381"/>
        <v>0</v>
      </c>
      <c r="Z83" s="171">
        <f t="shared" si="1381"/>
        <v>0</v>
      </c>
      <c r="AA83" s="171">
        <f t="shared" si="1381"/>
        <v>0</v>
      </c>
      <c r="AB83" s="171">
        <f t="shared" si="1381"/>
        <v>0</v>
      </c>
      <c r="AC83" s="171">
        <f t="shared" si="1381"/>
        <v>0</v>
      </c>
      <c r="AD83" s="171">
        <f t="shared" si="1381"/>
        <v>0</v>
      </c>
      <c r="AE83" s="171">
        <f t="shared" si="1381"/>
        <v>0</v>
      </c>
      <c r="AF83" s="171">
        <f t="shared" si="1381"/>
        <v>0</v>
      </c>
      <c r="AG83" s="171">
        <f t="shared" si="1381"/>
        <v>0</v>
      </c>
      <c r="AH83" s="171">
        <f t="shared" si="1381"/>
        <v>0</v>
      </c>
      <c r="AI83" s="171">
        <f t="shared" si="1381"/>
        <v>0</v>
      </c>
      <c r="AJ83" s="171">
        <f t="shared" si="1381"/>
        <v>0</v>
      </c>
      <c r="AK83" s="171">
        <f t="shared" si="1381"/>
        <v>0</v>
      </c>
      <c r="AL83" s="171">
        <f t="shared" si="1381"/>
        <v>0</v>
      </c>
      <c r="AM83" s="171">
        <f t="shared" si="1381"/>
        <v>0</v>
      </c>
      <c r="AN83" s="171">
        <f t="shared" si="1381"/>
        <v>0</v>
      </c>
      <c r="AO83" s="171">
        <f t="shared" si="1381"/>
        <v>0</v>
      </c>
      <c r="AP83" s="171">
        <f t="shared" si="1381"/>
        <v>0</v>
      </c>
      <c r="AQ83" s="171">
        <f t="shared" si="1381"/>
        <v>0</v>
      </c>
      <c r="AR83" s="171">
        <f t="shared" si="1381"/>
        <v>0</v>
      </c>
      <c r="AS83" s="171">
        <f t="shared" si="1381"/>
        <v>0</v>
      </c>
      <c r="AT83" s="171">
        <f t="shared" ref="AT83:BY83" si="1382">IF(AT82="",0,IF((AT82+AS84)&lt;=$G81,AT82,$G81-AS84))</f>
        <v>0</v>
      </c>
      <c r="AU83" s="171">
        <f t="shared" si="1382"/>
        <v>0</v>
      </c>
      <c r="AV83" s="171">
        <f t="shared" si="1382"/>
        <v>0</v>
      </c>
      <c r="AW83" s="171">
        <f t="shared" si="1382"/>
        <v>0</v>
      </c>
      <c r="AX83" s="171">
        <f t="shared" si="1382"/>
        <v>0</v>
      </c>
      <c r="AY83" s="171">
        <f t="shared" si="1382"/>
        <v>0</v>
      </c>
      <c r="AZ83" s="171">
        <f t="shared" si="1382"/>
        <v>0</v>
      </c>
      <c r="BA83" s="171">
        <f t="shared" si="1382"/>
        <v>0</v>
      </c>
      <c r="BB83" s="171">
        <f t="shared" si="1382"/>
        <v>0</v>
      </c>
      <c r="BC83" s="171">
        <f t="shared" si="1382"/>
        <v>0</v>
      </c>
      <c r="BD83" s="171">
        <f t="shared" si="1382"/>
        <v>0</v>
      </c>
      <c r="BE83" s="171">
        <f t="shared" si="1382"/>
        <v>0</v>
      </c>
      <c r="BF83" s="171">
        <f t="shared" si="1382"/>
        <v>0</v>
      </c>
      <c r="BG83" s="171">
        <f t="shared" si="1382"/>
        <v>0</v>
      </c>
      <c r="BH83" s="171">
        <f t="shared" si="1382"/>
        <v>0</v>
      </c>
      <c r="BI83" s="171">
        <f t="shared" si="1382"/>
        <v>0</v>
      </c>
      <c r="BJ83" s="171">
        <f t="shared" si="1382"/>
        <v>0</v>
      </c>
      <c r="BK83" s="171">
        <f t="shared" si="1382"/>
        <v>0</v>
      </c>
      <c r="BL83" s="171">
        <f t="shared" si="1382"/>
        <v>0</v>
      </c>
      <c r="BM83" s="171">
        <f t="shared" si="1382"/>
        <v>0</v>
      </c>
      <c r="BN83" s="171">
        <f t="shared" si="1382"/>
        <v>0</v>
      </c>
      <c r="BO83" s="171">
        <f t="shared" si="1382"/>
        <v>0</v>
      </c>
      <c r="BP83" s="171">
        <f t="shared" si="1382"/>
        <v>0</v>
      </c>
      <c r="BQ83" s="171">
        <f t="shared" si="1382"/>
        <v>0</v>
      </c>
      <c r="BR83" s="171">
        <f t="shared" si="1382"/>
        <v>0</v>
      </c>
      <c r="BS83" s="171">
        <f t="shared" si="1382"/>
        <v>0</v>
      </c>
      <c r="BT83" s="171">
        <f t="shared" si="1382"/>
        <v>0</v>
      </c>
      <c r="BU83" s="171">
        <f t="shared" si="1382"/>
        <v>0</v>
      </c>
      <c r="BV83" s="171">
        <f t="shared" si="1382"/>
        <v>0</v>
      </c>
      <c r="BW83" s="171">
        <f t="shared" si="1382"/>
        <v>0</v>
      </c>
      <c r="BX83" s="171">
        <f t="shared" si="1382"/>
        <v>0</v>
      </c>
      <c r="BY83" s="171">
        <f t="shared" si="1382"/>
        <v>0</v>
      </c>
      <c r="BZ83" s="171">
        <f t="shared" ref="BZ83:CF83" si="1383">IF(BZ82="",0,IF((BZ82+BY84)&lt;=$G81,BZ82,$G81-BY84))</f>
        <v>0</v>
      </c>
      <c r="CA83" s="171">
        <f t="shared" si="1383"/>
        <v>0</v>
      </c>
      <c r="CB83" s="171">
        <f t="shared" si="1383"/>
        <v>0</v>
      </c>
      <c r="CC83" s="171">
        <f t="shared" si="1383"/>
        <v>0</v>
      </c>
      <c r="CD83" s="171">
        <f t="shared" si="1383"/>
        <v>0</v>
      </c>
      <c r="CE83" s="171">
        <f t="shared" si="1383"/>
        <v>0</v>
      </c>
      <c r="CF83" s="171">
        <f t="shared" si="1383"/>
        <v>0</v>
      </c>
      <c r="CG83" s="377"/>
      <c r="CH83" s="379"/>
      <c r="CI83" s="381"/>
      <c r="CJ83" s="108"/>
      <c r="CK83" s="108"/>
      <c r="CL83" s="108"/>
      <c r="CM83" s="108"/>
      <c r="CN83" s="108"/>
      <c r="CO83" s="108"/>
      <c r="CP83" s="108"/>
      <c r="CQ83" s="108"/>
      <c r="CR83" s="108"/>
      <c r="CS83" s="108"/>
      <c r="CT83" s="108"/>
      <c r="CU83" s="108"/>
      <c r="CV83" s="108"/>
      <c r="CW83" s="108"/>
      <c r="CX83" s="108"/>
      <c r="CY83" s="108"/>
    </row>
    <row r="84" spans="1:103" ht="28.8" hidden="1" x14ac:dyDescent="0.3">
      <c r="B84" s="130"/>
      <c r="C84" s="174"/>
      <c r="D84" s="174"/>
      <c r="E84" s="174"/>
      <c r="F84" s="174"/>
      <c r="G84" s="174"/>
      <c r="H84" s="176"/>
      <c r="I84" s="107"/>
      <c r="J84" s="179"/>
      <c r="K84" s="107"/>
      <c r="L84" s="64" t="s">
        <v>409</v>
      </c>
      <c r="M84" s="171">
        <f>M83</f>
        <v>0</v>
      </c>
      <c r="N84" s="171">
        <f>N83+M84</f>
        <v>0</v>
      </c>
      <c r="O84" s="171">
        <f t="shared" ref="O84" si="1384">O83+N84</f>
        <v>0</v>
      </c>
      <c r="P84" s="171">
        <f t="shared" ref="P84" si="1385">P83+O84</f>
        <v>0</v>
      </c>
      <c r="Q84" s="171">
        <f t="shared" ref="Q84" si="1386">Q83+P84</f>
        <v>0</v>
      </c>
      <c r="R84" s="171">
        <f t="shared" ref="R84" si="1387">R83+Q84</f>
        <v>0</v>
      </c>
      <c r="S84" s="171">
        <f t="shared" ref="S84" si="1388">S83+R84</f>
        <v>0</v>
      </c>
      <c r="T84" s="171">
        <f t="shared" ref="T84" si="1389">T83+S84</f>
        <v>0</v>
      </c>
      <c r="U84" s="171">
        <f t="shared" ref="U84" si="1390">U83+T84</f>
        <v>0</v>
      </c>
      <c r="V84" s="171">
        <f t="shared" ref="V84" si="1391">V83+U84</f>
        <v>0</v>
      </c>
      <c r="W84" s="171">
        <f t="shared" ref="W84" si="1392">W83+V84</f>
        <v>0</v>
      </c>
      <c r="X84" s="171">
        <f t="shared" ref="X84" si="1393">X83+W84</f>
        <v>0</v>
      </c>
      <c r="Y84" s="171">
        <f t="shared" ref="Y84" si="1394">Y83+X84</f>
        <v>0</v>
      </c>
      <c r="Z84" s="171">
        <f t="shared" ref="Z84" si="1395">Z83+Y84</f>
        <v>0</v>
      </c>
      <c r="AA84" s="171">
        <f t="shared" ref="AA84" si="1396">AA83+Z84</f>
        <v>0</v>
      </c>
      <c r="AB84" s="171">
        <f t="shared" ref="AB84" si="1397">AB83+AA84</f>
        <v>0</v>
      </c>
      <c r="AC84" s="171">
        <f t="shared" ref="AC84" si="1398">AC83+AB84</f>
        <v>0</v>
      </c>
      <c r="AD84" s="171">
        <f t="shared" ref="AD84" si="1399">AD83+AC84</f>
        <v>0</v>
      </c>
      <c r="AE84" s="171">
        <f t="shared" ref="AE84" si="1400">AE83+AD84</f>
        <v>0</v>
      </c>
      <c r="AF84" s="171">
        <f t="shared" ref="AF84" si="1401">AF83+AE84</f>
        <v>0</v>
      </c>
      <c r="AG84" s="171">
        <f t="shared" ref="AG84" si="1402">AG83+AF84</f>
        <v>0</v>
      </c>
      <c r="AH84" s="171">
        <f t="shared" ref="AH84" si="1403">AH83+AG84</f>
        <v>0</v>
      </c>
      <c r="AI84" s="171">
        <f t="shared" ref="AI84" si="1404">AI83+AH84</f>
        <v>0</v>
      </c>
      <c r="AJ84" s="171">
        <f t="shared" ref="AJ84" si="1405">AJ83+AI84</f>
        <v>0</v>
      </c>
      <c r="AK84" s="171">
        <f t="shared" ref="AK84" si="1406">AK83+AJ84</f>
        <v>0</v>
      </c>
      <c r="AL84" s="171">
        <f t="shared" ref="AL84" si="1407">AL83+AK84</f>
        <v>0</v>
      </c>
      <c r="AM84" s="171">
        <f t="shared" ref="AM84" si="1408">AM83+AL84</f>
        <v>0</v>
      </c>
      <c r="AN84" s="171">
        <f t="shared" ref="AN84" si="1409">AN83+AM84</f>
        <v>0</v>
      </c>
      <c r="AO84" s="171">
        <f t="shared" ref="AO84" si="1410">AO83+AN84</f>
        <v>0</v>
      </c>
      <c r="AP84" s="171">
        <f t="shared" ref="AP84" si="1411">AP83+AO84</f>
        <v>0</v>
      </c>
      <c r="AQ84" s="171">
        <f t="shared" ref="AQ84" si="1412">AQ83+AP84</f>
        <v>0</v>
      </c>
      <c r="AR84" s="171">
        <f t="shared" ref="AR84" si="1413">AR83+AQ84</f>
        <v>0</v>
      </c>
      <c r="AS84" s="171">
        <f t="shared" ref="AS84" si="1414">AS83+AR84</f>
        <v>0</v>
      </c>
      <c r="AT84" s="171">
        <f t="shared" ref="AT84" si="1415">AT83+AS84</f>
        <v>0</v>
      </c>
      <c r="AU84" s="171">
        <f t="shared" ref="AU84" si="1416">AU83+AT84</f>
        <v>0</v>
      </c>
      <c r="AV84" s="171">
        <f t="shared" ref="AV84" si="1417">AV83+AU84</f>
        <v>0</v>
      </c>
      <c r="AW84" s="171">
        <f t="shared" ref="AW84" si="1418">AW83+AV84</f>
        <v>0</v>
      </c>
      <c r="AX84" s="171">
        <f t="shared" ref="AX84" si="1419">AX83+AW84</f>
        <v>0</v>
      </c>
      <c r="AY84" s="171">
        <f t="shared" ref="AY84" si="1420">AY83+AX84</f>
        <v>0</v>
      </c>
      <c r="AZ84" s="171">
        <f t="shared" ref="AZ84" si="1421">AZ83+AY84</f>
        <v>0</v>
      </c>
      <c r="BA84" s="171">
        <f t="shared" ref="BA84" si="1422">BA83+AZ84</f>
        <v>0</v>
      </c>
      <c r="BB84" s="171">
        <f t="shared" ref="BB84" si="1423">BB83+BA84</f>
        <v>0</v>
      </c>
      <c r="BC84" s="171">
        <f t="shared" ref="BC84" si="1424">BC83+BB84</f>
        <v>0</v>
      </c>
      <c r="BD84" s="171">
        <f t="shared" ref="BD84" si="1425">BD83+BC84</f>
        <v>0</v>
      </c>
      <c r="BE84" s="171">
        <f t="shared" ref="BE84" si="1426">BE83+BD84</f>
        <v>0</v>
      </c>
      <c r="BF84" s="171">
        <f t="shared" ref="BF84" si="1427">BF83+BE84</f>
        <v>0</v>
      </c>
      <c r="BG84" s="171">
        <f t="shared" ref="BG84" si="1428">BG83+BF84</f>
        <v>0</v>
      </c>
      <c r="BH84" s="171">
        <f t="shared" ref="BH84" si="1429">BH83+BG84</f>
        <v>0</v>
      </c>
      <c r="BI84" s="171">
        <f t="shared" ref="BI84" si="1430">BI83+BH84</f>
        <v>0</v>
      </c>
      <c r="BJ84" s="171">
        <f t="shared" ref="BJ84" si="1431">BJ83+BI84</f>
        <v>0</v>
      </c>
      <c r="BK84" s="171">
        <f t="shared" ref="BK84" si="1432">BK83+BJ84</f>
        <v>0</v>
      </c>
      <c r="BL84" s="171">
        <f t="shared" ref="BL84" si="1433">BL83+BK84</f>
        <v>0</v>
      </c>
      <c r="BM84" s="171">
        <f t="shared" ref="BM84" si="1434">BM83+BL84</f>
        <v>0</v>
      </c>
      <c r="BN84" s="171">
        <f t="shared" ref="BN84" si="1435">BN83+BM84</f>
        <v>0</v>
      </c>
      <c r="BO84" s="171">
        <f t="shared" ref="BO84" si="1436">BO83+BN84</f>
        <v>0</v>
      </c>
      <c r="BP84" s="171">
        <f t="shared" ref="BP84" si="1437">BP83+BO84</f>
        <v>0</v>
      </c>
      <c r="BQ84" s="171">
        <f t="shared" ref="BQ84" si="1438">BQ83+BP84</f>
        <v>0</v>
      </c>
      <c r="BR84" s="171">
        <f t="shared" ref="BR84" si="1439">BR83+BQ84</f>
        <v>0</v>
      </c>
      <c r="BS84" s="171">
        <f t="shared" ref="BS84" si="1440">BS83+BR84</f>
        <v>0</v>
      </c>
      <c r="BT84" s="171">
        <f t="shared" ref="BT84" si="1441">BT83+BS84</f>
        <v>0</v>
      </c>
      <c r="BU84" s="171">
        <f t="shared" ref="BU84" si="1442">BU83+BT84</f>
        <v>0</v>
      </c>
      <c r="BV84" s="171">
        <f t="shared" ref="BV84" si="1443">BV83+BU84</f>
        <v>0</v>
      </c>
      <c r="BW84" s="171">
        <f t="shared" ref="BW84" si="1444">BW83+BV84</f>
        <v>0</v>
      </c>
      <c r="BX84" s="171">
        <f t="shared" ref="BX84" si="1445">BX83+BW84</f>
        <v>0</v>
      </c>
      <c r="BY84" s="171">
        <f t="shared" ref="BY84" si="1446">BY83+BX84</f>
        <v>0</v>
      </c>
      <c r="BZ84" s="171">
        <f t="shared" ref="BZ84" si="1447">BZ83+BY84</f>
        <v>0</v>
      </c>
      <c r="CA84" s="171">
        <f t="shared" ref="CA84" si="1448">CA83+BZ84</f>
        <v>0</v>
      </c>
      <c r="CB84" s="171">
        <f t="shared" ref="CB84" si="1449">CB83+CA84</f>
        <v>0</v>
      </c>
      <c r="CC84" s="171">
        <f t="shared" ref="CC84" si="1450">CC83+CB84</f>
        <v>0</v>
      </c>
      <c r="CD84" s="171">
        <f t="shared" ref="CD84" si="1451">CD83+CC84</f>
        <v>0</v>
      </c>
      <c r="CE84" s="171">
        <f t="shared" ref="CE84" si="1452">CE83+CD84</f>
        <v>0</v>
      </c>
      <c r="CF84" s="171">
        <f t="shared" ref="CF84" si="1453">CF83+CE84</f>
        <v>0</v>
      </c>
      <c r="CG84" s="377"/>
      <c r="CH84" s="379"/>
      <c r="CI84" s="381"/>
      <c r="CJ84" s="107"/>
      <c r="CK84" s="107"/>
      <c r="CL84" s="107"/>
      <c r="CM84" s="107"/>
      <c r="CN84" s="107"/>
      <c r="CO84" s="107"/>
      <c r="CP84" s="107"/>
      <c r="CQ84" s="107"/>
      <c r="CR84" s="107"/>
      <c r="CS84" s="107"/>
      <c r="CT84" s="107"/>
      <c r="CU84" s="107"/>
      <c r="CV84" s="107"/>
      <c r="CW84" s="107"/>
      <c r="CX84" s="107"/>
      <c r="CY84" s="107"/>
    </row>
    <row r="85" spans="1:103" ht="25.2" customHeight="1" thickBot="1" x14ac:dyDescent="0.35">
      <c r="B85" s="130"/>
      <c r="C85" s="174"/>
      <c r="D85" s="174"/>
      <c r="E85" s="174"/>
      <c r="F85" s="174"/>
      <c r="G85" s="174"/>
      <c r="H85" s="176"/>
      <c r="I85" s="107"/>
      <c r="J85" s="179"/>
      <c r="K85" s="107"/>
      <c r="L85" s="64" t="s">
        <v>167</v>
      </c>
      <c r="M85" s="172">
        <f>IF($E81="",0,VLOOKUP($E81,'Podpůrná data'!$I$15:$J$182,2)*M83)</f>
        <v>0</v>
      </c>
      <c r="N85" s="172">
        <f>IF($E81="",0,VLOOKUP($E81,'Podpůrná data'!$I$15:$J$182,2)*N83)</f>
        <v>0</v>
      </c>
      <c r="O85" s="172">
        <f>IF($E81="",0,VLOOKUP($E81,'Podpůrná data'!$I$15:$J$182,2)*O83)</f>
        <v>0</v>
      </c>
      <c r="P85" s="172">
        <f>IF($E81="",0,VLOOKUP($E81,'Podpůrná data'!$I$15:$J$182,2)*P83)</f>
        <v>0</v>
      </c>
      <c r="Q85" s="172">
        <f>IF($E81="",0,VLOOKUP($E81,'Podpůrná data'!$I$15:$J$182,2)*Q83)</f>
        <v>0</v>
      </c>
      <c r="R85" s="172">
        <f>IF($E81="",0,VLOOKUP($E81,'Podpůrná data'!$I$15:$J$182,2)*R83)</f>
        <v>0</v>
      </c>
      <c r="S85" s="172">
        <f>IF($E81="",0,VLOOKUP($E81,'Podpůrná data'!$I$15:$J$182,2)*S83)</f>
        <v>0</v>
      </c>
      <c r="T85" s="172">
        <f>IF($E81="",0,VLOOKUP($E81,'Podpůrná data'!$I$15:$J$182,2)*T83)</f>
        <v>0</v>
      </c>
      <c r="U85" s="172">
        <f>IF($E81="",0,VLOOKUP($E81,'Podpůrná data'!$I$15:$J$182,2)*U83)</f>
        <v>0</v>
      </c>
      <c r="V85" s="172">
        <f>IF($E81="",0,VLOOKUP($E81,'Podpůrná data'!$I$15:$J$182,2)*V83)</f>
        <v>0</v>
      </c>
      <c r="W85" s="172">
        <f>IF($E81="",0,VLOOKUP($E81,'Podpůrná data'!$I$15:$J$182,2)*W83)</f>
        <v>0</v>
      </c>
      <c r="X85" s="172">
        <f>IF($E81="",0,VLOOKUP($E81,'Podpůrná data'!$I$15:$J$182,2)*X83)</f>
        <v>0</v>
      </c>
      <c r="Y85" s="172">
        <f>IF($E81="",0,VLOOKUP($E81,'Podpůrná data'!$I$15:$J$182,2)*Y83)</f>
        <v>0</v>
      </c>
      <c r="Z85" s="172">
        <f>IF($E81="",0,VLOOKUP($E81,'Podpůrná data'!$I$15:$J$182,2)*Z83)</f>
        <v>0</v>
      </c>
      <c r="AA85" s="172">
        <f>IF($E81="",0,VLOOKUP($E81,'Podpůrná data'!$I$15:$J$182,2)*AA83)</f>
        <v>0</v>
      </c>
      <c r="AB85" s="172">
        <f>IF($E81="",0,VLOOKUP($E81,'Podpůrná data'!$I$15:$J$182,2)*AB83)</f>
        <v>0</v>
      </c>
      <c r="AC85" s="172">
        <f>IF($E81="",0,VLOOKUP($E81,'Podpůrná data'!$I$15:$J$182,2)*AC83)</f>
        <v>0</v>
      </c>
      <c r="AD85" s="172">
        <f>IF($E81="",0,VLOOKUP($E81,'Podpůrná data'!$I$15:$J$182,2)*AD83)</f>
        <v>0</v>
      </c>
      <c r="AE85" s="172">
        <f>IF($E81="",0,VLOOKUP($E81,'Podpůrná data'!$I$15:$J$182,2)*AE83)</f>
        <v>0</v>
      </c>
      <c r="AF85" s="172">
        <f>IF($E81="",0,VLOOKUP($E81,'Podpůrná data'!$I$15:$J$182,2)*AF83)</f>
        <v>0</v>
      </c>
      <c r="AG85" s="172">
        <f>IF($E81="",0,VLOOKUP($E81,'Podpůrná data'!$I$15:$J$182,2)*AG83)</f>
        <v>0</v>
      </c>
      <c r="AH85" s="172">
        <f>IF($E81="",0,VLOOKUP($E81,'Podpůrná data'!$I$15:$J$182,2)*AH83)</f>
        <v>0</v>
      </c>
      <c r="AI85" s="172">
        <f>IF($E81="",0,VLOOKUP($E81,'Podpůrná data'!$I$15:$J$182,2)*AI83)</f>
        <v>0</v>
      </c>
      <c r="AJ85" s="172">
        <f>IF($E81="",0,VLOOKUP($E81,'Podpůrná data'!$I$15:$J$182,2)*AJ83)</f>
        <v>0</v>
      </c>
      <c r="AK85" s="172">
        <f>IF($E81="",0,VLOOKUP($E81,'Podpůrná data'!$I$15:$J$182,2)*AK83)</f>
        <v>0</v>
      </c>
      <c r="AL85" s="172">
        <f>IF($E81="",0,VLOOKUP($E81,'Podpůrná data'!$I$15:$J$182,2)*AL83)</f>
        <v>0</v>
      </c>
      <c r="AM85" s="172">
        <f>IF($E81="",0,VLOOKUP($E81,'Podpůrná data'!$I$15:$J$182,2)*AM83)</f>
        <v>0</v>
      </c>
      <c r="AN85" s="172">
        <f>IF($E81="",0,VLOOKUP($E81,'Podpůrná data'!$I$15:$J$182,2)*AN83)</f>
        <v>0</v>
      </c>
      <c r="AO85" s="172">
        <f>IF($E81="",0,VLOOKUP($E81,'Podpůrná data'!$I$15:$J$182,2)*AO83)</f>
        <v>0</v>
      </c>
      <c r="AP85" s="172">
        <f>IF($E81="",0,VLOOKUP($E81,'Podpůrná data'!$I$15:$J$182,2)*AP83)</f>
        <v>0</v>
      </c>
      <c r="AQ85" s="172">
        <f>IF($E81="",0,VLOOKUP($E81,'Podpůrná data'!$I$15:$J$182,2)*AQ83)</f>
        <v>0</v>
      </c>
      <c r="AR85" s="172">
        <f>IF($E81="",0,VLOOKUP($E81,'Podpůrná data'!$I$15:$J$182,2)*AR83)</f>
        <v>0</v>
      </c>
      <c r="AS85" s="172">
        <f>IF($E81="",0,VLOOKUP($E81,'Podpůrná data'!$I$15:$J$182,2)*AS83)</f>
        <v>0</v>
      </c>
      <c r="AT85" s="172">
        <f>IF($E81="",0,VLOOKUP($E81,'Podpůrná data'!$I$15:$J$182,2)*AT83)</f>
        <v>0</v>
      </c>
      <c r="AU85" s="172">
        <f>IF($E81="",0,VLOOKUP($E81,'Podpůrná data'!$I$15:$J$182,2)*AU83)</f>
        <v>0</v>
      </c>
      <c r="AV85" s="172">
        <f>IF($E81="",0,VLOOKUP($E81,'Podpůrná data'!$I$15:$J$182,2)*AV83)</f>
        <v>0</v>
      </c>
      <c r="AW85" s="172">
        <f>IF($E81="",0,VLOOKUP($E81,'Podpůrná data'!$I$15:$J$182,2)*AW83)</f>
        <v>0</v>
      </c>
      <c r="AX85" s="172">
        <f>IF($E81="",0,VLOOKUP($E81,'Podpůrná data'!$I$15:$J$182,2)*AX83)</f>
        <v>0</v>
      </c>
      <c r="AY85" s="172">
        <f>IF($E81="",0,VLOOKUP($E81,'Podpůrná data'!$I$15:$J$182,2)*AY83)</f>
        <v>0</v>
      </c>
      <c r="AZ85" s="172">
        <f>IF($E81="",0,VLOOKUP($E81,'Podpůrná data'!$I$15:$J$182,2)*AZ83)</f>
        <v>0</v>
      </c>
      <c r="BA85" s="172">
        <f>IF($E81="",0,VLOOKUP($E81,'Podpůrná data'!$I$15:$J$182,2)*BA83)</f>
        <v>0</v>
      </c>
      <c r="BB85" s="172">
        <f>IF($E81="",0,VLOOKUP($E81,'Podpůrná data'!$I$15:$J$182,2)*BB83)</f>
        <v>0</v>
      </c>
      <c r="BC85" s="172">
        <f>IF($E81="",0,VLOOKUP($E81,'Podpůrná data'!$I$15:$J$182,2)*BC83)</f>
        <v>0</v>
      </c>
      <c r="BD85" s="172">
        <f>IF($E81="",0,VLOOKUP($E81,'Podpůrná data'!$I$15:$J$182,2)*BD83)</f>
        <v>0</v>
      </c>
      <c r="BE85" s="172">
        <f>IF($E81="",0,VLOOKUP($E81,'Podpůrná data'!$I$15:$J$182,2)*BE83)</f>
        <v>0</v>
      </c>
      <c r="BF85" s="172">
        <f>IF($E81="",0,VLOOKUP($E81,'Podpůrná data'!$I$15:$J$182,2)*BF83)</f>
        <v>0</v>
      </c>
      <c r="BG85" s="172">
        <f>IF($E81="",0,VLOOKUP($E81,'Podpůrná data'!$I$15:$J$182,2)*BG83)</f>
        <v>0</v>
      </c>
      <c r="BH85" s="172">
        <f>IF($E81="",0,VLOOKUP($E81,'Podpůrná data'!$I$15:$J$182,2)*BH83)</f>
        <v>0</v>
      </c>
      <c r="BI85" s="172">
        <f>IF($E81="",0,VLOOKUP($E81,'Podpůrná data'!$I$15:$J$182,2)*BI83)</f>
        <v>0</v>
      </c>
      <c r="BJ85" s="172">
        <f>IF($E81="",0,VLOOKUP($E81,'Podpůrná data'!$I$15:$J$182,2)*BJ83)</f>
        <v>0</v>
      </c>
      <c r="BK85" s="172">
        <f>IF($E81="",0,VLOOKUP($E81,'Podpůrná data'!$I$15:$J$182,2)*BK83)</f>
        <v>0</v>
      </c>
      <c r="BL85" s="172">
        <f>IF($E81="",0,VLOOKUP($E81,'Podpůrná data'!$I$15:$J$182,2)*BL83)</f>
        <v>0</v>
      </c>
      <c r="BM85" s="172">
        <f>IF($E81="",0,VLOOKUP($E81,'Podpůrná data'!$I$15:$J$182,2)*BM83)</f>
        <v>0</v>
      </c>
      <c r="BN85" s="172">
        <f>IF($E81="",0,VLOOKUP($E81,'Podpůrná data'!$I$15:$J$182,2)*BN83)</f>
        <v>0</v>
      </c>
      <c r="BO85" s="172">
        <f>IF($E81="",0,VLOOKUP($E81,'Podpůrná data'!$I$15:$J$182,2)*BO83)</f>
        <v>0</v>
      </c>
      <c r="BP85" s="172">
        <f>IF($E81="",0,VLOOKUP($E81,'Podpůrná data'!$I$15:$J$182,2)*BP83)</f>
        <v>0</v>
      </c>
      <c r="BQ85" s="172">
        <f>IF($E81="",0,VLOOKUP($E81,'Podpůrná data'!$I$15:$J$182,2)*BQ83)</f>
        <v>0</v>
      </c>
      <c r="BR85" s="172">
        <f>IF($E81="",0,VLOOKUP($E81,'Podpůrná data'!$I$15:$J$182,2)*BR83)</f>
        <v>0</v>
      </c>
      <c r="BS85" s="172">
        <f>IF($E81="",0,VLOOKUP($E81,'Podpůrná data'!$I$15:$J$182,2)*BS83)</f>
        <v>0</v>
      </c>
      <c r="BT85" s="172">
        <f>IF($E81="",0,VLOOKUP($E81,'Podpůrná data'!$I$15:$J$182,2)*BT83)</f>
        <v>0</v>
      </c>
      <c r="BU85" s="172">
        <f>IF($E81="",0,VLOOKUP($E81,'Podpůrná data'!$I$15:$J$182,2)*BU83)</f>
        <v>0</v>
      </c>
      <c r="BV85" s="172">
        <f>IF($E81="",0,VLOOKUP($E81,'Podpůrná data'!$I$15:$J$182,2)*BV83)</f>
        <v>0</v>
      </c>
      <c r="BW85" s="172">
        <f>IF($E81="",0,VLOOKUP($E81,'Podpůrná data'!$I$15:$J$182,2)*BW83)</f>
        <v>0</v>
      </c>
      <c r="BX85" s="172">
        <f>IF($E81="",0,VLOOKUP($E81,'Podpůrná data'!$I$15:$J$182,2)*BX83)</f>
        <v>0</v>
      </c>
      <c r="BY85" s="172">
        <f>IF($E81="",0,VLOOKUP($E81,'Podpůrná data'!$I$15:$J$182,2)*BY83)</f>
        <v>0</v>
      </c>
      <c r="BZ85" s="172">
        <f>IF($E81="",0,VLOOKUP($E81,'Podpůrná data'!$I$15:$J$182,2)*BZ83)</f>
        <v>0</v>
      </c>
      <c r="CA85" s="172">
        <f>IF($E81="",0,VLOOKUP($E81,'Podpůrná data'!$I$15:$J$182,2)*CA83)</f>
        <v>0</v>
      </c>
      <c r="CB85" s="172">
        <f>IF($E81="",0,VLOOKUP($E81,'Podpůrná data'!$I$15:$J$182,2)*CB83)</f>
        <v>0</v>
      </c>
      <c r="CC85" s="172">
        <f>IF($E81="",0,VLOOKUP($E81,'Podpůrná data'!$I$15:$J$182,2)*CC83)</f>
        <v>0</v>
      </c>
      <c r="CD85" s="172">
        <f>IF($E81="",0,VLOOKUP($E81,'Podpůrná data'!$I$15:$J$182,2)*CD83)</f>
        <v>0</v>
      </c>
      <c r="CE85" s="172">
        <f>IF($E81="",0,VLOOKUP($E81,'Podpůrná data'!$I$15:$J$182,2)*CE83)</f>
        <v>0</v>
      </c>
      <c r="CF85" s="172">
        <f>IF($E81="",0,VLOOKUP($E81,'Podpůrná data'!$I$15:$J$182,2)*CF83)</f>
        <v>0</v>
      </c>
      <c r="CG85" s="377"/>
      <c r="CH85" s="379"/>
      <c r="CI85" s="381"/>
      <c r="CJ85" s="107"/>
      <c r="CK85" s="182">
        <f>SUMIFS($M85:$CF85,$M80:$CF80,"1. ZoR")</f>
        <v>0</v>
      </c>
      <c r="CL85" s="182">
        <f>SUMIFS($M85:$CF85,$M80:$CF80,"2. ZoR")</f>
        <v>0</v>
      </c>
      <c r="CM85" s="182">
        <f>SUMIFS($M85:$CF85,$M80:$CF80,"3. ZoR")</f>
        <v>0</v>
      </c>
      <c r="CN85" s="182">
        <f>SUMIFS($M85:$CF85,$M80:$CF80,"4. ZoR")</f>
        <v>0</v>
      </c>
      <c r="CO85" s="182">
        <f>SUMIFS($M85:$CF85,$M80:$CF80,"5. ZoR")</f>
        <v>0</v>
      </c>
      <c r="CP85" s="182">
        <f>SUMIFS($M85:$CF85,$M80:$CF80,"6. ZoR")</f>
        <v>0</v>
      </c>
      <c r="CQ85" s="182">
        <f>SUMIFS($M85:$CF85,$M80:$CF80,"7. ZoR")</f>
        <v>0</v>
      </c>
      <c r="CR85" s="182">
        <f>SUMIFS($M85:$CF85,$M80:$CF80,"8. ZoR")</f>
        <v>0</v>
      </c>
      <c r="CS85" s="182">
        <f>SUMIFS($M85:$CF85,$M80:$CF80,"9. ZoR")</f>
        <v>0</v>
      </c>
      <c r="CT85" s="182">
        <f>SUMIFS($M85:$CF85,$M80:$CF80,"10. ZoR")</f>
        <v>0</v>
      </c>
      <c r="CU85" s="182">
        <f>SUMIFS($M85:$CF85,$M80:$CF80,"11. ZoR")</f>
        <v>0</v>
      </c>
      <c r="CV85" s="182">
        <f>SUMIFS($M85:$CF85,$M80:$CF80,"12. ZoR")</f>
        <v>0</v>
      </c>
      <c r="CW85" s="182">
        <f>SUMIFS($M85:$CF85,$M80:$CF80,"13. ZoR")</f>
        <v>0</v>
      </c>
      <c r="CX85" s="182">
        <f>SUMIFS($M85:$CF85,$M80:$CF80,"14. ZoR")</f>
        <v>0</v>
      </c>
      <c r="CY85" s="182">
        <f>SUMIFS($M85:$CF85,$M80:$CF80,"15. ZoR")</f>
        <v>0</v>
      </c>
    </row>
    <row r="86" spans="1:103" ht="29.4" hidden="1" thickBot="1" x14ac:dyDescent="0.35">
      <c r="B86" s="131"/>
      <c r="C86" s="177"/>
      <c r="D86" s="177"/>
      <c r="E86" s="177"/>
      <c r="F86" s="177"/>
      <c r="G86" s="177"/>
      <c r="H86" s="178"/>
      <c r="I86" s="107"/>
      <c r="J86" s="180"/>
      <c r="K86" s="107"/>
      <c r="L86" s="64" t="s">
        <v>360</v>
      </c>
      <c r="M86" s="172">
        <f>IF(M85="","",M85)</f>
        <v>0</v>
      </c>
      <c r="N86" s="172">
        <f>M86+N85</f>
        <v>0</v>
      </c>
      <c r="O86" s="172">
        <f t="shared" ref="O86" si="1454">N86+O85</f>
        <v>0</v>
      </c>
      <c r="P86" s="172">
        <f t="shared" ref="P86" si="1455">O86+P85</f>
        <v>0</v>
      </c>
      <c r="Q86" s="172">
        <f t="shared" ref="Q86" si="1456">P86+Q85</f>
        <v>0</v>
      </c>
      <c r="R86" s="172">
        <f t="shared" ref="R86" si="1457">Q86+R85</f>
        <v>0</v>
      </c>
      <c r="S86" s="172">
        <f t="shared" ref="S86" si="1458">R86+S85</f>
        <v>0</v>
      </c>
      <c r="T86" s="172">
        <f t="shared" ref="T86" si="1459">S86+T85</f>
        <v>0</v>
      </c>
      <c r="U86" s="172">
        <f t="shared" ref="U86" si="1460">T86+U85</f>
        <v>0</v>
      </c>
      <c r="V86" s="172">
        <f t="shared" ref="V86" si="1461">U86+V85</f>
        <v>0</v>
      </c>
      <c r="W86" s="172">
        <f t="shared" ref="W86" si="1462">V86+W85</f>
        <v>0</v>
      </c>
      <c r="X86" s="172">
        <f t="shared" ref="X86" si="1463">W86+X85</f>
        <v>0</v>
      </c>
      <c r="Y86" s="172">
        <f t="shared" ref="Y86" si="1464">X86+Y85</f>
        <v>0</v>
      </c>
      <c r="Z86" s="172">
        <f t="shared" ref="Z86" si="1465">Y86+Z85</f>
        <v>0</v>
      </c>
      <c r="AA86" s="172">
        <f t="shared" ref="AA86" si="1466">Z86+AA85</f>
        <v>0</v>
      </c>
      <c r="AB86" s="172">
        <f t="shared" ref="AB86" si="1467">AA86+AB85</f>
        <v>0</v>
      </c>
      <c r="AC86" s="172">
        <f t="shared" ref="AC86" si="1468">AB86+AC85</f>
        <v>0</v>
      </c>
      <c r="AD86" s="172">
        <f t="shared" ref="AD86" si="1469">AC86+AD85</f>
        <v>0</v>
      </c>
      <c r="AE86" s="172">
        <f t="shared" ref="AE86" si="1470">AD86+AE85</f>
        <v>0</v>
      </c>
      <c r="AF86" s="172">
        <f t="shared" ref="AF86" si="1471">AE86+AF85</f>
        <v>0</v>
      </c>
      <c r="AG86" s="172">
        <f t="shared" ref="AG86" si="1472">AF86+AG85</f>
        <v>0</v>
      </c>
      <c r="AH86" s="172">
        <f t="shared" ref="AH86" si="1473">AG86+AH85</f>
        <v>0</v>
      </c>
      <c r="AI86" s="172">
        <f t="shared" ref="AI86" si="1474">AH86+AI85</f>
        <v>0</v>
      </c>
      <c r="AJ86" s="172">
        <f t="shared" ref="AJ86" si="1475">AI86+AJ85</f>
        <v>0</v>
      </c>
      <c r="AK86" s="172">
        <f t="shared" ref="AK86" si="1476">AJ86+AK85</f>
        <v>0</v>
      </c>
      <c r="AL86" s="172">
        <f t="shared" ref="AL86" si="1477">AK86+AL85</f>
        <v>0</v>
      </c>
      <c r="AM86" s="172">
        <f t="shared" ref="AM86" si="1478">AL86+AM85</f>
        <v>0</v>
      </c>
      <c r="AN86" s="172">
        <f t="shared" ref="AN86" si="1479">AM86+AN85</f>
        <v>0</v>
      </c>
      <c r="AO86" s="172">
        <f t="shared" ref="AO86" si="1480">AN86+AO85</f>
        <v>0</v>
      </c>
      <c r="AP86" s="172">
        <f t="shared" ref="AP86" si="1481">AO86+AP85</f>
        <v>0</v>
      </c>
      <c r="AQ86" s="172">
        <f t="shared" ref="AQ86" si="1482">AP86+AQ85</f>
        <v>0</v>
      </c>
      <c r="AR86" s="172">
        <f t="shared" ref="AR86" si="1483">AQ86+AR85</f>
        <v>0</v>
      </c>
      <c r="AS86" s="172">
        <f t="shared" ref="AS86" si="1484">AR86+AS85</f>
        <v>0</v>
      </c>
      <c r="AT86" s="172">
        <f t="shared" ref="AT86" si="1485">AS86+AT85</f>
        <v>0</v>
      </c>
      <c r="AU86" s="172">
        <f t="shared" ref="AU86" si="1486">AT86+AU85</f>
        <v>0</v>
      </c>
      <c r="AV86" s="172">
        <f t="shared" ref="AV86" si="1487">AU86+AV85</f>
        <v>0</v>
      </c>
      <c r="AW86" s="172">
        <f t="shared" ref="AW86" si="1488">AV86+AW85</f>
        <v>0</v>
      </c>
      <c r="AX86" s="172">
        <f t="shared" ref="AX86" si="1489">AW86+AX85</f>
        <v>0</v>
      </c>
      <c r="AY86" s="172">
        <f t="shared" ref="AY86" si="1490">AX86+AY85</f>
        <v>0</v>
      </c>
      <c r="AZ86" s="172">
        <f t="shared" ref="AZ86" si="1491">AY86+AZ85</f>
        <v>0</v>
      </c>
      <c r="BA86" s="172">
        <f t="shared" ref="BA86" si="1492">AZ86+BA85</f>
        <v>0</v>
      </c>
      <c r="BB86" s="172">
        <f t="shared" ref="BB86" si="1493">BA86+BB85</f>
        <v>0</v>
      </c>
      <c r="BC86" s="172">
        <f t="shared" ref="BC86" si="1494">BB86+BC85</f>
        <v>0</v>
      </c>
      <c r="BD86" s="172">
        <f t="shared" ref="BD86" si="1495">BC86+BD85</f>
        <v>0</v>
      </c>
      <c r="BE86" s="172">
        <f t="shared" ref="BE86" si="1496">BD86+BE85</f>
        <v>0</v>
      </c>
      <c r="BF86" s="172">
        <f t="shared" ref="BF86" si="1497">BE86+BF85</f>
        <v>0</v>
      </c>
      <c r="BG86" s="172">
        <f t="shared" ref="BG86" si="1498">BF86+BG85</f>
        <v>0</v>
      </c>
      <c r="BH86" s="172">
        <f t="shared" ref="BH86" si="1499">BG86+BH85</f>
        <v>0</v>
      </c>
      <c r="BI86" s="172">
        <f t="shared" ref="BI86" si="1500">BH86+BI85</f>
        <v>0</v>
      </c>
      <c r="BJ86" s="172">
        <f t="shared" ref="BJ86" si="1501">BI86+BJ85</f>
        <v>0</v>
      </c>
      <c r="BK86" s="172">
        <f t="shared" ref="BK86" si="1502">BJ86+BK85</f>
        <v>0</v>
      </c>
      <c r="BL86" s="172">
        <f t="shared" ref="BL86" si="1503">BK86+BL85</f>
        <v>0</v>
      </c>
      <c r="BM86" s="172">
        <f t="shared" ref="BM86" si="1504">BL86+BM85</f>
        <v>0</v>
      </c>
      <c r="BN86" s="172">
        <f t="shared" ref="BN86" si="1505">BM86+BN85</f>
        <v>0</v>
      </c>
      <c r="BO86" s="172">
        <f t="shared" ref="BO86" si="1506">BN86+BO85</f>
        <v>0</v>
      </c>
      <c r="BP86" s="172">
        <f t="shared" ref="BP86" si="1507">BO86+BP85</f>
        <v>0</v>
      </c>
      <c r="BQ86" s="172">
        <f t="shared" ref="BQ86" si="1508">BP86+BQ85</f>
        <v>0</v>
      </c>
      <c r="BR86" s="172">
        <f t="shared" ref="BR86" si="1509">BQ86+BR85</f>
        <v>0</v>
      </c>
      <c r="BS86" s="172">
        <f t="shared" ref="BS86" si="1510">BR86+BS85</f>
        <v>0</v>
      </c>
      <c r="BT86" s="172">
        <f t="shared" ref="BT86" si="1511">BS86+BT85</f>
        <v>0</v>
      </c>
      <c r="BU86" s="172">
        <f t="shared" ref="BU86" si="1512">BT86+BU85</f>
        <v>0</v>
      </c>
      <c r="BV86" s="172">
        <f t="shared" ref="BV86" si="1513">BU86+BV85</f>
        <v>0</v>
      </c>
      <c r="BW86" s="172">
        <f t="shared" ref="BW86" si="1514">BV86+BW85</f>
        <v>0</v>
      </c>
      <c r="BX86" s="172">
        <f t="shared" ref="BX86" si="1515">BW86+BX85</f>
        <v>0</v>
      </c>
      <c r="BY86" s="172">
        <f t="shared" ref="BY86" si="1516">BX86+BY85</f>
        <v>0</v>
      </c>
      <c r="BZ86" s="172">
        <f t="shared" ref="BZ86" si="1517">BY86+BZ85</f>
        <v>0</v>
      </c>
      <c r="CA86" s="172">
        <f t="shared" ref="CA86" si="1518">BZ86+CA85</f>
        <v>0</v>
      </c>
      <c r="CB86" s="172">
        <f t="shared" ref="CB86" si="1519">CA86+CB85</f>
        <v>0</v>
      </c>
      <c r="CC86" s="172">
        <f t="shared" ref="CC86" si="1520">CB86+CC85</f>
        <v>0</v>
      </c>
      <c r="CD86" s="172">
        <f t="shared" ref="CD86" si="1521">CC86+CD85</f>
        <v>0</v>
      </c>
      <c r="CE86" s="172">
        <f t="shared" ref="CE86" si="1522">CD86+CE85</f>
        <v>0</v>
      </c>
      <c r="CF86" s="172">
        <f t="shared" ref="CF86" si="1523">CE86+CF85</f>
        <v>0</v>
      </c>
      <c r="CG86" s="383"/>
      <c r="CH86" s="384"/>
      <c r="CI86" s="382"/>
      <c r="CJ86" s="107"/>
      <c r="CK86" s="107"/>
      <c r="CL86" s="107"/>
      <c r="CM86" s="107"/>
      <c r="CN86" s="107"/>
      <c r="CO86" s="107"/>
      <c r="CP86" s="107"/>
      <c r="CQ86" s="107"/>
      <c r="CR86" s="107"/>
      <c r="CS86" s="107"/>
      <c r="CT86" s="107"/>
      <c r="CU86" s="107"/>
      <c r="CV86" s="107"/>
      <c r="CW86" s="107"/>
      <c r="CX86" s="107"/>
      <c r="CY86" s="107"/>
    </row>
    <row r="87" spans="1:103" ht="15" hidden="1" thickBot="1" x14ac:dyDescent="0.35">
      <c r="B87" s="107"/>
      <c r="C87" s="132"/>
      <c r="D87" s="132"/>
      <c r="E87" s="132"/>
      <c r="F87" s="132"/>
      <c r="G87" s="132"/>
      <c r="H87" s="107"/>
      <c r="I87" s="7"/>
      <c r="J87" s="107"/>
      <c r="K87" s="107"/>
      <c r="L87" s="107"/>
      <c r="M87" s="107"/>
      <c r="N87" s="107"/>
      <c r="O87" s="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row>
    <row r="88" spans="1:103" s="266" customFormat="1" ht="58.2" customHeight="1" thickBot="1" x14ac:dyDescent="0.35">
      <c r="A88" s="271"/>
      <c r="B88" s="122"/>
      <c r="C88" s="353" t="s">
        <v>2</v>
      </c>
      <c r="D88" s="123"/>
      <c r="E88" s="133" t="s">
        <v>398</v>
      </c>
      <c r="F88" s="133" t="s">
        <v>377</v>
      </c>
      <c r="G88" s="124" t="s">
        <v>208</v>
      </c>
      <c r="H88" s="125" t="s">
        <v>1</v>
      </c>
      <c r="I88" s="7"/>
      <c r="J88" s="173">
        <v>204032</v>
      </c>
      <c r="K88" s="108"/>
      <c r="L88" s="204" t="s">
        <v>134</v>
      </c>
      <c r="M88" s="84" t="s">
        <v>4</v>
      </c>
      <c r="N88" s="84" t="s">
        <v>5</v>
      </c>
      <c r="O88" s="84" t="s">
        <v>6</v>
      </c>
      <c r="P88" s="84" t="s">
        <v>7</v>
      </c>
      <c r="Q88" s="84" t="s">
        <v>8</v>
      </c>
      <c r="R88" s="84" t="s">
        <v>9</v>
      </c>
      <c r="S88" s="84" t="s">
        <v>10</v>
      </c>
      <c r="T88" s="84" t="s">
        <v>11</v>
      </c>
      <c r="U88" s="84" t="s">
        <v>12</v>
      </c>
      <c r="V88" s="84" t="s">
        <v>13</v>
      </c>
      <c r="W88" s="84" t="s">
        <v>14</v>
      </c>
      <c r="X88" s="84" t="s">
        <v>15</v>
      </c>
      <c r="Y88" s="84" t="s">
        <v>16</v>
      </c>
      <c r="Z88" s="84" t="s">
        <v>17</v>
      </c>
      <c r="AA88" s="84" t="s">
        <v>18</v>
      </c>
      <c r="AB88" s="84" t="s">
        <v>19</v>
      </c>
      <c r="AC88" s="84" t="s">
        <v>20</v>
      </c>
      <c r="AD88" s="84" t="s">
        <v>21</v>
      </c>
      <c r="AE88" s="84" t="s">
        <v>22</v>
      </c>
      <c r="AF88" s="84" t="s">
        <v>23</v>
      </c>
      <c r="AG88" s="84" t="s">
        <v>24</v>
      </c>
      <c r="AH88" s="84" t="s">
        <v>25</v>
      </c>
      <c r="AI88" s="84" t="s">
        <v>26</v>
      </c>
      <c r="AJ88" s="84" t="s">
        <v>27</v>
      </c>
      <c r="AK88" s="84" t="s">
        <v>28</v>
      </c>
      <c r="AL88" s="84" t="s">
        <v>29</v>
      </c>
      <c r="AM88" s="84" t="s">
        <v>30</v>
      </c>
      <c r="AN88" s="84" t="s">
        <v>31</v>
      </c>
      <c r="AO88" s="84" t="s">
        <v>32</v>
      </c>
      <c r="AP88" s="84" t="s">
        <v>33</v>
      </c>
      <c r="AQ88" s="84" t="s">
        <v>34</v>
      </c>
      <c r="AR88" s="84" t="s">
        <v>35</v>
      </c>
      <c r="AS88" s="84" t="s">
        <v>36</v>
      </c>
      <c r="AT88" s="84" t="s">
        <v>37</v>
      </c>
      <c r="AU88" s="84" t="s">
        <v>38</v>
      </c>
      <c r="AV88" s="84" t="s">
        <v>39</v>
      </c>
      <c r="AW88" s="84" t="s">
        <v>40</v>
      </c>
      <c r="AX88" s="84" t="s">
        <v>41</v>
      </c>
      <c r="AY88" s="84" t="s">
        <v>42</v>
      </c>
      <c r="AZ88" s="84" t="s">
        <v>43</v>
      </c>
      <c r="BA88" s="84" t="s">
        <v>44</v>
      </c>
      <c r="BB88" s="84" t="s">
        <v>45</v>
      </c>
      <c r="BC88" s="84" t="s">
        <v>46</v>
      </c>
      <c r="BD88" s="84" t="s">
        <v>47</v>
      </c>
      <c r="BE88" s="84" t="s">
        <v>48</v>
      </c>
      <c r="BF88" s="84" t="s">
        <v>49</v>
      </c>
      <c r="BG88" s="84" t="s">
        <v>50</v>
      </c>
      <c r="BH88" s="84" t="s">
        <v>51</v>
      </c>
      <c r="BI88" s="84" t="s">
        <v>52</v>
      </c>
      <c r="BJ88" s="84" t="s">
        <v>53</v>
      </c>
      <c r="BK88" s="84" t="s">
        <v>135</v>
      </c>
      <c r="BL88" s="84" t="s">
        <v>136</v>
      </c>
      <c r="BM88" s="84" t="s">
        <v>137</v>
      </c>
      <c r="BN88" s="84" t="s">
        <v>138</v>
      </c>
      <c r="BO88" s="84" t="s">
        <v>139</v>
      </c>
      <c r="BP88" s="84" t="s">
        <v>140</v>
      </c>
      <c r="BQ88" s="84" t="s">
        <v>141</v>
      </c>
      <c r="BR88" s="84" t="s">
        <v>142</v>
      </c>
      <c r="BS88" s="84" t="s">
        <v>143</v>
      </c>
      <c r="BT88" s="84" t="s">
        <v>144</v>
      </c>
      <c r="BU88" s="84" t="s">
        <v>145</v>
      </c>
      <c r="BV88" s="84" t="s">
        <v>146</v>
      </c>
      <c r="BW88" s="84" t="s">
        <v>147</v>
      </c>
      <c r="BX88" s="84" t="s">
        <v>148</v>
      </c>
      <c r="BY88" s="84" t="s">
        <v>149</v>
      </c>
      <c r="BZ88" s="84" t="s">
        <v>150</v>
      </c>
      <c r="CA88" s="84" t="s">
        <v>362</v>
      </c>
      <c r="CB88" s="84" t="s">
        <v>363</v>
      </c>
      <c r="CC88" s="84" t="s">
        <v>364</v>
      </c>
      <c r="CD88" s="84" t="s">
        <v>365</v>
      </c>
      <c r="CE88" s="84" t="s">
        <v>366</v>
      </c>
      <c r="CF88" s="84" t="s">
        <v>367</v>
      </c>
      <c r="CG88" s="136" t="s">
        <v>407</v>
      </c>
      <c r="CH88" s="137" t="s">
        <v>186</v>
      </c>
      <c r="CI88" s="137" t="s">
        <v>382</v>
      </c>
      <c r="CJ88" s="108"/>
      <c r="CK88" s="366" t="s">
        <v>411</v>
      </c>
      <c r="CL88" s="367"/>
      <c r="CM88" s="367"/>
      <c r="CN88" s="367"/>
      <c r="CO88" s="367"/>
      <c r="CP88" s="367"/>
      <c r="CQ88" s="367"/>
      <c r="CR88" s="367"/>
      <c r="CS88" s="367"/>
      <c r="CT88" s="367"/>
      <c r="CU88" s="367"/>
      <c r="CV88" s="367"/>
      <c r="CW88" s="367"/>
      <c r="CX88" s="367"/>
      <c r="CY88" s="367"/>
    </row>
    <row r="89" spans="1:103" s="266" customFormat="1" ht="18" hidden="1" customHeight="1" thickBot="1" x14ac:dyDescent="0.35">
      <c r="A89" s="272"/>
      <c r="B89" s="115"/>
      <c r="C89" s="354"/>
      <c r="D89" s="127"/>
      <c r="E89" s="127"/>
      <c r="F89" s="127"/>
      <c r="G89" s="359" t="s">
        <v>361</v>
      </c>
      <c r="H89" s="361" t="s">
        <v>95</v>
      </c>
      <c r="I89" s="7"/>
      <c r="J89" s="356" t="s">
        <v>3</v>
      </c>
      <c r="K89" s="108"/>
      <c r="L89" s="85"/>
      <c r="M89" s="75">
        <f>MONTH(Úvod!$F$10)</f>
        <v>1</v>
      </c>
      <c r="N89" s="76">
        <f t="shared" ref="N89" si="1524">IF(M89=12,1,M89+1)</f>
        <v>2</v>
      </c>
      <c r="O89" s="76">
        <f t="shared" ref="O89" si="1525">IF(N89=12,1,N89+1)</f>
        <v>3</v>
      </c>
      <c r="P89" s="77">
        <f t="shared" ref="P89" si="1526">IF(O89=12,1,O89+1)</f>
        <v>4</v>
      </c>
      <c r="Q89" s="77">
        <f t="shared" ref="Q89" si="1527">IF(P89=12,1,P89+1)</f>
        <v>5</v>
      </c>
      <c r="R89" s="77">
        <f t="shared" ref="R89" si="1528">IF(Q89=12,1,Q89+1)</f>
        <v>6</v>
      </c>
      <c r="S89" s="77">
        <f t="shared" ref="S89" si="1529">IF(R89=12,1,R89+1)</f>
        <v>7</v>
      </c>
      <c r="T89" s="77">
        <f t="shared" ref="T89" si="1530">IF(S89=12,1,S89+1)</f>
        <v>8</v>
      </c>
      <c r="U89" s="77">
        <f t="shared" ref="U89" si="1531">IF(T89=12,1,T89+1)</f>
        <v>9</v>
      </c>
      <c r="V89" s="77">
        <f>IF(U89=12,1,U89+1)</f>
        <v>10</v>
      </c>
      <c r="W89" s="77">
        <f t="shared" ref="W89" si="1532">IF(V89=12,1,V89+1)</f>
        <v>11</v>
      </c>
      <c r="X89" s="77">
        <f t="shared" ref="X89" si="1533">IF(W89=12,1,W89+1)</f>
        <v>12</v>
      </c>
      <c r="Y89" s="77">
        <f t="shared" ref="Y89" si="1534">IF(X89=12,1,X89+1)</f>
        <v>1</v>
      </c>
      <c r="Z89" s="77">
        <f t="shared" ref="Z89" si="1535">IF(Y89=12,1,Y89+1)</f>
        <v>2</v>
      </c>
      <c r="AA89" s="77">
        <f t="shared" ref="AA89" si="1536">IF(Z89=12,1,Z89+1)</f>
        <v>3</v>
      </c>
      <c r="AB89" s="77">
        <f t="shared" ref="AB89" si="1537">IF(AA89=12,1,AA89+1)</f>
        <v>4</v>
      </c>
      <c r="AC89" s="77">
        <f t="shared" ref="AC89" si="1538">IF(AB89=12,1,AB89+1)</f>
        <v>5</v>
      </c>
      <c r="AD89" s="77">
        <f t="shared" ref="AD89" si="1539">IF(AC89=12,1,AC89+1)</f>
        <v>6</v>
      </c>
      <c r="AE89" s="77">
        <f>IF(AD89=12,1,AD89+1)</f>
        <v>7</v>
      </c>
      <c r="AF89" s="77">
        <f t="shared" ref="AF89" si="1540">IF(AE89=12,1,AE89+1)</f>
        <v>8</v>
      </c>
      <c r="AG89" s="77">
        <f t="shared" ref="AG89" si="1541">IF(AF89=12,1,AF89+1)</f>
        <v>9</v>
      </c>
      <c r="AH89" s="77">
        <f t="shared" ref="AH89" si="1542">IF(AG89=12,1,AG89+1)</f>
        <v>10</v>
      </c>
      <c r="AI89" s="77">
        <f t="shared" ref="AI89" si="1543">IF(AH89=12,1,AH89+1)</f>
        <v>11</v>
      </c>
      <c r="AJ89" s="77">
        <f t="shared" ref="AJ89" si="1544">IF(AI89=12,1,AI89+1)</f>
        <v>12</v>
      </c>
      <c r="AK89" s="77">
        <f t="shared" ref="AK89" si="1545">IF(AJ89=12,1,AJ89+1)</f>
        <v>1</v>
      </c>
      <c r="AL89" s="77">
        <f t="shared" ref="AL89" si="1546">IF(AK89=12,1,AK89+1)</f>
        <v>2</v>
      </c>
      <c r="AM89" s="77">
        <f t="shared" ref="AM89" si="1547">IF(AL89=12,1,AL89+1)</f>
        <v>3</v>
      </c>
      <c r="AN89" s="77">
        <f t="shared" ref="AN89" si="1548">IF(AM89=12,1,AM89+1)</f>
        <v>4</v>
      </c>
      <c r="AO89" s="77">
        <f t="shared" ref="AO89" si="1549">IF(AN89=12,1,AN89+1)</f>
        <v>5</v>
      </c>
      <c r="AP89" s="77">
        <f t="shared" ref="AP89" si="1550">IF(AO89=12,1,AO89+1)</f>
        <v>6</v>
      </c>
      <c r="AQ89" s="77">
        <f t="shared" ref="AQ89" si="1551">IF(AP89=12,1,AP89+1)</f>
        <v>7</v>
      </c>
      <c r="AR89" s="77">
        <f t="shared" ref="AR89" si="1552">IF(AQ89=12,1,AQ89+1)</f>
        <v>8</v>
      </c>
      <c r="AS89" s="77">
        <f t="shared" ref="AS89" si="1553">IF(AR89=12,1,AR89+1)</f>
        <v>9</v>
      </c>
      <c r="AT89" s="77">
        <f t="shared" ref="AT89" si="1554">IF(AS89=12,1,AS89+1)</f>
        <v>10</v>
      </c>
      <c r="AU89" s="77">
        <f t="shared" ref="AU89" si="1555">IF(AT89=12,1,AT89+1)</f>
        <v>11</v>
      </c>
      <c r="AV89" s="77">
        <f t="shared" ref="AV89" si="1556">IF(AU89=12,1,AU89+1)</f>
        <v>12</v>
      </c>
      <c r="AW89" s="77">
        <f t="shared" ref="AW89" si="1557">IF(AV89=12,1,AV89+1)</f>
        <v>1</v>
      </c>
      <c r="AX89" s="77">
        <f t="shared" ref="AX89" si="1558">IF(AW89=12,1,AW89+1)</f>
        <v>2</v>
      </c>
      <c r="AY89" s="77">
        <f t="shared" ref="AY89" si="1559">IF(AX89=12,1,AX89+1)</f>
        <v>3</v>
      </c>
      <c r="AZ89" s="77">
        <f t="shared" ref="AZ89" si="1560">IF(AY89=12,1,AY89+1)</f>
        <v>4</v>
      </c>
      <c r="BA89" s="77">
        <f t="shared" ref="BA89" si="1561">IF(AZ89=12,1,AZ89+1)</f>
        <v>5</v>
      </c>
      <c r="BB89" s="77">
        <f t="shared" ref="BB89" si="1562">IF(BA89=12,1,BA89+1)</f>
        <v>6</v>
      </c>
      <c r="BC89" s="77">
        <f t="shared" ref="BC89" si="1563">IF(BB89=12,1,BB89+1)</f>
        <v>7</v>
      </c>
      <c r="BD89" s="77">
        <f t="shared" ref="BD89" si="1564">IF(BC89=12,1,BC89+1)</f>
        <v>8</v>
      </c>
      <c r="BE89" s="77">
        <f t="shared" ref="BE89" si="1565">IF(BD89=12,1,BD89+1)</f>
        <v>9</v>
      </c>
      <c r="BF89" s="77">
        <f t="shared" ref="BF89" si="1566">IF(BE89=12,1,BE89+1)</f>
        <v>10</v>
      </c>
      <c r="BG89" s="77">
        <f t="shared" ref="BG89" si="1567">IF(BF89=12,1,BF89+1)</f>
        <v>11</v>
      </c>
      <c r="BH89" s="77">
        <f t="shared" ref="BH89" si="1568">IF(BG89=12,1,BG89+1)</f>
        <v>12</v>
      </c>
      <c r="BI89" s="77">
        <f t="shared" ref="BI89" si="1569">IF(BH89=12,1,BH89+1)</f>
        <v>1</v>
      </c>
      <c r="BJ89" s="77">
        <f t="shared" ref="BJ89" si="1570">IF(BI89=12,1,BI89+1)</f>
        <v>2</v>
      </c>
      <c r="BK89" s="77">
        <f t="shared" ref="BK89" si="1571">IF(BJ89=12,1,BJ89+1)</f>
        <v>3</v>
      </c>
      <c r="BL89" s="77">
        <f t="shared" ref="BL89" si="1572">IF(BK89=12,1,BK89+1)</f>
        <v>4</v>
      </c>
      <c r="BM89" s="77">
        <f t="shared" ref="BM89" si="1573">IF(BL89=12,1,BL89+1)</f>
        <v>5</v>
      </c>
      <c r="BN89" s="77">
        <f t="shared" ref="BN89" si="1574">IF(BM89=12,1,BM89+1)</f>
        <v>6</v>
      </c>
      <c r="BO89" s="77">
        <f t="shared" ref="BO89" si="1575">IF(BN89=12,1,BN89+1)</f>
        <v>7</v>
      </c>
      <c r="BP89" s="77">
        <f t="shared" ref="BP89" si="1576">IF(BO89=12,1,BO89+1)</f>
        <v>8</v>
      </c>
      <c r="BQ89" s="77">
        <f t="shared" ref="BQ89" si="1577">IF(BP89=12,1,BP89+1)</f>
        <v>9</v>
      </c>
      <c r="BR89" s="77">
        <f t="shared" ref="BR89" si="1578">IF(BQ89=12,1,BQ89+1)</f>
        <v>10</v>
      </c>
      <c r="BS89" s="77">
        <f t="shared" ref="BS89" si="1579">IF(BR89=12,1,BR89+1)</f>
        <v>11</v>
      </c>
      <c r="BT89" s="77">
        <f t="shared" ref="BT89" si="1580">IF(BS89=12,1,BS89+1)</f>
        <v>12</v>
      </c>
      <c r="BU89" s="77">
        <f t="shared" ref="BU89" si="1581">IF(BT89=12,1,BT89+1)</f>
        <v>1</v>
      </c>
      <c r="BV89" s="77">
        <f t="shared" ref="BV89" si="1582">IF(BU89=12,1,BU89+1)</f>
        <v>2</v>
      </c>
      <c r="BW89" s="77">
        <f t="shared" ref="BW89" si="1583">IF(BV89=12,1,BV89+1)</f>
        <v>3</v>
      </c>
      <c r="BX89" s="77">
        <f t="shared" ref="BX89" si="1584">IF(BW89=12,1,BW89+1)</f>
        <v>4</v>
      </c>
      <c r="BY89" s="77">
        <f t="shared" ref="BY89" si="1585">IF(BX89=12,1,BX89+1)</f>
        <v>5</v>
      </c>
      <c r="BZ89" s="77">
        <f t="shared" ref="BZ89" si="1586">IF(BY89=12,1,BY89+1)</f>
        <v>6</v>
      </c>
      <c r="CA89" s="77">
        <f t="shared" ref="CA89" si="1587">IF(BZ89=12,1,BZ89+1)</f>
        <v>7</v>
      </c>
      <c r="CB89" s="77">
        <f t="shared" ref="CB89" si="1588">IF(CA89=12,1,CA89+1)</f>
        <v>8</v>
      </c>
      <c r="CC89" s="77">
        <f t="shared" ref="CC89" si="1589">IF(CB89=12,1,CB89+1)</f>
        <v>9</v>
      </c>
      <c r="CD89" s="77">
        <f t="shared" ref="CD89" si="1590">IF(CC89=12,1,CC89+1)</f>
        <v>10</v>
      </c>
      <c r="CE89" s="77">
        <f t="shared" ref="CE89" si="1591">IF(CD89=12,1,CD89+1)</f>
        <v>11</v>
      </c>
      <c r="CF89" s="77">
        <f t="shared" ref="CF89" si="1592">IF(CE89=12,1,CE89+1)</f>
        <v>12</v>
      </c>
      <c r="CG89" s="82"/>
      <c r="CH89" s="79"/>
      <c r="CI89" s="79"/>
      <c r="CJ89" s="108"/>
      <c r="CK89" s="108"/>
      <c r="CL89" s="108"/>
      <c r="CM89" s="108"/>
      <c r="CN89" s="108"/>
      <c r="CO89" s="108"/>
      <c r="CP89" s="108"/>
      <c r="CQ89" s="108"/>
      <c r="CR89" s="108"/>
      <c r="CS89" s="108"/>
      <c r="CT89" s="108"/>
      <c r="CU89" s="108"/>
      <c r="CV89" s="108"/>
      <c r="CW89" s="108"/>
      <c r="CX89" s="108"/>
      <c r="CY89" s="108"/>
    </row>
    <row r="90" spans="1:103" s="266" customFormat="1" ht="34.950000000000003" hidden="1" customHeight="1" x14ac:dyDescent="0.3">
      <c r="A90" s="272"/>
      <c r="B90" s="115"/>
      <c r="C90" s="354"/>
      <c r="D90" s="127"/>
      <c r="E90" s="127"/>
      <c r="F90" s="127"/>
      <c r="G90" s="359"/>
      <c r="H90" s="361"/>
      <c r="I90" s="7"/>
      <c r="J90" s="357"/>
      <c r="K90" s="108"/>
      <c r="L90" s="78"/>
      <c r="M90" s="60">
        <f t="shared" ref="M90:BX90" si="1593">VALUE(_xlfn.CONCAT(M89,".",M92))</f>
        <v>1</v>
      </c>
      <c r="N90" s="74">
        <f t="shared" si="1593"/>
        <v>32</v>
      </c>
      <c r="O90" s="74">
        <f t="shared" si="1593"/>
        <v>61</v>
      </c>
      <c r="P90" s="74">
        <f t="shared" si="1593"/>
        <v>92</v>
      </c>
      <c r="Q90" s="74">
        <f t="shared" si="1593"/>
        <v>122</v>
      </c>
      <c r="R90" s="74">
        <f t="shared" si="1593"/>
        <v>153</v>
      </c>
      <c r="S90" s="74">
        <f t="shared" si="1593"/>
        <v>183</v>
      </c>
      <c r="T90" s="74">
        <f t="shared" si="1593"/>
        <v>214</v>
      </c>
      <c r="U90" s="74">
        <f t="shared" si="1593"/>
        <v>245</v>
      </c>
      <c r="V90" s="74">
        <f t="shared" si="1593"/>
        <v>275</v>
      </c>
      <c r="W90" s="74">
        <f t="shared" si="1593"/>
        <v>306</v>
      </c>
      <c r="X90" s="74">
        <f t="shared" si="1593"/>
        <v>336</v>
      </c>
      <c r="Y90" s="74">
        <f t="shared" si="1593"/>
        <v>367</v>
      </c>
      <c r="Z90" s="74">
        <f t="shared" si="1593"/>
        <v>398</v>
      </c>
      <c r="AA90" s="74">
        <f t="shared" si="1593"/>
        <v>426</v>
      </c>
      <c r="AB90" s="74">
        <f t="shared" si="1593"/>
        <v>457</v>
      </c>
      <c r="AC90" s="74">
        <f t="shared" si="1593"/>
        <v>487</v>
      </c>
      <c r="AD90" s="74">
        <f t="shared" si="1593"/>
        <v>518</v>
      </c>
      <c r="AE90" s="74">
        <f t="shared" si="1593"/>
        <v>548</v>
      </c>
      <c r="AF90" s="74">
        <f t="shared" si="1593"/>
        <v>579</v>
      </c>
      <c r="AG90" s="74">
        <f t="shared" si="1593"/>
        <v>610</v>
      </c>
      <c r="AH90" s="74">
        <f t="shared" si="1593"/>
        <v>640</v>
      </c>
      <c r="AI90" s="74">
        <f t="shared" si="1593"/>
        <v>671</v>
      </c>
      <c r="AJ90" s="74">
        <f t="shared" si="1593"/>
        <v>701</v>
      </c>
      <c r="AK90" s="74">
        <f t="shared" si="1593"/>
        <v>732</v>
      </c>
      <c r="AL90" s="74">
        <f t="shared" si="1593"/>
        <v>763</v>
      </c>
      <c r="AM90" s="74">
        <f t="shared" si="1593"/>
        <v>791</v>
      </c>
      <c r="AN90" s="74">
        <f t="shared" si="1593"/>
        <v>822</v>
      </c>
      <c r="AO90" s="74">
        <f t="shared" si="1593"/>
        <v>852</v>
      </c>
      <c r="AP90" s="74">
        <f t="shared" si="1593"/>
        <v>883</v>
      </c>
      <c r="AQ90" s="74">
        <f t="shared" si="1593"/>
        <v>913</v>
      </c>
      <c r="AR90" s="74">
        <f t="shared" si="1593"/>
        <v>944</v>
      </c>
      <c r="AS90" s="74">
        <f t="shared" si="1593"/>
        <v>975</v>
      </c>
      <c r="AT90" s="74">
        <f t="shared" si="1593"/>
        <v>1005</v>
      </c>
      <c r="AU90" s="74">
        <f t="shared" si="1593"/>
        <v>1036</v>
      </c>
      <c r="AV90" s="74">
        <f t="shared" si="1593"/>
        <v>1066</v>
      </c>
      <c r="AW90" s="74">
        <f t="shared" si="1593"/>
        <v>1097</v>
      </c>
      <c r="AX90" s="74">
        <f t="shared" si="1593"/>
        <v>1128</v>
      </c>
      <c r="AY90" s="74">
        <f t="shared" si="1593"/>
        <v>1156</v>
      </c>
      <c r="AZ90" s="74">
        <f t="shared" si="1593"/>
        <v>1187</v>
      </c>
      <c r="BA90" s="74">
        <f t="shared" si="1593"/>
        <v>1217</v>
      </c>
      <c r="BB90" s="74">
        <f t="shared" si="1593"/>
        <v>1248</v>
      </c>
      <c r="BC90" s="74">
        <f t="shared" si="1593"/>
        <v>1278</v>
      </c>
      <c r="BD90" s="74">
        <f t="shared" si="1593"/>
        <v>1309</v>
      </c>
      <c r="BE90" s="74">
        <f t="shared" si="1593"/>
        <v>1340</v>
      </c>
      <c r="BF90" s="74">
        <f t="shared" si="1593"/>
        <v>1370</v>
      </c>
      <c r="BG90" s="74">
        <f t="shared" si="1593"/>
        <v>1401</v>
      </c>
      <c r="BH90" s="74">
        <f t="shared" si="1593"/>
        <v>1431</v>
      </c>
      <c r="BI90" s="74">
        <f t="shared" si="1593"/>
        <v>1462</v>
      </c>
      <c r="BJ90" s="74">
        <f t="shared" si="1593"/>
        <v>1493</v>
      </c>
      <c r="BK90" s="74">
        <f t="shared" si="1593"/>
        <v>1522</v>
      </c>
      <c r="BL90" s="74">
        <f t="shared" si="1593"/>
        <v>1553</v>
      </c>
      <c r="BM90" s="74">
        <f t="shared" si="1593"/>
        <v>1583</v>
      </c>
      <c r="BN90" s="74">
        <f t="shared" si="1593"/>
        <v>1614</v>
      </c>
      <c r="BO90" s="74">
        <f t="shared" si="1593"/>
        <v>1644</v>
      </c>
      <c r="BP90" s="74">
        <f t="shared" si="1593"/>
        <v>1675</v>
      </c>
      <c r="BQ90" s="74">
        <f t="shared" si="1593"/>
        <v>1706</v>
      </c>
      <c r="BR90" s="74">
        <f t="shared" si="1593"/>
        <v>1736</v>
      </c>
      <c r="BS90" s="74">
        <f t="shared" si="1593"/>
        <v>1767</v>
      </c>
      <c r="BT90" s="74">
        <f t="shared" si="1593"/>
        <v>1797</v>
      </c>
      <c r="BU90" s="74">
        <f t="shared" si="1593"/>
        <v>1828</v>
      </c>
      <c r="BV90" s="74">
        <f t="shared" si="1593"/>
        <v>1859</v>
      </c>
      <c r="BW90" s="74">
        <f t="shared" si="1593"/>
        <v>1887</v>
      </c>
      <c r="BX90" s="74">
        <f t="shared" si="1593"/>
        <v>1918</v>
      </c>
      <c r="BY90" s="74">
        <f t="shared" ref="BY90:CF90" si="1594">VALUE(_xlfn.CONCAT(BY89,".",BY92))</f>
        <v>1948</v>
      </c>
      <c r="BZ90" s="74">
        <f t="shared" si="1594"/>
        <v>1979</v>
      </c>
      <c r="CA90" s="74">
        <f t="shared" si="1594"/>
        <v>2009</v>
      </c>
      <c r="CB90" s="74">
        <f t="shared" si="1594"/>
        <v>2040</v>
      </c>
      <c r="CC90" s="74">
        <f t="shared" si="1594"/>
        <v>2071</v>
      </c>
      <c r="CD90" s="74">
        <f t="shared" si="1594"/>
        <v>2101</v>
      </c>
      <c r="CE90" s="74">
        <f t="shared" si="1594"/>
        <v>2132</v>
      </c>
      <c r="CF90" s="74">
        <f t="shared" si="1594"/>
        <v>2162</v>
      </c>
      <c r="CG90" s="83"/>
      <c r="CH90" s="80"/>
      <c r="CI90" s="80"/>
      <c r="CJ90" s="108"/>
      <c r="CK90" s="108"/>
      <c r="CL90" s="108"/>
      <c r="CM90" s="108"/>
      <c r="CN90" s="108"/>
      <c r="CO90" s="108"/>
      <c r="CP90" s="108"/>
      <c r="CQ90" s="108"/>
      <c r="CR90" s="108"/>
      <c r="CS90" s="108"/>
      <c r="CT90" s="108"/>
      <c r="CU90" s="108"/>
      <c r="CV90" s="108"/>
      <c r="CW90" s="108"/>
      <c r="CX90" s="108"/>
      <c r="CY90" s="108"/>
    </row>
    <row r="91" spans="1:103" s="266" customFormat="1" ht="16.95" customHeight="1" x14ac:dyDescent="0.3">
      <c r="A91" s="272"/>
      <c r="B91" s="115"/>
      <c r="C91" s="354"/>
      <c r="D91" s="127"/>
      <c r="E91" s="360" t="s">
        <v>376</v>
      </c>
      <c r="F91" s="360" t="s">
        <v>376</v>
      </c>
      <c r="G91" s="359"/>
      <c r="H91" s="361"/>
      <c r="I91" s="7"/>
      <c r="J91" s="357"/>
      <c r="K91" s="108"/>
      <c r="L91" s="78"/>
      <c r="M91" s="61" t="str">
        <f>VLOOKUP(M89,'Podpůrná data'!$J$186:$K$197,2)</f>
        <v>leden</v>
      </c>
      <c r="N91" s="61" t="str">
        <f>VLOOKUP(N89,'Podpůrná data'!$J$186:$K$197,2)</f>
        <v>únor</v>
      </c>
      <c r="O91" s="61" t="str">
        <f>VLOOKUP(O89,'Podpůrná data'!$J$186:$K$197,2)</f>
        <v>březen</v>
      </c>
      <c r="P91" s="61" t="str">
        <f>VLOOKUP(P89,'Podpůrná data'!$J$186:$K$197,2)</f>
        <v>duben</v>
      </c>
      <c r="Q91" s="61" t="str">
        <f>VLOOKUP(Q89,'Podpůrná data'!$J$186:$K$197,2)</f>
        <v>květen</v>
      </c>
      <c r="R91" s="61" t="str">
        <f>VLOOKUP(R89,'Podpůrná data'!$J$186:$K$197,2)</f>
        <v>červen</v>
      </c>
      <c r="S91" s="61" t="str">
        <f>VLOOKUP(S89,'Podpůrná data'!$J$186:$K$197,2)</f>
        <v>červenec</v>
      </c>
      <c r="T91" s="61" t="str">
        <f>VLOOKUP(T89,'Podpůrná data'!$J$186:$K$197,2)</f>
        <v>srpen</v>
      </c>
      <c r="U91" s="61" t="str">
        <f>VLOOKUP(U89,'Podpůrná data'!$J$186:$K$197,2)</f>
        <v>září</v>
      </c>
      <c r="V91" s="61" t="str">
        <f>VLOOKUP(V89,'Podpůrná data'!$J$186:$K$197,2)</f>
        <v>říjen</v>
      </c>
      <c r="W91" s="61" t="str">
        <f>VLOOKUP(W89,'Podpůrná data'!$J$186:$K$197,2)</f>
        <v>listopad</v>
      </c>
      <c r="X91" s="61" t="str">
        <f>VLOOKUP(X89,'Podpůrná data'!$J$186:$K$197,2)</f>
        <v>prosinec</v>
      </c>
      <c r="Y91" s="61" t="str">
        <f>VLOOKUP(Y89,'Podpůrná data'!$J$186:$K$197,2)</f>
        <v>leden</v>
      </c>
      <c r="Z91" s="61" t="str">
        <f>VLOOKUP(Z89,'Podpůrná data'!$J$186:$K$197,2)</f>
        <v>únor</v>
      </c>
      <c r="AA91" s="61" t="str">
        <f>VLOOKUP(AA89,'Podpůrná data'!$J$186:$K$197,2)</f>
        <v>březen</v>
      </c>
      <c r="AB91" s="61" t="str">
        <f>VLOOKUP(AB89,'Podpůrná data'!$J$186:$K$197,2)</f>
        <v>duben</v>
      </c>
      <c r="AC91" s="61" t="str">
        <f>VLOOKUP(AC89,'Podpůrná data'!$J$186:$K$197,2)</f>
        <v>květen</v>
      </c>
      <c r="AD91" s="61" t="str">
        <f>VLOOKUP(AD89,'Podpůrná data'!$J$186:$K$197,2)</f>
        <v>červen</v>
      </c>
      <c r="AE91" s="61" t="str">
        <f>VLOOKUP(AE89,'Podpůrná data'!$J$186:$K$197,2)</f>
        <v>červenec</v>
      </c>
      <c r="AF91" s="61" t="str">
        <f>VLOOKUP(AF89,'Podpůrná data'!$J$186:$K$197,2)</f>
        <v>srpen</v>
      </c>
      <c r="AG91" s="61" t="str">
        <f>VLOOKUP(AG89,'Podpůrná data'!$J$186:$K$197,2)</f>
        <v>září</v>
      </c>
      <c r="AH91" s="61" t="str">
        <f>VLOOKUP(AH89,'Podpůrná data'!$J$186:$K$197,2)</f>
        <v>říjen</v>
      </c>
      <c r="AI91" s="61" t="str">
        <f>VLOOKUP(AI89,'Podpůrná data'!$J$186:$K$197,2)</f>
        <v>listopad</v>
      </c>
      <c r="AJ91" s="61" t="str">
        <f>VLOOKUP(AJ89,'Podpůrná data'!$J$186:$K$197,2)</f>
        <v>prosinec</v>
      </c>
      <c r="AK91" s="61" t="str">
        <f>VLOOKUP(AK89,'Podpůrná data'!$J$186:$K$197,2)</f>
        <v>leden</v>
      </c>
      <c r="AL91" s="61" t="str">
        <f>VLOOKUP(AL89,'Podpůrná data'!$J$186:$K$197,2)</f>
        <v>únor</v>
      </c>
      <c r="AM91" s="61" t="str">
        <f>VLOOKUP(AM89,'Podpůrná data'!$J$186:$K$197,2)</f>
        <v>březen</v>
      </c>
      <c r="AN91" s="61" t="str">
        <f>VLOOKUP(AN89,'Podpůrná data'!$J$186:$K$197,2)</f>
        <v>duben</v>
      </c>
      <c r="AO91" s="61" t="str">
        <f>VLOOKUP(AO89,'Podpůrná data'!$J$186:$K$197,2)</f>
        <v>květen</v>
      </c>
      <c r="AP91" s="61" t="str">
        <f>VLOOKUP(AP89,'Podpůrná data'!$J$186:$K$197,2)</f>
        <v>červen</v>
      </c>
      <c r="AQ91" s="61" t="str">
        <f>VLOOKUP(AQ89,'Podpůrná data'!$J$186:$K$197,2)</f>
        <v>červenec</v>
      </c>
      <c r="AR91" s="61" t="str">
        <f>VLOOKUP(AR89,'Podpůrná data'!$J$186:$K$197,2)</f>
        <v>srpen</v>
      </c>
      <c r="AS91" s="61" t="str">
        <f>VLOOKUP(AS89,'Podpůrná data'!$J$186:$K$197,2)</f>
        <v>září</v>
      </c>
      <c r="AT91" s="61" t="str">
        <f>VLOOKUP(AT89,'Podpůrná data'!$J$186:$K$197,2)</f>
        <v>říjen</v>
      </c>
      <c r="AU91" s="61" t="str">
        <f>VLOOKUP(AU89,'Podpůrná data'!$J$186:$K$197,2)</f>
        <v>listopad</v>
      </c>
      <c r="AV91" s="61" t="str">
        <f>VLOOKUP(AV89,'Podpůrná data'!$J$186:$K$197,2)</f>
        <v>prosinec</v>
      </c>
      <c r="AW91" s="61" t="str">
        <f>VLOOKUP(AW89,'Podpůrná data'!$J$186:$K$197,2)</f>
        <v>leden</v>
      </c>
      <c r="AX91" s="61" t="str">
        <f>VLOOKUP(AX89,'Podpůrná data'!$J$186:$K$197,2)</f>
        <v>únor</v>
      </c>
      <c r="AY91" s="61" t="str">
        <f>VLOOKUP(AY89,'Podpůrná data'!$J$186:$K$197,2)</f>
        <v>březen</v>
      </c>
      <c r="AZ91" s="61" t="str">
        <f>VLOOKUP(AZ89,'Podpůrná data'!$J$186:$K$197,2)</f>
        <v>duben</v>
      </c>
      <c r="BA91" s="61" t="str">
        <f>VLOOKUP(BA89,'Podpůrná data'!$J$186:$K$197,2)</f>
        <v>květen</v>
      </c>
      <c r="BB91" s="61" t="str">
        <f>VLOOKUP(BB89,'Podpůrná data'!$J$186:$K$197,2)</f>
        <v>červen</v>
      </c>
      <c r="BC91" s="61" t="str">
        <f>VLOOKUP(BC89,'Podpůrná data'!$J$186:$K$197,2)</f>
        <v>červenec</v>
      </c>
      <c r="BD91" s="61" t="str">
        <f>VLOOKUP(BD89,'Podpůrná data'!$J$186:$K$197,2)</f>
        <v>srpen</v>
      </c>
      <c r="BE91" s="61" t="str">
        <f>VLOOKUP(BE89,'Podpůrná data'!$J$186:$K$197,2)</f>
        <v>září</v>
      </c>
      <c r="BF91" s="61" t="str">
        <f>VLOOKUP(BF89,'Podpůrná data'!$J$186:$K$197,2)</f>
        <v>říjen</v>
      </c>
      <c r="BG91" s="61" t="str">
        <f>VLOOKUP(BG89,'Podpůrná data'!$J$186:$K$197,2)</f>
        <v>listopad</v>
      </c>
      <c r="BH91" s="61" t="str">
        <f>VLOOKUP(BH89,'Podpůrná data'!$J$186:$K$197,2)</f>
        <v>prosinec</v>
      </c>
      <c r="BI91" s="61" t="str">
        <f>VLOOKUP(BI89,'Podpůrná data'!$J$186:$K$197,2)</f>
        <v>leden</v>
      </c>
      <c r="BJ91" s="61" t="str">
        <f>VLOOKUP(BJ89,'Podpůrná data'!$J$186:$K$197,2)</f>
        <v>únor</v>
      </c>
      <c r="BK91" s="61" t="str">
        <f>VLOOKUP(BK89,'Podpůrná data'!$J$186:$K$197,2)</f>
        <v>březen</v>
      </c>
      <c r="BL91" s="61" t="str">
        <f>VLOOKUP(BL89,'Podpůrná data'!$J$186:$K$197,2)</f>
        <v>duben</v>
      </c>
      <c r="BM91" s="61" t="str">
        <f>VLOOKUP(BM89,'Podpůrná data'!$J$186:$K$197,2)</f>
        <v>květen</v>
      </c>
      <c r="BN91" s="61" t="str">
        <f>VLOOKUP(BN89,'Podpůrná data'!$J$186:$K$197,2)</f>
        <v>červen</v>
      </c>
      <c r="BO91" s="61" t="str">
        <f>VLOOKUP(BO89,'Podpůrná data'!$J$186:$K$197,2)</f>
        <v>červenec</v>
      </c>
      <c r="BP91" s="61" t="str">
        <f>VLOOKUP(BP89,'Podpůrná data'!$J$186:$K$197,2)</f>
        <v>srpen</v>
      </c>
      <c r="BQ91" s="61" t="str">
        <f>VLOOKUP(BQ89,'Podpůrná data'!$J$186:$K$197,2)</f>
        <v>září</v>
      </c>
      <c r="BR91" s="61" t="str">
        <f>VLOOKUP(BR89,'Podpůrná data'!$J$186:$K$197,2)</f>
        <v>říjen</v>
      </c>
      <c r="BS91" s="61" t="str">
        <f>VLOOKUP(BS89,'Podpůrná data'!$J$186:$K$197,2)</f>
        <v>listopad</v>
      </c>
      <c r="BT91" s="61" t="str">
        <f>VLOOKUP(BT89,'Podpůrná data'!$J$186:$K$197,2)</f>
        <v>prosinec</v>
      </c>
      <c r="BU91" s="61" t="str">
        <f>VLOOKUP(BU89,'Podpůrná data'!$J$186:$K$197,2)</f>
        <v>leden</v>
      </c>
      <c r="BV91" s="61" t="str">
        <f>VLOOKUP(BV89,'Podpůrná data'!$J$186:$K$197,2)</f>
        <v>únor</v>
      </c>
      <c r="BW91" s="61" t="str">
        <f>VLOOKUP(BW89,'Podpůrná data'!$J$186:$K$197,2)</f>
        <v>březen</v>
      </c>
      <c r="BX91" s="61" t="str">
        <f>VLOOKUP(BX89,'Podpůrná data'!$J$186:$K$197,2)</f>
        <v>duben</v>
      </c>
      <c r="BY91" s="61" t="str">
        <f>VLOOKUP(BY89,'Podpůrná data'!$J$186:$K$197,2)</f>
        <v>květen</v>
      </c>
      <c r="BZ91" s="61" t="str">
        <f>VLOOKUP(BZ89,'Podpůrná data'!$J$186:$K$197,2)</f>
        <v>červen</v>
      </c>
      <c r="CA91" s="61" t="str">
        <f>VLOOKUP(CA89,'Podpůrná data'!$J$186:$K$197,2)</f>
        <v>červenec</v>
      </c>
      <c r="CB91" s="61" t="str">
        <f>VLOOKUP(CB89,'Podpůrná data'!$J$186:$K$197,2)</f>
        <v>srpen</v>
      </c>
      <c r="CC91" s="61" t="str">
        <f>VLOOKUP(CC89,'Podpůrná data'!$J$186:$K$197,2)</f>
        <v>září</v>
      </c>
      <c r="CD91" s="61" t="str">
        <f>VLOOKUP(CD89,'Podpůrná data'!$J$186:$K$197,2)</f>
        <v>říjen</v>
      </c>
      <c r="CE91" s="61" t="str">
        <f>VLOOKUP(CE89,'Podpůrná data'!$J$186:$K$197,2)</f>
        <v>listopad</v>
      </c>
      <c r="CF91" s="61" t="str">
        <f>VLOOKUP(CF89,'Podpůrná data'!$J$186:$K$197,2)</f>
        <v>prosinec</v>
      </c>
      <c r="CG91" s="210"/>
      <c r="CH91" s="210"/>
      <c r="CI91" s="211"/>
      <c r="CJ91" s="108"/>
      <c r="CK91" s="183" t="s">
        <v>109</v>
      </c>
      <c r="CL91" s="183" t="s">
        <v>110</v>
      </c>
      <c r="CM91" s="183" t="s">
        <v>111</v>
      </c>
      <c r="CN91" s="183" t="s">
        <v>112</v>
      </c>
      <c r="CO91" s="183" t="s">
        <v>113</v>
      </c>
      <c r="CP91" s="183" t="s">
        <v>114</v>
      </c>
      <c r="CQ91" s="183" t="s">
        <v>115</v>
      </c>
      <c r="CR91" s="183" t="s">
        <v>116</v>
      </c>
      <c r="CS91" s="183" t="s">
        <v>117</v>
      </c>
      <c r="CT91" s="183" t="s">
        <v>177</v>
      </c>
      <c r="CU91" s="183" t="s">
        <v>178</v>
      </c>
      <c r="CV91" s="183" t="s">
        <v>179</v>
      </c>
      <c r="CW91" s="183" t="s">
        <v>368</v>
      </c>
      <c r="CX91" s="183" t="s">
        <v>369</v>
      </c>
      <c r="CY91" s="183" t="s">
        <v>370</v>
      </c>
    </row>
    <row r="92" spans="1:103" s="266" customFormat="1" ht="16.2" customHeight="1" x14ac:dyDescent="0.3">
      <c r="A92" s="272"/>
      <c r="B92" s="115"/>
      <c r="C92" s="354"/>
      <c r="D92" s="127"/>
      <c r="E92" s="360"/>
      <c r="F92" s="360"/>
      <c r="G92" s="359"/>
      <c r="H92" s="361"/>
      <c r="I92" s="7"/>
      <c r="J92" s="357"/>
      <c r="K92" s="108"/>
      <c r="L92" s="78"/>
      <c r="M92" s="61">
        <f>YEAR(Úvod!$F$10)</f>
        <v>1900</v>
      </c>
      <c r="N92" s="61">
        <f t="shared" ref="N92" si="1595">IF(N89=1,M92+1,M92)</f>
        <v>1900</v>
      </c>
      <c r="O92" s="61">
        <f t="shared" ref="O92" si="1596">IF(O89=1,N92+1,N92)</f>
        <v>1900</v>
      </c>
      <c r="P92" s="61">
        <f t="shared" ref="P92" si="1597">IF(P89=1,O92+1,O92)</f>
        <v>1900</v>
      </c>
      <c r="Q92" s="61">
        <f t="shared" ref="Q92" si="1598">IF(Q89=1,P92+1,P92)</f>
        <v>1900</v>
      </c>
      <c r="R92" s="61">
        <f t="shared" ref="R92" si="1599">IF(R89=1,Q92+1,Q92)</f>
        <v>1900</v>
      </c>
      <c r="S92" s="61">
        <f t="shared" ref="S92" si="1600">IF(S89=1,R92+1,R92)</f>
        <v>1900</v>
      </c>
      <c r="T92" s="61">
        <f t="shared" ref="T92" si="1601">IF(T89=1,S92+1,S92)</f>
        <v>1900</v>
      </c>
      <c r="U92" s="61">
        <f t="shared" ref="U92" si="1602">IF(U89=1,T92+1,T92)</f>
        <v>1900</v>
      </c>
      <c r="V92" s="61">
        <f t="shared" ref="V92" si="1603">IF(V89=1,U92+1,U92)</f>
        <v>1900</v>
      </c>
      <c r="W92" s="61">
        <f t="shared" ref="W92" si="1604">IF(W89=1,V92+1,V92)</f>
        <v>1900</v>
      </c>
      <c r="X92" s="61">
        <f t="shared" ref="X92" si="1605">IF(X89=1,W92+1,W92)</f>
        <v>1900</v>
      </c>
      <c r="Y92" s="61">
        <f t="shared" ref="Y92" si="1606">IF(Y89=1,X92+1,X92)</f>
        <v>1901</v>
      </c>
      <c r="Z92" s="61">
        <f t="shared" ref="Z92" si="1607">IF(Z89=1,Y92+1,Y92)</f>
        <v>1901</v>
      </c>
      <c r="AA92" s="61">
        <f t="shared" ref="AA92" si="1608">IF(AA89=1,Z92+1,Z92)</f>
        <v>1901</v>
      </c>
      <c r="AB92" s="61">
        <f t="shared" ref="AB92" si="1609">IF(AB89=1,AA92+1,AA92)</f>
        <v>1901</v>
      </c>
      <c r="AC92" s="61">
        <f t="shared" ref="AC92" si="1610">IF(AC89=1,AB92+1,AB92)</f>
        <v>1901</v>
      </c>
      <c r="AD92" s="61">
        <f t="shared" ref="AD92" si="1611">IF(AD89=1,AC92+1,AC92)</f>
        <v>1901</v>
      </c>
      <c r="AE92" s="61">
        <f t="shared" ref="AE92" si="1612">IF(AE89=1,AD92+1,AD92)</f>
        <v>1901</v>
      </c>
      <c r="AF92" s="61">
        <f t="shared" ref="AF92" si="1613">IF(AF89=1,AE92+1,AE92)</f>
        <v>1901</v>
      </c>
      <c r="AG92" s="61">
        <f t="shared" ref="AG92" si="1614">IF(AG89=1,AF92+1,AF92)</f>
        <v>1901</v>
      </c>
      <c r="AH92" s="61">
        <f t="shared" ref="AH92" si="1615">IF(AH89=1,AG92+1,AG92)</f>
        <v>1901</v>
      </c>
      <c r="AI92" s="61">
        <f t="shared" ref="AI92" si="1616">IF(AI89=1,AH92+1,AH92)</f>
        <v>1901</v>
      </c>
      <c r="AJ92" s="61">
        <f t="shared" ref="AJ92" si="1617">IF(AJ89=1,AI92+1,AI92)</f>
        <v>1901</v>
      </c>
      <c r="AK92" s="61">
        <f t="shared" ref="AK92" si="1618">IF(AK89=1,AJ92+1,AJ92)</f>
        <v>1902</v>
      </c>
      <c r="AL92" s="61">
        <f t="shared" ref="AL92" si="1619">IF(AL89=1,AK92+1,AK92)</f>
        <v>1902</v>
      </c>
      <c r="AM92" s="61">
        <f t="shared" ref="AM92" si="1620">IF(AM89=1,AL92+1,AL92)</f>
        <v>1902</v>
      </c>
      <c r="AN92" s="61">
        <f t="shared" ref="AN92" si="1621">IF(AN89=1,AM92+1,AM92)</f>
        <v>1902</v>
      </c>
      <c r="AO92" s="61">
        <f t="shared" ref="AO92" si="1622">IF(AO89=1,AN92+1,AN92)</f>
        <v>1902</v>
      </c>
      <c r="AP92" s="61">
        <f t="shared" ref="AP92" si="1623">IF(AP89=1,AO92+1,AO92)</f>
        <v>1902</v>
      </c>
      <c r="AQ92" s="61">
        <f t="shared" ref="AQ92" si="1624">IF(AQ89=1,AP92+1,AP92)</f>
        <v>1902</v>
      </c>
      <c r="AR92" s="61">
        <f t="shared" ref="AR92" si="1625">IF(AR89=1,AQ92+1,AQ92)</f>
        <v>1902</v>
      </c>
      <c r="AS92" s="61">
        <f t="shared" ref="AS92" si="1626">IF(AS89=1,AR92+1,AR92)</f>
        <v>1902</v>
      </c>
      <c r="AT92" s="61">
        <f t="shared" ref="AT92" si="1627">IF(AT89=1,AS92+1,AS92)</f>
        <v>1902</v>
      </c>
      <c r="AU92" s="61">
        <f t="shared" ref="AU92" si="1628">IF(AU89=1,AT92+1,AT92)</f>
        <v>1902</v>
      </c>
      <c r="AV92" s="61">
        <f t="shared" ref="AV92" si="1629">IF(AV89=1,AU92+1,AU92)</f>
        <v>1902</v>
      </c>
      <c r="AW92" s="61">
        <f t="shared" ref="AW92" si="1630">IF(AW89=1,AV92+1,AV92)</f>
        <v>1903</v>
      </c>
      <c r="AX92" s="61">
        <f t="shared" ref="AX92" si="1631">IF(AX89=1,AW92+1,AW92)</f>
        <v>1903</v>
      </c>
      <c r="AY92" s="61">
        <f t="shared" ref="AY92" si="1632">IF(AY89=1,AX92+1,AX92)</f>
        <v>1903</v>
      </c>
      <c r="AZ92" s="61">
        <f t="shared" ref="AZ92" si="1633">IF(AZ89=1,AY92+1,AY92)</f>
        <v>1903</v>
      </c>
      <c r="BA92" s="61">
        <f t="shared" ref="BA92" si="1634">IF(BA89=1,AZ92+1,AZ92)</f>
        <v>1903</v>
      </c>
      <c r="BB92" s="61">
        <f t="shared" ref="BB92" si="1635">IF(BB89=1,BA92+1,BA92)</f>
        <v>1903</v>
      </c>
      <c r="BC92" s="61">
        <f t="shared" ref="BC92" si="1636">IF(BC89=1,BB92+1,BB92)</f>
        <v>1903</v>
      </c>
      <c r="BD92" s="61">
        <f t="shared" ref="BD92" si="1637">IF(BD89=1,BC92+1,BC92)</f>
        <v>1903</v>
      </c>
      <c r="BE92" s="61">
        <f t="shared" ref="BE92" si="1638">IF(BE89=1,BD92+1,BD92)</f>
        <v>1903</v>
      </c>
      <c r="BF92" s="61">
        <f t="shared" ref="BF92" si="1639">IF(BF89=1,BE92+1,BE92)</f>
        <v>1903</v>
      </c>
      <c r="BG92" s="61">
        <f t="shared" ref="BG92" si="1640">IF(BG89=1,BF92+1,BF92)</f>
        <v>1903</v>
      </c>
      <c r="BH92" s="61">
        <f t="shared" ref="BH92" si="1641">IF(BH89=1,BG92+1,BG92)</f>
        <v>1903</v>
      </c>
      <c r="BI92" s="61">
        <f t="shared" ref="BI92" si="1642">IF(BI89=1,BH92+1,BH92)</f>
        <v>1904</v>
      </c>
      <c r="BJ92" s="61">
        <f t="shared" ref="BJ92" si="1643">IF(BJ89=1,BI92+1,BI92)</f>
        <v>1904</v>
      </c>
      <c r="BK92" s="61">
        <f t="shared" ref="BK92" si="1644">IF(BK89=1,BJ92+1,BJ92)</f>
        <v>1904</v>
      </c>
      <c r="BL92" s="61">
        <f t="shared" ref="BL92" si="1645">IF(BL89=1,BK92+1,BK92)</f>
        <v>1904</v>
      </c>
      <c r="BM92" s="61">
        <f t="shared" ref="BM92" si="1646">IF(BM89=1,BL92+1,BL92)</f>
        <v>1904</v>
      </c>
      <c r="BN92" s="61">
        <f t="shared" ref="BN92" si="1647">IF(BN89=1,BM92+1,BM92)</f>
        <v>1904</v>
      </c>
      <c r="BO92" s="61">
        <f t="shared" ref="BO92" si="1648">IF(BO89=1,BN92+1,BN92)</f>
        <v>1904</v>
      </c>
      <c r="BP92" s="61">
        <f t="shared" ref="BP92" si="1649">IF(BP89=1,BO92+1,BO92)</f>
        <v>1904</v>
      </c>
      <c r="BQ92" s="61">
        <f t="shared" ref="BQ92" si="1650">IF(BQ89=1,BP92+1,BP92)</f>
        <v>1904</v>
      </c>
      <c r="BR92" s="61">
        <f t="shared" ref="BR92" si="1651">IF(BR89=1,BQ92+1,BQ92)</f>
        <v>1904</v>
      </c>
      <c r="BS92" s="61">
        <f t="shared" ref="BS92" si="1652">IF(BS89=1,BR92+1,BR92)</f>
        <v>1904</v>
      </c>
      <c r="BT92" s="61">
        <f t="shared" ref="BT92" si="1653">IF(BT89=1,BS92+1,BS92)</f>
        <v>1904</v>
      </c>
      <c r="BU92" s="61">
        <f t="shared" ref="BU92" si="1654">IF(BU89=1,BT92+1,BT92)</f>
        <v>1905</v>
      </c>
      <c r="BV92" s="61">
        <f t="shared" ref="BV92" si="1655">IF(BV89=1,BU92+1,BU92)</f>
        <v>1905</v>
      </c>
      <c r="BW92" s="61">
        <f t="shared" ref="BW92" si="1656">IF(BW89=1,BV92+1,BV92)</f>
        <v>1905</v>
      </c>
      <c r="BX92" s="61">
        <f t="shared" ref="BX92" si="1657">IF(BX89=1,BW92+1,BW92)</f>
        <v>1905</v>
      </c>
      <c r="BY92" s="61">
        <f t="shared" ref="BY92" si="1658">IF(BY89=1,BX92+1,BX92)</f>
        <v>1905</v>
      </c>
      <c r="BZ92" s="61">
        <f t="shared" ref="BZ92" si="1659">IF(BZ89=1,BY92+1,BY92)</f>
        <v>1905</v>
      </c>
      <c r="CA92" s="61">
        <f t="shared" ref="CA92" si="1660">IF(CA89=1,BZ92+1,BZ92)</f>
        <v>1905</v>
      </c>
      <c r="CB92" s="61">
        <f t="shared" ref="CB92" si="1661">IF(CB89=1,CA92+1,CA92)</f>
        <v>1905</v>
      </c>
      <c r="CC92" s="61">
        <f t="shared" ref="CC92" si="1662">IF(CC89=1,CB92+1,CB92)</f>
        <v>1905</v>
      </c>
      <c r="CD92" s="61">
        <f t="shared" ref="CD92" si="1663">IF(CD89=1,CC92+1,CC92)</f>
        <v>1905</v>
      </c>
      <c r="CE92" s="61">
        <f t="shared" ref="CE92" si="1664">IF(CE89=1,CD92+1,CD92)</f>
        <v>1905</v>
      </c>
      <c r="CF92" s="61">
        <f t="shared" ref="CF92" si="1665">IF(CF89=1,CE92+1,CE92)</f>
        <v>1905</v>
      </c>
      <c r="CG92" s="209"/>
      <c r="CH92" s="208"/>
      <c r="CI92" s="212"/>
      <c r="CJ92" s="108"/>
      <c r="CK92" s="108"/>
      <c r="CL92" s="108"/>
      <c r="CM92" s="108"/>
      <c r="CN92" s="108"/>
      <c r="CO92" s="108"/>
      <c r="CP92" s="108"/>
      <c r="CQ92" s="108"/>
      <c r="CR92" s="108"/>
      <c r="CS92" s="108"/>
      <c r="CT92" s="108"/>
      <c r="CU92" s="108"/>
      <c r="CV92" s="108"/>
      <c r="CW92" s="108"/>
      <c r="CX92" s="108"/>
      <c r="CY92" s="108"/>
    </row>
    <row r="93" spans="1:103" s="266" customFormat="1" ht="16.2" customHeight="1" x14ac:dyDescent="0.3">
      <c r="A93" s="272"/>
      <c r="B93" s="115"/>
      <c r="C93" s="127"/>
      <c r="D93" s="127"/>
      <c r="E93" s="360"/>
      <c r="F93" s="360"/>
      <c r="G93" s="359"/>
      <c r="H93" s="362"/>
      <c r="I93" s="7"/>
      <c r="J93" s="358"/>
      <c r="K93" s="108"/>
      <c r="L93" s="64" t="s">
        <v>181</v>
      </c>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09"/>
      <c r="CH93" s="208"/>
      <c r="CI93" s="212"/>
      <c r="CJ93" s="108"/>
      <c r="CK93" s="108"/>
      <c r="CL93" s="108"/>
      <c r="CM93" s="108"/>
      <c r="CN93" s="108"/>
      <c r="CO93" s="108"/>
      <c r="CP93" s="108"/>
      <c r="CQ93" s="108"/>
      <c r="CR93" s="108"/>
      <c r="CS93" s="108"/>
      <c r="CT93" s="108"/>
      <c r="CU93" s="108"/>
      <c r="CV93" s="108"/>
      <c r="CW93" s="108"/>
      <c r="CX93" s="108"/>
      <c r="CY93" s="108"/>
    </row>
    <row r="94" spans="1:103" s="266" customFormat="1" ht="23.4" customHeight="1" x14ac:dyDescent="0.3">
      <c r="A94" s="264"/>
      <c r="B94" s="128" t="s">
        <v>10</v>
      </c>
      <c r="C94" s="376"/>
      <c r="D94" s="376"/>
      <c r="E94" s="282"/>
      <c r="F94" s="257"/>
      <c r="G94" s="275"/>
      <c r="H94" s="62">
        <f>IF($G94="",0,VLOOKUP($E94,'Podpůrná data'!$I$15:$J$182,2)*$G94)</f>
        <v>0</v>
      </c>
      <c r="I94" s="107"/>
      <c r="J94" s="170">
        <f>IF(H94&gt;0,1,0)</f>
        <v>0</v>
      </c>
      <c r="K94" s="214"/>
      <c r="L94" s="64" t="s">
        <v>97</v>
      </c>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283"/>
      <c r="BH94" s="283"/>
      <c r="BI94" s="283"/>
      <c r="BJ94" s="283"/>
      <c r="BK94" s="283"/>
      <c r="BL94" s="283"/>
      <c r="BM94" s="283"/>
      <c r="BN94" s="283"/>
      <c r="BO94" s="283"/>
      <c r="BP94" s="283"/>
      <c r="BQ94" s="283"/>
      <c r="BR94" s="283"/>
      <c r="BS94" s="283"/>
      <c r="BT94" s="283"/>
      <c r="BU94" s="283"/>
      <c r="BV94" s="283"/>
      <c r="BW94" s="283"/>
      <c r="BX94" s="283"/>
      <c r="BY94" s="283"/>
      <c r="BZ94" s="283"/>
      <c r="CA94" s="283"/>
      <c r="CB94" s="283"/>
      <c r="CC94" s="283"/>
      <c r="CD94" s="283"/>
      <c r="CE94" s="283"/>
      <c r="CF94" s="283"/>
      <c r="CG94" s="377">
        <f>SUM(M96:CF96)</f>
        <v>0</v>
      </c>
      <c r="CH94" s="379">
        <f>SUM(M98:CF98)</f>
        <v>0</v>
      </c>
      <c r="CI94" s="381">
        <f>IF($J94=0,0,IF($CG94&gt;=20,1,0))</f>
        <v>0</v>
      </c>
      <c r="CJ94" s="108"/>
      <c r="CK94" s="108"/>
      <c r="CL94" s="108"/>
      <c r="CM94" s="108"/>
      <c r="CN94" s="108"/>
      <c r="CO94" s="108"/>
      <c r="CP94" s="108"/>
      <c r="CQ94" s="108"/>
      <c r="CR94" s="108"/>
      <c r="CS94" s="108"/>
      <c r="CT94" s="108"/>
      <c r="CU94" s="108"/>
      <c r="CV94" s="108"/>
      <c r="CW94" s="108"/>
      <c r="CX94" s="108"/>
      <c r="CY94" s="108"/>
    </row>
    <row r="95" spans="1:103" s="266" customFormat="1" ht="28.8" x14ac:dyDescent="0.3">
      <c r="A95" s="264"/>
      <c r="B95" s="130"/>
      <c r="C95" s="174"/>
      <c r="D95" s="174"/>
      <c r="E95" s="174"/>
      <c r="F95" s="174"/>
      <c r="G95" s="174"/>
      <c r="H95" s="65"/>
      <c r="I95" s="107"/>
      <c r="J95" s="238"/>
      <c r="K95" s="108"/>
      <c r="L95" s="64" t="s">
        <v>388</v>
      </c>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83"/>
      <c r="BG95" s="283"/>
      <c r="BH95" s="283"/>
      <c r="BI95" s="283"/>
      <c r="BJ95" s="283"/>
      <c r="BK95" s="283"/>
      <c r="BL95" s="283"/>
      <c r="BM95" s="283"/>
      <c r="BN95" s="283"/>
      <c r="BO95" s="283"/>
      <c r="BP95" s="283"/>
      <c r="BQ95" s="283"/>
      <c r="BR95" s="283"/>
      <c r="BS95" s="283"/>
      <c r="BT95" s="283"/>
      <c r="BU95" s="283"/>
      <c r="BV95" s="283"/>
      <c r="BW95" s="283"/>
      <c r="BX95" s="283"/>
      <c r="BY95" s="283"/>
      <c r="BZ95" s="283"/>
      <c r="CA95" s="283"/>
      <c r="CB95" s="283"/>
      <c r="CC95" s="283"/>
      <c r="CD95" s="283"/>
      <c r="CE95" s="283"/>
      <c r="CF95" s="283"/>
      <c r="CG95" s="377"/>
      <c r="CH95" s="379"/>
      <c r="CI95" s="381"/>
      <c r="CJ95" s="108"/>
      <c r="CK95" s="108"/>
      <c r="CL95" s="108"/>
      <c r="CM95" s="108"/>
      <c r="CN95" s="108"/>
      <c r="CO95" s="108"/>
      <c r="CP95" s="108"/>
      <c r="CQ95" s="108"/>
      <c r="CR95" s="108"/>
      <c r="CS95" s="108"/>
      <c r="CT95" s="108"/>
      <c r="CU95" s="108"/>
      <c r="CV95" s="108"/>
      <c r="CW95" s="108"/>
      <c r="CX95" s="108"/>
      <c r="CY95" s="108"/>
    </row>
    <row r="96" spans="1:103" s="266" customFormat="1" ht="28.8" x14ac:dyDescent="0.3">
      <c r="A96" s="264"/>
      <c r="B96" s="130"/>
      <c r="C96" s="174"/>
      <c r="D96" s="174"/>
      <c r="E96" s="174"/>
      <c r="F96" s="174"/>
      <c r="G96" s="174"/>
      <c r="H96" s="65"/>
      <c r="I96" s="107"/>
      <c r="J96" s="169"/>
      <c r="K96" s="108"/>
      <c r="L96" s="64" t="s">
        <v>408</v>
      </c>
      <c r="M96" s="171">
        <f>IF(M95="",0,IF(M95&gt;=$G94,$G94,M95))</f>
        <v>0</v>
      </c>
      <c r="N96" s="171">
        <f t="shared" ref="N96:AS96" si="1666">IF(N95="",0,IF((N95+M97)&lt;=$G94,N95,$G94-M97))</f>
        <v>0</v>
      </c>
      <c r="O96" s="171">
        <f t="shared" si="1666"/>
        <v>0</v>
      </c>
      <c r="P96" s="171">
        <f t="shared" si="1666"/>
        <v>0</v>
      </c>
      <c r="Q96" s="171">
        <f t="shared" si="1666"/>
        <v>0</v>
      </c>
      <c r="R96" s="171">
        <f t="shared" si="1666"/>
        <v>0</v>
      </c>
      <c r="S96" s="171">
        <f t="shared" si="1666"/>
        <v>0</v>
      </c>
      <c r="T96" s="171">
        <f t="shared" si="1666"/>
        <v>0</v>
      </c>
      <c r="U96" s="171">
        <f t="shared" si="1666"/>
        <v>0</v>
      </c>
      <c r="V96" s="171">
        <f t="shared" si="1666"/>
        <v>0</v>
      </c>
      <c r="W96" s="171">
        <f t="shared" si="1666"/>
        <v>0</v>
      </c>
      <c r="X96" s="171">
        <f t="shared" si="1666"/>
        <v>0</v>
      </c>
      <c r="Y96" s="171">
        <f t="shared" si="1666"/>
        <v>0</v>
      </c>
      <c r="Z96" s="171">
        <f t="shared" si="1666"/>
        <v>0</v>
      </c>
      <c r="AA96" s="171">
        <f t="shared" si="1666"/>
        <v>0</v>
      </c>
      <c r="AB96" s="171">
        <f t="shared" si="1666"/>
        <v>0</v>
      </c>
      <c r="AC96" s="171">
        <f t="shared" si="1666"/>
        <v>0</v>
      </c>
      <c r="AD96" s="171">
        <f t="shared" si="1666"/>
        <v>0</v>
      </c>
      <c r="AE96" s="171">
        <f t="shared" si="1666"/>
        <v>0</v>
      </c>
      <c r="AF96" s="171">
        <f t="shared" si="1666"/>
        <v>0</v>
      </c>
      <c r="AG96" s="171">
        <f t="shared" si="1666"/>
        <v>0</v>
      </c>
      <c r="AH96" s="171">
        <f t="shared" si="1666"/>
        <v>0</v>
      </c>
      <c r="AI96" s="171">
        <f t="shared" si="1666"/>
        <v>0</v>
      </c>
      <c r="AJ96" s="171">
        <f t="shared" si="1666"/>
        <v>0</v>
      </c>
      <c r="AK96" s="171">
        <f t="shared" si="1666"/>
        <v>0</v>
      </c>
      <c r="AL96" s="171">
        <f t="shared" si="1666"/>
        <v>0</v>
      </c>
      <c r="AM96" s="171">
        <f t="shared" si="1666"/>
        <v>0</v>
      </c>
      <c r="AN96" s="171">
        <f t="shared" si="1666"/>
        <v>0</v>
      </c>
      <c r="AO96" s="171">
        <f t="shared" si="1666"/>
        <v>0</v>
      </c>
      <c r="AP96" s="171">
        <f t="shared" si="1666"/>
        <v>0</v>
      </c>
      <c r="AQ96" s="171">
        <f t="shared" si="1666"/>
        <v>0</v>
      </c>
      <c r="AR96" s="171">
        <f t="shared" si="1666"/>
        <v>0</v>
      </c>
      <c r="AS96" s="171">
        <f t="shared" si="1666"/>
        <v>0</v>
      </c>
      <c r="AT96" s="171">
        <f t="shared" ref="AT96:BY96" si="1667">IF(AT95="",0,IF((AT95+AS97)&lt;=$G94,AT95,$G94-AS97))</f>
        <v>0</v>
      </c>
      <c r="AU96" s="171">
        <f t="shared" si="1667"/>
        <v>0</v>
      </c>
      <c r="AV96" s="171">
        <f t="shared" si="1667"/>
        <v>0</v>
      </c>
      <c r="AW96" s="171">
        <f t="shared" si="1667"/>
        <v>0</v>
      </c>
      <c r="AX96" s="171">
        <f t="shared" si="1667"/>
        <v>0</v>
      </c>
      <c r="AY96" s="171">
        <f t="shared" si="1667"/>
        <v>0</v>
      </c>
      <c r="AZ96" s="171">
        <f t="shared" si="1667"/>
        <v>0</v>
      </c>
      <c r="BA96" s="171">
        <f t="shared" si="1667"/>
        <v>0</v>
      </c>
      <c r="BB96" s="171">
        <f t="shared" si="1667"/>
        <v>0</v>
      </c>
      <c r="BC96" s="171">
        <f t="shared" si="1667"/>
        <v>0</v>
      </c>
      <c r="BD96" s="171">
        <f t="shared" si="1667"/>
        <v>0</v>
      </c>
      <c r="BE96" s="171">
        <f t="shared" si="1667"/>
        <v>0</v>
      </c>
      <c r="BF96" s="171">
        <f t="shared" si="1667"/>
        <v>0</v>
      </c>
      <c r="BG96" s="171">
        <f t="shared" si="1667"/>
        <v>0</v>
      </c>
      <c r="BH96" s="171">
        <f t="shared" si="1667"/>
        <v>0</v>
      </c>
      <c r="BI96" s="171">
        <f t="shared" si="1667"/>
        <v>0</v>
      </c>
      <c r="BJ96" s="171">
        <f t="shared" si="1667"/>
        <v>0</v>
      </c>
      <c r="BK96" s="171">
        <f t="shared" si="1667"/>
        <v>0</v>
      </c>
      <c r="BL96" s="171">
        <f t="shared" si="1667"/>
        <v>0</v>
      </c>
      <c r="BM96" s="171">
        <f t="shared" si="1667"/>
        <v>0</v>
      </c>
      <c r="BN96" s="171">
        <f t="shared" si="1667"/>
        <v>0</v>
      </c>
      <c r="BO96" s="171">
        <f t="shared" si="1667"/>
        <v>0</v>
      </c>
      <c r="BP96" s="171">
        <f t="shared" si="1667"/>
        <v>0</v>
      </c>
      <c r="BQ96" s="171">
        <f t="shared" si="1667"/>
        <v>0</v>
      </c>
      <c r="BR96" s="171">
        <f t="shared" si="1667"/>
        <v>0</v>
      </c>
      <c r="BS96" s="171">
        <f t="shared" si="1667"/>
        <v>0</v>
      </c>
      <c r="BT96" s="171">
        <f t="shared" si="1667"/>
        <v>0</v>
      </c>
      <c r="BU96" s="171">
        <f t="shared" si="1667"/>
        <v>0</v>
      </c>
      <c r="BV96" s="171">
        <f t="shared" si="1667"/>
        <v>0</v>
      </c>
      <c r="BW96" s="171">
        <f t="shared" si="1667"/>
        <v>0</v>
      </c>
      <c r="BX96" s="171">
        <f t="shared" si="1667"/>
        <v>0</v>
      </c>
      <c r="BY96" s="171">
        <f t="shared" si="1667"/>
        <v>0</v>
      </c>
      <c r="BZ96" s="171">
        <f t="shared" ref="BZ96:CF96" si="1668">IF(BZ95="",0,IF((BZ95+BY97)&lt;=$G94,BZ95,$G94-BY97))</f>
        <v>0</v>
      </c>
      <c r="CA96" s="171">
        <f t="shared" si="1668"/>
        <v>0</v>
      </c>
      <c r="CB96" s="171">
        <f t="shared" si="1668"/>
        <v>0</v>
      </c>
      <c r="CC96" s="171">
        <f t="shared" si="1668"/>
        <v>0</v>
      </c>
      <c r="CD96" s="171">
        <f t="shared" si="1668"/>
        <v>0</v>
      </c>
      <c r="CE96" s="171">
        <f t="shared" si="1668"/>
        <v>0</v>
      </c>
      <c r="CF96" s="171">
        <f t="shared" si="1668"/>
        <v>0</v>
      </c>
      <c r="CG96" s="377"/>
      <c r="CH96" s="379"/>
      <c r="CI96" s="381"/>
      <c r="CJ96" s="108"/>
      <c r="CK96" s="108"/>
      <c r="CL96" s="108"/>
      <c r="CM96" s="108"/>
      <c r="CN96" s="108"/>
      <c r="CO96" s="108"/>
      <c r="CP96" s="108"/>
      <c r="CQ96" s="108"/>
      <c r="CR96" s="108"/>
      <c r="CS96" s="108"/>
      <c r="CT96" s="108"/>
      <c r="CU96" s="108"/>
      <c r="CV96" s="108"/>
      <c r="CW96" s="108"/>
      <c r="CX96" s="108"/>
      <c r="CY96" s="108"/>
    </row>
    <row r="97" spans="1:103" ht="28.8" hidden="1" x14ac:dyDescent="0.3">
      <c r="B97" s="130"/>
      <c r="C97" s="174"/>
      <c r="D97" s="174"/>
      <c r="E97" s="174"/>
      <c r="F97" s="174"/>
      <c r="G97" s="174"/>
      <c r="H97" s="176"/>
      <c r="I97" s="107"/>
      <c r="J97" s="179"/>
      <c r="K97" s="107"/>
      <c r="L97" s="64" t="s">
        <v>409</v>
      </c>
      <c r="M97" s="171">
        <f>M96</f>
        <v>0</v>
      </c>
      <c r="N97" s="171">
        <f>N96+M97</f>
        <v>0</v>
      </c>
      <c r="O97" s="171">
        <f t="shared" ref="O97" si="1669">O96+N97</f>
        <v>0</v>
      </c>
      <c r="P97" s="171">
        <f t="shared" ref="P97" si="1670">P96+O97</f>
        <v>0</v>
      </c>
      <c r="Q97" s="171">
        <f t="shared" ref="Q97" si="1671">Q96+P97</f>
        <v>0</v>
      </c>
      <c r="R97" s="171">
        <f t="shared" ref="R97" si="1672">R96+Q97</f>
        <v>0</v>
      </c>
      <c r="S97" s="171">
        <f t="shared" ref="S97" si="1673">S96+R97</f>
        <v>0</v>
      </c>
      <c r="T97" s="171">
        <f t="shared" ref="T97" si="1674">T96+S97</f>
        <v>0</v>
      </c>
      <c r="U97" s="171">
        <f t="shared" ref="U97" si="1675">U96+T97</f>
        <v>0</v>
      </c>
      <c r="V97" s="171">
        <f t="shared" ref="V97" si="1676">V96+U97</f>
        <v>0</v>
      </c>
      <c r="W97" s="171">
        <f t="shared" ref="W97" si="1677">W96+V97</f>
        <v>0</v>
      </c>
      <c r="X97" s="171">
        <f t="shared" ref="X97" si="1678">X96+W97</f>
        <v>0</v>
      </c>
      <c r="Y97" s="171">
        <f t="shared" ref="Y97" si="1679">Y96+X97</f>
        <v>0</v>
      </c>
      <c r="Z97" s="171">
        <f t="shared" ref="Z97" si="1680">Z96+Y97</f>
        <v>0</v>
      </c>
      <c r="AA97" s="171">
        <f t="shared" ref="AA97" si="1681">AA96+Z97</f>
        <v>0</v>
      </c>
      <c r="AB97" s="171">
        <f t="shared" ref="AB97" si="1682">AB96+AA97</f>
        <v>0</v>
      </c>
      <c r="AC97" s="171">
        <f t="shared" ref="AC97" si="1683">AC96+AB97</f>
        <v>0</v>
      </c>
      <c r="AD97" s="171">
        <f t="shared" ref="AD97" si="1684">AD96+AC97</f>
        <v>0</v>
      </c>
      <c r="AE97" s="171">
        <f t="shared" ref="AE97" si="1685">AE96+AD97</f>
        <v>0</v>
      </c>
      <c r="AF97" s="171">
        <f t="shared" ref="AF97" si="1686">AF96+AE97</f>
        <v>0</v>
      </c>
      <c r="AG97" s="171">
        <f t="shared" ref="AG97" si="1687">AG96+AF97</f>
        <v>0</v>
      </c>
      <c r="AH97" s="171">
        <f t="shared" ref="AH97" si="1688">AH96+AG97</f>
        <v>0</v>
      </c>
      <c r="AI97" s="171">
        <f t="shared" ref="AI97" si="1689">AI96+AH97</f>
        <v>0</v>
      </c>
      <c r="AJ97" s="171">
        <f t="shared" ref="AJ97" si="1690">AJ96+AI97</f>
        <v>0</v>
      </c>
      <c r="AK97" s="171">
        <f t="shared" ref="AK97" si="1691">AK96+AJ97</f>
        <v>0</v>
      </c>
      <c r="AL97" s="171">
        <f t="shared" ref="AL97" si="1692">AL96+AK97</f>
        <v>0</v>
      </c>
      <c r="AM97" s="171">
        <f t="shared" ref="AM97" si="1693">AM96+AL97</f>
        <v>0</v>
      </c>
      <c r="AN97" s="171">
        <f t="shared" ref="AN97" si="1694">AN96+AM97</f>
        <v>0</v>
      </c>
      <c r="AO97" s="171">
        <f t="shared" ref="AO97" si="1695">AO96+AN97</f>
        <v>0</v>
      </c>
      <c r="AP97" s="171">
        <f t="shared" ref="AP97" si="1696">AP96+AO97</f>
        <v>0</v>
      </c>
      <c r="AQ97" s="171">
        <f t="shared" ref="AQ97" si="1697">AQ96+AP97</f>
        <v>0</v>
      </c>
      <c r="AR97" s="171">
        <f t="shared" ref="AR97" si="1698">AR96+AQ97</f>
        <v>0</v>
      </c>
      <c r="AS97" s="171">
        <f t="shared" ref="AS97" si="1699">AS96+AR97</f>
        <v>0</v>
      </c>
      <c r="AT97" s="171">
        <f t="shared" ref="AT97" si="1700">AT96+AS97</f>
        <v>0</v>
      </c>
      <c r="AU97" s="171">
        <f t="shared" ref="AU97" si="1701">AU96+AT97</f>
        <v>0</v>
      </c>
      <c r="AV97" s="171">
        <f t="shared" ref="AV97" si="1702">AV96+AU97</f>
        <v>0</v>
      </c>
      <c r="AW97" s="171">
        <f t="shared" ref="AW97" si="1703">AW96+AV97</f>
        <v>0</v>
      </c>
      <c r="AX97" s="171">
        <f t="shared" ref="AX97" si="1704">AX96+AW97</f>
        <v>0</v>
      </c>
      <c r="AY97" s="171">
        <f t="shared" ref="AY97" si="1705">AY96+AX97</f>
        <v>0</v>
      </c>
      <c r="AZ97" s="171">
        <f t="shared" ref="AZ97" si="1706">AZ96+AY97</f>
        <v>0</v>
      </c>
      <c r="BA97" s="171">
        <f t="shared" ref="BA97" si="1707">BA96+AZ97</f>
        <v>0</v>
      </c>
      <c r="BB97" s="171">
        <f t="shared" ref="BB97" si="1708">BB96+BA97</f>
        <v>0</v>
      </c>
      <c r="BC97" s="171">
        <f t="shared" ref="BC97" si="1709">BC96+BB97</f>
        <v>0</v>
      </c>
      <c r="BD97" s="171">
        <f t="shared" ref="BD97" si="1710">BD96+BC97</f>
        <v>0</v>
      </c>
      <c r="BE97" s="171">
        <f t="shared" ref="BE97" si="1711">BE96+BD97</f>
        <v>0</v>
      </c>
      <c r="BF97" s="171">
        <f t="shared" ref="BF97" si="1712">BF96+BE97</f>
        <v>0</v>
      </c>
      <c r="BG97" s="171">
        <f t="shared" ref="BG97" si="1713">BG96+BF97</f>
        <v>0</v>
      </c>
      <c r="BH97" s="171">
        <f t="shared" ref="BH97" si="1714">BH96+BG97</f>
        <v>0</v>
      </c>
      <c r="BI97" s="171">
        <f t="shared" ref="BI97" si="1715">BI96+BH97</f>
        <v>0</v>
      </c>
      <c r="BJ97" s="171">
        <f t="shared" ref="BJ97" si="1716">BJ96+BI97</f>
        <v>0</v>
      </c>
      <c r="BK97" s="171">
        <f t="shared" ref="BK97" si="1717">BK96+BJ97</f>
        <v>0</v>
      </c>
      <c r="BL97" s="171">
        <f t="shared" ref="BL97" si="1718">BL96+BK97</f>
        <v>0</v>
      </c>
      <c r="BM97" s="171">
        <f t="shared" ref="BM97" si="1719">BM96+BL97</f>
        <v>0</v>
      </c>
      <c r="BN97" s="171">
        <f t="shared" ref="BN97" si="1720">BN96+BM97</f>
        <v>0</v>
      </c>
      <c r="BO97" s="171">
        <f t="shared" ref="BO97" si="1721">BO96+BN97</f>
        <v>0</v>
      </c>
      <c r="BP97" s="171">
        <f t="shared" ref="BP97" si="1722">BP96+BO97</f>
        <v>0</v>
      </c>
      <c r="BQ97" s="171">
        <f t="shared" ref="BQ97" si="1723">BQ96+BP97</f>
        <v>0</v>
      </c>
      <c r="BR97" s="171">
        <f t="shared" ref="BR97" si="1724">BR96+BQ97</f>
        <v>0</v>
      </c>
      <c r="BS97" s="171">
        <f t="shared" ref="BS97" si="1725">BS96+BR97</f>
        <v>0</v>
      </c>
      <c r="BT97" s="171">
        <f t="shared" ref="BT97" si="1726">BT96+BS97</f>
        <v>0</v>
      </c>
      <c r="BU97" s="171">
        <f t="shared" ref="BU97" si="1727">BU96+BT97</f>
        <v>0</v>
      </c>
      <c r="BV97" s="171">
        <f t="shared" ref="BV97" si="1728">BV96+BU97</f>
        <v>0</v>
      </c>
      <c r="BW97" s="171">
        <f t="shared" ref="BW97" si="1729">BW96+BV97</f>
        <v>0</v>
      </c>
      <c r="BX97" s="171">
        <f t="shared" ref="BX97" si="1730">BX96+BW97</f>
        <v>0</v>
      </c>
      <c r="BY97" s="171">
        <f t="shared" ref="BY97" si="1731">BY96+BX97</f>
        <v>0</v>
      </c>
      <c r="BZ97" s="171">
        <f t="shared" ref="BZ97" si="1732">BZ96+BY97</f>
        <v>0</v>
      </c>
      <c r="CA97" s="171">
        <f t="shared" ref="CA97" si="1733">CA96+BZ97</f>
        <v>0</v>
      </c>
      <c r="CB97" s="171">
        <f t="shared" ref="CB97" si="1734">CB96+CA97</f>
        <v>0</v>
      </c>
      <c r="CC97" s="171">
        <f t="shared" ref="CC97" si="1735">CC96+CB97</f>
        <v>0</v>
      </c>
      <c r="CD97" s="171">
        <f t="shared" ref="CD97" si="1736">CD96+CC97</f>
        <v>0</v>
      </c>
      <c r="CE97" s="171">
        <f t="shared" ref="CE97" si="1737">CE96+CD97</f>
        <v>0</v>
      </c>
      <c r="CF97" s="171">
        <f t="shared" ref="CF97" si="1738">CF96+CE97</f>
        <v>0</v>
      </c>
      <c r="CG97" s="377"/>
      <c r="CH97" s="379"/>
      <c r="CI97" s="381"/>
      <c r="CJ97" s="107"/>
      <c r="CK97" s="107"/>
      <c r="CL97" s="107"/>
      <c r="CM97" s="107"/>
      <c r="CN97" s="107"/>
      <c r="CO97" s="107"/>
      <c r="CP97" s="107"/>
      <c r="CQ97" s="107"/>
      <c r="CR97" s="107"/>
      <c r="CS97" s="107"/>
      <c r="CT97" s="107"/>
      <c r="CU97" s="107"/>
      <c r="CV97" s="107"/>
      <c r="CW97" s="107"/>
      <c r="CX97" s="107"/>
      <c r="CY97" s="107"/>
    </row>
    <row r="98" spans="1:103" ht="25.2" customHeight="1" thickBot="1" x14ac:dyDescent="0.35">
      <c r="B98" s="130"/>
      <c r="C98" s="174"/>
      <c r="D98" s="174"/>
      <c r="E98" s="174"/>
      <c r="F98" s="174"/>
      <c r="G98" s="174"/>
      <c r="H98" s="176"/>
      <c r="I98" s="107"/>
      <c r="J98" s="179"/>
      <c r="K98" s="107"/>
      <c r="L98" s="64" t="s">
        <v>167</v>
      </c>
      <c r="M98" s="172">
        <f>IF($E94="",0,VLOOKUP($E94,'Podpůrná data'!$I$15:$J$182,2)*M96)</f>
        <v>0</v>
      </c>
      <c r="N98" s="172">
        <f>IF($E94="",0,VLOOKUP($E94,'Podpůrná data'!$I$15:$J$182,2)*N96)</f>
        <v>0</v>
      </c>
      <c r="O98" s="172">
        <f>IF($E94="",0,VLOOKUP($E94,'Podpůrná data'!$I$15:$J$182,2)*O96)</f>
        <v>0</v>
      </c>
      <c r="P98" s="172">
        <f>IF($E94="",0,VLOOKUP($E94,'Podpůrná data'!$I$15:$J$182,2)*P96)</f>
        <v>0</v>
      </c>
      <c r="Q98" s="172">
        <f>IF($E94="",0,VLOOKUP($E94,'Podpůrná data'!$I$15:$J$182,2)*Q96)</f>
        <v>0</v>
      </c>
      <c r="R98" s="172">
        <f>IF($E94="",0,VLOOKUP($E94,'Podpůrná data'!$I$15:$J$182,2)*R96)</f>
        <v>0</v>
      </c>
      <c r="S98" s="172">
        <f>IF($E94="",0,VLOOKUP($E94,'Podpůrná data'!$I$15:$J$182,2)*S96)</f>
        <v>0</v>
      </c>
      <c r="T98" s="172">
        <f>IF($E94="",0,VLOOKUP($E94,'Podpůrná data'!$I$15:$J$182,2)*T96)</f>
        <v>0</v>
      </c>
      <c r="U98" s="172">
        <f>IF($E94="",0,VLOOKUP($E94,'Podpůrná data'!$I$15:$J$182,2)*U96)</f>
        <v>0</v>
      </c>
      <c r="V98" s="172">
        <f>IF($E94="",0,VLOOKUP($E94,'Podpůrná data'!$I$15:$J$182,2)*V96)</f>
        <v>0</v>
      </c>
      <c r="W98" s="172">
        <f>IF($E94="",0,VLOOKUP($E94,'Podpůrná data'!$I$15:$J$182,2)*W96)</f>
        <v>0</v>
      </c>
      <c r="X98" s="172">
        <f>IF($E94="",0,VLOOKUP($E94,'Podpůrná data'!$I$15:$J$182,2)*X96)</f>
        <v>0</v>
      </c>
      <c r="Y98" s="172">
        <f>IF($E94="",0,VLOOKUP($E94,'Podpůrná data'!$I$15:$J$182,2)*Y96)</f>
        <v>0</v>
      </c>
      <c r="Z98" s="172">
        <f>IF($E94="",0,VLOOKUP($E94,'Podpůrná data'!$I$15:$J$182,2)*Z96)</f>
        <v>0</v>
      </c>
      <c r="AA98" s="172">
        <f>IF($E94="",0,VLOOKUP($E94,'Podpůrná data'!$I$15:$J$182,2)*AA96)</f>
        <v>0</v>
      </c>
      <c r="AB98" s="172">
        <f>IF($E94="",0,VLOOKUP($E94,'Podpůrná data'!$I$15:$J$182,2)*AB96)</f>
        <v>0</v>
      </c>
      <c r="AC98" s="172">
        <f>IF($E94="",0,VLOOKUP($E94,'Podpůrná data'!$I$15:$J$182,2)*AC96)</f>
        <v>0</v>
      </c>
      <c r="AD98" s="172">
        <f>IF($E94="",0,VLOOKUP($E94,'Podpůrná data'!$I$15:$J$182,2)*AD96)</f>
        <v>0</v>
      </c>
      <c r="AE98" s="172">
        <f>IF($E94="",0,VLOOKUP($E94,'Podpůrná data'!$I$15:$J$182,2)*AE96)</f>
        <v>0</v>
      </c>
      <c r="AF98" s="172">
        <f>IF($E94="",0,VLOOKUP($E94,'Podpůrná data'!$I$15:$J$182,2)*AF96)</f>
        <v>0</v>
      </c>
      <c r="AG98" s="172">
        <f>IF($E94="",0,VLOOKUP($E94,'Podpůrná data'!$I$15:$J$182,2)*AG96)</f>
        <v>0</v>
      </c>
      <c r="AH98" s="172">
        <f>IF($E94="",0,VLOOKUP($E94,'Podpůrná data'!$I$15:$J$182,2)*AH96)</f>
        <v>0</v>
      </c>
      <c r="AI98" s="172">
        <f>IF($E94="",0,VLOOKUP($E94,'Podpůrná data'!$I$15:$J$182,2)*AI96)</f>
        <v>0</v>
      </c>
      <c r="AJ98" s="172">
        <f>IF($E94="",0,VLOOKUP($E94,'Podpůrná data'!$I$15:$J$182,2)*AJ96)</f>
        <v>0</v>
      </c>
      <c r="AK98" s="172">
        <f>IF($E94="",0,VLOOKUP($E94,'Podpůrná data'!$I$15:$J$182,2)*AK96)</f>
        <v>0</v>
      </c>
      <c r="AL98" s="172">
        <f>IF($E94="",0,VLOOKUP($E94,'Podpůrná data'!$I$15:$J$182,2)*AL96)</f>
        <v>0</v>
      </c>
      <c r="AM98" s="172">
        <f>IF($E94="",0,VLOOKUP($E94,'Podpůrná data'!$I$15:$J$182,2)*AM96)</f>
        <v>0</v>
      </c>
      <c r="AN98" s="172">
        <f>IF($E94="",0,VLOOKUP($E94,'Podpůrná data'!$I$15:$J$182,2)*AN96)</f>
        <v>0</v>
      </c>
      <c r="AO98" s="172">
        <f>IF($E94="",0,VLOOKUP($E94,'Podpůrná data'!$I$15:$J$182,2)*AO96)</f>
        <v>0</v>
      </c>
      <c r="AP98" s="172">
        <f>IF($E94="",0,VLOOKUP($E94,'Podpůrná data'!$I$15:$J$182,2)*AP96)</f>
        <v>0</v>
      </c>
      <c r="AQ98" s="172">
        <f>IF($E94="",0,VLOOKUP($E94,'Podpůrná data'!$I$15:$J$182,2)*AQ96)</f>
        <v>0</v>
      </c>
      <c r="AR98" s="172">
        <f>IF($E94="",0,VLOOKUP($E94,'Podpůrná data'!$I$15:$J$182,2)*AR96)</f>
        <v>0</v>
      </c>
      <c r="AS98" s="172">
        <f>IF($E94="",0,VLOOKUP($E94,'Podpůrná data'!$I$15:$J$182,2)*AS96)</f>
        <v>0</v>
      </c>
      <c r="AT98" s="172">
        <f>IF($E94="",0,VLOOKUP($E94,'Podpůrná data'!$I$15:$J$182,2)*AT96)</f>
        <v>0</v>
      </c>
      <c r="AU98" s="172">
        <f>IF($E94="",0,VLOOKUP($E94,'Podpůrná data'!$I$15:$J$182,2)*AU96)</f>
        <v>0</v>
      </c>
      <c r="AV98" s="172">
        <f>IF($E94="",0,VLOOKUP($E94,'Podpůrná data'!$I$15:$J$182,2)*AV96)</f>
        <v>0</v>
      </c>
      <c r="AW98" s="172">
        <f>IF($E94="",0,VLOOKUP($E94,'Podpůrná data'!$I$15:$J$182,2)*AW96)</f>
        <v>0</v>
      </c>
      <c r="AX98" s="172">
        <f>IF($E94="",0,VLOOKUP($E94,'Podpůrná data'!$I$15:$J$182,2)*AX96)</f>
        <v>0</v>
      </c>
      <c r="AY98" s="172">
        <f>IF($E94="",0,VLOOKUP($E94,'Podpůrná data'!$I$15:$J$182,2)*AY96)</f>
        <v>0</v>
      </c>
      <c r="AZ98" s="172">
        <f>IF($E94="",0,VLOOKUP($E94,'Podpůrná data'!$I$15:$J$182,2)*AZ96)</f>
        <v>0</v>
      </c>
      <c r="BA98" s="172">
        <f>IF($E94="",0,VLOOKUP($E94,'Podpůrná data'!$I$15:$J$182,2)*BA96)</f>
        <v>0</v>
      </c>
      <c r="BB98" s="172">
        <f>IF($E94="",0,VLOOKUP($E94,'Podpůrná data'!$I$15:$J$182,2)*BB96)</f>
        <v>0</v>
      </c>
      <c r="BC98" s="172">
        <f>IF($E94="",0,VLOOKUP($E94,'Podpůrná data'!$I$15:$J$182,2)*BC96)</f>
        <v>0</v>
      </c>
      <c r="BD98" s="172">
        <f>IF($E94="",0,VLOOKUP($E94,'Podpůrná data'!$I$15:$J$182,2)*BD96)</f>
        <v>0</v>
      </c>
      <c r="BE98" s="172">
        <f>IF($E94="",0,VLOOKUP($E94,'Podpůrná data'!$I$15:$J$182,2)*BE96)</f>
        <v>0</v>
      </c>
      <c r="BF98" s="172">
        <f>IF($E94="",0,VLOOKUP($E94,'Podpůrná data'!$I$15:$J$182,2)*BF96)</f>
        <v>0</v>
      </c>
      <c r="BG98" s="172">
        <f>IF($E94="",0,VLOOKUP($E94,'Podpůrná data'!$I$15:$J$182,2)*BG96)</f>
        <v>0</v>
      </c>
      <c r="BH98" s="172">
        <f>IF($E94="",0,VLOOKUP($E94,'Podpůrná data'!$I$15:$J$182,2)*BH96)</f>
        <v>0</v>
      </c>
      <c r="BI98" s="172">
        <f>IF($E94="",0,VLOOKUP($E94,'Podpůrná data'!$I$15:$J$182,2)*BI96)</f>
        <v>0</v>
      </c>
      <c r="BJ98" s="172">
        <f>IF($E94="",0,VLOOKUP($E94,'Podpůrná data'!$I$15:$J$182,2)*BJ96)</f>
        <v>0</v>
      </c>
      <c r="BK98" s="172">
        <f>IF($E94="",0,VLOOKUP($E94,'Podpůrná data'!$I$15:$J$182,2)*BK96)</f>
        <v>0</v>
      </c>
      <c r="BL98" s="172">
        <f>IF($E94="",0,VLOOKUP($E94,'Podpůrná data'!$I$15:$J$182,2)*BL96)</f>
        <v>0</v>
      </c>
      <c r="BM98" s="172">
        <f>IF($E94="",0,VLOOKUP($E94,'Podpůrná data'!$I$15:$J$182,2)*BM96)</f>
        <v>0</v>
      </c>
      <c r="BN98" s="172">
        <f>IF($E94="",0,VLOOKUP($E94,'Podpůrná data'!$I$15:$J$182,2)*BN96)</f>
        <v>0</v>
      </c>
      <c r="BO98" s="172">
        <f>IF($E94="",0,VLOOKUP($E94,'Podpůrná data'!$I$15:$J$182,2)*BO96)</f>
        <v>0</v>
      </c>
      <c r="BP98" s="172">
        <f>IF($E94="",0,VLOOKUP($E94,'Podpůrná data'!$I$15:$J$182,2)*BP96)</f>
        <v>0</v>
      </c>
      <c r="BQ98" s="172">
        <f>IF($E94="",0,VLOOKUP($E94,'Podpůrná data'!$I$15:$J$182,2)*BQ96)</f>
        <v>0</v>
      </c>
      <c r="BR98" s="172">
        <f>IF($E94="",0,VLOOKUP($E94,'Podpůrná data'!$I$15:$J$182,2)*BR96)</f>
        <v>0</v>
      </c>
      <c r="BS98" s="172">
        <f>IF($E94="",0,VLOOKUP($E94,'Podpůrná data'!$I$15:$J$182,2)*BS96)</f>
        <v>0</v>
      </c>
      <c r="BT98" s="172">
        <f>IF($E94="",0,VLOOKUP($E94,'Podpůrná data'!$I$15:$J$182,2)*BT96)</f>
        <v>0</v>
      </c>
      <c r="BU98" s="172">
        <f>IF($E94="",0,VLOOKUP($E94,'Podpůrná data'!$I$15:$J$182,2)*BU96)</f>
        <v>0</v>
      </c>
      <c r="BV98" s="172">
        <f>IF($E94="",0,VLOOKUP($E94,'Podpůrná data'!$I$15:$J$182,2)*BV96)</f>
        <v>0</v>
      </c>
      <c r="BW98" s="172">
        <f>IF($E94="",0,VLOOKUP($E94,'Podpůrná data'!$I$15:$J$182,2)*BW96)</f>
        <v>0</v>
      </c>
      <c r="BX98" s="172">
        <f>IF($E94="",0,VLOOKUP($E94,'Podpůrná data'!$I$15:$J$182,2)*BX96)</f>
        <v>0</v>
      </c>
      <c r="BY98" s="172">
        <f>IF($E94="",0,VLOOKUP($E94,'Podpůrná data'!$I$15:$J$182,2)*BY96)</f>
        <v>0</v>
      </c>
      <c r="BZ98" s="172">
        <f>IF($E94="",0,VLOOKUP($E94,'Podpůrná data'!$I$15:$J$182,2)*BZ96)</f>
        <v>0</v>
      </c>
      <c r="CA98" s="172">
        <f>IF($E94="",0,VLOOKUP($E94,'Podpůrná data'!$I$15:$J$182,2)*CA96)</f>
        <v>0</v>
      </c>
      <c r="CB98" s="172">
        <f>IF($E94="",0,VLOOKUP($E94,'Podpůrná data'!$I$15:$J$182,2)*CB96)</f>
        <v>0</v>
      </c>
      <c r="CC98" s="172">
        <f>IF($E94="",0,VLOOKUP($E94,'Podpůrná data'!$I$15:$J$182,2)*CC96)</f>
        <v>0</v>
      </c>
      <c r="CD98" s="172">
        <f>IF($E94="",0,VLOOKUP($E94,'Podpůrná data'!$I$15:$J$182,2)*CD96)</f>
        <v>0</v>
      </c>
      <c r="CE98" s="172">
        <f>IF($E94="",0,VLOOKUP($E94,'Podpůrná data'!$I$15:$J$182,2)*CE96)</f>
        <v>0</v>
      </c>
      <c r="CF98" s="172">
        <f>IF($E94="",0,VLOOKUP($E94,'Podpůrná data'!$I$15:$J$182,2)*CF96)</f>
        <v>0</v>
      </c>
      <c r="CG98" s="377"/>
      <c r="CH98" s="379"/>
      <c r="CI98" s="381"/>
      <c r="CJ98" s="107"/>
      <c r="CK98" s="182">
        <f>SUMIFS($M98:$CF98,$M93:$CF93,"1. ZoR")</f>
        <v>0</v>
      </c>
      <c r="CL98" s="182">
        <f>SUMIFS($M98:$CF98,$M93:$CF93,"2. ZoR")</f>
        <v>0</v>
      </c>
      <c r="CM98" s="182">
        <f>SUMIFS($M98:$CF98,$M93:$CF93,"3. ZoR")</f>
        <v>0</v>
      </c>
      <c r="CN98" s="182">
        <f>SUMIFS($M98:$CF98,$M93:$CF93,"4. ZoR")</f>
        <v>0</v>
      </c>
      <c r="CO98" s="182">
        <f>SUMIFS($M98:$CF98,$M93:$CF93,"5. ZoR")</f>
        <v>0</v>
      </c>
      <c r="CP98" s="182">
        <f>SUMIFS($M98:$CF98,$M93:$CF93,"6. ZoR")</f>
        <v>0</v>
      </c>
      <c r="CQ98" s="182">
        <f>SUMIFS($M98:$CF98,$M93:$CF93,"7. ZoR")</f>
        <v>0</v>
      </c>
      <c r="CR98" s="182">
        <f>SUMIFS($M98:$CF98,$M93:$CF93,"8. ZoR")</f>
        <v>0</v>
      </c>
      <c r="CS98" s="182">
        <f>SUMIFS($M98:$CF98,$M93:$CF93,"9. ZoR")</f>
        <v>0</v>
      </c>
      <c r="CT98" s="182">
        <f>SUMIFS($M98:$CF98,$M93:$CF93,"10. ZoR")</f>
        <v>0</v>
      </c>
      <c r="CU98" s="182">
        <f>SUMIFS($M98:$CF98,$M93:$CF93,"11. ZoR")</f>
        <v>0</v>
      </c>
      <c r="CV98" s="182">
        <f>SUMIFS($M98:$CF98,$M93:$CF93,"12. ZoR")</f>
        <v>0</v>
      </c>
      <c r="CW98" s="182">
        <f>SUMIFS($M98:$CF98,$M93:$CF93,"13. ZoR")</f>
        <v>0</v>
      </c>
      <c r="CX98" s="182">
        <f>SUMIFS($M98:$CF98,$M93:$CF93,"14. ZoR")</f>
        <v>0</v>
      </c>
      <c r="CY98" s="182">
        <f>SUMIFS($M98:$CF98,$M93:$CF93,"15. ZoR")</f>
        <v>0</v>
      </c>
    </row>
    <row r="99" spans="1:103" ht="29.4" hidden="1" thickBot="1" x14ac:dyDescent="0.35">
      <c r="B99" s="131"/>
      <c r="C99" s="177"/>
      <c r="D99" s="177"/>
      <c r="E99" s="177"/>
      <c r="F99" s="177"/>
      <c r="G99" s="177"/>
      <c r="H99" s="178"/>
      <c r="I99" s="107"/>
      <c r="J99" s="180"/>
      <c r="K99" s="107"/>
      <c r="L99" s="64" t="s">
        <v>360</v>
      </c>
      <c r="M99" s="172">
        <f>IF(M98="","",M98)</f>
        <v>0</v>
      </c>
      <c r="N99" s="172">
        <f>M99+N98</f>
        <v>0</v>
      </c>
      <c r="O99" s="172">
        <f t="shared" ref="O99" si="1739">N99+O98</f>
        <v>0</v>
      </c>
      <c r="P99" s="172">
        <f t="shared" ref="P99" si="1740">O99+P98</f>
        <v>0</v>
      </c>
      <c r="Q99" s="172">
        <f t="shared" ref="Q99" si="1741">P99+Q98</f>
        <v>0</v>
      </c>
      <c r="R99" s="172">
        <f t="shared" ref="R99" si="1742">Q99+R98</f>
        <v>0</v>
      </c>
      <c r="S99" s="172">
        <f t="shared" ref="S99" si="1743">R99+S98</f>
        <v>0</v>
      </c>
      <c r="T99" s="172">
        <f t="shared" ref="T99" si="1744">S99+T98</f>
        <v>0</v>
      </c>
      <c r="U99" s="172">
        <f t="shared" ref="U99" si="1745">T99+U98</f>
        <v>0</v>
      </c>
      <c r="V99" s="172">
        <f t="shared" ref="V99" si="1746">U99+V98</f>
        <v>0</v>
      </c>
      <c r="W99" s="172">
        <f t="shared" ref="W99" si="1747">V99+W98</f>
        <v>0</v>
      </c>
      <c r="X99" s="172">
        <f t="shared" ref="X99" si="1748">W99+X98</f>
        <v>0</v>
      </c>
      <c r="Y99" s="172">
        <f t="shared" ref="Y99" si="1749">X99+Y98</f>
        <v>0</v>
      </c>
      <c r="Z99" s="172">
        <f t="shared" ref="Z99" si="1750">Y99+Z98</f>
        <v>0</v>
      </c>
      <c r="AA99" s="172">
        <f t="shared" ref="AA99" si="1751">Z99+AA98</f>
        <v>0</v>
      </c>
      <c r="AB99" s="172">
        <f t="shared" ref="AB99" si="1752">AA99+AB98</f>
        <v>0</v>
      </c>
      <c r="AC99" s="172">
        <f t="shared" ref="AC99" si="1753">AB99+AC98</f>
        <v>0</v>
      </c>
      <c r="AD99" s="172">
        <f t="shared" ref="AD99" si="1754">AC99+AD98</f>
        <v>0</v>
      </c>
      <c r="AE99" s="172">
        <f t="shared" ref="AE99" si="1755">AD99+AE98</f>
        <v>0</v>
      </c>
      <c r="AF99" s="172">
        <f t="shared" ref="AF99" si="1756">AE99+AF98</f>
        <v>0</v>
      </c>
      <c r="AG99" s="172">
        <f t="shared" ref="AG99" si="1757">AF99+AG98</f>
        <v>0</v>
      </c>
      <c r="AH99" s="172">
        <f t="shared" ref="AH99" si="1758">AG99+AH98</f>
        <v>0</v>
      </c>
      <c r="AI99" s="172">
        <f t="shared" ref="AI99" si="1759">AH99+AI98</f>
        <v>0</v>
      </c>
      <c r="AJ99" s="172">
        <f t="shared" ref="AJ99" si="1760">AI99+AJ98</f>
        <v>0</v>
      </c>
      <c r="AK99" s="172">
        <f t="shared" ref="AK99" si="1761">AJ99+AK98</f>
        <v>0</v>
      </c>
      <c r="AL99" s="172">
        <f t="shared" ref="AL99" si="1762">AK99+AL98</f>
        <v>0</v>
      </c>
      <c r="AM99" s="172">
        <f t="shared" ref="AM99" si="1763">AL99+AM98</f>
        <v>0</v>
      </c>
      <c r="AN99" s="172">
        <f t="shared" ref="AN99" si="1764">AM99+AN98</f>
        <v>0</v>
      </c>
      <c r="AO99" s="172">
        <f t="shared" ref="AO99" si="1765">AN99+AO98</f>
        <v>0</v>
      </c>
      <c r="AP99" s="172">
        <f t="shared" ref="AP99" si="1766">AO99+AP98</f>
        <v>0</v>
      </c>
      <c r="AQ99" s="172">
        <f t="shared" ref="AQ99" si="1767">AP99+AQ98</f>
        <v>0</v>
      </c>
      <c r="AR99" s="172">
        <f t="shared" ref="AR99" si="1768">AQ99+AR98</f>
        <v>0</v>
      </c>
      <c r="AS99" s="172">
        <f t="shared" ref="AS99" si="1769">AR99+AS98</f>
        <v>0</v>
      </c>
      <c r="AT99" s="172">
        <f t="shared" ref="AT99" si="1770">AS99+AT98</f>
        <v>0</v>
      </c>
      <c r="AU99" s="172">
        <f t="shared" ref="AU99" si="1771">AT99+AU98</f>
        <v>0</v>
      </c>
      <c r="AV99" s="172">
        <f t="shared" ref="AV99" si="1772">AU99+AV98</f>
        <v>0</v>
      </c>
      <c r="AW99" s="172">
        <f t="shared" ref="AW99" si="1773">AV99+AW98</f>
        <v>0</v>
      </c>
      <c r="AX99" s="172">
        <f t="shared" ref="AX99" si="1774">AW99+AX98</f>
        <v>0</v>
      </c>
      <c r="AY99" s="172">
        <f t="shared" ref="AY99" si="1775">AX99+AY98</f>
        <v>0</v>
      </c>
      <c r="AZ99" s="172">
        <f t="shared" ref="AZ99" si="1776">AY99+AZ98</f>
        <v>0</v>
      </c>
      <c r="BA99" s="172">
        <f t="shared" ref="BA99" si="1777">AZ99+BA98</f>
        <v>0</v>
      </c>
      <c r="BB99" s="172">
        <f t="shared" ref="BB99" si="1778">BA99+BB98</f>
        <v>0</v>
      </c>
      <c r="BC99" s="172">
        <f t="shared" ref="BC99" si="1779">BB99+BC98</f>
        <v>0</v>
      </c>
      <c r="BD99" s="172">
        <f t="shared" ref="BD99" si="1780">BC99+BD98</f>
        <v>0</v>
      </c>
      <c r="BE99" s="172">
        <f t="shared" ref="BE99" si="1781">BD99+BE98</f>
        <v>0</v>
      </c>
      <c r="BF99" s="172">
        <f t="shared" ref="BF99" si="1782">BE99+BF98</f>
        <v>0</v>
      </c>
      <c r="BG99" s="172">
        <f t="shared" ref="BG99" si="1783">BF99+BG98</f>
        <v>0</v>
      </c>
      <c r="BH99" s="172">
        <f t="shared" ref="BH99" si="1784">BG99+BH98</f>
        <v>0</v>
      </c>
      <c r="BI99" s="172">
        <f t="shared" ref="BI99" si="1785">BH99+BI98</f>
        <v>0</v>
      </c>
      <c r="BJ99" s="172">
        <f t="shared" ref="BJ99" si="1786">BI99+BJ98</f>
        <v>0</v>
      </c>
      <c r="BK99" s="172">
        <f t="shared" ref="BK99" si="1787">BJ99+BK98</f>
        <v>0</v>
      </c>
      <c r="BL99" s="172">
        <f t="shared" ref="BL99" si="1788">BK99+BL98</f>
        <v>0</v>
      </c>
      <c r="BM99" s="172">
        <f t="shared" ref="BM99" si="1789">BL99+BM98</f>
        <v>0</v>
      </c>
      <c r="BN99" s="172">
        <f t="shared" ref="BN99" si="1790">BM99+BN98</f>
        <v>0</v>
      </c>
      <c r="BO99" s="172">
        <f t="shared" ref="BO99" si="1791">BN99+BO98</f>
        <v>0</v>
      </c>
      <c r="BP99" s="172">
        <f t="shared" ref="BP99" si="1792">BO99+BP98</f>
        <v>0</v>
      </c>
      <c r="BQ99" s="172">
        <f t="shared" ref="BQ99" si="1793">BP99+BQ98</f>
        <v>0</v>
      </c>
      <c r="BR99" s="172">
        <f t="shared" ref="BR99" si="1794">BQ99+BR98</f>
        <v>0</v>
      </c>
      <c r="BS99" s="172">
        <f t="shared" ref="BS99" si="1795">BR99+BS98</f>
        <v>0</v>
      </c>
      <c r="BT99" s="172">
        <f t="shared" ref="BT99" si="1796">BS99+BT98</f>
        <v>0</v>
      </c>
      <c r="BU99" s="172">
        <f t="shared" ref="BU99" si="1797">BT99+BU98</f>
        <v>0</v>
      </c>
      <c r="BV99" s="172">
        <f t="shared" ref="BV99" si="1798">BU99+BV98</f>
        <v>0</v>
      </c>
      <c r="BW99" s="172">
        <f t="shared" ref="BW99" si="1799">BV99+BW98</f>
        <v>0</v>
      </c>
      <c r="BX99" s="172">
        <f t="shared" ref="BX99" si="1800">BW99+BX98</f>
        <v>0</v>
      </c>
      <c r="BY99" s="172">
        <f t="shared" ref="BY99" si="1801">BX99+BY98</f>
        <v>0</v>
      </c>
      <c r="BZ99" s="172">
        <f t="shared" ref="BZ99" si="1802">BY99+BZ98</f>
        <v>0</v>
      </c>
      <c r="CA99" s="172">
        <f t="shared" ref="CA99" si="1803">BZ99+CA98</f>
        <v>0</v>
      </c>
      <c r="CB99" s="172">
        <f t="shared" ref="CB99" si="1804">CA99+CB98</f>
        <v>0</v>
      </c>
      <c r="CC99" s="172">
        <f t="shared" ref="CC99" si="1805">CB99+CC98</f>
        <v>0</v>
      </c>
      <c r="CD99" s="172">
        <f t="shared" ref="CD99" si="1806">CC99+CD98</f>
        <v>0</v>
      </c>
      <c r="CE99" s="172">
        <f t="shared" ref="CE99" si="1807">CD99+CE98</f>
        <v>0</v>
      </c>
      <c r="CF99" s="172">
        <f t="shared" ref="CF99" si="1808">CE99+CF98</f>
        <v>0</v>
      </c>
      <c r="CG99" s="383"/>
      <c r="CH99" s="384"/>
      <c r="CI99" s="382"/>
      <c r="CJ99" s="107"/>
      <c r="CK99" s="107"/>
      <c r="CL99" s="107"/>
      <c r="CM99" s="107"/>
      <c r="CN99" s="107"/>
      <c r="CO99" s="107"/>
      <c r="CP99" s="107"/>
      <c r="CQ99" s="107"/>
      <c r="CR99" s="107"/>
      <c r="CS99" s="107"/>
      <c r="CT99" s="107"/>
      <c r="CU99" s="107"/>
      <c r="CV99" s="107"/>
      <c r="CW99" s="107"/>
      <c r="CX99" s="107"/>
      <c r="CY99" s="107"/>
    </row>
    <row r="100" spans="1:103" ht="15" hidden="1" thickBot="1" x14ac:dyDescent="0.35">
      <c r="B100" s="107"/>
      <c r="C100" s="132"/>
      <c r="D100" s="132"/>
      <c r="E100" s="132"/>
      <c r="F100" s="132"/>
      <c r="G100" s="132"/>
      <c r="H100" s="107"/>
      <c r="I100" s="7"/>
      <c r="J100" s="107"/>
      <c r="K100" s="107"/>
      <c r="L100" s="107"/>
      <c r="M100" s="107"/>
      <c r="N100" s="107"/>
      <c r="O100" s="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row>
    <row r="101" spans="1:103" s="266" customFormat="1" ht="58.2" customHeight="1" thickBot="1" x14ac:dyDescent="0.35">
      <c r="A101" s="271"/>
      <c r="B101" s="122"/>
      <c r="C101" s="353" t="s">
        <v>2</v>
      </c>
      <c r="D101" s="123"/>
      <c r="E101" s="133" t="s">
        <v>398</v>
      </c>
      <c r="F101" s="133" t="s">
        <v>377</v>
      </c>
      <c r="G101" s="124" t="s">
        <v>208</v>
      </c>
      <c r="H101" s="125" t="s">
        <v>1</v>
      </c>
      <c r="I101" s="7"/>
      <c r="J101" s="173">
        <v>204032</v>
      </c>
      <c r="K101" s="108"/>
      <c r="L101" s="204" t="s">
        <v>134</v>
      </c>
      <c r="M101" s="84" t="s">
        <v>4</v>
      </c>
      <c r="N101" s="84" t="s">
        <v>5</v>
      </c>
      <c r="O101" s="84" t="s">
        <v>6</v>
      </c>
      <c r="P101" s="84" t="s">
        <v>7</v>
      </c>
      <c r="Q101" s="84" t="s">
        <v>8</v>
      </c>
      <c r="R101" s="84" t="s">
        <v>9</v>
      </c>
      <c r="S101" s="84" t="s">
        <v>10</v>
      </c>
      <c r="T101" s="84" t="s">
        <v>11</v>
      </c>
      <c r="U101" s="84" t="s">
        <v>12</v>
      </c>
      <c r="V101" s="84" t="s">
        <v>13</v>
      </c>
      <c r="W101" s="84" t="s">
        <v>14</v>
      </c>
      <c r="X101" s="84" t="s">
        <v>15</v>
      </c>
      <c r="Y101" s="84" t="s">
        <v>16</v>
      </c>
      <c r="Z101" s="84" t="s">
        <v>17</v>
      </c>
      <c r="AA101" s="84" t="s">
        <v>18</v>
      </c>
      <c r="AB101" s="84" t="s">
        <v>19</v>
      </c>
      <c r="AC101" s="84" t="s">
        <v>20</v>
      </c>
      <c r="AD101" s="84" t="s">
        <v>21</v>
      </c>
      <c r="AE101" s="84" t="s">
        <v>22</v>
      </c>
      <c r="AF101" s="84" t="s">
        <v>23</v>
      </c>
      <c r="AG101" s="84" t="s">
        <v>24</v>
      </c>
      <c r="AH101" s="84" t="s">
        <v>25</v>
      </c>
      <c r="AI101" s="84" t="s">
        <v>26</v>
      </c>
      <c r="AJ101" s="84" t="s">
        <v>27</v>
      </c>
      <c r="AK101" s="84" t="s">
        <v>28</v>
      </c>
      <c r="AL101" s="84" t="s">
        <v>29</v>
      </c>
      <c r="AM101" s="84" t="s">
        <v>30</v>
      </c>
      <c r="AN101" s="84" t="s">
        <v>31</v>
      </c>
      <c r="AO101" s="84" t="s">
        <v>32</v>
      </c>
      <c r="AP101" s="84" t="s">
        <v>33</v>
      </c>
      <c r="AQ101" s="84" t="s">
        <v>34</v>
      </c>
      <c r="AR101" s="84" t="s">
        <v>35</v>
      </c>
      <c r="AS101" s="84" t="s">
        <v>36</v>
      </c>
      <c r="AT101" s="84" t="s">
        <v>37</v>
      </c>
      <c r="AU101" s="84" t="s">
        <v>38</v>
      </c>
      <c r="AV101" s="84" t="s">
        <v>39</v>
      </c>
      <c r="AW101" s="84" t="s">
        <v>40</v>
      </c>
      <c r="AX101" s="84" t="s">
        <v>41</v>
      </c>
      <c r="AY101" s="84" t="s">
        <v>42</v>
      </c>
      <c r="AZ101" s="84" t="s">
        <v>43</v>
      </c>
      <c r="BA101" s="84" t="s">
        <v>44</v>
      </c>
      <c r="BB101" s="84" t="s">
        <v>45</v>
      </c>
      <c r="BC101" s="84" t="s">
        <v>46</v>
      </c>
      <c r="BD101" s="84" t="s">
        <v>47</v>
      </c>
      <c r="BE101" s="84" t="s">
        <v>48</v>
      </c>
      <c r="BF101" s="84" t="s">
        <v>49</v>
      </c>
      <c r="BG101" s="84" t="s">
        <v>50</v>
      </c>
      <c r="BH101" s="84" t="s">
        <v>51</v>
      </c>
      <c r="BI101" s="84" t="s">
        <v>52</v>
      </c>
      <c r="BJ101" s="84" t="s">
        <v>53</v>
      </c>
      <c r="BK101" s="84" t="s">
        <v>135</v>
      </c>
      <c r="BL101" s="84" t="s">
        <v>136</v>
      </c>
      <c r="BM101" s="84" t="s">
        <v>137</v>
      </c>
      <c r="BN101" s="84" t="s">
        <v>138</v>
      </c>
      <c r="BO101" s="84" t="s">
        <v>139</v>
      </c>
      <c r="BP101" s="84" t="s">
        <v>140</v>
      </c>
      <c r="BQ101" s="84" t="s">
        <v>141</v>
      </c>
      <c r="BR101" s="84" t="s">
        <v>142</v>
      </c>
      <c r="BS101" s="84" t="s">
        <v>143</v>
      </c>
      <c r="BT101" s="84" t="s">
        <v>144</v>
      </c>
      <c r="BU101" s="84" t="s">
        <v>145</v>
      </c>
      <c r="BV101" s="84" t="s">
        <v>146</v>
      </c>
      <c r="BW101" s="84" t="s">
        <v>147</v>
      </c>
      <c r="BX101" s="84" t="s">
        <v>148</v>
      </c>
      <c r="BY101" s="84" t="s">
        <v>149</v>
      </c>
      <c r="BZ101" s="84" t="s">
        <v>150</v>
      </c>
      <c r="CA101" s="84" t="s">
        <v>362</v>
      </c>
      <c r="CB101" s="84" t="s">
        <v>363</v>
      </c>
      <c r="CC101" s="84" t="s">
        <v>364</v>
      </c>
      <c r="CD101" s="84" t="s">
        <v>365</v>
      </c>
      <c r="CE101" s="84" t="s">
        <v>366</v>
      </c>
      <c r="CF101" s="84" t="s">
        <v>367</v>
      </c>
      <c r="CG101" s="136" t="s">
        <v>407</v>
      </c>
      <c r="CH101" s="137" t="s">
        <v>186</v>
      </c>
      <c r="CI101" s="137" t="s">
        <v>382</v>
      </c>
      <c r="CJ101" s="108"/>
      <c r="CK101" s="366" t="s">
        <v>411</v>
      </c>
      <c r="CL101" s="367"/>
      <c r="CM101" s="367"/>
      <c r="CN101" s="367"/>
      <c r="CO101" s="367"/>
      <c r="CP101" s="367"/>
      <c r="CQ101" s="367"/>
      <c r="CR101" s="367"/>
      <c r="CS101" s="367"/>
      <c r="CT101" s="367"/>
      <c r="CU101" s="367"/>
      <c r="CV101" s="367"/>
      <c r="CW101" s="367"/>
      <c r="CX101" s="367"/>
      <c r="CY101" s="367"/>
    </row>
    <row r="102" spans="1:103" s="266" customFormat="1" ht="18" hidden="1" customHeight="1" thickBot="1" x14ac:dyDescent="0.35">
      <c r="A102" s="272"/>
      <c r="B102" s="115"/>
      <c r="C102" s="354"/>
      <c r="D102" s="127"/>
      <c r="E102" s="127"/>
      <c r="F102" s="127"/>
      <c r="G102" s="359" t="s">
        <v>361</v>
      </c>
      <c r="H102" s="361" t="s">
        <v>95</v>
      </c>
      <c r="I102" s="7"/>
      <c r="J102" s="356" t="s">
        <v>3</v>
      </c>
      <c r="K102" s="108"/>
      <c r="L102" s="85"/>
      <c r="M102" s="75">
        <f>MONTH(Úvod!$F$10)</f>
        <v>1</v>
      </c>
      <c r="N102" s="76">
        <f t="shared" ref="N102" si="1809">IF(M102=12,1,M102+1)</f>
        <v>2</v>
      </c>
      <c r="O102" s="76">
        <f t="shared" ref="O102" si="1810">IF(N102=12,1,N102+1)</f>
        <v>3</v>
      </c>
      <c r="P102" s="77">
        <f t="shared" ref="P102" si="1811">IF(O102=12,1,O102+1)</f>
        <v>4</v>
      </c>
      <c r="Q102" s="77">
        <f t="shared" ref="Q102" si="1812">IF(P102=12,1,P102+1)</f>
        <v>5</v>
      </c>
      <c r="R102" s="77">
        <f t="shared" ref="R102" si="1813">IF(Q102=12,1,Q102+1)</f>
        <v>6</v>
      </c>
      <c r="S102" s="77">
        <f t="shared" ref="S102" si="1814">IF(R102=12,1,R102+1)</f>
        <v>7</v>
      </c>
      <c r="T102" s="77">
        <f t="shared" ref="T102" si="1815">IF(S102=12,1,S102+1)</f>
        <v>8</v>
      </c>
      <c r="U102" s="77">
        <f t="shared" ref="U102" si="1816">IF(T102=12,1,T102+1)</f>
        <v>9</v>
      </c>
      <c r="V102" s="77">
        <f>IF(U102=12,1,U102+1)</f>
        <v>10</v>
      </c>
      <c r="W102" s="77">
        <f t="shared" ref="W102" si="1817">IF(V102=12,1,V102+1)</f>
        <v>11</v>
      </c>
      <c r="X102" s="77">
        <f t="shared" ref="X102" si="1818">IF(W102=12,1,W102+1)</f>
        <v>12</v>
      </c>
      <c r="Y102" s="77">
        <f t="shared" ref="Y102" si="1819">IF(X102=12,1,X102+1)</f>
        <v>1</v>
      </c>
      <c r="Z102" s="77">
        <f t="shared" ref="Z102" si="1820">IF(Y102=12,1,Y102+1)</f>
        <v>2</v>
      </c>
      <c r="AA102" s="77">
        <f t="shared" ref="AA102" si="1821">IF(Z102=12,1,Z102+1)</f>
        <v>3</v>
      </c>
      <c r="AB102" s="77">
        <f t="shared" ref="AB102" si="1822">IF(AA102=12,1,AA102+1)</f>
        <v>4</v>
      </c>
      <c r="AC102" s="77">
        <f t="shared" ref="AC102" si="1823">IF(AB102=12,1,AB102+1)</f>
        <v>5</v>
      </c>
      <c r="AD102" s="77">
        <f t="shared" ref="AD102" si="1824">IF(AC102=12,1,AC102+1)</f>
        <v>6</v>
      </c>
      <c r="AE102" s="77">
        <f>IF(AD102=12,1,AD102+1)</f>
        <v>7</v>
      </c>
      <c r="AF102" s="77">
        <f t="shared" ref="AF102" si="1825">IF(AE102=12,1,AE102+1)</f>
        <v>8</v>
      </c>
      <c r="AG102" s="77">
        <f t="shared" ref="AG102" si="1826">IF(AF102=12,1,AF102+1)</f>
        <v>9</v>
      </c>
      <c r="AH102" s="77">
        <f t="shared" ref="AH102" si="1827">IF(AG102=12,1,AG102+1)</f>
        <v>10</v>
      </c>
      <c r="AI102" s="77">
        <f t="shared" ref="AI102" si="1828">IF(AH102=12,1,AH102+1)</f>
        <v>11</v>
      </c>
      <c r="AJ102" s="77">
        <f t="shared" ref="AJ102" si="1829">IF(AI102=12,1,AI102+1)</f>
        <v>12</v>
      </c>
      <c r="AK102" s="77">
        <f t="shared" ref="AK102" si="1830">IF(AJ102=12,1,AJ102+1)</f>
        <v>1</v>
      </c>
      <c r="AL102" s="77">
        <f t="shared" ref="AL102" si="1831">IF(AK102=12,1,AK102+1)</f>
        <v>2</v>
      </c>
      <c r="AM102" s="77">
        <f t="shared" ref="AM102" si="1832">IF(AL102=12,1,AL102+1)</f>
        <v>3</v>
      </c>
      <c r="AN102" s="77">
        <f t="shared" ref="AN102" si="1833">IF(AM102=12,1,AM102+1)</f>
        <v>4</v>
      </c>
      <c r="AO102" s="77">
        <f t="shared" ref="AO102" si="1834">IF(AN102=12,1,AN102+1)</f>
        <v>5</v>
      </c>
      <c r="AP102" s="77">
        <f t="shared" ref="AP102" si="1835">IF(AO102=12,1,AO102+1)</f>
        <v>6</v>
      </c>
      <c r="AQ102" s="77">
        <f t="shared" ref="AQ102" si="1836">IF(AP102=12,1,AP102+1)</f>
        <v>7</v>
      </c>
      <c r="AR102" s="77">
        <f t="shared" ref="AR102" si="1837">IF(AQ102=12,1,AQ102+1)</f>
        <v>8</v>
      </c>
      <c r="AS102" s="77">
        <f t="shared" ref="AS102" si="1838">IF(AR102=12,1,AR102+1)</f>
        <v>9</v>
      </c>
      <c r="AT102" s="77">
        <f t="shared" ref="AT102" si="1839">IF(AS102=12,1,AS102+1)</f>
        <v>10</v>
      </c>
      <c r="AU102" s="77">
        <f t="shared" ref="AU102" si="1840">IF(AT102=12,1,AT102+1)</f>
        <v>11</v>
      </c>
      <c r="AV102" s="77">
        <f t="shared" ref="AV102" si="1841">IF(AU102=12,1,AU102+1)</f>
        <v>12</v>
      </c>
      <c r="AW102" s="77">
        <f t="shared" ref="AW102" si="1842">IF(AV102=12,1,AV102+1)</f>
        <v>1</v>
      </c>
      <c r="AX102" s="77">
        <f t="shared" ref="AX102" si="1843">IF(AW102=12,1,AW102+1)</f>
        <v>2</v>
      </c>
      <c r="AY102" s="77">
        <f t="shared" ref="AY102" si="1844">IF(AX102=12,1,AX102+1)</f>
        <v>3</v>
      </c>
      <c r="AZ102" s="77">
        <f t="shared" ref="AZ102" si="1845">IF(AY102=12,1,AY102+1)</f>
        <v>4</v>
      </c>
      <c r="BA102" s="77">
        <f t="shared" ref="BA102" si="1846">IF(AZ102=12,1,AZ102+1)</f>
        <v>5</v>
      </c>
      <c r="BB102" s="77">
        <f t="shared" ref="BB102" si="1847">IF(BA102=12,1,BA102+1)</f>
        <v>6</v>
      </c>
      <c r="BC102" s="77">
        <f t="shared" ref="BC102" si="1848">IF(BB102=12,1,BB102+1)</f>
        <v>7</v>
      </c>
      <c r="BD102" s="77">
        <f t="shared" ref="BD102" si="1849">IF(BC102=12,1,BC102+1)</f>
        <v>8</v>
      </c>
      <c r="BE102" s="77">
        <f t="shared" ref="BE102" si="1850">IF(BD102=12,1,BD102+1)</f>
        <v>9</v>
      </c>
      <c r="BF102" s="77">
        <f t="shared" ref="BF102" si="1851">IF(BE102=12,1,BE102+1)</f>
        <v>10</v>
      </c>
      <c r="BG102" s="77">
        <f t="shared" ref="BG102" si="1852">IF(BF102=12,1,BF102+1)</f>
        <v>11</v>
      </c>
      <c r="BH102" s="77">
        <f t="shared" ref="BH102" si="1853">IF(BG102=12,1,BG102+1)</f>
        <v>12</v>
      </c>
      <c r="BI102" s="77">
        <f t="shared" ref="BI102" si="1854">IF(BH102=12,1,BH102+1)</f>
        <v>1</v>
      </c>
      <c r="BJ102" s="77">
        <f t="shared" ref="BJ102" si="1855">IF(BI102=12,1,BI102+1)</f>
        <v>2</v>
      </c>
      <c r="BK102" s="77">
        <f t="shared" ref="BK102" si="1856">IF(BJ102=12,1,BJ102+1)</f>
        <v>3</v>
      </c>
      <c r="BL102" s="77">
        <f t="shared" ref="BL102" si="1857">IF(BK102=12,1,BK102+1)</f>
        <v>4</v>
      </c>
      <c r="BM102" s="77">
        <f t="shared" ref="BM102" si="1858">IF(BL102=12,1,BL102+1)</f>
        <v>5</v>
      </c>
      <c r="BN102" s="77">
        <f t="shared" ref="BN102" si="1859">IF(BM102=12,1,BM102+1)</f>
        <v>6</v>
      </c>
      <c r="BO102" s="77">
        <f t="shared" ref="BO102" si="1860">IF(BN102=12,1,BN102+1)</f>
        <v>7</v>
      </c>
      <c r="BP102" s="77">
        <f t="shared" ref="BP102" si="1861">IF(BO102=12,1,BO102+1)</f>
        <v>8</v>
      </c>
      <c r="BQ102" s="77">
        <f t="shared" ref="BQ102" si="1862">IF(BP102=12,1,BP102+1)</f>
        <v>9</v>
      </c>
      <c r="BR102" s="77">
        <f t="shared" ref="BR102" si="1863">IF(BQ102=12,1,BQ102+1)</f>
        <v>10</v>
      </c>
      <c r="BS102" s="77">
        <f t="shared" ref="BS102" si="1864">IF(BR102=12,1,BR102+1)</f>
        <v>11</v>
      </c>
      <c r="BT102" s="77">
        <f t="shared" ref="BT102" si="1865">IF(BS102=12,1,BS102+1)</f>
        <v>12</v>
      </c>
      <c r="BU102" s="77">
        <f t="shared" ref="BU102" si="1866">IF(BT102=12,1,BT102+1)</f>
        <v>1</v>
      </c>
      <c r="BV102" s="77">
        <f t="shared" ref="BV102" si="1867">IF(BU102=12,1,BU102+1)</f>
        <v>2</v>
      </c>
      <c r="BW102" s="77">
        <f t="shared" ref="BW102" si="1868">IF(BV102=12,1,BV102+1)</f>
        <v>3</v>
      </c>
      <c r="BX102" s="77">
        <f t="shared" ref="BX102" si="1869">IF(BW102=12,1,BW102+1)</f>
        <v>4</v>
      </c>
      <c r="BY102" s="77">
        <f t="shared" ref="BY102" si="1870">IF(BX102=12,1,BX102+1)</f>
        <v>5</v>
      </c>
      <c r="BZ102" s="77">
        <f t="shared" ref="BZ102" si="1871">IF(BY102=12,1,BY102+1)</f>
        <v>6</v>
      </c>
      <c r="CA102" s="77">
        <f t="shared" ref="CA102" si="1872">IF(BZ102=12,1,BZ102+1)</f>
        <v>7</v>
      </c>
      <c r="CB102" s="77">
        <f t="shared" ref="CB102" si="1873">IF(CA102=12,1,CA102+1)</f>
        <v>8</v>
      </c>
      <c r="CC102" s="77">
        <f t="shared" ref="CC102" si="1874">IF(CB102=12,1,CB102+1)</f>
        <v>9</v>
      </c>
      <c r="CD102" s="77">
        <f t="shared" ref="CD102" si="1875">IF(CC102=12,1,CC102+1)</f>
        <v>10</v>
      </c>
      <c r="CE102" s="77">
        <f t="shared" ref="CE102" si="1876">IF(CD102=12,1,CD102+1)</f>
        <v>11</v>
      </c>
      <c r="CF102" s="77">
        <f t="shared" ref="CF102" si="1877">IF(CE102=12,1,CE102+1)</f>
        <v>12</v>
      </c>
      <c r="CG102" s="82"/>
      <c r="CH102" s="79"/>
      <c r="CI102" s="79"/>
      <c r="CJ102" s="108"/>
      <c r="CK102" s="108"/>
      <c r="CL102" s="108"/>
      <c r="CM102" s="108"/>
      <c r="CN102" s="108"/>
      <c r="CO102" s="108"/>
      <c r="CP102" s="108"/>
      <c r="CQ102" s="108"/>
      <c r="CR102" s="108"/>
      <c r="CS102" s="108"/>
      <c r="CT102" s="108"/>
      <c r="CU102" s="108"/>
      <c r="CV102" s="108"/>
      <c r="CW102" s="108"/>
      <c r="CX102" s="108"/>
      <c r="CY102" s="108"/>
    </row>
    <row r="103" spans="1:103" s="266" customFormat="1" ht="34.950000000000003" hidden="1" customHeight="1" x14ac:dyDescent="0.3">
      <c r="A103" s="272"/>
      <c r="B103" s="115"/>
      <c r="C103" s="354"/>
      <c r="D103" s="127"/>
      <c r="E103" s="127"/>
      <c r="F103" s="127"/>
      <c r="G103" s="359"/>
      <c r="H103" s="361"/>
      <c r="I103" s="7"/>
      <c r="J103" s="357"/>
      <c r="K103" s="108"/>
      <c r="L103" s="78"/>
      <c r="M103" s="60">
        <f t="shared" ref="M103:BX103" si="1878">VALUE(_xlfn.CONCAT(M102,".",M105))</f>
        <v>1</v>
      </c>
      <c r="N103" s="74">
        <f t="shared" si="1878"/>
        <v>32</v>
      </c>
      <c r="O103" s="74">
        <f t="shared" si="1878"/>
        <v>61</v>
      </c>
      <c r="P103" s="74">
        <f t="shared" si="1878"/>
        <v>92</v>
      </c>
      <c r="Q103" s="74">
        <f t="shared" si="1878"/>
        <v>122</v>
      </c>
      <c r="R103" s="74">
        <f t="shared" si="1878"/>
        <v>153</v>
      </c>
      <c r="S103" s="74">
        <f t="shared" si="1878"/>
        <v>183</v>
      </c>
      <c r="T103" s="74">
        <f t="shared" si="1878"/>
        <v>214</v>
      </c>
      <c r="U103" s="74">
        <f t="shared" si="1878"/>
        <v>245</v>
      </c>
      <c r="V103" s="74">
        <f t="shared" si="1878"/>
        <v>275</v>
      </c>
      <c r="W103" s="74">
        <f t="shared" si="1878"/>
        <v>306</v>
      </c>
      <c r="X103" s="74">
        <f t="shared" si="1878"/>
        <v>336</v>
      </c>
      <c r="Y103" s="74">
        <f t="shared" si="1878"/>
        <v>367</v>
      </c>
      <c r="Z103" s="74">
        <f t="shared" si="1878"/>
        <v>398</v>
      </c>
      <c r="AA103" s="74">
        <f t="shared" si="1878"/>
        <v>426</v>
      </c>
      <c r="AB103" s="74">
        <f t="shared" si="1878"/>
        <v>457</v>
      </c>
      <c r="AC103" s="74">
        <f t="shared" si="1878"/>
        <v>487</v>
      </c>
      <c r="AD103" s="74">
        <f t="shared" si="1878"/>
        <v>518</v>
      </c>
      <c r="AE103" s="74">
        <f t="shared" si="1878"/>
        <v>548</v>
      </c>
      <c r="AF103" s="74">
        <f t="shared" si="1878"/>
        <v>579</v>
      </c>
      <c r="AG103" s="74">
        <f t="shared" si="1878"/>
        <v>610</v>
      </c>
      <c r="AH103" s="74">
        <f t="shared" si="1878"/>
        <v>640</v>
      </c>
      <c r="AI103" s="74">
        <f t="shared" si="1878"/>
        <v>671</v>
      </c>
      <c r="AJ103" s="74">
        <f t="shared" si="1878"/>
        <v>701</v>
      </c>
      <c r="AK103" s="74">
        <f t="shared" si="1878"/>
        <v>732</v>
      </c>
      <c r="AL103" s="74">
        <f t="shared" si="1878"/>
        <v>763</v>
      </c>
      <c r="AM103" s="74">
        <f t="shared" si="1878"/>
        <v>791</v>
      </c>
      <c r="AN103" s="74">
        <f t="shared" si="1878"/>
        <v>822</v>
      </c>
      <c r="AO103" s="74">
        <f t="shared" si="1878"/>
        <v>852</v>
      </c>
      <c r="AP103" s="74">
        <f t="shared" si="1878"/>
        <v>883</v>
      </c>
      <c r="AQ103" s="74">
        <f t="shared" si="1878"/>
        <v>913</v>
      </c>
      <c r="AR103" s="74">
        <f t="shared" si="1878"/>
        <v>944</v>
      </c>
      <c r="AS103" s="74">
        <f t="shared" si="1878"/>
        <v>975</v>
      </c>
      <c r="AT103" s="74">
        <f t="shared" si="1878"/>
        <v>1005</v>
      </c>
      <c r="AU103" s="74">
        <f t="shared" si="1878"/>
        <v>1036</v>
      </c>
      <c r="AV103" s="74">
        <f t="shared" si="1878"/>
        <v>1066</v>
      </c>
      <c r="AW103" s="74">
        <f t="shared" si="1878"/>
        <v>1097</v>
      </c>
      <c r="AX103" s="74">
        <f t="shared" si="1878"/>
        <v>1128</v>
      </c>
      <c r="AY103" s="74">
        <f t="shared" si="1878"/>
        <v>1156</v>
      </c>
      <c r="AZ103" s="74">
        <f t="shared" si="1878"/>
        <v>1187</v>
      </c>
      <c r="BA103" s="74">
        <f t="shared" si="1878"/>
        <v>1217</v>
      </c>
      <c r="BB103" s="74">
        <f t="shared" si="1878"/>
        <v>1248</v>
      </c>
      <c r="BC103" s="74">
        <f t="shared" si="1878"/>
        <v>1278</v>
      </c>
      <c r="BD103" s="74">
        <f t="shared" si="1878"/>
        <v>1309</v>
      </c>
      <c r="BE103" s="74">
        <f t="shared" si="1878"/>
        <v>1340</v>
      </c>
      <c r="BF103" s="74">
        <f t="shared" si="1878"/>
        <v>1370</v>
      </c>
      <c r="BG103" s="74">
        <f t="shared" si="1878"/>
        <v>1401</v>
      </c>
      <c r="BH103" s="74">
        <f t="shared" si="1878"/>
        <v>1431</v>
      </c>
      <c r="BI103" s="74">
        <f t="shared" si="1878"/>
        <v>1462</v>
      </c>
      <c r="BJ103" s="74">
        <f t="shared" si="1878"/>
        <v>1493</v>
      </c>
      <c r="BK103" s="74">
        <f t="shared" si="1878"/>
        <v>1522</v>
      </c>
      <c r="BL103" s="74">
        <f t="shared" si="1878"/>
        <v>1553</v>
      </c>
      <c r="BM103" s="74">
        <f t="shared" si="1878"/>
        <v>1583</v>
      </c>
      <c r="BN103" s="74">
        <f t="shared" si="1878"/>
        <v>1614</v>
      </c>
      <c r="BO103" s="74">
        <f t="shared" si="1878"/>
        <v>1644</v>
      </c>
      <c r="BP103" s="74">
        <f t="shared" si="1878"/>
        <v>1675</v>
      </c>
      <c r="BQ103" s="74">
        <f t="shared" si="1878"/>
        <v>1706</v>
      </c>
      <c r="BR103" s="74">
        <f t="shared" si="1878"/>
        <v>1736</v>
      </c>
      <c r="BS103" s="74">
        <f t="shared" si="1878"/>
        <v>1767</v>
      </c>
      <c r="BT103" s="74">
        <f t="shared" si="1878"/>
        <v>1797</v>
      </c>
      <c r="BU103" s="74">
        <f t="shared" si="1878"/>
        <v>1828</v>
      </c>
      <c r="BV103" s="74">
        <f t="shared" si="1878"/>
        <v>1859</v>
      </c>
      <c r="BW103" s="74">
        <f t="shared" si="1878"/>
        <v>1887</v>
      </c>
      <c r="BX103" s="74">
        <f t="shared" si="1878"/>
        <v>1918</v>
      </c>
      <c r="BY103" s="74">
        <f t="shared" ref="BY103:CF103" si="1879">VALUE(_xlfn.CONCAT(BY102,".",BY105))</f>
        <v>1948</v>
      </c>
      <c r="BZ103" s="74">
        <f t="shared" si="1879"/>
        <v>1979</v>
      </c>
      <c r="CA103" s="74">
        <f t="shared" si="1879"/>
        <v>2009</v>
      </c>
      <c r="CB103" s="74">
        <f t="shared" si="1879"/>
        <v>2040</v>
      </c>
      <c r="CC103" s="74">
        <f t="shared" si="1879"/>
        <v>2071</v>
      </c>
      <c r="CD103" s="74">
        <f t="shared" si="1879"/>
        <v>2101</v>
      </c>
      <c r="CE103" s="74">
        <f t="shared" si="1879"/>
        <v>2132</v>
      </c>
      <c r="CF103" s="74">
        <f t="shared" si="1879"/>
        <v>2162</v>
      </c>
      <c r="CG103" s="83"/>
      <c r="CH103" s="80"/>
      <c r="CI103" s="80"/>
      <c r="CJ103" s="108"/>
      <c r="CK103" s="108"/>
      <c r="CL103" s="108"/>
      <c r="CM103" s="108"/>
      <c r="CN103" s="108"/>
      <c r="CO103" s="108"/>
      <c r="CP103" s="108"/>
      <c r="CQ103" s="108"/>
      <c r="CR103" s="108"/>
      <c r="CS103" s="108"/>
      <c r="CT103" s="108"/>
      <c r="CU103" s="108"/>
      <c r="CV103" s="108"/>
      <c r="CW103" s="108"/>
      <c r="CX103" s="108"/>
      <c r="CY103" s="108"/>
    </row>
    <row r="104" spans="1:103" s="266" customFormat="1" ht="16.95" customHeight="1" x14ac:dyDescent="0.3">
      <c r="A104" s="272"/>
      <c r="B104" s="115"/>
      <c r="C104" s="354"/>
      <c r="D104" s="127"/>
      <c r="E104" s="360" t="s">
        <v>376</v>
      </c>
      <c r="F104" s="360" t="s">
        <v>376</v>
      </c>
      <c r="G104" s="359"/>
      <c r="H104" s="361"/>
      <c r="I104" s="7"/>
      <c r="J104" s="357"/>
      <c r="K104" s="108"/>
      <c r="L104" s="78"/>
      <c r="M104" s="61" t="str">
        <f>VLOOKUP(M102,'Podpůrná data'!$J$186:$K$197,2)</f>
        <v>leden</v>
      </c>
      <c r="N104" s="61" t="str">
        <f>VLOOKUP(N102,'Podpůrná data'!$J$186:$K$197,2)</f>
        <v>únor</v>
      </c>
      <c r="O104" s="61" t="str">
        <f>VLOOKUP(O102,'Podpůrná data'!$J$186:$K$197,2)</f>
        <v>březen</v>
      </c>
      <c r="P104" s="61" t="str">
        <f>VLOOKUP(P102,'Podpůrná data'!$J$186:$K$197,2)</f>
        <v>duben</v>
      </c>
      <c r="Q104" s="61" t="str">
        <f>VLOOKUP(Q102,'Podpůrná data'!$J$186:$K$197,2)</f>
        <v>květen</v>
      </c>
      <c r="R104" s="61" t="str">
        <f>VLOOKUP(R102,'Podpůrná data'!$J$186:$K$197,2)</f>
        <v>červen</v>
      </c>
      <c r="S104" s="61" t="str">
        <f>VLOOKUP(S102,'Podpůrná data'!$J$186:$K$197,2)</f>
        <v>červenec</v>
      </c>
      <c r="T104" s="61" t="str">
        <f>VLOOKUP(T102,'Podpůrná data'!$J$186:$K$197,2)</f>
        <v>srpen</v>
      </c>
      <c r="U104" s="61" t="str">
        <f>VLOOKUP(U102,'Podpůrná data'!$J$186:$K$197,2)</f>
        <v>září</v>
      </c>
      <c r="V104" s="61" t="str">
        <f>VLOOKUP(V102,'Podpůrná data'!$J$186:$K$197,2)</f>
        <v>říjen</v>
      </c>
      <c r="W104" s="61" t="str">
        <f>VLOOKUP(W102,'Podpůrná data'!$J$186:$K$197,2)</f>
        <v>listopad</v>
      </c>
      <c r="X104" s="61" t="str">
        <f>VLOOKUP(X102,'Podpůrná data'!$J$186:$K$197,2)</f>
        <v>prosinec</v>
      </c>
      <c r="Y104" s="61" t="str">
        <f>VLOOKUP(Y102,'Podpůrná data'!$J$186:$K$197,2)</f>
        <v>leden</v>
      </c>
      <c r="Z104" s="61" t="str">
        <f>VLOOKUP(Z102,'Podpůrná data'!$J$186:$K$197,2)</f>
        <v>únor</v>
      </c>
      <c r="AA104" s="61" t="str">
        <f>VLOOKUP(AA102,'Podpůrná data'!$J$186:$K$197,2)</f>
        <v>březen</v>
      </c>
      <c r="AB104" s="61" t="str">
        <f>VLOOKUP(AB102,'Podpůrná data'!$J$186:$K$197,2)</f>
        <v>duben</v>
      </c>
      <c r="AC104" s="61" t="str">
        <f>VLOOKUP(AC102,'Podpůrná data'!$J$186:$K$197,2)</f>
        <v>květen</v>
      </c>
      <c r="AD104" s="61" t="str">
        <f>VLOOKUP(AD102,'Podpůrná data'!$J$186:$K$197,2)</f>
        <v>červen</v>
      </c>
      <c r="AE104" s="61" t="str">
        <f>VLOOKUP(AE102,'Podpůrná data'!$J$186:$K$197,2)</f>
        <v>červenec</v>
      </c>
      <c r="AF104" s="61" t="str">
        <f>VLOOKUP(AF102,'Podpůrná data'!$J$186:$K$197,2)</f>
        <v>srpen</v>
      </c>
      <c r="AG104" s="61" t="str">
        <f>VLOOKUP(AG102,'Podpůrná data'!$J$186:$K$197,2)</f>
        <v>září</v>
      </c>
      <c r="AH104" s="61" t="str">
        <f>VLOOKUP(AH102,'Podpůrná data'!$J$186:$K$197,2)</f>
        <v>říjen</v>
      </c>
      <c r="AI104" s="61" t="str">
        <f>VLOOKUP(AI102,'Podpůrná data'!$J$186:$K$197,2)</f>
        <v>listopad</v>
      </c>
      <c r="AJ104" s="61" t="str">
        <f>VLOOKUP(AJ102,'Podpůrná data'!$J$186:$K$197,2)</f>
        <v>prosinec</v>
      </c>
      <c r="AK104" s="61" t="str">
        <f>VLOOKUP(AK102,'Podpůrná data'!$J$186:$K$197,2)</f>
        <v>leden</v>
      </c>
      <c r="AL104" s="61" t="str">
        <f>VLOOKUP(AL102,'Podpůrná data'!$J$186:$K$197,2)</f>
        <v>únor</v>
      </c>
      <c r="AM104" s="61" t="str">
        <f>VLOOKUP(AM102,'Podpůrná data'!$J$186:$K$197,2)</f>
        <v>březen</v>
      </c>
      <c r="AN104" s="61" t="str">
        <f>VLOOKUP(AN102,'Podpůrná data'!$J$186:$K$197,2)</f>
        <v>duben</v>
      </c>
      <c r="AO104" s="61" t="str">
        <f>VLOOKUP(AO102,'Podpůrná data'!$J$186:$K$197,2)</f>
        <v>květen</v>
      </c>
      <c r="AP104" s="61" t="str">
        <f>VLOOKUP(AP102,'Podpůrná data'!$J$186:$K$197,2)</f>
        <v>červen</v>
      </c>
      <c r="AQ104" s="61" t="str">
        <f>VLOOKUP(AQ102,'Podpůrná data'!$J$186:$K$197,2)</f>
        <v>červenec</v>
      </c>
      <c r="AR104" s="61" t="str">
        <f>VLOOKUP(AR102,'Podpůrná data'!$J$186:$K$197,2)</f>
        <v>srpen</v>
      </c>
      <c r="AS104" s="61" t="str">
        <f>VLOOKUP(AS102,'Podpůrná data'!$J$186:$K$197,2)</f>
        <v>září</v>
      </c>
      <c r="AT104" s="61" t="str">
        <f>VLOOKUP(AT102,'Podpůrná data'!$J$186:$K$197,2)</f>
        <v>říjen</v>
      </c>
      <c r="AU104" s="61" t="str">
        <f>VLOOKUP(AU102,'Podpůrná data'!$J$186:$K$197,2)</f>
        <v>listopad</v>
      </c>
      <c r="AV104" s="61" t="str">
        <f>VLOOKUP(AV102,'Podpůrná data'!$J$186:$K$197,2)</f>
        <v>prosinec</v>
      </c>
      <c r="AW104" s="61" t="str">
        <f>VLOOKUP(AW102,'Podpůrná data'!$J$186:$K$197,2)</f>
        <v>leden</v>
      </c>
      <c r="AX104" s="61" t="str">
        <f>VLOOKUP(AX102,'Podpůrná data'!$J$186:$K$197,2)</f>
        <v>únor</v>
      </c>
      <c r="AY104" s="61" t="str">
        <f>VLOOKUP(AY102,'Podpůrná data'!$J$186:$K$197,2)</f>
        <v>březen</v>
      </c>
      <c r="AZ104" s="61" t="str">
        <f>VLOOKUP(AZ102,'Podpůrná data'!$J$186:$K$197,2)</f>
        <v>duben</v>
      </c>
      <c r="BA104" s="61" t="str">
        <f>VLOOKUP(BA102,'Podpůrná data'!$J$186:$K$197,2)</f>
        <v>květen</v>
      </c>
      <c r="BB104" s="61" t="str">
        <f>VLOOKUP(BB102,'Podpůrná data'!$J$186:$K$197,2)</f>
        <v>červen</v>
      </c>
      <c r="BC104" s="61" t="str">
        <f>VLOOKUP(BC102,'Podpůrná data'!$J$186:$K$197,2)</f>
        <v>červenec</v>
      </c>
      <c r="BD104" s="61" t="str">
        <f>VLOOKUP(BD102,'Podpůrná data'!$J$186:$K$197,2)</f>
        <v>srpen</v>
      </c>
      <c r="BE104" s="61" t="str">
        <f>VLOOKUP(BE102,'Podpůrná data'!$J$186:$K$197,2)</f>
        <v>září</v>
      </c>
      <c r="BF104" s="61" t="str">
        <f>VLOOKUP(BF102,'Podpůrná data'!$J$186:$K$197,2)</f>
        <v>říjen</v>
      </c>
      <c r="BG104" s="61" t="str">
        <f>VLOOKUP(BG102,'Podpůrná data'!$J$186:$K$197,2)</f>
        <v>listopad</v>
      </c>
      <c r="BH104" s="61" t="str">
        <f>VLOOKUP(BH102,'Podpůrná data'!$J$186:$K$197,2)</f>
        <v>prosinec</v>
      </c>
      <c r="BI104" s="61" t="str">
        <f>VLOOKUP(BI102,'Podpůrná data'!$J$186:$K$197,2)</f>
        <v>leden</v>
      </c>
      <c r="BJ104" s="61" t="str">
        <f>VLOOKUP(BJ102,'Podpůrná data'!$J$186:$K$197,2)</f>
        <v>únor</v>
      </c>
      <c r="BK104" s="61" t="str">
        <f>VLOOKUP(BK102,'Podpůrná data'!$J$186:$K$197,2)</f>
        <v>březen</v>
      </c>
      <c r="BL104" s="61" t="str">
        <f>VLOOKUP(BL102,'Podpůrná data'!$J$186:$K$197,2)</f>
        <v>duben</v>
      </c>
      <c r="BM104" s="61" t="str">
        <f>VLOOKUP(BM102,'Podpůrná data'!$J$186:$K$197,2)</f>
        <v>květen</v>
      </c>
      <c r="BN104" s="61" t="str">
        <f>VLOOKUP(BN102,'Podpůrná data'!$J$186:$K$197,2)</f>
        <v>červen</v>
      </c>
      <c r="BO104" s="61" t="str">
        <f>VLOOKUP(BO102,'Podpůrná data'!$J$186:$K$197,2)</f>
        <v>červenec</v>
      </c>
      <c r="BP104" s="61" t="str">
        <f>VLOOKUP(BP102,'Podpůrná data'!$J$186:$K$197,2)</f>
        <v>srpen</v>
      </c>
      <c r="BQ104" s="61" t="str">
        <f>VLOOKUP(BQ102,'Podpůrná data'!$J$186:$K$197,2)</f>
        <v>září</v>
      </c>
      <c r="BR104" s="61" t="str">
        <f>VLOOKUP(BR102,'Podpůrná data'!$J$186:$K$197,2)</f>
        <v>říjen</v>
      </c>
      <c r="BS104" s="61" t="str">
        <f>VLOOKUP(BS102,'Podpůrná data'!$J$186:$K$197,2)</f>
        <v>listopad</v>
      </c>
      <c r="BT104" s="61" t="str">
        <f>VLOOKUP(BT102,'Podpůrná data'!$J$186:$K$197,2)</f>
        <v>prosinec</v>
      </c>
      <c r="BU104" s="61" t="str">
        <f>VLOOKUP(BU102,'Podpůrná data'!$J$186:$K$197,2)</f>
        <v>leden</v>
      </c>
      <c r="BV104" s="61" t="str">
        <f>VLOOKUP(BV102,'Podpůrná data'!$J$186:$K$197,2)</f>
        <v>únor</v>
      </c>
      <c r="BW104" s="61" t="str">
        <f>VLOOKUP(BW102,'Podpůrná data'!$J$186:$K$197,2)</f>
        <v>březen</v>
      </c>
      <c r="BX104" s="61" t="str">
        <f>VLOOKUP(BX102,'Podpůrná data'!$J$186:$K$197,2)</f>
        <v>duben</v>
      </c>
      <c r="BY104" s="61" t="str">
        <f>VLOOKUP(BY102,'Podpůrná data'!$J$186:$K$197,2)</f>
        <v>květen</v>
      </c>
      <c r="BZ104" s="61" t="str">
        <f>VLOOKUP(BZ102,'Podpůrná data'!$J$186:$K$197,2)</f>
        <v>červen</v>
      </c>
      <c r="CA104" s="61" t="str">
        <f>VLOOKUP(CA102,'Podpůrná data'!$J$186:$K$197,2)</f>
        <v>červenec</v>
      </c>
      <c r="CB104" s="61" t="str">
        <f>VLOOKUP(CB102,'Podpůrná data'!$J$186:$K$197,2)</f>
        <v>srpen</v>
      </c>
      <c r="CC104" s="61" t="str">
        <f>VLOOKUP(CC102,'Podpůrná data'!$J$186:$K$197,2)</f>
        <v>září</v>
      </c>
      <c r="CD104" s="61" t="str">
        <f>VLOOKUP(CD102,'Podpůrná data'!$J$186:$K$197,2)</f>
        <v>říjen</v>
      </c>
      <c r="CE104" s="61" t="str">
        <f>VLOOKUP(CE102,'Podpůrná data'!$J$186:$K$197,2)</f>
        <v>listopad</v>
      </c>
      <c r="CF104" s="61" t="str">
        <f>VLOOKUP(CF102,'Podpůrná data'!$J$186:$K$197,2)</f>
        <v>prosinec</v>
      </c>
      <c r="CG104" s="210"/>
      <c r="CH104" s="210"/>
      <c r="CI104" s="211"/>
      <c r="CJ104" s="108"/>
      <c r="CK104" s="183" t="s">
        <v>109</v>
      </c>
      <c r="CL104" s="183" t="s">
        <v>110</v>
      </c>
      <c r="CM104" s="183" t="s">
        <v>111</v>
      </c>
      <c r="CN104" s="183" t="s">
        <v>112</v>
      </c>
      <c r="CO104" s="183" t="s">
        <v>113</v>
      </c>
      <c r="CP104" s="183" t="s">
        <v>114</v>
      </c>
      <c r="CQ104" s="183" t="s">
        <v>115</v>
      </c>
      <c r="CR104" s="183" t="s">
        <v>116</v>
      </c>
      <c r="CS104" s="183" t="s">
        <v>117</v>
      </c>
      <c r="CT104" s="183" t="s">
        <v>177</v>
      </c>
      <c r="CU104" s="183" t="s">
        <v>178</v>
      </c>
      <c r="CV104" s="183" t="s">
        <v>179</v>
      </c>
      <c r="CW104" s="183" t="s">
        <v>368</v>
      </c>
      <c r="CX104" s="183" t="s">
        <v>369</v>
      </c>
      <c r="CY104" s="183" t="s">
        <v>370</v>
      </c>
    </row>
    <row r="105" spans="1:103" s="266" customFormat="1" ht="16.2" customHeight="1" x14ac:dyDescent="0.3">
      <c r="A105" s="272"/>
      <c r="B105" s="115"/>
      <c r="C105" s="354"/>
      <c r="D105" s="127"/>
      <c r="E105" s="360"/>
      <c r="F105" s="360"/>
      <c r="G105" s="359"/>
      <c r="H105" s="361"/>
      <c r="I105" s="7"/>
      <c r="J105" s="357"/>
      <c r="K105" s="108"/>
      <c r="L105" s="78"/>
      <c r="M105" s="61">
        <f>YEAR(Úvod!$F$10)</f>
        <v>1900</v>
      </c>
      <c r="N105" s="61">
        <f t="shared" ref="N105" si="1880">IF(N102=1,M105+1,M105)</f>
        <v>1900</v>
      </c>
      <c r="O105" s="61">
        <f t="shared" ref="O105" si="1881">IF(O102=1,N105+1,N105)</f>
        <v>1900</v>
      </c>
      <c r="P105" s="61">
        <f t="shared" ref="P105" si="1882">IF(P102=1,O105+1,O105)</f>
        <v>1900</v>
      </c>
      <c r="Q105" s="61">
        <f t="shared" ref="Q105" si="1883">IF(Q102=1,P105+1,P105)</f>
        <v>1900</v>
      </c>
      <c r="R105" s="61">
        <f t="shared" ref="R105" si="1884">IF(R102=1,Q105+1,Q105)</f>
        <v>1900</v>
      </c>
      <c r="S105" s="61">
        <f t="shared" ref="S105" si="1885">IF(S102=1,R105+1,R105)</f>
        <v>1900</v>
      </c>
      <c r="T105" s="61">
        <f t="shared" ref="T105" si="1886">IF(T102=1,S105+1,S105)</f>
        <v>1900</v>
      </c>
      <c r="U105" s="61">
        <f t="shared" ref="U105" si="1887">IF(U102=1,T105+1,T105)</f>
        <v>1900</v>
      </c>
      <c r="V105" s="61">
        <f t="shared" ref="V105" si="1888">IF(V102=1,U105+1,U105)</f>
        <v>1900</v>
      </c>
      <c r="W105" s="61">
        <f t="shared" ref="W105" si="1889">IF(W102=1,V105+1,V105)</f>
        <v>1900</v>
      </c>
      <c r="X105" s="61">
        <f t="shared" ref="X105" si="1890">IF(X102=1,W105+1,W105)</f>
        <v>1900</v>
      </c>
      <c r="Y105" s="61">
        <f t="shared" ref="Y105" si="1891">IF(Y102=1,X105+1,X105)</f>
        <v>1901</v>
      </c>
      <c r="Z105" s="61">
        <f t="shared" ref="Z105" si="1892">IF(Z102=1,Y105+1,Y105)</f>
        <v>1901</v>
      </c>
      <c r="AA105" s="61">
        <f t="shared" ref="AA105" si="1893">IF(AA102=1,Z105+1,Z105)</f>
        <v>1901</v>
      </c>
      <c r="AB105" s="61">
        <f t="shared" ref="AB105" si="1894">IF(AB102=1,AA105+1,AA105)</f>
        <v>1901</v>
      </c>
      <c r="AC105" s="61">
        <f t="shared" ref="AC105" si="1895">IF(AC102=1,AB105+1,AB105)</f>
        <v>1901</v>
      </c>
      <c r="AD105" s="61">
        <f t="shared" ref="AD105" si="1896">IF(AD102=1,AC105+1,AC105)</f>
        <v>1901</v>
      </c>
      <c r="AE105" s="61">
        <f t="shared" ref="AE105" si="1897">IF(AE102=1,AD105+1,AD105)</f>
        <v>1901</v>
      </c>
      <c r="AF105" s="61">
        <f t="shared" ref="AF105" si="1898">IF(AF102=1,AE105+1,AE105)</f>
        <v>1901</v>
      </c>
      <c r="AG105" s="61">
        <f t="shared" ref="AG105" si="1899">IF(AG102=1,AF105+1,AF105)</f>
        <v>1901</v>
      </c>
      <c r="AH105" s="61">
        <f t="shared" ref="AH105" si="1900">IF(AH102=1,AG105+1,AG105)</f>
        <v>1901</v>
      </c>
      <c r="AI105" s="61">
        <f t="shared" ref="AI105" si="1901">IF(AI102=1,AH105+1,AH105)</f>
        <v>1901</v>
      </c>
      <c r="AJ105" s="61">
        <f t="shared" ref="AJ105" si="1902">IF(AJ102=1,AI105+1,AI105)</f>
        <v>1901</v>
      </c>
      <c r="AK105" s="61">
        <f t="shared" ref="AK105" si="1903">IF(AK102=1,AJ105+1,AJ105)</f>
        <v>1902</v>
      </c>
      <c r="AL105" s="61">
        <f t="shared" ref="AL105" si="1904">IF(AL102=1,AK105+1,AK105)</f>
        <v>1902</v>
      </c>
      <c r="AM105" s="61">
        <f t="shared" ref="AM105" si="1905">IF(AM102=1,AL105+1,AL105)</f>
        <v>1902</v>
      </c>
      <c r="AN105" s="61">
        <f t="shared" ref="AN105" si="1906">IF(AN102=1,AM105+1,AM105)</f>
        <v>1902</v>
      </c>
      <c r="AO105" s="61">
        <f t="shared" ref="AO105" si="1907">IF(AO102=1,AN105+1,AN105)</f>
        <v>1902</v>
      </c>
      <c r="AP105" s="61">
        <f t="shared" ref="AP105" si="1908">IF(AP102=1,AO105+1,AO105)</f>
        <v>1902</v>
      </c>
      <c r="AQ105" s="61">
        <f t="shared" ref="AQ105" si="1909">IF(AQ102=1,AP105+1,AP105)</f>
        <v>1902</v>
      </c>
      <c r="AR105" s="61">
        <f t="shared" ref="AR105" si="1910">IF(AR102=1,AQ105+1,AQ105)</f>
        <v>1902</v>
      </c>
      <c r="AS105" s="61">
        <f t="shared" ref="AS105" si="1911">IF(AS102=1,AR105+1,AR105)</f>
        <v>1902</v>
      </c>
      <c r="AT105" s="61">
        <f t="shared" ref="AT105" si="1912">IF(AT102=1,AS105+1,AS105)</f>
        <v>1902</v>
      </c>
      <c r="AU105" s="61">
        <f t="shared" ref="AU105" si="1913">IF(AU102=1,AT105+1,AT105)</f>
        <v>1902</v>
      </c>
      <c r="AV105" s="61">
        <f t="shared" ref="AV105" si="1914">IF(AV102=1,AU105+1,AU105)</f>
        <v>1902</v>
      </c>
      <c r="AW105" s="61">
        <f t="shared" ref="AW105" si="1915">IF(AW102=1,AV105+1,AV105)</f>
        <v>1903</v>
      </c>
      <c r="AX105" s="61">
        <f t="shared" ref="AX105" si="1916">IF(AX102=1,AW105+1,AW105)</f>
        <v>1903</v>
      </c>
      <c r="AY105" s="61">
        <f t="shared" ref="AY105" si="1917">IF(AY102=1,AX105+1,AX105)</f>
        <v>1903</v>
      </c>
      <c r="AZ105" s="61">
        <f t="shared" ref="AZ105" si="1918">IF(AZ102=1,AY105+1,AY105)</f>
        <v>1903</v>
      </c>
      <c r="BA105" s="61">
        <f t="shared" ref="BA105" si="1919">IF(BA102=1,AZ105+1,AZ105)</f>
        <v>1903</v>
      </c>
      <c r="BB105" s="61">
        <f t="shared" ref="BB105" si="1920">IF(BB102=1,BA105+1,BA105)</f>
        <v>1903</v>
      </c>
      <c r="BC105" s="61">
        <f t="shared" ref="BC105" si="1921">IF(BC102=1,BB105+1,BB105)</f>
        <v>1903</v>
      </c>
      <c r="BD105" s="61">
        <f t="shared" ref="BD105" si="1922">IF(BD102=1,BC105+1,BC105)</f>
        <v>1903</v>
      </c>
      <c r="BE105" s="61">
        <f t="shared" ref="BE105" si="1923">IF(BE102=1,BD105+1,BD105)</f>
        <v>1903</v>
      </c>
      <c r="BF105" s="61">
        <f t="shared" ref="BF105" si="1924">IF(BF102=1,BE105+1,BE105)</f>
        <v>1903</v>
      </c>
      <c r="BG105" s="61">
        <f t="shared" ref="BG105" si="1925">IF(BG102=1,BF105+1,BF105)</f>
        <v>1903</v>
      </c>
      <c r="BH105" s="61">
        <f t="shared" ref="BH105" si="1926">IF(BH102=1,BG105+1,BG105)</f>
        <v>1903</v>
      </c>
      <c r="BI105" s="61">
        <f t="shared" ref="BI105" si="1927">IF(BI102=1,BH105+1,BH105)</f>
        <v>1904</v>
      </c>
      <c r="BJ105" s="61">
        <f t="shared" ref="BJ105" si="1928">IF(BJ102=1,BI105+1,BI105)</f>
        <v>1904</v>
      </c>
      <c r="BK105" s="61">
        <f t="shared" ref="BK105" si="1929">IF(BK102=1,BJ105+1,BJ105)</f>
        <v>1904</v>
      </c>
      <c r="BL105" s="61">
        <f t="shared" ref="BL105" si="1930">IF(BL102=1,BK105+1,BK105)</f>
        <v>1904</v>
      </c>
      <c r="BM105" s="61">
        <f t="shared" ref="BM105" si="1931">IF(BM102=1,BL105+1,BL105)</f>
        <v>1904</v>
      </c>
      <c r="BN105" s="61">
        <f t="shared" ref="BN105" si="1932">IF(BN102=1,BM105+1,BM105)</f>
        <v>1904</v>
      </c>
      <c r="BO105" s="61">
        <f t="shared" ref="BO105" si="1933">IF(BO102=1,BN105+1,BN105)</f>
        <v>1904</v>
      </c>
      <c r="BP105" s="61">
        <f t="shared" ref="BP105" si="1934">IF(BP102=1,BO105+1,BO105)</f>
        <v>1904</v>
      </c>
      <c r="BQ105" s="61">
        <f t="shared" ref="BQ105" si="1935">IF(BQ102=1,BP105+1,BP105)</f>
        <v>1904</v>
      </c>
      <c r="BR105" s="61">
        <f t="shared" ref="BR105" si="1936">IF(BR102=1,BQ105+1,BQ105)</f>
        <v>1904</v>
      </c>
      <c r="BS105" s="61">
        <f t="shared" ref="BS105" si="1937">IF(BS102=1,BR105+1,BR105)</f>
        <v>1904</v>
      </c>
      <c r="BT105" s="61">
        <f t="shared" ref="BT105" si="1938">IF(BT102=1,BS105+1,BS105)</f>
        <v>1904</v>
      </c>
      <c r="BU105" s="61">
        <f t="shared" ref="BU105" si="1939">IF(BU102=1,BT105+1,BT105)</f>
        <v>1905</v>
      </c>
      <c r="BV105" s="61">
        <f t="shared" ref="BV105" si="1940">IF(BV102=1,BU105+1,BU105)</f>
        <v>1905</v>
      </c>
      <c r="BW105" s="61">
        <f t="shared" ref="BW105" si="1941">IF(BW102=1,BV105+1,BV105)</f>
        <v>1905</v>
      </c>
      <c r="BX105" s="61">
        <f t="shared" ref="BX105" si="1942">IF(BX102=1,BW105+1,BW105)</f>
        <v>1905</v>
      </c>
      <c r="BY105" s="61">
        <f t="shared" ref="BY105" si="1943">IF(BY102=1,BX105+1,BX105)</f>
        <v>1905</v>
      </c>
      <c r="BZ105" s="61">
        <f t="shared" ref="BZ105" si="1944">IF(BZ102=1,BY105+1,BY105)</f>
        <v>1905</v>
      </c>
      <c r="CA105" s="61">
        <f t="shared" ref="CA105" si="1945">IF(CA102=1,BZ105+1,BZ105)</f>
        <v>1905</v>
      </c>
      <c r="CB105" s="61">
        <f t="shared" ref="CB105" si="1946">IF(CB102=1,CA105+1,CA105)</f>
        <v>1905</v>
      </c>
      <c r="CC105" s="61">
        <f t="shared" ref="CC105" si="1947">IF(CC102=1,CB105+1,CB105)</f>
        <v>1905</v>
      </c>
      <c r="CD105" s="61">
        <f t="shared" ref="CD105" si="1948">IF(CD102=1,CC105+1,CC105)</f>
        <v>1905</v>
      </c>
      <c r="CE105" s="61">
        <f t="shared" ref="CE105" si="1949">IF(CE102=1,CD105+1,CD105)</f>
        <v>1905</v>
      </c>
      <c r="CF105" s="61">
        <f t="shared" ref="CF105" si="1950">IF(CF102=1,CE105+1,CE105)</f>
        <v>1905</v>
      </c>
      <c r="CG105" s="209"/>
      <c r="CH105" s="208"/>
      <c r="CI105" s="212"/>
      <c r="CJ105" s="108"/>
      <c r="CK105" s="108"/>
      <c r="CL105" s="108"/>
      <c r="CM105" s="108"/>
      <c r="CN105" s="108"/>
      <c r="CO105" s="108"/>
      <c r="CP105" s="108"/>
      <c r="CQ105" s="108"/>
      <c r="CR105" s="108"/>
      <c r="CS105" s="108"/>
      <c r="CT105" s="108"/>
      <c r="CU105" s="108"/>
      <c r="CV105" s="108"/>
      <c r="CW105" s="108"/>
      <c r="CX105" s="108"/>
      <c r="CY105" s="108"/>
    </row>
    <row r="106" spans="1:103" s="266" customFormat="1" ht="16.2" customHeight="1" x14ac:dyDescent="0.3">
      <c r="A106" s="272"/>
      <c r="B106" s="115"/>
      <c r="C106" s="127"/>
      <c r="D106" s="127"/>
      <c r="E106" s="360"/>
      <c r="F106" s="360"/>
      <c r="G106" s="359"/>
      <c r="H106" s="362"/>
      <c r="I106" s="7"/>
      <c r="J106" s="358"/>
      <c r="K106" s="108"/>
      <c r="L106" s="64" t="s">
        <v>181</v>
      </c>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09"/>
      <c r="CH106" s="208"/>
      <c r="CI106" s="212"/>
      <c r="CJ106" s="108"/>
      <c r="CK106" s="108"/>
      <c r="CL106" s="108"/>
      <c r="CM106" s="108"/>
      <c r="CN106" s="108"/>
      <c r="CO106" s="108"/>
      <c r="CP106" s="108"/>
      <c r="CQ106" s="108"/>
      <c r="CR106" s="108"/>
      <c r="CS106" s="108"/>
      <c r="CT106" s="108"/>
      <c r="CU106" s="108"/>
      <c r="CV106" s="108"/>
      <c r="CW106" s="108"/>
      <c r="CX106" s="108"/>
      <c r="CY106" s="108"/>
    </row>
    <row r="107" spans="1:103" s="266" customFormat="1" ht="23.4" customHeight="1" x14ac:dyDescent="0.3">
      <c r="A107" s="264"/>
      <c r="B107" s="128" t="s">
        <v>11</v>
      </c>
      <c r="C107" s="376"/>
      <c r="D107" s="376"/>
      <c r="E107" s="282"/>
      <c r="F107" s="257"/>
      <c r="G107" s="275"/>
      <c r="H107" s="62">
        <f>IF($G107="",0,VLOOKUP($E107,'Podpůrná data'!$I$15:$J$182,2)*$G107)</f>
        <v>0</v>
      </c>
      <c r="I107" s="107"/>
      <c r="J107" s="170">
        <f>IF(H107&gt;0,1,0)</f>
        <v>0</v>
      </c>
      <c r="K107" s="214"/>
      <c r="L107" s="64" t="s">
        <v>97</v>
      </c>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83"/>
      <c r="BG107" s="283"/>
      <c r="BH107" s="283"/>
      <c r="BI107" s="283"/>
      <c r="BJ107" s="283"/>
      <c r="BK107" s="283"/>
      <c r="BL107" s="283"/>
      <c r="BM107" s="283"/>
      <c r="BN107" s="283"/>
      <c r="BO107" s="283"/>
      <c r="BP107" s="283"/>
      <c r="BQ107" s="283"/>
      <c r="BR107" s="283"/>
      <c r="BS107" s="283"/>
      <c r="BT107" s="283"/>
      <c r="BU107" s="283"/>
      <c r="BV107" s="283"/>
      <c r="BW107" s="283"/>
      <c r="BX107" s="283"/>
      <c r="BY107" s="283"/>
      <c r="BZ107" s="283"/>
      <c r="CA107" s="283"/>
      <c r="CB107" s="283"/>
      <c r="CC107" s="283"/>
      <c r="CD107" s="283"/>
      <c r="CE107" s="283"/>
      <c r="CF107" s="283"/>
      <c r="CG107" s="377">
        <f>SUM(M109:CF109)</f>
        <v>0</v>
      </c>
      <c r="CH107" s="379">
        <f>SUM(M111:CF111)</f>
        <v>0</v>
      </c>
      <c r="CI107" s="381">
        <f>IF($J107=0,0,IF($CG107&gt;=20,1,0))</f>
        <v>0</v>
      </c>
      <c r="CJ107" s="108"/>
      <c r="CK107" s="108"/>
      <c r="CL107" s="108"/>
      <c r="CM107" s="108"/>
      <c r="CN107" s="108"/>
      <c r="CO107" s="108"/>
      <c r="CP107" s="108"/>
      <c r="CQ107" s="108"/>
      <c r="CR107" s="108"/>
      <c r="CS107" s="108"/>
      <c r="CT107" s="108"/>
      <c r="CU107" s="108"/>
      <c r="CV107" s="108"/>
      <c r="CW107" s="108"/>
      <c r="CX107" s="108"/>
      <c r="CY107" s="108"/>
    </row>
    <row r="108" spans="1:103" s="266" customFormat="1" ht="28.8" x14ac:dyDescent="0.3">
      <c r="A108" s="264"/>
      <c r="B108" s="130"/>
      <c r="C108" s="174"/>
      <c r="D108" s="174"/>
      <c r="E108" s="174"/>
      <c r="F108" s="174"/>
      <c r="G108" s="174"/>
      <c r="H108" s="65"/>
      <c r="I108" s="107"/>
      <c r="J108" s="238"/>
      <c r="K108" s="108"/>
      <c r="L108" s="64" t="s">
        <v>388</v>
      </c>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83"/>
      <c r="BG108" s="283"/>
      <c r="BH108" s="283"/>
      <c r="BI108" s="283"/>
      <c r="BJ108" s="283"/>
      <c r="BK108" s="283"/>
      <c r="BL108" s="283"/>
      <c r="BM108" s="283"/>
      <c r="BN108" s="283"/>
      <c r="BO108" s="283"/>
      <c r="BP108" s="283"/>
      <c r="BQ108" s="283"/>
      <c r="BR108" s="283"/>
      <c r="BS108" s="283"/>
      <c r="BT108" s="283"/>
      <c r="BU108" s="283"/>
      <c r="BV108" s="283"/>
      <c r="BW108" s="283"/>
      <c r="BX108" s="283"/>
      <c r="BY108" s="283"/>
      <c r="BZ108" s="283"/>
      <c r="CA108" s="283"/>
      <c r="CB108" s="283"/>
      <c r="CC108" s="283"/>
      <c r="CD108" s="283"/>
      <c r="CE108" s="283"/>
      <c r="CF108" s="283"/>
      <c r="CG108" s="377"/>
      <c r="CH108" s="379"/>
      <c r="CI108" s="381"/>
      <c r="CJ108" s="108"/>
      <c r="CK108" s="108"/>
      <c r="CL108" s="108"/>
      <c r="CM108" s="108"/>
      <c r="CN108" s="108"/>
      <c r="CO108" s="108"/>
      <c r="CP108" s="108"/>
      <c r="CQ108" s="108"/>
      <c r="CR108" s="108"/>
      <c r="CS108" s="108"/>
      <c r="CT108" s="108"/>
      <c r="CU108" s="108"/>
      <c r="CV108" s="108"/>
      <c r="CW108" s="108"/>
      <c r="CX108" s="108"/>
      <c r="CY108" s="108"/>
    </row>
    <row r="109" spans="1:103" s="266" customFormat="1" ht="28.8" x14ac:dyDescent="0.3">
      <c r="A109" s="264"/>
      <c r="B109" s="130"/>
      <c r="C109" s="174"/>
      <c r="D109" s="174"/>
      <c r="E109" s="174"/>
      <c r="F109" s="174"/>
      <c r="G109" s="174"/>
      <c r="H109" s="65"/>
      <c r="I109" s="107"/>
      <c r="J109" s="169"/>
      <c r="K109" s="108"/>
      <c r="L109" s="64" t="s">
        <v>408</v>
      </c>
      <c r="M109" s="171">
        <f>IF(M108="",0,IF(M108&gt;=$G107,$G107,M108))</f>
        <v>0</v>
      </c>
      <c r="N109" s="171">
        <f t="shared" ref="N109:AS109" si="1951">IF(N108="",0,IF((N108+M110)&lt;=$G107,N108,$G107-M110))</f>
        <v>0</v>
      </c>
      <c r="O109" s="171">
        <f t="shared" si="1951"/>
        <v>0</v>
      </c>
      <c r="P109" s="171">
        <f t="shared" si="1951"/>
        <v>0</v>
      </c>
      <c r="Q109" s="171">
        <f t="shared" si="1951"/>
        <v>0</v>
      </c>
      <c r="R109" s="171">
        <f t="shared" si="1951"/>
        <v>0</v>
      </c>
      <c r="S109" s="171">
        <f t="shared" si="1951"/>
        <v>0</v>
      </c>
      <c r="T109" s="171">
        <f t="shared" si="1951"/>
        <v>0</v>
      </c>
      <c r="U109" s="171">
        <f t="shared" si="1951"/>
        <v>0</v>
      </c>
      <c r="V109" s="171">
        <f t="shared" si="1951"/>
        <v>0</v>
      </c>
      <c r="W109" s="171">
        <f t="shared" si="1951"/>
        <v>0</v>
      </c>
      <c r="X109" s="171">
        <f t="shared" si="1951"/>
        <v>0</v>
      </c>
      <c r="Y109" s="171">
        <f t="shared" si="1951"/>
        <v>0</v>
      </c>
      <c r="Z109" s="171">
        <f t="shared" si="1951"/>
        <v>0</v>
      </c>
      <c r="AA109" s="171">
        <f t="shared" si="1951"/>
        <v>0</v>
      </c>
      <c r="AB109" s="171">
        <f t="shared" si="1951"/>
        <v>0</v>
      </c>
      <c r="AC109" s="171">
        <f t="shared" si="1951"/>
        <v>0</v>
      </c>
      <c r="AD109" s="171">
        <f t="shared" si="1951"/>
        <v>0</v>
      </c>
      <c r="AE109" s="171">
        <f t="shared" si="1951"/>
        <v>0</v>
      </c>
      <c r="AF109" s="171">
        <f t="shared" si="1951"/>
        <v>0</v>
      </c>
      <c r="AG109" s="171">
        <f t="shared" si="1951"/>
        <v>0</v>
      </c>
      <c r="AH109" s="171">
        <f t="shared" si="1951"/>
        <v>0</v>
      </c>
      <c r="AI109" s="171">
        <f t="shared" si="1951"/>
        <v>0</v>
      </c>
      <c r="AJ109" s="171">
        <f t="shared" si="1951"/>
        <v>0</v>
      </c>
      <c r="AK109" s="171">
        <f t="shared" si="1951"/>
        <v>0</v>
      </c>
      <c r="AL109" s="171">
        <f t="shared" si="1951"/>
        <v>0</v>
      </c>
      <c r="AM109" s="171">
        <f t="shared" si="1951"/>
        <v>0</v>
      </c>
      <c r="AN109" s="171">
        <f t="shared" si="1951"/>
        <v>0</v>
      </c>
      <c r="AO109" s="171">
        <f t="shared" si="1951"/>
        <v>0</v>
      </c>
      <c r="AP109" s="171">
        <f t="shared" si="1951"/>
        <v>0</v>
      </c>
      <c r="AQ109" s="171">
        <f t="shared" si="1951"/>
        <v>0</v>
      </c>
      <c r="AR109" s="171">
        <f t="shared" si="1951"/>
        <v>0</v>
      </c>
      <c r="AS109" s="171">
        <f t="shared" si="1951"/>
        <v>0</v>
      </c>
      <c r="AT109" s="171">
        <f t="shared" ref="AT109:BY109" si="1952">IF(AT108="",0,IF((AT108+AS110)&lt;=$G107,AT108,$G107-AS110))</f>
        <v>0</v>
      </c>
      <c r="AU109" s="171">
        <f t="shared" si="1952"/>
        <v>0</v>
      </c>
      <c r="AV109" s="171">
        <f t="shared" si="1952"/>
        <v>0</v>
      </c>
      <c r="AW109" s="171">
        <f t="shared" si="1952"/>
        <v>0</v>
      </c>
      <c r="AX109" s="171">
        <f t="shared" si="1952"/>
        <v>0</v>
      </c>
      <c r="AY109" s="171">
        <f t="shared" si="1952"/>
        <v>0</v>
      </c>
      <c r="AZ109" s="171">
        <f t="shared" si="1952"/>
        <v>0</v>
      </c>
      <c r="BA109" s="171">
        <f t="shared" si="1952"/>
        <v>0</v>
      </c>
      <c r="BB109" s="171">
        <f t="shared" si="1952"/>
        <v>0</v>
      </c>
      <c r="BC109" s="171">
        <f t="shared" si="1952"/>
        <v>0</v>
      </c>
      <c r="BD109" s="171">
        <f t="shared" si="1952"/>
        <v>0</v>
      </c>
      <c r="BE109" s="171">
        <f t="shared" si="1952"/>
        <v>0</v>
      </c>
      <c r="BF109" s="171">
        <f t="shared" si="1952"/>
        <v>0</v>
      </c>
      <c r="BG109" s="171">
        <f t="shared" si="1952"/>
        <v>0</v>
      </c>
      <c r="BH109" s="171">
        <f t="shared" si="1952"/>
        <v>0</v>
      </c>
      <c r="BI109" s="171">
        <f t="shared" si="1952"/>
        <v>0</v>
      </c>
      <c r="BJ109" s="171">
        <f t="shared" si="1952"/>
        <v>0</v>
      </c>
      <c r="BK109" s="171">
        <f t="shared" si="1952"/>
        <v>0</v>
      </c>
      <c r="BL109" s="171">
        <f t="shared" si="1952"/>
        <v>0</v>
      </c>
      <c r="BM109" s="171">
        <f t="shared" si="1952"/>
        <v>0</v>
      </c>
      <c r="BN109" s="171">
        <f t="shared" si="1952"/>
        <v>0</v>
      </c>
      <c r="BO109" s="171">
        <f t="shared" si="1952"/>
        <v>0</v>
      </c>
      <c r="BP109" s="171">
        <f t="shared" si="1952"/>
        <v>0</v>
      </c>
      <c r="BQ109" s="171">
        <f t="shared" si="1952"/>
        <v>0</v>
      </c>
      <c r="BR109" s="171">
        <f t="shared" si="1952"/>
        <v>0</v>
      </c>
      <c r="BS109" s="171">
        <f t="shared" si="1952"/>
        <v>0</v>
      </c>
      <c r="BT109" s="171">
        <f t="shared" si="1952"/>
        <v>0</v>
      </c>
      <c r="BU109" s="171">
        <f t="shared" si="1952"/>
        <v>0</v>
      </c>
      <c r="BV109" s="171">
        <f t="shared" si="1952"/>
        <v>0</v>
      </c>
      <c r="BW109" s="171">
        <f t="shared" si="1952"/>
        <v>0</v>
      </c>
      <c r="BX109" s="171">
        <f t="shared" si="1952"/>
        <v>0</v>
      </c>
      <c r="BY109" s="171">
        <f t="shared" si="1952"/>
        <v>0</v>
      </c>
      <c r="BZ109" s="171">
        <f t="shared" ref="BZ109:CF109" si="1953">IF(BZ108="",0,IF((BZ108+BY110)&lt;=$G107,BZ108,$G107-BY110))</f>
        <v>0</v>
      </c>
      <c r="CA109" s="171">
        <f t="shared" si="1953"/>
        <v>0</v>
      </c>
      <c r="CB109" s="171">
        <f t="shared" si="1953"/>
        <v>0</v>
      </c>
      <c r="CC109" s="171">
        <f t="shared" si="1953"/>
        <v>0</v>
      </c>
      <c r="CD109" s="171">
        <f t="shared" si="1953"/>
        <v>0</v>
      </c>
      <c r="CE109" s="171">
        <f t="shared" si="1953"/>
        <v>0</v>
      </c>
      <c r="CF109" s="171">
        <f t="shared" si="1953"/>
        <v>0</v>
      </c>
      <c r="CG109" s="377"/>
      <c r="CH109" s="379"/>
      <c r="CI109" s="381"/>
      <c r="CJ109" s="108"/>
      <c r="CK109" s="108"/>
      <c r="CL109" s="108"/>
      <c r="CM109" s="108"/>
      <c r="CN109" s="108"/>
      <c r="CO109" s="108"/>
      <c r="CP109" s="108"/>
      <c r="CQ109" s="108"/>
      <c r="CR109" s="108"/>
      <c r="CS109" s="108"/>
      <c r="CT109" s="108"/>
      <c r="CU109" s="108"/>
      <c r="CV109" s="108"/>
      <c r="CW109" s="108"/>
      <c r="CX109" s="108"/>
      <c r="CY109" s="108"/>
    </row>
    <row r="110" spans="1:103" ht="28.8" hidden="1" x14ac:dyDescent="0.3">
      <c r="B110" s="130"/>
      <c r="C110" s="174"/>
      <c r="D110" s="174"/>
      <c r="E110" s="174"/>
      <c r="F110" s="174"/>
      <c r="G110" s="174"/>
      <c r="H110" s="176"/>
      <c r="I110" s="107"/>
      <c r="J110" s="179"/>
      <c r="K110" s="107"/>
      <c r="L110" s="64" t="s">
        <v>409</v>
      </c>
      <c r="M110" s="171">
        <f>M109</f>
        <v>0</v>
      </c>
      <c r="N110" s="171">
        <f>N109+M110</f>
        <v>0</v>
      </c>
      <c r="O110" s="171">
        <f t="shared" ref="O110" si="1954">O109+N110</f>
        <v>0</v>
      </c>
      <c r="P110" s="171">
        <f t="shared" ref="P110" si="1955">P109+O110</f>
        <v>0</v>
      </c>
      <c r="Q110" s="171">
        <f t="shared" ref="Q110" si="1956">Q109+P110</f>
        <v>0</v>
      </c>
      <c r="R110" s="171">
        <f t="shared" ref="R110" si="1957">R109+Q110</f>
        <v>0</v>
      </c>
      <c r="S110" s="171">
        <f t="shared" ref="S110" si="1958">S109+R110</f>
        <v>0</v>
      </c>
      <c r="T110" s="171">
        <f t="shared" ref="T110" si="1959">T109+S110</f>
        <v>0</v>
      </c>
      <c r="U110" s="171">
        <f t="shared" ref="U110" si="1960">U109+T110</f>
        <v>0</v>
      </c>
      <c r="V110" s="171">
        <f t="shared" ref="V110" si="1961">V109+U110</f>
        <v>0</v>
      </c>
      <c r="W110" s="171">
        <f t="shared" ref="W110" si="1962">W109+V110</f>
        <v>0</v>
      </c>
      <c r="X110" s="171">
        <f t="shared" ref="X110" si="1963">X109+W110</f>
        <v>0</v>
      </c>
      <c r="Y110" s="171">
        <f t="shared" ref="Y110" si="1964">Y109+X110</f>
        <v>0</v>
      </c>
      <c r="Z110" s="171">
        <f t="shared" ref="Z110" si="1965">Z109+Y110</f>
        <v>0</v>
      </c>
      <c r="AA110" s="171">
        <f t="shared" ref="AA110" si="1966">AA109+Z110</f>
        <v>0</v>
      </c>
      <c r="AB110" s="171">
        <f t="shared" ref="AB110" si="1967">AB109+AA110</f>
        <v>0</v>
      </c>
      <c r="AC110" s="171">
        <f t="shared" ref="AC110" si="1968">AC109+AB110</f>
        <v>0</v>
      </c>
      <c r="AD110" s="171">
        <f t="shared" ref="AD110" si="1969">AD109+AC110</f>
        <v>0</v>
      </c>
      <c r="AE110" s="171">
        <f t="shared" ref="AE110" si="1970">AE109+AD110</f>
        <v>0</v>
      </c>
      <c r="AF110" s="171">
        <f t="shared" ref="AF110" si="1971">AF109+AE110</f>
        <v>0</v>
      </c>
      <c r="AG110" s="171">
        <f t="shared" ref="AG110" si="1972">AG109+AF110</f>
        <v>0</v>
      </c>
      <c r="AH110" s="171">
        <f t="shared" ref="AH110" si="1973">AH109+AG110</f>
        <v>0</v>
      </c>
      <c r="AI110" s="171">
        <f t="shared" ref="AI110" si="1974">AI109+AH110</f>
        <v>0</v>
      </c>
      <c r="AJ110" s="171">
        <f t="shared" ref="AJ110" si="1975">AJ109+AI110</f>
        <v>0</v>
      </c>
      <c r="AK110" s="171">
        <f t="shared" ref="AK110" si="1976">AK109+AJ110</f>
        <v>0</v>
      </c>
      <c r="AL110" s="171">
        <f t="shared" ref="AL110" si="1977">AL109+AK110</f>
        <v>0</v>
      </c>
      <c r="AM110" s="171">
        <f t="shared" ref="AM110" si="1978">AM109+AL110</f>
        <v>0</v>
      </c>
      <c r="AN110" s="171">
        <f t="shared" ref="AN110" si="1979">AN109+AM110</f>
        <v>0</v>
      </c>
      <c r="AO110" s="171">
        <f t="shared" ref="AO110" si="1980">AO109+AN110</f>
        <v>0</v>
      </c>
      <c r="AP110" s="171">
        <f t="shared" ref="AP110" si="1981">AP109+AO110</f>
        <v>0</v>
      </c>
      <c r="AQ110" s="171">
        <f t="shared" ref="AQ110" si="1982">AQ109+AP110</f>
        <v>0</v>
      </c>
      <c r="AR110" s="171">
        <f t="shared" ref="AR110" si="1983">AR109+AQ110</f>
        <v>0</v>
      </c>
      <c r="AS110" s="171">
        <f t="shared" ref="AS110" si="1984">AS109+AR110</f>
        <v>0</v>
      </c>
      <c r="AT110" s="171">
        <f t="shared" ref="AT110" si="1985">AT109+AS110</f>
        <v>0</v>
      </c>
      <c r="AU110" s="171">
        <f t="shared" ref="AU110" si="1986">AU109+AT110</f>
        <v>0</v>
      </c>
      <c r="AV110" s="171">
        <f t="shared" ref="AV110" si="1987">AV109+AU110</f>
        <v>0</v>
      </c>
      <c r="AW110" s="171">
        <f t="shared" ref="AW110" si="1988">AW109+AV110</f>
        <v>0</v>
      </c>
      <c r="AX110" s="171">
        <f t="shared" ref="AX110" si="1989">AX109+AW110</f>
        <v>0</v>
      </c>
      <c r="AY110" s="171">
        <f t="shared" ref="AY110" si="1990">AY109+AX110</f>
        <v>0</v>
      </c>
      <c r="AZ110" s="171">
        <f t="shared" ref="AZ110" si="1991">AZ109+AY110</f>
        <v>0</v>
      </c>
      <c r="BA110" s="171">
        <f t="shared" ref="BA110" si="1992">BA109+AZ110</f>
        <v>0</v>
      </c>
      <c r="BB110" s="171">
        <f t="shared" ref="BB110" si="1993">BB109+BA110</f>
        <v>0</v>
      </c>
      <c r="BC110" s="171">
        <f t="shared" ref="BC110" si="1994">BC109+BB110</f>
        <v>0</v>
      </c>
      <c r="BD110" s="171">
        <f t="shared" ref="BD110" si="1995">BD109+BC110</f>
        <v>0</v>
      </c>
      <c r="BE110" s="171">
        <f t="shared" ref="BE110" si="1996">BE109+BD110</f>
        <v>0</v>
      </c>
      <c r="BF110" s="171">
        <f t="shared" ref="BF110" si="1997">BF109+BE110</f>
        <v>0</v>
      </c>
      <c r="BG110" s="171">
        <f t="shared" ref="BG110" si="1998">BG109+BF110</f>
        <v>0</v>
      </c>
      <c r="BH110" s="171">
        <f t="shared" ref="BH110" si="1999">BH109+BG110</f>
        <v>0</v>
      </c>
      <c r="BI110" s="171">
        <f t="shared" ref="BI110" si="2000">BI109+BH110</f>
        <v>0</v>
      </c>
      <c r="BJ110" s="171">
        <f t="shared" ref="BJ110" si="2001">BJ109+BI110</f>
        <v>0</v>
      </c>
      <c r="BK110" s="171">
        <f t="shared" ref="BK110" si="2002">BK109+BJ110</f>
        <v>0</v>
      </c>
      <c r="BL110" s="171">
        <f t="shared" ref="BL110" si="2003">BL109+BK110</f>
        <v>0</v>
      </c>
      <c r="BM110" s="171">
        <f t="shared" ref="BM110" si="2004">BM109+BL110</f>
        <v>0</v>
      </c>
      <c r="BN110" s="171">
        <f t="shared" ref="BN110" si="2005">BN109+BM110</f>
        <v>0</v>
      </c>
      <c r="BO110" s="171">
        <f t="shared" ref="BO110" si="2006">BO109+BN110</f>
        <v>0</v>
      </c>
      <c r="BP110" s="171">
        <f t="shared" ref="BP110" si="2007">BP109+BO110</f>
        <v>0</v>
      </c>
      <c r="BQ110" s="171">
        <f t="shared" ref="BQ110" si="2008">BQ109+BP110</f>
        <v>0</v>
      </c>
      <c r="BR110" s="171">
        <f t="shared" ref="BR110" si="2009">BR109+BQ110</f>
        <v>0</v>
      </c>
      <c r="BS110" s="171">
        <f t="shared" ref="BS110" si="2010">BS109+BR110</f>
        <v>0</v>
      </c>
      <c r="BT110" s="171">
        <f t="shared" ref="BT110" si="2011">BT109+BS110</f>
        <v>0</v>
      </c>
      <c r="BU110" s="171">
        <f t="shared" ref="BU110" si="2012">BU109+BT110</f>
        <v>0</v>
      </c>
      <c r="BV110" s="171">
        <f t="shared" ref="BV110" si="2013">BV109+BU110</f>
        <v>0</v>
      </c>
      <c r="BW110" s="171">
        <f t="shared" ref="BW110" si="2014">BW109+BV110</f>
        <v>0</v>
      </c>
      <c r="BX110" s="171">
        <f t="shared" ref="BX110" si="2015">BX109+BW110</f>
        <v>0</v>
      </c>
      <c r="BY110" s="171">
        <f t="shared" ref="BY110" si="2016">BY109+BX110</f>
        <v>0</v>
      </c>
      <c r="BZ110" s="171">
        <f t="shared" ref="BZ110" si="2017">BZ109+BY110</f>
        <v>0</v>
      </c>
      <c r="CA110" s="171">
        <f t="shared" ref="CA110" si="2018">CA109+BZ110</f>
        <v>0</v>
      </c>
      <c r="CB110" s="171">
        <f t="shared" ref="CB110" si="2019">CB109+CA110</f>
        <v>0</v>
      </c>
      <c r="CC110" s="171">
        <f t="shared" ref="CC110" si="2020">CC109+CB110</f>
        <v>0</v>
      </c>
      <c r="CD110" s="171">
        <f t="shared" ref="CD110" si="2021">CD109+CC110</f>
        <v>0</v>
      </c>
      <c r="CE110" s="171">
        <f t="shared" ref="CE110" si="2022">CE109+CD110</f>
        <v>0</v>
      </c>
      <c r="CF110" s="171">
        <f t="shared" ref="CF110" si="2023">CF109+CE110</f>
        <v>0</v>
      </c>
      <c r="CG110" s="377"/>
      <c r="CH110" s="379"/>
      <c r="CI110" s="381"/>
      <c r="CJ110" s="107"/>
      <c r="CK110" s="107"/>
      <c r="CL110" s="107"/>
      <c r="CM110" s="107"/>
      <c r="CN110" s="107"/>
      <c r="CO110" s="107"/>
      <c r="CP110" s="107"/>
      <c r="CQ110" s="107"/>
      <c r="CR110" s="107"/>
      <c r="CS110" s="107"/>
      <c r="CT110" s="107"/>
      <c r="CU110" s="107"/>
      <c r="CV110" s="107"/>
      <c r="CW110" s="107"/>
      <c r="CX110" s="107"/>
      <c r="CY110" s="107"/>
    </row>
    <row r="111" spans="1:103" ht="25.2" customHeight="1" thickBot="1" x14ac:dyDescent="0.35">
      <c r="B111" s="130"/>
      <c r="C111" s="174"/>
      <c r="D111" s="174"/>
      <c r="E111" s="174"/>
      <c r="F111" s="174"/>
      <c r="G111" s="174"/>
      <c r="H111" s="176"/>
      <c r="I111" s="107"/>
      <c r="J111" s="179"/>
      <c r="K111" s="107"/>
      <c r="L111" s="64" t="s">
        <v>167</v>
      </c>
      <c r="M111" s="172">
        <f>IF($E107="",0,VLOOKUP($E107,'Podpůrná data'!$I$15:$J$182,2)*M109)</f>
        <v>0</v>
      </c>
      <c r="N111" s="172">
        <f>IF($E107="",0,VLOOKUP($E107,'Podpůrná data'!$I$15:$J$182,2)*N109)</f>
        <v>0</v>
      </c>
      <c r="O111" s="172">
        <f>IF($E107="",0,VLOOKUP($E107,'Podpůrná data'!$I$15:$J$182,2)*O109)</f>
        <v>0</v>
      </c>
      <c r="P111" s="172">
        <f>IF($E107="",0,VLOOKUP($E107,'Podpůrná data'!$I$15:$J$182,2)*P109)</f>
        <v>0</v>
      </c>
      <c r="Q111" s="172">
        <f>IF($E107="",0,VLOOKUP($E107,'Podpůrná data'!$I$15:$J$182,2)*Q109)</f>
        <v>0</v>
      </c>
      <c r="R111" s="172">
        <f>IF($E107="",0,VLOOKUP($E107,'Podpůrná data'!$I$15:$J$182,2)*R109)</f>
        <v>0</v>
      </c>
      <c r="S111" s="172">
        <f>IF($E107="",0,VLOOKUP($E107,'Podpůrná data'!$I$15:$J$182,2)*S109)</f>
        <v>0</v>
      </c>
      <c r="T111" s="172">
        <f>IF($E107="",0,VLOOKUP($E107,'Podpůrná data'!$I$15:$J$182,2)*T109)</f>
        <v>0</v>
      </c>
      <c r="U111" s="172">
        <f>IF($E107="",0,VLOOKUP($E107,'Podpůrná data'!$I$15:$J$182,2)*U109)</f>
        <v>0</v>
      </c>
      <c r="V111" s="172">
        <f>IF($E107="",0,VLOOKUP($E107,'Podpůrná data'!$I$15:$J$182,2)*V109)</f>
        <v>0</v>
      </c>
      <c r="W111" s="172">
        <f>IF($E107="",0,VLOOKUP($E107,'Podpůrná data'!$I$15:$J$182,2)*W109)</f>
        <v>0</v>
      </c>
      <c r="X111" s="172">
        <f>IF($E107="",0,VLOOKUP($E107,'Podpůrná data'!$I$15:$J$182,2)*X109)</f>
        <v>0</v>
      </c>
      <c r="Y111" s="172">
        <f>IF($E107="",0,VLOOKUP($E107,'Podpůrná data'!$I$15:$J$182,2)*Y109)</f>
        <v>0</v>
      </c>
      <c r="Z111" s="172">
        <f>IF($E107="",0,VLOOKUP($E107,'Podpůrná data'!$I$15:$J$182,2)*Z109)</f>
        <v>0</v>
      </c>
      <c r="AA111" s="172">
        <f>IF($E107="",0,VLOOKUP($E107,'Podpůrná data'!$I$15:$J$182,2)*AA109)</f>
        <v>0</v>
      </c>
      <c r="AB111" s="172">
        <f>IF($E107="",0,VLOOKUP($E107,'Podpůrná data'!$I$15:$J$182,2)*AB109)</f>
        <v>0</v>
      </c>
      <c r="AC111" s="172">
        <f>IF($E107="",0,VLOOKUP($E107,'Podpůrná data'!$I$15:$J$182,2)*AC109)</f>
        <v>0</v>
      </c>
      <c r="AD111" s="172">
        <f>IF($E107="",0,VLOOKUP($E107,'Podpůrná data'!$I$15:$J$182,2)*AD109)</f>
        <v>0</v>
      </c>
      <c r="AE111" s="172">
        <f>IF($E107="",0,VLOOKUP($E107,'Podpůrná data'!$I$15:$J$182,2)*AE109)</f>
        <v>0</v>
      </c>
      <c r="AF111" s="172">
        <f>IF($E107="",0,VLOOKUP($E107,'Podpůrná data'!$I$15:$J$182,2)*AF109)</f>
        <v>0</v>
      </c>
      <c r="AG111" s="172">
        <f>IF($E107="",0,VLOOKUP($E107,'Podpůrná data'!$I$15:$J$182,2)*AG109)</f>
        <v>0</v>
      </c>
      <c r="AH111" s="172">
        <f>IF($E107="",0,VLOOKUP($E107,'Podpůrná data'!$I$15:$J$182,2)*AH109)</f>
        <v>0</v>
      </c>
      <c r="AI111" s="172">
        <f>IF($E107="",0,VLOOKUP($E107,'Podpůrná data'!$I$15:$J$182,2)*AI109)</f>
        <v>0</v>
      </c>
      <c r="AJ111" s="172">
        <f>IF($E107="",0,VLOOKUP($E107,'Podpůrná data'!$I$15:$J$182,2)*AJ109)</f>
        <v>0</v>
      </c>
      <c r="AK111" s="172">
        <f>IF($E107="",0,VLOOKUP($E107,'Podpůrná data'!$I$15:$J$182,2)*AK109)</f>
        <v>0</v>
      </c>
      <c r="AL111" s="172">
        <f>IF($E107="",0,VLOOKUP($E107,'Podpůrná data'!$I$15:$J$182,2)*AL109)</f>
        <v>0</v>
      </c>
      <c r="AM111" s="172">
        <f>IF($E107="",0,VLOOKUP($E107,'Podpůrná data'!$I$15:$J$182,2)*AM109)</f>
        <v>0</v>
      </c>
      <c r="AN111" s="172">
        <f>IF($E107="",0,VLOOKUP($E107,'Podpůrná data'!$I$15:$J$182,2)*AN109)</f>
        <v>0</v>
      </c>
      <c r="AO111" s="172">
        <f>IF($E107="",0,VLOOKUP($E107,'Podpůrná data'!$I$15:$J$182,2)*AO109)</f>
        <v>0</v>
      </c>
      <c r="AP111" s="172">
        <f>IF($E107="",0,VLOOKUP($E107,'Podpůrná data'!$I$15:$J$182,2)*AP109)</f>
        <v>0</v>
      </c>
      <c r="AQ111" s="172">
        <f>IF($E107="",0,VLOOKUP($E107,'Podpůrná data'!$I$15:$J$182,2)*AQ109)</f>
        <v>0</v>
      </c>
      <c r="AR111" s="172">
        <f>IF($E107="",0,VLOOKUP($E107,'Podpůrná data'!$I$15:$J$182,2)*AR109)</f>
        <v>0</v>
      </c>
      <c r="AS111" s="172">
        <f>IF($E107="",0,VLOOKUP($E107,'Podpůrná data'!$I$15:$J$182,2)*AS109)</f>
        <v>0</v>
      </c>
      <c r="AT111" s="172">
        <f>IF($E107="",0,VLOOKUP($E107,'Podpůrná data'!$I$15:$J$182,2)*AT109)</f>
        <v>0</v>
      </c>
      <c r="AU111" s="172">
        <f>IF($E107="",0,VLOOKUP($E107,'Podpůrná data'!$I$15:$J$182,2)*AU109)</f>
        <v>0</v>
      </c>
      <c r="AV111" s="172">
        <f>IF($E107="",0,VLOOKUP($E107,'Podpůrná data'!$I$15:$J$182,2)*AV109)</f>
        <v>0</v>
      </c>
      <c r="AW111" s="172">
        <f>IF($E107="",0,VLOOKUP($E107,'Podpůrná data'!$I$15:$J$182,2)*AW109)</f>
        <v>0</v>
      </c>
      <c r="AX111" s="172">
        <f>IF($E107="",0,VLOOKUP($E107,'Podpůrná data'!$I$15:$J$182,2)*AX109)</f>
        <v>0</v>
      </c>
      <c r="AY111" s="172">
        <f>IF($E107="",0,VLOOKUP($E107,'Podpůrná data'!$I$15:$J$182,2)*AY109)</f>
        <v>0</v>
      </c>
      <c r="AZ111" s="172">
        <f>IF($E107="",0,VLOOKUP($E107,'Podpůrná data'!$I$15:$J$182,2)*AZ109)</f>
        <v>0</v>
      </c>
      <c r="BA111" s="172">
        <f>IF($E107="",0,VLOOKUP($E107,'Podpůrná data'!$I$15:$J$182,2)*BA109)</f>
        <v>0</v>
      </c>
      <c r="BB111" s="172">
        <f>IF($E107="",0,VLOOKUP($E107,'Podpůrná data'!$I$15:$J$182,2)*BB109)</f>
        <v>0</v>
      </c>
      <c r="BC111" s="172">
        <f>IF($E107="",0,VLOOKUP($E107,'Podpůrná data'!$I$15:$J$182,2)*BC109)</f>
        <v>0</v>
      </c>
      <c r="BD111" s="172">
        <f>IF($E107="",0,VLOOKUP($E107,'Podpůrná data'!$I$15:$J$182,2)*BD109)</f>
        <v>0</v>
      </c>
      <c r="BE111" s="172">
        <f>IF($E107="",0,VLOOKUP($E107,'Podpůrná data'!$I$15:$J$182,2)*BE109)</f>
        <v>0</v>
      </c>
      <c r="BF111" s="172">
        <f>IF($E107="",0,VLOOKUP($E107,'Podpůrná data'!$I$15:$J$182,2)*BF109)</f>
        <v>0</v>
      </c>
      <c r="BG111" s="172">
        <f>IF($E107="",0,VLOOKUP($E107,'Podpůrná data'!$I$15:$J$182,2)*BG109)</f>
        <v>0</v>
      </c>
      <c r="BH111" s="172">
        <f>IF($E107="",0,VLOOKUP($E107,'Podpůrná data'!$I$15:$J$182,2)*BH109)</f>
        <v>0</v>
      </c>
      <c r="BI111" s="172">
        <f>IF($E107="",0,VLOOKUP($E107,'Podpůrná data'!$I$15:$J$182,2)*BI109)</f>
        <v>0</v>
      </c>
      <c r="BJ111" s="172">
        <f>IF($E107="",0,VLOOKUP($E107,'Podpůrná data'!$I$15:$J$182,2)*BJ109)</f>
        <v>0</v>
      </c>
      <c r="BK111" s="172">
        <f>IF($E107="",0,VLOOKUP($E107,'Podpůrná data'!$I$15:$J$182,2)*BK109)</f>
        <v>0</v>
      </c>
      <c r="BL111" s="172">
        <f>IF($E107="",0,VLOOKUP($E107,'Podpůrná data'!$I$15:$J$182,2)*BL109)</f>
        <v>0</v>
      </c>
      <c r="BM111" s="172">
        <f>IF($E107="",0,VLOOKUP($E107,'Podpůrná data'!$I$15:$J$182,2)*BM109)</f>
        <v>0</v>
      </c>
      <c r="BN111" s="172">
        <f>IF($E107="",0,VLOOKUP($E107,'Podpůrná data'!$I$15:$J$182,2)*BN109)</f>
        <v>0</v>
      </c>
      <c r="BO111" s="172">
        <f>IF($E107="",0,VLOOKUP($E107,'Podpůrná data'!$I$15:$J$182,2)*BO109)</f>
        <v>0</v>
      </c>
      <c r="BP111" s="172">
        <f>IF($E107="",0,VLOOKUP($E107,'Podpůrná data'!$I$15:$J$182,2)*BP109)</f>
        <v>0</v>
      </c>
      <c r="BQ111" s="172">
        <f>IF($E107="",0,VLOOKUP($E107,'Podpůrná data'!$I$15:$J$182,2)*BQ109)</f>
        <v>0</v>
      </c>
      <c r="BR111" s="172">
        <f>IF($E107="",0,VLOOKUP($E107,'Podpůrná data'!$I$15:$J$182,2)*BR109)</f>
        <v>0</v>
      </c>
      <c r="BS111" s="172">
        <f>IF($E107="",0,VLOOKUP($E107,'Podpůrná data'!$I$15:$J$182,2)*BS109)</f>
        <v>0</v>
      </c>
      <c r="BT111" s="172">
        <f>IF($E107="",0,VLOOKUP($E107,'Podpůrná data'!$I$15:$J$182,2)*BT109)</f>
        <v>0</v>
      </c>
      <c r="BU111" s="172">
        <f>IF($E107="",0,VLOOKUP($E107,'Podpůrná data'!$I$15:$J$182,2)*BU109)</f>
        <v>0</v>
      </c>
      <c r="BV111" s="172">
        <f>IF($E107="",0,VLOOKUP($E107,'Podpůrná data'!$I$15:$J$182,2)*BV109)</f>
        <v>0</v>
      </c>
      <c r="BW111" s="172">
        <f>IF($E107="",0,VLOOKUP($E107,'Podpůrná data'!$I$15:$J$182,2)*BW109)</f>
        <v>0</v>
      </c>
      <c r="BX111" s="172">
        <f>IF($E107="",0,VLOOKUP($E107,'Podpůrná data'!$I$15:$J$182,2)*BX109)</f>
        <v>0</v>
      </c>
      <c r="BY111" s="172">
        <f>IF($E107="",0,VLOOKUP($E107,'Podpůrná data'!$I$15:$J$182,2)*BY109)</f>
        <v>0</v>
      </c>
      <c r="BZ111" s="172">
        <f>IF($E107="",0,VLOOKUP($E107,'Podpůrná data'!$I$15:$J$182,2)*BZ109)</f>
        <v>0</v>
      </c>
      <c r="CA111" s="172">
        <f>IF($E107="",0,VLOOKUP($E107,'Podpůrná data'!$I$15:$J$182,2)*CA109)</f>
        <v>0</v>
      </c>
      <c r="CB111" s="172">
        <f>IF($E107="",0,VLOOKUP($E107,'Podpůrná data'!$I$15:$J$182,2)*CB109)</f>
        <v>0</v>
      </c>
      <c r="CC111" s="172">
        <f>IF($E107="",0,VLOOKUP($E107,'Podpůrná data'!$I$15:$J$182,2)*CC109)</f>
        <v>0</v>
      </c>
      <c r="CD111" s="172">
        <f>IF($E107="",0,VLOOKUP($E107,'Podpůrná data'!$I$15:$J$182,2)*CD109)</f>
        <v>0</v>
      </c>
      <c r="CE111" s="172">
        <f>IF($E107="",0,VLOOKUP($E107,'Podpůrná data'!$I$15:$J$182,2)*CE109)</f>
        <v>0</v>
      </c>
      <c r="CF111" s="172">
        <f>IF($E107="",0,VLOOKUP($E107,'Podpůrná data'!$I$15:$J$182,2)*CF109)</f>
        <v>0</v>
      </c>
      <c r="CG111" s="377"/>
      <c r="CH111" s="379"/>
      <c r="CI111" s="381"/>
      <c r="CJ111" s="107"/>
      <c r="CK111" s="182">
        <f>SUMIFS($M111:$CF111,$M106:$CF106,"1. ZoR")</f>
        <v>0</v>
      </c>
      <c r="CL111" s="182">
        <f>SUMIFS($M111:$CF111,$M106:$CF106,"2. ZoR")</f>
        <v>0</v>
      </c>
      <c r="CM111" s="182">
        <f>SUMIFS($M111:$CF111,$M106:$CF106,"3. ZoR")</f>
        <v>0</v>
      </c>
      <c r="CN111" s="182">
        <f>SUMIFS($M111:$CF111,$M106:$CF106,"4. ZoR")</f>
        <v>0</v>
      </c>
      <c r="CO111" s="182">
        <f>SUMIFS($M111:$CF111,$M106:$CF106,"5. ZoR")</f>
        <v>0</v>
      </c>
      <c r="CP111" s="182">
        <f>SUMIFS($M111:$CF111,$M106:$CF106,"6. ZoR")</f>
        <v>0</v>
      </c>
      <c r="CQ111" s="182">
        <f>SUMIFS($M111:$CF111,$M106:$CF106,"7. ZoR")</f>
        <v>0</v>
      </c>
      <c r="CR111" s="182">
        <f>SUMIFS($M111:$CF111,$M106:$CF106,"8. ZoR")</f>
        <v>0</v>
      </c>
      <c r="CS111" s="182">
        <f>SUMIFS($M111:$CF111,$M106:$CF106,"9. ZoR")</f>
        <v>0</v>
      </c>
      <c r="CT111" s="182">
        <f>SUMIFS($M111:$CF111,$M106:$CF106,"10. ZoR")</f>
        <v>0</v>
      </c>
      <c r="CU111" s="182">
        <f>SUMIFS($M111:$CF111,$M106:$CF106,"11. ZoR")</f>
        <v>0</v>
      </c>
      <c r="CV111" s="182">
        <f>SUMIFS($M111:$CF111,$M106:$CF106,"12. ZoR")</f>
        <v>0</v>
      </c>
      <c r="CW111" s="182">
        <f>SUMIFS($M111:$CF111,$M106:$CF106,"13. ZoR")</f>
        <v>0</v>
      </c>
      <c r="CX111" s="182">
        <f>SUMIFS($M111:$CF111,$M106:$CF106,"14. ZoR")</f>
        <v>0</v>
      </c>
      <c r="CY111" s="182">
        <f>SUMIFS($M111:$CF111,$M106:$CF106,"15. ZoR")</f>
        <v>0</v>
      </c>
    </row>
    <row r="112" spans="1:103" ht="29.4" hidden="1" thickBot="1" x14ac:dyDescent="0.35">
      <c r="B112" s="131"/>
      <c r="C112" s="177"/>
      <c r="D112" s="177"/>
      <c r="E112" s="177"/>
      <c r="F112" s="177"/>
      <c r="G112" s="177"/>
      <c r="H112" s="178"/>
      <c r="I112" s="107"/>
      <c r="J112" s="180"/>
      <c r="K112" s="107"/>
      <c r="L112" s="64" t="s">
        <v>360</v>
      </c>
      <c r="M112" s="172">
        <f>IF(M111="","",M111)</f>
        <v>0</v>
      </c>
      <c r="N112" s="172">
        <f>M112+N111</f>
        <v>0</v>
      </c>
      <c r="O112" s="172">
        <f t="shared" ref="O112" si="2024">N112+O111</f>
        <v>0</v>
      </c>
      <c r="P112" s="172">
        <f t="shared" ref="P112" si="2025">O112+P111</f>
        <v>0</v>
      </c>
      <c r="Q112" s="172">
        <f t="shared" ref="Q112" si="2026">P112+Q111</f>
        <v>0</v>
      </c>
      <c r="R112" s="172">
        <f t="shared" ref="R112" si="2027">Q112+R111</f>
        <v>0</v>
      </c>
      <c r="S112" s="172">
        <f t="shared" ref="S112" si="2028">R112+S111</f>
        <v>0</v>
      </c>
      <c r="T112" s="172">
        <f t="shared" ref="T112" si="2029">S112+T111</f>
        <v>0</v>
      </c>
      <c r="U112" s="172">
        <f t="shared" ref="U112" si="2030">T112+U111</f>
        <v>0</v>
      </c>
      <c r="V112" s="172">
        <f t="shared" ref="V112" si="2031">U112+V111</f>
        <v>0</v>
      </c>
      <c r="W112" s="172">
        <f t="shared" ref="W112" si="2032">V112+W111</f>
        <v>0</v>
      </c>
      <c r="X112" s="172">
        <f t="shared" ref="X112" si="2033">W112+X111</f>
        <v>0</v>
      </c>
      <c r="Y112" s="172">
        <f t="shared" ref="Y112" si="2034">X112+Y111</f>
        <v>0</v>
      </c>
      <c r="Z112" s="172">
        <f t="shared" ref="Z112" si="2035">Y112+Z111</f>
        <v>0</v>
      </c>
      <c r="AA112" s="172">
        <f t="shared" ref="AA112" si="2036">Z112+AA111</f>
        <v>0</v>
      </c>
      <c r="AB112" s="172">
        <f t="shared" ref="AB112" si="2037">AA112+AB111</f>
        <v>0</v>
      </c>
      <c r="AC112" s="172">
        <f t="shared" ref="AC112" si="2038">AB112+AC111</f>
        <v>0</v>
      </c>
      <c r="AD112" s="172">
        <f t="shared" ref="AD112" si="2039">AC112+AD111</f>
        <v>0</v>
      </c>
      <c r="AE112" s="172">
        <f t="shared" ref="AE112" si="2040">AD112+AE111</f>
        <v>0</v>
      </c>
      <c r="AF112" s="172">
        <f t="shared" ref="AF112" si="2041">AE112+AF111</f>
        <v>0</v>
      </c>
      <c r="AG112" s="172">
        <f t="shared" ref="AG112" si="2042">AF112+AG111</f>
        <v>0</v>
      </c>
      <c r="AH112" s="172">
        <f t="shared" ref="AH112" si="2043">AG112+AH111</f>
        <v>0</v>
      </c>
      <c r="AI112" s="172">
        <f t="shared" ref="AI112" si="2044">AH112+AI111</f>
        <v>0</v>
      </c>
      <c r="AJ112" s="172">
        <f t="shared" ref="AJ112" si="2045">AI112+AJ111</f>
        <v>0</v>
      </c>
      <c r="AK112" s="172">
        <f t="shared" ref="AK112" si="2046">AJ112+AK111</f>
        <v>0</v>
      </c>
      <c r="AL112" s="172">
        <f t="shared" ref="AL112" si="2047">AK112+AL111</f>
        <v>0</v>
      </c>
      <c r="AM112" s="172">
        <f t="shared" ref="AM112" si="2048">AL112+AM111</f>
        <v>0</v>
      </c>
      <c r="AN112" s="172">
        <f t="shared" ref="AN112" si="2049">AM112+AN111</f>
        <v>0</v>
      </c>
      <c r="AO112" s="172">
        <f t="shared" ref="AO112" si="2050">AN112+AO111</f>
        <v>0</v>
      </c>
      <c r="AP112" s="172">
        <f t="shared" ref="AP112" si="2051">AO112+AP111</f>
        <v>0</v>
      </c>
      <c r="AQ112" s="172">
        <f t="shared" ref="AQ112" si="2052">AP112+AQ111</f>
        <v>0</v>
      </c>
      <c r="AR112" s="172">
        <f t="shared" ref="AR112" si="2053">AQ112+AR111</f>
        <v>0</v>
      </c>
      <c r="AS112" s="172">
        <f t="shared" ref="AS112" si="2054">AR112+AS111</f>
        <v>0</v>
      </c>
      <c r="AT112" s="172">
        <f t="shared" ref="AT112" si="2055">AS112+AT111</f>
        <v>0</v>
      </c>
      <c r="AU112" s="172">
        <f t="shared" ref="AU112" si="2056">AT112+AU111</f>
        <v>0</v>
      </c>
      <c r="AV112" s="172">
        <f t="shared" ref="AV112" si="2057">AU112+AV111</f>
        <v>0</v>
      </c>
      <c r="AW112" s="172">
        <f t="shared" ref="AW112" si="2058">AV112+AW111</f>
        <v>0</v>
      </c>
      <c r="AX112" s="172">
        <f t="shared" ref="AX112" si="2059">AW112+AX111</f>
        <v>0</v>
      </c>
      <c r="AY112" s="172">
        <f t="shared" ref="AY112" si="2060">AX112+AY111</f>
        <v>0</v>
      </c>
      <c r="AZ112" s="172">
        <f t="shared" ref="AZ112" si="2061">AY112+AZ111</f>
        <v>0</v>
      </c>
      <c r="BA112" s="172">
        <f t="shared" ref="BA112" si="2062">AZ112+BA111</f>
        <v>0</v>
      </c>
      <c r="BB112" s="172">
        <f t="shared" ref="BB112" si="2063">BA112+BB111</f>
        <v>0</v>
      </c>
      <c r="BC112" s="172">
        <f t="shared" ref="BC112" si="2064">BB112+BC111</f>
        <v>0</v>
      </c>
      <c r="BD112" s="172">
        <f t="shared" ref="BD112" si="2065">BC112+BD111</f>
        <v>0</v>
      </c>
      <c r="BE112" s="172">
        <f t="shared" ref="BE112" si="2066">BD112+BE111</f>
        <v>0</v>
      </c>
      <c r="BF112" s="172">
        <f t="shared" ref="BF112" si="2067">BE112+BF111</f>
        <v>0</v>
      </c>
      <c r="BG112" s="172">
        <f t="shared" ref="BG112" si="2068">BF112+BG111</f>
        <v>0</v>
      </c>
      <c r="BH112" s="172">
        <f t="shared" ref="BH112" si="2069">BG112+BH111</f>
        <v>0</v>
      </c>
      <c r="BI112" s="172">
        <f t="shared" ref="BI112" si="2070">BH112+BI111</f>
        <v>0</v>
      </c>
      <c r="BJ112" s="172">
        <f t="shared" ref="BJ112" si="2071">BI112+BJ111</f>
        <v>0</v>
      </c>
      <c r="BK112" s="172">
        <f t="shared" ref="BK112" si="2072">BJ112+BK111</f>
        <v>0</v>
      </c>
      <c r="BL112" s="172">
        <f t="shared" ref="BL112" si="2073">BK112+BL111</f>
        <v>0</v>
      </c>
      <c r="BM112" s="172">
        <f t="shared" ref="BM112" si="2074">BL112+BM111</f>
        <v>0</v>
      </c>
      <c r="BN112" s="172">
        <f t="shared" ref="BN112" si="2075">BM112+BN111</f>
        <v>0</v>
      </c>
      <c r="BO112" s="172">
        <f t="shared" ref="BO112" si="2076">BN112+BO111</f>
        <v>0</v>
      </c>
      <c r="BP112" s="172">
        <f t="shared" ref="BP112" si="2077">BO112+BP111</f>
        <v>0</v>
      </c>
      <c r="BQ112" s="172">
        <f t="shared" ref="BQ112" si="2078">BP112+BQ111</f>
        <v>0</v>
      </c>
      <c r="BR112" s="172">
        <f t="shared" ref="BR112" si="2079">BQ112+BR111</f>
        <v>0</v>
      </c>
      <c r="BS112" s="172">
        <f t="shared" ref="BS112" si="2080">BR112+BS111</f>
        <v>0</v>
      </c>
      <c r="BT112" s="172">
        <f t="shared" ref="BT112" si="2081">BS112+BT111</f>
        <v>0</v>
      </c>
      <c r="BU112" s="172">
        <f t="shared" ref="BU112" si="2082">BT112+BU111</f>
        <v>0</v>
      </c>
      <c r="BV112" s="172">
        <f t="shared" ref="BV112" si="2083">BU112+BV111</f>
        <v>0</v>
      </c>
      <c r="BW112" s="172">
        <f t="shared" ref="BW112" si="2084">BV112+BW111</f>
        <v>0</v>
      </c>
      <c r="BX112" s="172">
        <f t="shared" ref="BX112" si="2085">BW112+BX111</f>
        <v>0</v>
      </c>
      <c r="BY112" s="172">
        <f t="shared" ref="BY112" si="2086">BX112+BY111</f>
        <v>0</v>
      </c>
      <c r="BZ112" s="172">
        <f t="shared" ref="BZ112" si="2087">BY112+BZ111</f>
        <v>0</v>
      </c>
      <c r="CA112" s="172">
        <f t="shared" ref="CA112" si="2088">BZ112+CA111</f>
        <v>0</v>
      </c>
      <c r="CB112" s="172">
        <f t="shared" ref="CB112" si="2089">CA112+CB111</f>
        <v>0</v>
      </c>
      <c r="CC112" s="172">
        <f t="shared" ref="CC112" si="2090">CB112+CC111</f>
        <v>0</v>
      </c>
      <c r="CD112" s="172">
        <f t="shared" ref="CD112" si="2091">CC112+CD111</f>
        <v>0</v>
      </c>
      <c r="CE112" s="172">
        <f t="shared" ref="CE112" si="2092">CD112+CE111</f>
        <v>0</v>
      </c>
      <c r="CF112" s="172">
        <f t="shared" ref="CF112" si="2093">CE112+CF111</f>
        <v>0</v>
      </c>
      <c r="CG112" s="383"/>
      <c r="CH112" s="384"/>
      <c r="CI112" s="382"/>
      <c r="CJ112" s="107"/>
      <c r="CK112" s="107"/>
      <c r="CL112" s="107"/>
      <c r="CM112" s="107"/>
      <c r="CN112" s="107"/>
      <c r="CO112" s="107"/>
      <c r="CP112" s="107"/>
      <c r="CQ112" s="107"/>
      <c r="CR112" s="107"/>
      <c r="CS112" s="107"/>
      <c r="CT112" s="107"/>
      <c r="CU112" s="107"/>
      <c r="CV112" s="107"/>
      <c r="CW112" s="107"/>
      <c r="CX112" s="107"/>
      <c r="CY112" s="107"/>
    </row>
    <row r="113" spans="1:103" ht="15" hidden="1" thickBot="1" x14ac:dyDescent="0.35">
      <c r="B113" s="107"/>
      <c r="C113" s="132"/>
      <c r="D113" s="132"/>
      <c r="E113" s="132"/>
      <c r="F113" s="132"/>
      <c r="G113" s="132"/>
      <c r="H113" s="107"/>
      <c r="I113" s="7"/>
      <c r="J113" s="107"/>
      <c r="K113" s="107"/>
      <c r="L113" s="107"/>
      <c r="M113" s="107"/>
      <c r="N113" s="107"/>
      <c r="O113" s="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row>
    <row r="114" spans="1:103" s="266" customFormat="1" ht="58.2" customHeight="1" thickBot="1" x14ac:dyDescent="0.35">
      <c r="A114" s="271"/>
      <c r="B114" s="122"/>
      <c r="C114" s="353" t="s">
        <v>2</v>
      </c>
      <c r="D114" s="123"/>
      <c r="E114" s="133" t="s">
        <v>398</v>
      </c>
      <c r="F114" s="133" t="s">
        <v>377</v>
      </c>
      <c r="G114" s="124" t="s">
        <v>208</v>
      </c>
      <c r="H114" s="125" t="s">
        <v>1</v>
      </c>
      <c r="I114" s="7"/>
      <c r="J114" s="173">
        <v>204032</v>
      </c>
      <c r="K114" s="108"/>
      <c r="L114" s="204" t="s">
        <v>134</v>
      </c>
      <c r="M114" s="84" t="s">
        <v>4</v>
      </c>
      <c r="N114" s="84" t="s">
        <v>5</v>
      </c>
      <c r="O114" s="84" t="s">
        <v>6</v>
      </c>
      <c r="P114" s="84" t="s">
        <v>7</v>
      </c>
      <c r="Q114" s="84" t="s">
        <v>8</v>
      </c>
      <c r="R114" s="84" t="s">
        <v>9</v>
      </c>
      <c r="S114" s="84" t="s">
        <v>10</v>
      </c>
      <c r="T114" s="84" t="s">
        <v>11</v>
      </c>
      <c r="U114" s="84" t="s">
        <v>12</v>
      </c>
      <c r="V114" s="84" t="s">
        <v>13</v>
      </c>
      <c r="W114" s="84" t="s">
        <v>14</v>
      </c>
      <c r="X114" s="84" t="s">
        <v>15</v>
      </c>
      <c r="Y114" s="84" t="s">
        <v>16</v>
      </c>
      <c r="Z114" s="84" t="s">
        <v>17</v>
      </c>
      <c r="AA114" s="84" t="s">
        <v>18</v>
      </c>
      <c r="AB114" s="84" t="s">
        <v>19</v>
      </c>
      <c r="AC114" s="84" t="s">
        <v>20</v>
      </c>
      <c r="AD114" s="84" t="s">
        <v>21</v>
      </c>
      <c r="AE114" s="84" t="s">
        <v>22</v>
      </c>
      <c r="AF114" s="84" t="s">
        <v>23</v>
      </c>
      <c r="AG114" s="84" t="s">
        <v>24</v>
      </c>
      <c r="AH114" s="84" t="s">
        <v>25</v>
      </c>
      <c r="AI114" s="84" t="s">
        <v>26</v>
      </c>
      <c r="AJ114" s="84" t="s">
        <v>27</v>
      </c>
      <c r="AK114" s="84" t="s">
        <v>28</v>
      </c>
      <c r="AL114" s="84" t="s">
        <v>29</v>
      </c>
      <c r="AM114" s="84" t="s">
        <v>30</v>
      </c>
      <c r="AN114" s="84" t="s">
        <v>31</v>
      </c>
      <c r="AO114" s="84" t="s">
        <v>32</v>
      </c>
      <c r="AP114" s="84" t="s">
        <v>33</v>
      </c>
      <c r="AQ114" s="84" t="s">
        <v>34</v>
      </c>
      <c r="AR114" s="84" t="s">
        <v>35</v>
      </c>
      <c r="AS114" s="84" t="s">
        <v>36</v>
      </c>
      <c r="AT114" s="84" t="s">
        <v>37</v>
      </c>
      <c r="AU114" s="84" t="s">
        <v>38</v>
      </c>
      <c r="AV114" s="84" t="s">
        <v>39</v>
      </c>
      <c r="AW114" s="84" t="s">
        <v>40</v>
      </c>
      <c r="AX114" s="84" t="s">
        <v>41</v>
      </c>
      <c r="AY114" s="84" t="s">
        <v>42</v>
      </c>
      <c r="AZ114" s="84" t="s">
        <v>43</v>
      </c>
      <c r="BA114" s="84" t="s">
        <v>44</v>
      </c>
      <c r="BB114" s="84" t="s">
        <v>45</v>
      </c>
      <c r="BC114" s="84" t="s">
        <v>46</v>
      </c>
      <c r="BD114" s="84" t="s">
        <v>47</v>
      </c>
      <c r="BE114" s="84" t="s">
        <v>48</v>
      </c>
      <c r="BF114" s="84" t="s">
        <v>49</v>
      </c>
      <c r="BG114" s="84" t="s">
        <v>50</v>
      </c>
      <c r="BH114" s="84" t="s">
        <v>51</v>
      </c>
      <c r="BI114" s="84" t="s">
        <v>52</v>
      </c>
      <c r="BJ114" s="84" t="s">
        <v>53</v>
      </c>
      <c r="BK114" s="84" t="s">
        <v>135</v>
      </c>
      <c r="BL114" s="84" t="s">
        <v>136</v>
      </c>
      <c r="BM114" s="84" t="s">
        <v>137</v>
      </c>
      <c r="BN114" s="84" t="s">
        <v>138</v>
      </c>
      <c r="BO114" s="84" t="s">
        <v>139</v>
      </c>
      <c r="BP114" s="84" t="s">
        <v>140</v>
      </c>
      <c r="BQ114" s="84" t="s">
        <v>141</v>
      </c>
      <c r="BR114" s="84" t="s">
        <v>142</v>
      </c>
      <c r="BS114" s="84" t="s">
        <v>143</v>
      </c>
      <c r="BT114" s="84" t="s">
        <v>144</v>
      </c>
      <c r="BU114" s="84" t="s">
        <v>145</v>
      </c>
      <c r="BV114" s="84" t="s">
        <v>146</v>
      </c>
      <c r="BW114" s="84" t="s">
        <v>147</v>
      </c>
      <c r="BX114" s="84" t="s">
        <v>148</v>
      </c>
      <c r="BY114" s="84" t="s">
        <v>149</v>
      </c>
      <c r="BZ114" s="84" t="s">
        <v>150</v>
      </c>
      <c r="CA114" s="84" t="s">
        <v>362</v>
      </c>
      <c r="CB114" s="84" t="s">
        <v>363</v>
      </c>
      <c r="CC114" s="84" t="s">
        <v>364</v>
      </c>
      <c r="CD114" s="84" t="s">
        <v>365</v>
      </c>
      <c r="CE114" s="84" t="s">
        <v>366</v>
      </c>
      <c r="CF114" s="84" t="s">
        <v>367</v>
      </c>
      <c r="CG114" s="136" t="s">
        <v>407</v>
      </c>
      <c r="CH114" s="137" t="s">
        <v>186</v>
      </c>
      <c r="CI114" s="137" t="s">
        <v>382</v>
      </c>
      <c r="CJ114" s="108"/>
      <c r="CK114" s="366" t="s">
        <v>411</v>
      </c>
      <c r="CL114" s="367"/>
      <c r="CM114" s="367"/>
      <c r="CN114" s="367"/>
      <c r="CO114" s="367"/>
      <c r="CP114" s="367"/>
      <c r="CQ114" s="367"/>
      <c r="CR114" s="367"/>
      <c r="CS114" s="367"/>
      <c r="CT114" s="367"/>
      <c r="CU114" s="367"/>
      <c r="CV114" s="367"/>
      <c r="CW114" s="367"/>
      <c r="CX114" s="367"/>
      <c r="CY114" s="367"/>
    </row>
    <row r="115" spans="1:103" s="266" customFormat="1" ht="18" hidden="1" customHeight="1" thickBot="1" x14ac:dyDescent="0.35">
      <c r="A115" s="272"/>
      <c r="B115" s="115"/>
      <c r="C115" s="354"/>
      <c r="D115" s="127"/>
      <c r="E115" s="127"/>
      <c r="F115" s="127"/>
      <c r="G115" s="359" t="s">
        <v>361</v>
      </c>
      <c r="H115" s="361" t="s">
        <v>95</v>
      </c>
      <c r="I115" s="7"/>
      <c r="J115" s="356" t="s">
        <v>3</v>
      </c>
      <c r="K115" s="108"/>
      <c r="L115" s="85"/>
      <c r="M115" s="75">
        <f>MONTH(Úvod!$F$10)</f>
        <v>1</v>
      </c>
      <c r="N115" s="76">
        <f t="shared" ref="N115" si="2094">IF(M115=12,1,M115+1)</f>
        <v>2</v>
      </c>
      <c r="O115" s="76">
        <f t="shared" ref="O115" si="2095">IF(N115=12,1,N115+1)</f>
        <v>3</v>
      </c>
      <c r="P115" s="77">
        <f t="shared" ref="P115" si="2096">IF(O115=12,1,O115+1)</f>
        <v>4</v>
      </c>
      <c r="Q115" s="77">
        <f t="shared" ref="Q115" si="2097">IF(P115=12,1,P115+1)</f>
        <v>5</v>
      </c>
      <c r="R115" s="77">
        <f t="shared" ref="R115" si="2098">IF(Q115=12,1,Q115+1)</f>
        <v>6</v>
      </c>
      <c r="S115" s="77">
        <f t="shared" ref="S115" si="2099">IF(R115=12,1,R115+1)</f>
        <v>7</v>
      </c>
      <c r="T115" s="77">
        <f t="shared" ref="T115" si="2100">IF(S115=12,1,S115+1)</f>
        <v>8</v>
      </c>
      <c r="U115" s="77">
        <f t="shared" ref="U115" si="2101">IF(T115=12,1,T115+1)</f>
        <v>9</v>
      </c>
      <c r="V115" s="77">
        <f>IF(U115=12,1,U115+1)</f>
        <v>10</v>
      </c>
      <c r="W115" s="77">
        <f t="shared" ref="W115" si="2102">IF(V115=12,1,V115+1)</f>
        <v>11</v>
      </c>
      <c r="X115" s="77">
        <f t="shared" ref="X115" si="2103">IF(W115=12,1,W115+1)</f>
        <v>12</v>
      </c>
      <c r="Y115" s="77">
        <f t="shared" ref="Y115" si="2104">IF(X115=12,1,X115+1)</f>
        <v>1</v>
      </c>
      <c r="Z115" s="77">
        <f t="shared" ref="Z115" si="2105">IF(Y115=12,1,Y115+1)</f>
        <v>2</v>
      </c>
      <c r="AA115" s="77">
        <f t="shared" ref="AA115" si="2106">IF(Z115=12,1,Z115+1)</f>
        <v>3</v>
      </c>
      <c r="AB115" s="77">
        <f t="shared" ref="AB115" si="2107">IF(AA115=12,1,AA115+1)</f>
        <v>4</v>
      </c>
      <c r="AC115" s="77">
        <f t="shared" ref="AC115" si="2108">IF(AB115=12,1,AB115+1)</f>
        <v>5</v>
      </c>
      <c r="AD115" s="77">
        <f t="shared" ref="AD115" si="2109">IF(AC115=12,1,AC115+1)</f>
        <v>6</v>
      </c>
      <c r="AE115" s="77">
        <f>IF(AD115=12,1,AD115+1)</f>
        <v>7</v>
      </c>
      <c r="AF115" s="77">
        <f t="shared" ref="AF115" si="2110">IF(AE115=12,1,AE115+1)</f>
        <v>8</v>
      </c>
      <c r="AG115" s="77">
        <f t="shared" ref="AG115" si="2111">IF(AF115=12,1,AF115+1)</f>
        <v>9</v>
      </c>
      <c r="AH115" s="77">
        <f t="shared" ref="AH115" si="2112">IF(AG115=12,1,AG115+1)</f>
        <v>10</v>
      </c>
      <c r="AI115" s="77">
        <f t="shared" ref="AI115" si="2113">IF(AH115=12,1,AH115+1)</f>
        <v>11</v>
      </c>
      <c r="AJ115" s="77">
        <f t="shared" ref="AJ115" si="2114">IF(AI115=12,1,AI115+1)</f>
        <v>12</v>
      </c>
      <c r="AK115" s="77">
        <f t="shared" ref="AK115" si="2115">IF(AJ115=12,1,AJ115+1)</f>
        <v>1</v>
      </c>
      <c r="AL115" s="77">
        <f t="shared" ref="AL115" si="2116">IF(AK115=12,1,AK115+1)</f>
        <v>2</v>
      </c>
      <c r="AM115" s="77">
        <f t="shared" ref="AM115" si="2117">IF(AL115=12,1,AL115+1)</f>
        <v>3</v>
      </c>
      <c r="AN115" s="77">
        <f t="shared" ref="AN115" si="2118">IF(AM115=12,1,AM115+1)</f>
        <v>4</v>
      </c>
      <c r="AO115" s="77">
        <f t="shared" ref="AO115" si="2119">IF(AN115=12,1,AN115+1)</f>
        <v>5</v>
      </c>
      <c r="AP115" s="77">
        <f t="shared" ref="AP115" si="2120">IF(AO115=12,1,AO115+1)</f>
        <v>6</v>
      </c>
      <c r="AQ115" s="77">
        <f t="shared" ref="AQ115" si="2121">IF(AP115=12,1,AP115+1)</f>
        <v>7</v>
      </c>
      <c r="AR115" s="77">
        <f t="shared" ref="AR115" si="2122">IF(AQ115=12,1,AQ115+1)</f>
        <v>8</v>
      </c>
      <c r="AS115" s="77">
        <f t="shared" ref="AS115" si="2123">IF(AR115=12,1,AR115+1)</f>
        <v>9</v>
      </c>
      <c r="AT115" s="77">
        <f t="shared" ref="AT115" si="2124">IF(AS115=12,1,AS115+1)</f>
        <v>10</v>
      </c>
      <c r="AU115" s="77">
        <f t="shared" ref="AU115" si="2125">IF(AT115=12,1,AT115+1)</f>
        <v>11</v>
      </c>
      <c r="AV115" s="77">
        <f t="shared" ref="AV115" si="2126">IF(AU115=12,1,AU115+1)</f>
        <v>12</v>
      </c>
      <c r="AW115" s="77">
        <f t="shared" ref="AW115" si="2127">IF(AV115=12,1,AV115+1)</f>
        <v>1</v>
      </c>
      <c r="AX115" s="77">
        <f t="shared" ref="AX115" si="2128">IF(AW115=12,1,AW115+1)</f>
        <v>2</v>
      </c>
      <c r="AY115" s="77">
        <f t="shared" ref="AY115" si="2129">IF(AX115=12,1,AX115+1)</f>
        <v>3</v>
      </c>
      <c r="AZ115" s="77">
        <f t="shared" ref="AZ115" si="2130">IF(AY115=12,1,AY115+1)</f>
        <v>4</v>
      </c>
      <c r="BA115" s="77">
        <f t="shared" ref="BA115" si="2131">IF(AZ115=12,1,AZ115+1)</f>
        <v>5</v>
      </c>
      <c r="BB115" s="77">
        <f t="shared" ref="BB115" si="2132">IF(BA115=12,1,BA115+1)</f>
        <v>6</v>
      </c>
      <c r="BC115" s="77">
        <f t="shared" ref="BC115" si="2133">IF(BB115=12,1,BB115+1)</f>
        <v>7</v>
      </c>
      <c r="BD115" s="77">
        <f t="shared" ref="BD115" si="2134">IF(BC115=12,1,BC115+1)</f>
        <v>8</v>
      </c>
      <c r="BE115" s="77">
        <f t="shared" ref="BE115" si="2135">IF(BD115=12,1,BD115+1)</f>
        <v>9</v>
      </c>
      <c r="BF115" s="77">
        <f t="shared" ref="BF115" si="2136">IF(BE115=12,1,BE115+1)</f>
        <v>10</v>
      </c>
      <c r="BG115" s="77">
        <f t="shared" ref="BG115" si="2137">IF(BF115=12,1,BF115+1)</f>
        <v>11</v>
      </c>
      <c r="BH115" s="77">
        <f t="shared" ref="BH115" si="2138">IF(BG115=12,1,BG115+1)</f>
        <v>12</v>
      </c>
      <c r="BI115" s="77">
        <f t="shared" ref="BI115" si="2139">IF(BH115=12,1,BH115+1)</f>
        <v>1</v>
      </c>
      <c r="BJ115" s="77">
        <f t="shared" ref="BJ115" si="2140">IF(BI115=12,1,BI115+1)</f>
        <v>2</v>
      </c>
      <c r="BK115" s="77">
        <f t="shared" ref="BK115" si="2141">IF(BJ115=12,1,BJ115+1)</f>
        <v>3</v>
      </c>
      <c r="BL115" s="77">
        <f t="shared" ref="BL115" si="2142">IF(BK115=12,1,BK115+1)</f>
        <v>4</v>
      </c>
      <c r="BM115" s="77">
        <f t="shared" ref="BM115" si="2143">IF(BL115=12,1,BL115+1)</f>
        <v>5</v>
      </c>
      <c r="BN115" s="77">
        <f t="shared" ref="BN115" si="2144">IF(BM115=12,1,BM115+1)</f>
        <v>6</v>
      </c>
      <c r="BO115" s="77">
        <f t="shared" ref="BO115" si="2145">IF(BN115=12,1,BN115+1)</f>
        <v>7</v>
      </c>
      <c r="BP115" s="77">
        <f t="shared" ref="BP115" si="2146">IF(BO115=12,1,BO115+1)</f>
        <v>8</v>
      </c>
      <c r="BQ115" s="77">
        <f t="shared" ref="BQ115" si="2147">IF(BP115=12,1,BP115+1)</f>
        <v>9</v>
      </c>
      <c r="BR115" s="77">
        <f t="shared" ref="BR115" si="2148">IF(BQ115=12,1,BQ115+1)</f>
        <v>10</v>
      </c>
      <c r="BS115" s="77">
        <f t="shared" ref="BS115" si="2149">IF(BR115=12,1,BR115+1)</f>
        <v>11</v>
      </c>
      <c r="BT115" s="77">
        <f t="shared" ref="BT115" si="2150">IF(BS115=12,1,BS115+1)</f>
        <v>12</v>
      </c>
      <c r="BU115" s="77">
        <f t="shared" ref="BU115" si="2151">IF(BT115=12,1,BT115+1)</f>
        <v>1</v>
      </c>
      <c r="BV115" s="77">
        <f t="shared" ref="BV115" si="2152">IF(BU115=12,1,BU115+1)</f>
        <v>2</v>
      </c>
      <c r="BW115" s="77">
        <f t="shared" ref="BW115" si="2153">IF(BV115=12,1,BV115+1)</f>
        <v>3</v>
      </c>
      <c r="BX115" s="77">
        <f t="shared" ref="BX115" si="2154">IF(BW115=12,1,BW115+1)</f>
        <v>4</v>
      </c>
      <c r="BY115" s="77">
        <f t="shared" ref="BY115" si="2155">IF(BX115=12,1,BX115+1)</f>
        <v>5</v>
      </c>
      <c r="BZ115" s="77">
        <f t="shared" ref="BZ115" si="2156">IF(BY115=12,1,BY115+1)</f>
        <v>6</v>
      </c>
      <c r="CA115" s="77">
        <f t="shared" ref="CA115" si="2157">IF(BZ115=12,1,BZ115+1)</f>
        <v>7</v>
      </c>
      <c r="CB115" s="77">
        <f t="shared" ref="CB115" si="2158">IF(CA115=12,1,CA115+1)</f>
        <v>8</v>
      </c>
      <c r="CC115" s="77">
        <f t="shared" ref="CC115" si="2159">IF(CB115=12,1,CB115+1)</f>
        <v>9</v>
      </c>
      <c r="CD115" s="77">
        <f t="shared" ref="CD115" si="2160">IF(CC115=12,1,CC115+1)</f>
        <v>10</v>
      </c>
      <c r="CE115" s="77">
        <f t="shared" ref="CE115" si="2161">IF(CD115=12,1,CD115+1)</f>
        <v>11</v>
      </c>
      <c r="CF115" s="77">
        <f t="shared" ref="CF115" si="2162">IF(CE115=12,1,CE115+1)</f>
        <v>12</v>
      </c>
      <c r="CG115" s="82"/>
      <c r="CH115" s="79"/>
      <c r="CI115" s="79"/>
      <c r="CJ115" s="108"/>
      <c r="CK115" s="108"/>
      <c r="CL115" s="108"/>
      <c r="CM115" s="108"/>
      <c r="CN115" s="108"/>
      <c r="CO115" s="108"/>
      <c r="CP115" s="108"/>
      <c r="CQ115" s="108"/>
      <c r="CR115" s="108"/>
      <c r="CS115" s="108"/>
      <c r="CT115" s="108"/>
      <c r="CU115" s="108"/>
      <c r="CV115" s="108"/>
      <c r="CW115" s="108"/>
      <c r="CX115" s="108"/>
      <c r="CY115" s="108"/>
    </row>
    <row r="116" spans="1:103" s="266" customFormat="1" ht="34.950000000000003" hidden="1" customHeight="1" x14ac:dyDescent="0.3">
      <c r="A116" s="272"/>
      <c r="B116" s="115"/>
      <c r="C116" s="354"/>
      <c r="D116" s="127"/>
      <c r="E116" s="127"/>
      <c r="F116" s="127"/>
      <c r="G116" s="359"/>
      <c r="H116" s="361"/>
      <c r="I116" s="7"/>
      <c r="J116" s="357"/>
      <c r="K116" s="108"/>
      <c r="L116" s="78"/>
      <c r="M116" s="60">
        <f t="shared" ref="M116:BX116" si="2163">VALUE(_xlfn.CONCAT(M115,".",M118))</f>
        <v>1</v>
      </c>
      <c r="N116" s="74">
        <f t="shared" si="2163"/>
        <v>32</v>
      </c>
      <c r="O116" s="74">
        <f t="shared" si="2163"/>
        <v>61</v>
      </c>
      <c r="P116" s="74">
        <f t="shared" si="2163"/>
        <v>92</v>
      </c>
      <c r="Q116" s="74">
        <f t="shared" si="2163"/>
        <v>122</v>
      </c>
      <c r="R116" s="74">
        <f t="shared" si="2163"/>
        <v>153</v>
      </c>
      <c r="S116" s="74">
        <f t="shared" si="2163"/>
        <v>183</v>
      </c>
      <c r="T116" s="74">
        <f t="shared" si="2163"/>
        <v>214</v>
      </c>
      <c r="U116" s="74">
        <f t="shared" si="2163"/>
        <v>245</v>
      </c>
      <c r="V116" s="74">
        <f t="shared" si="2163"/>
        <v>275</v>
      </c>
      <c r="W116" s="74">
        <f t="shared" si="2163"/>
        <v>306</v>
      </c>
      <c r="X116" s="74">
        <f t="shared" si="2163"/>
        <v>336</v>
      </c>
      <c r="Y116" s="74">
        <f t="shared" si="2163"/>
        <v>367</v>
      </c>
      <c r="Z116" s="74">
        <f t="shared" si="2163"/>
        <v>398</v>
      </c>
      <c r="AA116" s="74">
        <f t="shared" si="2163"/>
        <v>426</v>
      </c>
      <c r="AB116" s="74">
        <f t="shared" si="2163"/>
        <v>457</v>
      </c>
      <c r="AC116" s="74">
        <f t="shared" si="2163"/>
        <v>487</v>
      </c>
      <c r="AD116" s="74">
        <f t="shared" si="2163"/>
        <v>518</v>
      </c>
      <c r="AE116" s="74">
        <f t="shared" si="2163"/>
        <v>548</v>
      </c>
      <c r="AF116" s="74">
        <f t="shared" si="2163"/>
        <v>579</v>
      </c>
      <c r="AG116" s="74">
        <f t="shared" si="2163"/>
        <v>610</v>
      </c>
      <c r="AH116" s="74">
        <f t="shared" si="2163"/>
        <v>640</v>
      </c>
      <c r="AI116" s="74">
        <f t="shared" si="2163"/>
        <v>671</v>
      </c>
      <c r="AJ116" s="74">
        <f t="shared" si="2163"/>
        <v>701</v>
      </c>
      <c r="AK116" s="74">
        <f t="shared" si="2163"/>
        <v>732</v>
      </c>
      <c r="AL116" s="74">
        <f t="shared" si="2163"/>
        <v>763</v>
      </c>
      <c r="AM116" s="74">
        <f t="shared" si="2163"/>
        <v>791</v>
      </c>
      <c r="AN116" s="74">
        <f t="shared" si="2163"/>
        <v>822</v>
      </c>
      <c r="AO116" s="74">
        <f t="shared" si="2163"/>
        <v>852</v>
      </c>
      <c r="AP116" s="74">
        <f t="shared" si="2163"/>
        <v>883</v>
      </c>
      <c r="AQ116" s="74">
        <f t="shared" si="2163"/>
        <v>913</v>
      </c>
      <c r="AR116" s="74">
        <f t="shared" si="2163"/>
        <v>944</v>
      </c>
      <c r="AS116" s="74">
        <f t="shared" si="2163"/>
        <v>975</v>
      </c>
      <c r="AT116" s="74">
        <f t="shared" si="2163"/>
        <v>1005</v>
      </c>
      <c r="AU116" s="74">
        <f t="shared" si="2163"/>
        <v>1036</v>
      </c>
      <c r="AV116" s="74">
        <f t="shared" si="2163"/>
        <v>1066</v>
      </c>
      <c r="AW116" s="74">
        <f t="shared" si="2163"/>
        <v>1097</v>
      </c>
      <c r="AX116" s="74">
        <f t="shared" si="2163"/>
        <v>1128</v>
      </c>
      <c r="AY116" s="74">
        <f t="shared" si="2163"/>
        <v>1156</v>
      </c>
      <c r="AZ116" s="74">
        <f t="shared" si="2163"/>
        <v>1187</v>
      </c>
      <c r="BA116" s="74">
        <f t="shared" si="2163"/>
        <v>1217</v>
      </c>
      <c r="BB116" s="74">
        <f t="shared" si="2163"/>
        <v>1248</v>
      </c>
      <c r="BC116" s="74">
        <f t="shared" si="2163"/>
        <v>1278</v>
      </c>
      <c r="BD116" s="74">
        <f t="shared" si="2163"/>
        <v>1309</v>
      </c>
      <c r="BE116" s="74">
        <f t="shared" si="2163"/>
        <v>1340</v>
      </c>
      <c r="BF116" s="74">
        <f t="shared" si="2163"/>
        <v>1370</v>
      </c>
      <c r="BG116" s="74">
        <f t="shared" si="2163"/>
        <v>1401</v>
      </c>
      <c r="BH116" s="74">
        <f t="shared" si="2163"/>
        <v>1431</v>
      </c>
      <c r="BI116" s="74">
        <f t="shared" si="2163"/>
        <v>1462</v>
      </c>
      <c r="BJ116" s="74">
        <f t="shared" si="2163"/>
        <v>1493</v>
      </c>
      <c r="BK116" s="74">
        <f t="shared" si="2163"/>
        <v>1522</v>
      </c>
      <c r="BL116" s="74">
        <f t="shared" si="2163"/>
        <v>1553</v>
      </c>
      <c r="BM116" s="74">
        <f t="shared" si="2163"/>
        <v>1583</v>
      </c>
      <c r="BN116" s="74">
        <f t="shared" si="2163"/>
        <v>1614</v>
      </c>
      <c r="BO116" s="74">
        <f t="shared" si="2163"/>
        <v>1644</v>
      </c>
      <c r="BP116" s="74">
        <f t="shared" si="2163"/>
        <v>1675</v>
      </c>
      <c r="BQ116" s="74">
        <f t="shared" si="2163"/>
        <v>1706</v>
      </c>
      <c r="BR116" s="74">
        <f t="shared" si="2163"/>
        <v>1736</v>
      </c>
      <c r="BS116" s="74">
        <f t="shared" si="2163"/>
        <v>1767</v>
      </c>
      <c r="BT116" s="74">
        <f t="shared" si="2163"/>
        <v>1797</v>
      </c>
      <c r="BU116" s="74">
        <f t="shared" si="2163"/>
        <v>1828</v>
      </c>
      <c r="BV116" s="74">
        <f t="shared" si="2163"/>
        <v>1859</v>
      </c>
      <c r="BW116" s="74">
        <f t="shared" si="2163"/>
        <v>1887</v>
      </c>
      <c r="BX116" s="74">
        <f t="shared" si="2163"/>
        <v>1918</v>
      </c>
      <c r="BY116" s="74">
        <f t="shared" ref="BY116:CF116" si="2164">VALUE(_xlfn.CONCAT(BY115,".",BY118))</f>
        <v>1948</v>
      </c>
      <c r="BZ116" s="74">
        <f t="shared" si="2164"/>
        <v>1979</v>
      </c>
      <c r="CA116" s="74">
        <f t="shared" si="2164"/>
        <v>2009</v>
      </c>
      <c r="CB116" s="74">
        <f t="shared" si="2164"/>
        <v>2040</v>
      </c>
      <c r="CC116" s="74">
        <f t="shared" si="2164"/>
        <v>2071</v>
      </c>
      <c r="CD116" s="74">
        <f t="shared" si="2164"/>
        <v>2101</v>
      </c>
      <c r="CE116" s="74">
        <f t="shared" si="2164"/>
        <v>2132</v>
      </c>
      <c r="CF116" s="74">
        <f t="shared" si="2164"/>
        <v>2162</v>
      </c>
      <c r="CG116" s="83"/>
      <c r="CH116" s="80"/>
      <c r="CI116" s="80"/>
      <c r="CJ116" s="108"/>
      <c r="CK116" s="108"/>
      <c r="CL116" s="108"/>
      <c r="CM116" s="108"/>
      <c r="CN116" s="108"/>
      <c r="CO116" s="108"/>
      <c r="CP116" s="108"/>
      <c r="CQ116" s="108"/>
      <c r="CR116" s="108"/>
      <c r="CS116" s="108"/>
      <c r="CT116" s="108"/>
      <c r="CU116" s="108"/>
      <c r="CV116" s="108"/>
      <c r="CW116" s="108"/>
      <c r="CX116" s="108"/>
      <c r="CY116" s="108"/>
    </row>
    <row r="117" spans="1:103" s="266" customFormat="1" ht="16.95" customHeight="1" x14ac:dyDescent="0.3">
      <c r="A117" s="272"/>
      <c r="B117" s="115"/>
      <c r="C117" s="354"/>
      <c r="D117" s="127"/>
      <c r="E117" s="360" t="s">
        <v>376</v>
      </c>
      <c r="F117" s="360" t="s">
        <v>376</v>
      </c>
      <c r="G117" s="359"/>
      <c r="H117" s="361"/>
      <c r="I117" s="7"/>
      <c r="J117" s="357"/>
      <c r="K117" s="108"/>
      <c r="L117" s="78"/>
      <c r="M117" s="61" t="str">
        <f>VLOOKUP(M115,'Podpůrná data'!$J$186:$K$197,2)</f>
        <v>leden</v>
      </c>
      <c r="N117" s="61" t="str">
        <f>VLOOKUP(N115,'Podpůrná data'!$J$186:$K$197,2)</f>
        <v>únor</v>
      </c>
      <c r="O117" s="61" t="str">
        <f>VLOOKUP(O115,'Podpůrná data'!$J$186:$K$197,2)</f>
        <v>březen</v>
      </c>
      <c r="P117" s="61" t="str">
        <f>VLOOKUP(P115,'Podpůrná data'!$J$186:$K$197,2)</f>
        <v>duben</v>
      </c>
      <c r="Q117" s="61" t="str">
        <f>VLOOKUP(Q115,'Podpůrná data'!$J$186:$K$197,2)</f>
        <v>květen</v>
      </c>
      <c r="R117" s="61" t="str">
        <f>VLOOKUP(R115,'Podpůrná data'!$J$186:$K$197,2)</f>
        <v>červen</v>
      </c>
      <c r="S117" s="61" t="str">
        <f>VLOOKUP(S115,'Podpůrná data'!$J$186:$K$197,2)</f>
        <v>červenec</v>
      </c>
      <c r="T117" s="61" t="str">
        <f>VLOOKUP(T115,'Podpůrná data'!$J$186:$K$197,2)</f>
        <v>srpen</v>
      </c>
      <c r="U117" s="61" t="str">
        <f>VLOOKUP(U115,'Podpůrná data'!$J$186:$K$197,2)</f>
        <v>září</v>
      </c>
      <c r="V117" s="61" t="str">
        <f>VLOOKUP(V115,'Podpůrná data'!$J$186:$K$197,2)</f>
        <v>říjen</v>
      </c>
      <c r="W117" s="61" t="str">
        <f>VLOOKUP(W115,'Podpůrná data'!$J$186:$K$197,2)</f>
        <v>listopad</v>
      </c>
      <c r="X117" s="61" t="str">
        <f>VLOOKUP(X115,'Podpůrná data'!$J$186:$K$197,2)</f>
        <v>prosinec</v>
      </c>
      <c r="Y117" s="61" t="str">
        <f>VLOOKUP(Y115,'Podpůrná data'!$J$186:$K$197,2)</f>
        <v>leden</v>
      </c>
      <c r="Z117" s="61" t="str">
        <f>VLOOKUP(Z115,'Podpůrná data'!$J$186:$K$197,2)</f>
        <v>únor</v>
      </c>
      <c r="AA117" s="61" t="str">
        <f>VLOOKUP(AA115,'Podpůrná data'!$J$186:$K$197,2)</f>
        <v>březen</v>
      </c>
      <c r="AB117" s="61" t="str">
        <f>VLOOKUP(AB115,'Podpůrná data'!$J$186:$K$197,2)</f>
        <v>duben</v>
      </c>
      <c r="AC117" s="61" t="str">
        <f>VLOOKUP(AC115,'Podpůrná data'!$J$186:$K$197,2)</f>
        <v>květen</v>
      </c>
      <c r="AD117" s="61" t="str">
        <f>VLOOKUP(AD115,'Podpůrná data'!$J$186:$K$197,2)</f>
        <v>červen</v>
      </c>
      <c r="AE117" s="61" t="str">
        <f>VLOOKUP(AE115,'Podpůrná data'!$J$186:$K$197,2)</f>
        <v>červenec</v>
      </c>
      <c r="AF117" s="61" t="str">
        <f>VLOOKUP(AF115,'Podpůrná data'!$J$186:$K$197,2)</f>
        <v>srpen</v>
      </c>
      <c r="AG117" s="61" t="str">
        <f>VLOOKUP(AG115,'Podpůrná data'!$J$186:$K$197,2)</f>
        <v>září</v>
      </c>
      <c r="AH117" s="61" t="str">
        <f>VLOOKUP(AH115,'Podpůrná data'!$J$186:$K$197,2)</f>
        <v>říjen</v>
      </c>
      <c r="AI117" s="61" t="str">
        <f>VLOOKUP(AI115,'Podpůrná data'!$J$186:$K$197,2)</f>
        <v>listopad</v>
      </c>
      <c r="AJ117" s="61" t="str">
        <f>VLOOKUP(AJ115,'Podpůrná data'!$J$186:$K$197,2)</f>
        <v>prosinec</v>
      </c>
      <c r="AK117" s="61" t="str">
        <f>VLOOKUP(AK115,'Podpůrná data'!$J$186:$K$197,2)</f>
        <v>leden</v>
      </c>
      <c r="AL117" s="61" t="str">
        <f>VLOOKUP(AL115,'Podpůrná data'!$J$186:$K$197,2)</f>
        <v>únor</v>
      </c>
      <c r="AM117" s="61" t="str">
        <f>VLOOKUP(AM115,'Podpůrná data'!$J$186:$K$197,2)</f>
        <v>březen</v>
      </c>
      <c r="AN117" s="61" t="str">
        <f>VLOOKUP(AN115,'Podpůrná data'!$J$186:$K$197,2)</f>
        <v>duben</v>
      </c>
      <c r="AO117" s="61" t="str">
        <f>VLOOKUP(AO115,'Podpůrná data'!$J$186:$K$197,2)</f>
        <v>květen</v>
      </c>
      <c r="AP117" s="61" t="str">
        <f>VLOOKUP(AP115,'Podpůrná data'!$J$186:$K$197,2)</f>
        <v>červen</v>
      </c>
      <c r="AQ117" s="61" t="str">
        <f>VLOOKUP(AQ115,'Podpůrná data'!$J$186:$K$197,2)</f>
        <v>červenec</v>
      </c>
      <c r="AR117" s="61" t="str">
        <f>VLOOKUP(AR115,'Podpůrná data'!$J$186:$K$197,2)</f>
        <v>srpen</v>
      </c>
      <c r="AS117" s="61" t="str">
        <f>VLOOKUP(AS115,'Podpůrná data'!$J$186:$K$197,2)</f>
        <v>září</v>
      </c>
      <c r="AT117" s="61" t="str">
        <f>VLOOKUP(AT115,'Podpůrná data'!$J$186:$K$197,2)</f>
        <v>říjen</v>
      </c>
      <c r="AU117" s="61" t="str">
        <f>VLOOKUP(AU115,'Podpůrná data'!$J$186:$K$197,2)</f>
        <v>listopad</v>
      </c>
      <c r="AV117" s="61" t="str">
        <f>VLOOKUP(AV115,'Podpůrná data'!$J$186:$K$197,2)</f>
        <v>prosinec</v>
      </c>
      <c r="AW117" s="61" t="str">
        <f>VLOOKUP(AW115,'Podpůrná data'!$J$186:$K$197,2)</f>
        <v>leden</v>
      </c>
      <c r="AX117" s="61" t="str">
        <f>VLOOKUP(AX115,'Podpůrná data'!$J$186:$K$197,2)</f>
        <v>únor</v>
      </c>
      <c r="AY117" s="61" t="str">
        <f>VLOOKUP(AY115,'Podpůrná data'!$J$186:$K$197,2)</f>
        <v>březen</v>
      </c>
      <c r="AZ117" s="61" t="str">
        <f>VLOOKUP(AZ115,'Podpůrná data'!$J$186:$K$197,2)</f>
        <v>duben</v>
      </c>
      <c r="BA117" s="61" t="str">
        <f>VLOOKUP(BA115,'Podpůrná data'!$J$186:$K$197,2)</f>
        <v>květen</v>
      </c>
      <c r="BB117" s="61" t="str">
        <f>VLOOKUP(BB115,'Podpůrná data'!$J$186:$K$197,2)</f>
        <v>červen</v>
      </c>
      <c r="BC117" s="61" t="str">
        <f>VLOOKUP(BC115,'Podpůrná data'!$J$186:$K$197,2)</f>
        <v>červenec</v>
      </c>
      <c r="BD117" s="61" t="str">
        <f>VLOOKUP(BD115,'Podpůrná data'!$J$186:$K$197,2)</f>
        <v>srpen</v>
      </c>
      <c r="BE117" s="61" t="str">
        <f>VLOOKUP(BE115,'Podpůrná data'!$J$186:$K$197,2)</f>
        <v>září</v>
      </c>
      <c r="BF117" s="61" t="str">
        <f>VLOOKUP(BF115,'Podpůrná data'!$J$186:$K$197,2)</f>
        <v>říjen</v>
      </c>
      <c r="BG117" s="61" t="str">
        <f>VLOOKUP(BG115,'Podpůrná data'!$J$186:$K$197,2)</f>
        <v>listopad</v>
      </c>
      <c r="BH117" s="61" t="str">
        <f>VLOOKUP(BH115,'Podpůrná data'!$J$186:$K$197,2)</f>
        <v>prosinec</v>
      </c>
      <c r="BI117" s="61" t="str">
        <f>VLOOKUP(BI115,'Podpůrná data'!$J$186:$K$197,2)</f>
        <v>leden</v>
      </c>
      <c r="BJ117" s="61" t="str">
        <f>VLOOKUP(BJ115,'Podpůrná data'!$J$186:$K$197,2)</f>
        <v>únor</v>
      </c>
      <c r="BK117" s="61" t="str">
        <f>VLOOKUP(BK115,'Podpůrná data'!$J$186:$K$197,2)</f>
        <v>březen</v>
      </c>
      <c r="BL117" s="61" t="str">
        <f>VLOOKUP(BL115,'Podpůrná data'!$J$186:$K$197,2)</f>
        <v>duben</v>
      </c>
      <c r="BM117" s="61" t="str">
        <f>VLOOKUP(BM115,'Podpůrná data'!$J$186:$K$197,2)</f>
        <v>květen</v>
      </c>
      <c r="BN117" s="61" t="str">
        <f>VLOOKUP(BN115,'Podpůrná data'!$J$186:$K$197,2)</f>
        <v>červen</v>
      </c>
      <c r="BO117" s="61" t="str">
        <f>VLOOKUP(BO115,'Podpůrná data'!$J$186:$K$197,2)</f>
        <v>červenec</v>
      </c>
      <c r="BP117" s="61" t="str">
        <f>VLOOKUP(BP115,'Podpůrná data'!$J$186:$K$197,2)</f>
        <v>srpen</v>
      </c>
      <c r="BQ117" s="61" t="str">
        <f>VLOOKUP(BQ115,'Podpůrná data'!$J$186:$K$197,2)</f>
        <v>září</v>
      </c>
      <c r="BR117" s="61" t="str">
        <f>VLOOKUP(BR115,'Podpůrná data'!$J$186:$K$197,2)</f>
        <v>říjen</v>
      </c>
      <c r="BS117" s="61" t="str">
        <f>VLOOKUP(BS115,'Podpůrná data'!$J$186:$K$197,2)</f>
        <v>listopad</v>
      </c>
      <c r="BT117" s="61" t="str">
        <f>VLOOKUP(BT115,'Podpůrná data'!$J$186:$K$197,2)</f>
        <v>prosinec</v>
      </c>
      <c r="BU117" s="61" t="str">
        <f>VLOOKUP(BU115,'Podpůrná data'!$J$186:$K$197,2)</f>
        <v>leden</v>
      </c>
      <c r="BV117" s="61" t="str">
        <f>VLOOKUP(BV115,'Podpůrná data'!$J$186:$K$197,2)</f>
        <v>únor</v>
      </c>
      <c r="BW117" s="61" t="str">
        <f>VLOOKUP(BW115,'Podpůrná data'!$J$186:$K$197,2)</f>
        <v>březen</v>
      </c>
      <c r="BX117" s="61" t="str">
        <f>VLOOKUP(BX115,'Podpůrná data'!$J$186:$K$197,2)</f>
        <v>duben</v>
      </c>
      <c r="BY117" s="61" t="str">
        <f>VLOOKUP(BY115,'Podpůrná data'!$J$186:$K$197,2)</f>
        <v>květen</v>
      </c>
      <c r="BZ117" s="61" t="str">
        <f>VLOOKUP(BZ115,'Podpůrná data'!$J$186:$K$197,2)</f>
        <v>červen</v>
      </c>
      <c r="CA117" s="61" t="str">
        <f>VLOOKUP(CA115,'Podpůrná data'!$J$186:$K$197,2)</f>
        <v>červenec</v>
      </c>
      <c r="CB117" s="61" t="str">
        <f>VLOOKUP(CB115,'Podpůrná data'!$J$186:$K$197,2)</f>
        <v>srpen</v>
      </c>
      <c r="CC117" s="61" t="str">
        <f>VLOOKUP(CC115,'Podpůrná data'!$J$186:$K$197,2)</f>
        <v>září</v>
      </c>
      <c r="CD117" s="61" t="str">
        <f>VLOOKUP(CD115,'Podpůrná data'!$J$186:$K$197,2)</f>
        <v>říjen</v>
      </c>
      <c r="CE117" s="61" t="str">
        <f>VLOOKUP(CE115,'Podpůrná data'!$J$186:$K$197,2)</f>
        <v>listopad</v>
      </c>
      <c r="CF117" s="61" t="str">
        <f>VLOOKUP(CF115,'Podpůrná data'!$J$186:$K$197,2)</f>
        <v>prosinec</v>
      </c>
      <c r="CG117" s="210"/>
      <c r="CH117" s="210"/>
      <c r="CI117" s="211"/>
      <c r="CJ117" s="108"/>
      <c r="CK117" s="183" t="s">
        <v>109</v>
      </c>
      <c r="CL117" s="183" t="s">
        <v>110</v>
      </c>
      <c r="CM117" s="183" t="s">
        <v>111</v>
      </c>
      <c r="CN117" s="183" t="s">
        <v>112</v>
      </c>
      <c r="CO117" s="183" t="s">
        <v>113</v>
      </c>
      <c r="CP117" s="183" t="s">
        <v>114</v>
      </c>
      <c r="CQ117" s="183" t="s">
        <v>115</v>
      </c>
      <c r="CR117" s="183" t="s">
        <v>116</v>
      </c>
      <c r="CS117" s="183" t="s">
        <v>117</v>
      </c>
      <c r="CT117" s="183" t="s">
        <v>177</v>
      </c>
      <c r="CU117" s="183" t="s">
        <v>178</v>
      </c>
      <c r="CV117" s="183" t="s">
        <v>179</v>
      </c>
      <c r="CW117" s="183" t="s">
        <v>368</v>
      </c>
      <c r="CX117" s="183" t="s">
        <v>369</v>
      </c>
      <c r="CY117" s="183" t="s">
        <v>370</v>
      </c>
    </row>
    <row r="118" spans="1:103" s="266" customFormat="1" ht="16.2" customHeight="1" x14ac:dyDescent="0.3">
      <c r="A118" s="272"/>
      <c r="B118" s="115"/>
      <c r="C118" s="354"/>
      <c r="D118" s="127"/>
      <c r="E118" s="360"/>
      <c r="F118" s="360"/>
      <c r="G118" s="359"/>
      <c r="H118" s="361"/>
      <c r="I118" s="7"/>
      <c r="J118" s="357"/>
      <c r="K118" s="108"/>
      <c r="L118" s="78"/>
      <c r="M118" s="61">
        <f>YEAR(Úvod!$F$10)</f>
        <v>1900</v>
      </c>
      <c r="N118" s="61">
        <f t="shared" ref="N118" si="2165">IF(N115=1,M118+1,M118)</f>
        <v>1900</v>
      </c>
      <c r="O118" s="61">
        <f t="shared" ref="O118" si="2166">IF(O115=1,N118+1,N118)</f>
        <v>1900</v>
      </c>
      <c r="P118" s="61">
        <f t="shared" ref="P118" si="2167">IF(P115=1,O118+1,O118)</f>
        <v>1900</v>
      </c>
      <c r="Q118" s="61">
        <f t="shared" ref="Q118" si="2168">IF(Q115=1,P118+1,P118)</f>
        <v>1900</v>
      </c>
      <c r="R118" s="61">
        <f t="shared" ref="R118" si="2169">IF(R115=1,Q118+1,Q118)</f>
        <v>1900</v>
      </c>
      <c r="S118" s="61">
        <f t="shared" ref="S118" si="2170">IF(S115=1,R118+1,R118)</f>
        <v>1900</v>
      </c>
      <c r="T118" s="61">
        <f t="shared" ref="T118" si="2171">IF(T115=1,S118+1,S118)</f>
        <v>1900</v>
      </c>
      <c r="U118" s="61">
        <f t="shared" ref="U118" si="2172">IF(U115=1,T118+1,T118)</f>
        <v>1900</v>
      </c>
      <c r="V118" s="61">
        <f t="shared" ref="V118" si="2173">IF(V115=1,U118+1,U118)</f>
        <v>1900</v>
      </c>
      <c r="W118" s="61">
        <f t="shared" ref="W118" si="2174">IF(W115=1,V118+1,V118)</f>
        <v>1900</v>
      </c>
      <c r="X118" s="61">
        <f t="shared" ref="X118" si="2175">IF(X115=1,W118+1,W118)</f>
        <v>1900</v>
      </c>
      <c r="Y118" s="61">
        <f t="shared" ref="Y118" si="2176">IF(Y115=1,X118+1,X118)</f>
        <v>1901</v>
      </c>
      <c r="Z118" s="61">
        <f t="shared" ref="Z118" si="2177">IF(Z115=1,Y118+1,Y118)</f>
        <v>1901</v>
      </c>
      <c r="AA118" s="61">
        <f t="shared" ref="AA118" si="2178">IF(AA115=1,Z118+1,Z118)</f>
        <v>1901</v>
      </c>
      <c r="AB118" s="61">
        <f t="shared" ref="AB118" si="2179">IF(AB115=1,AA118+1,AA118)</f>
        <v>1901</v>
      </c>
      <c r="AC118" s="61">
        <f t="shared" ref="AC118" si="2180">IF(AC115=1,AB118+1,AB118)</f>
        <v>1901</v>
      </c>
      <c r="AD118" s="61">
        <f t="shared" ref="AD118" si="2181">IF(AD115=1,AC118+1,AC118)</f>
        <v>1901</v>
      </c>
      <c r="AE118" s="61">
        <f t="shared" ref="AE118" si="2182">IF(AE115=1,AD118+1,AD118)</f>
        <v>1901</v>
      </c>
      <c r="AF118" s="61">
        <f t="shared" ref="AF118" si="2183">IF(AF115=1,AE118+1,AE118)</f>
        <v>1901</v>
      </c>
      <c r="AG118" s="61">
        <f t="shared" ref="AG118" si="2184">IF(AG115=1,AF118+1,AF118)</f>
        <v>1901</v>
      </c>
      <c r="AH118" s="61">
        <f t="shared" ref="AH118" si="2185">IF(AH115=1,AG118+1,AG118)</f>
        <v>1901</v>
      </c>
      <c r="AI118" s="61">
        <f t="shared" ref="AI118" si="2186">IF(AI115=1,AH118+1,AH118)</f>
        <v>1901</v>
      </c>
      <c r="AJ118" s="61">
        <f t="shared" ref="AJ118" si="2187">IF(AJ115=1,AI118+1,AI118)</f>
        <v>1901</v>
      </c>
      <c r="AK118" s="61">
        <f t="shared" ref="AK118" si="2188">IF(AK115=1,AJ118+1,AJ118)</f>
        <v>1902</v>
      </c>
      <c r="AL118" s="61">
        <f t="shared" ref="AL118" si="2189">IF(AL115=1,AK118+1,AK118)</f>
        <v>1902</v>
      </c>
      <c r="AM118" s="61">
        <f t="shared" ref="AM118" si="2190">IF(AM115=1,AL118+1,AL118)</f>
        <v>1902</v>
      </c>
      <c r="AN118" s="61">
        <f t="shared" ref="AN118" si="2191">IF(AN115=1,AM118+1,AM118)</f>
        <v>1902</v>
      </c>
      <c r="AO118" s="61">
        <f t="shared" ref="AO118" si="2192">IF(AO115=1,AN118+1,AN118)</f>
        <v>1902</v>
      </c>
      <c r="AP118" s="61">
        <f t="shared" ref="AP118" si="2193">IF(AP115=1,AO118+1,AO118)</f>
        <v>1902</v>
      </c>
      <c r="AQ118" s="61">
        <f t="shared" ref="AQ118" si="2194">IF(AQ115=1,AP118+1,AP118)</f>
        <v>1902</v>
      </c>
      <c r="AR118" s="61">
        <f t="shared" ref="AR118" si="2195">IF(AR115=1,AQ118+1,AQ118)</f>
        <v>1902</v>
      </c>
      <c r="AS118" s="61">
        <f t="shared" ref="AS118" si="2196">IF(AS115=1,AR118+1,AR118)</f>
        <v>1902</v>
      </c>
      <c r="AT118" s="61">
        <f t="shared" ref="AT118" si="2197">IF(AT115=1,AS118+1,AS118)</f>
        <v>1902</v>
      </c>
      <c r="AU118" s="61">
        <f t="shared" ref="AU118" si="2198">IF(AU115=1,AT118+1,AT118)</f>
        <v>1902</v>
      </c>
      <c r="AV118" s="61">
        <f t="shared" ref="AV118" si="2199">IF(AV115=1,AU118+1,AU118)</f>
        <v>1902</v>
      </c>
      <c r="AW118" s="61">
        <f t="shared" ref="AW118" si="2200">IF(AW115=1,AV118+1,AV118)</f>
        <v>1903</v>
      </c>
      <c r="AX118" s="61">
        <f t="shared" ref="AX118" si="2201">IF(AX115=1,AW118+1,AW118)</f>
        <v>1903</v>
      </c>
      <c r="AY118" s="61">
        <f t="shared" ref="AY118" si="2202">IF(AY115=1,AX118+1,AX118)</f>
        <v>1903</v>
      </c>
      <c r="AZ118" s="61">
        <f t="shared" ref="AZ118" si="2203">IF(AZ115=1,AY118+1,AY118)</f>
        <v>1903</v>
      </c>
      <c r="BA118" s="61">
        <f t="shared" ref="BA118" si="2204">IF(BA115=1,AZ118+1,AZ118)</f>
        <v>1903</v>
      </c>
      <c r="BB118" s="61">
        <f t="shared" ref="BB118" si="2205">IF(BB115=1,BA118+1,BA118)</f>
        <v>1903</v>
      </c>
      <c r="BC118" s="61">
        <f t="shared" ref="BC118" si="2206">IF(BC115=1,BB118+1,BB118)</f>
        <v>1903</v>
      </c>
      <c r="BD118" s="61">
        <f t="shared" ref="BD118" si="2207">IF(BD115=1,BC118+1,BC118)</f>
        <v>1903</v>
      </c>
      <c r="BE118" s="61">
        <f t="shared" ref="BE118" si="2208">IF(BE115=1,BD118+1,BD118)</f>
        <v>1903</v>
      </c>
      <c r="BF118" s="61">
        <f t="shared" ref="BF118" si="2209">IF(BF115=1,BE118+1,BE118)</f>
        <v>1903</v>
      </c>
      <c r="BG118" s="61">
        <f t="shared" ref="BG118" si="2210">IF(BG115=1,BF118+1,BF118)</f>
        <v>1903</v>
      </c>
      <c r="BH118" s="61">
        <f t="shared" ref="BH118" si="2211">IF(BH115=1,BG118+1,BG118)</f>
        <v>1903</v>
      </c>
      <c r="BI118" s="61">
        <f t="shared" ref="BI118" si="2212">IF(BI115=1,BH118+1,BH118)</f>
        <v>1904</v>
      </c>
      <c r="BJ118" s="61">
        <f t="shared" ref="BJ118" si="2213">IF(BJ115=1,BI118+1,BI118)</f>
        <v>1904</v>
      </c>
      <c r="BK118" s="61">
        <f t="shared" ref="BK118" si="2214">IF(BK115=1,BJ118+1,BJ118)</f>
        <v>1904</v>
      </c>
      <c r="BL118" s="61">
        <f t="shared" ref="BL118" si="2215">IF(BL115=1,BK118+1,BK118)</f>
        <v>1904</v>
      </c>
      <c r="BM118" s="61">
        <f t="shared" ref="BM118" si="2216">IF(BM115=1,BL118+1,BL118)</f>
        <v>1904</v>
      </c>
      <c r="BN118" s="61">
        <f t="shared" ref="BN118" si="2217">IF(BN115=1,BM118+1,BM118)</f>
        <v>1904</v>
      </c>
      <c r="BO118" s="61">
        <f t="shared" ref="BO118" si="2218">IF(BO115=1,BN118+1,BN118)</f>
        <v>1904</v>
      </c>
      <c r="BP118" s="61">
        <f t="shared" ref="BP118" si="2219">IF(BP115=1,BO118+1,BO118)</f>
        <v>1904</v>
      </c>
      <c r="BQ118" s="61">
        <f t="shared" ref="BQ118" si="2220">IF(BQ115=1,BP118+1,BP118)</f>
        <v>1904</v>
      </c>
      <c r="BR118" s="61">
        <f t="shared" ref="BR118" si="2221">IF(BR115=1,BQ118+1,BQ118)</f>
        <v>1904</v>
      </c>
      <c r="BS118" s="61">
        <f t="shared" ref="BS118" si="2222">IF(BS115=1,BR118+1,BR118)</f>
        <v>1904</v>
      </c>
      <c r="BT118" s="61">
        <f t="shared" ref="BT118" si="2223">IF(BT115=1,BS118+1,BS118)</f>
        <v>1904</v>
      </c>
      <c r="BU118" s="61">
        <f t="shared" ref="BU118" si="2224">IF(BU115=1,BT118+1,BT118)</f>
        <v>1905</v>
      </c>
      <c r="BV118" s="61">
        <f t="shared" ref="BV118" si="2225">IF(BV115=1,BU118+1,BU118)</f>
        <v>1905</v>
      </c>
      <c r="BW118" s="61">
        <f t="shared" ref="BW118" si="2226">IF(BW115=1,BV118+1,BV118)</f>
        <v>1905</v>
      </c>
      <c r="BX118" s="61">
        <f t="shared" ref="BX118" si="2227">IF(BX115=1,BW118+1,BW118)</f>
        <v>1905</v>
      </c>
      <c r="BY118" s="61">
        <f t="shared" ref="BY118" si="2228">IF(BY115=1,BX118+1,BX118)</f>
        <v>1905</v>
      </c>
      <c r="BZ118" s="61">
        <f t="shared" ref="BZ118" si="2229">IF(BZ115=1,BY118+1,BY118)</f>
        <v>1905</v>
      </c>
      <c r="CA118" s="61">
        <f t="shared" ref="CA118" si="2230">IF(CA115=1,BZ118+1,BZ118)</f>
        <v>1905</v>
      </c>
      <c r="CB118" s="61">
        <f t="shared" ref="CB118" si="2231">IF(CB115=1,CA118+1,CA118)</f>
        <v>1905</v>
      </c>
      <c r="CC118" s="61">
        <f t="shared" ref="CC118" si="2232">IF(CC115=1,CB118+1,CB118)</f>
        <v>1905</v>
      </c>
      <c r="CD118" s="61">
        <f t="shared" ref="CD118" si="2233">IF(CD115=1,CC118+1,CC118)</f>
        <v>1905</v>
      </c>
      <c r="CE118" s="61">
        <f t="shared" ref="CE118" si="2234">IF(CE115=1,CD118+1,CD118)</f>
        <v>1905</v>
      </c>
      <c r="CF118" s="61">
        <f t="shared" ref="CF118" si="2235">IF(CF115=1,CE118+1,CE118)</f>
        <v>1905</v>
      </c>
      <c r="CG118" s="209"/>
      <c r="CH118" s="208"/>
      <c r="CI118" s="212"/>
      <c r="CJ118" s="108"/>
      <c r="CK118" s="108"/>
      <c r="CL118" s="108"/>
      <c r="CM118" s="108"/>
      <c r="CN118" s="108"/>
      <c r="CO118" s="108"/>
      <c r="CP118" s="108"/>
      <c r="CQ118" s="108"/>
      <c r="CR118" s="108"/>
      <c r="CS118" s="108"/>
      <c r="CT118" s="108"/>
      <c r="CU118" s="108"/>
      <c r="CV118" s="108"/>
      <c r="CW118" s="108"/>
      <c r="CX118" s="108"/>
      <c r="CY118" s="108"/>
    </row>
    <row r="119" spans="1:103" s="266" customFormat="1" ht="16.2" customHeight="1" x14ac:dyDescent="0.3">
      <c r="A119" s="272"/>
      <c r="B119" s="115"/>
      <c r="C119" s="127"/>
      <c r="D119" s="127"/>
      <c r="E119" s="360"/>
      <c r="F119" s="360"/>
      <c r="G119" s="359"/>
      <c r="H119" s="362"/>
      <c r="I119" s="7"/>
      <c r="J119" s="358"/>
      <c r="K119" s="108"/>
      <c r="L119" s="64" t="s">
        <v>181</v>
      </c>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09"/>
      <c r="CH119" s="208"/>
      <c r="CI119" s="212"/>
      <c r="CJ119" s="108"/>
      <c r="CK119" s="108"/>
      <c r="CL119" s="108"/>
      <c r="CM119" s="108"/>
      <c r="CN119" s="108"/>
      <c r="CO119" s="108"/>
      <c r="CP119" s="108"/>
      <c r="CQ119" s="108"/>
      <c r="CR119" s="108"/>
      <c r="CS119" s="108"/>
      <c r="CT119" s="108"/>
      <c r="CU119" s="108"/>
      <c r="CV119" s="108"/>
      <c r="CW119" s="108"/>
      <c r="CX119" s="108"/>
      <c r="CY119" s="108"/>
    </row>
    <row r="120" spans="1:103" s="266" customFormat="1" ht="23.4" customHeight="1" x14ac:dyDescent="0.3">
      <c r="A120" s="264"/>
      <c r="B120" s="128" t="s">
        <v>12</v>
      </c>
      <c r="C120" s="376"/>
      <c r="D120" s="376"/>
      <c r="E120" s="282"/>
      <c r="F120" s="257"/>
      <c r="G120" s="275"/>
      <c r="H120" s="62">
        <f>IF($G120="",0,VLOOKUP($E120,'Podpůrná data'!$I$15:$J$182,2)*$G120)</f>
        <v>0</v>
      </c>
      <c r="I120" s="107"/>
      <c r="J120" s="170">
        <f>IF(H120&gt;0,1,0)</f>
        <v>0</v>
      </c>
      <c r="K120" s="214"/>
      <c r="L120" s="64" t="s">
        <v>97</v>
      </c>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3"/>
      <c r="AP120" s="283"/>
      <c r="AQ120" s="283"/>
      <c r="AR120" s="283"/>
      <c r="AS120" s="283"/>
      <c r="AT120" s="283"/>
      <c r="AU120" s="283"/>
      <c r="AV120" s="283"/>
      <c r="AW120" s="283"/>
      <c r="AX120" s="283"/>
      <c r="AY120" s="283"/>
      <c r="AZ120" s="283"/>
      <c r="BA120" s="283"/>
      <c r="BB120" s="283"/>
      <c r="BC120" s="283"/>
      <c r="BD120" s="283"/>
      <c r="BE120" s="283"/>
      <c r="BF120" s="283"/>
      <c r="BG120" s="283"/>
      <c r="BH120" s="283"/>
      <c r="BI120" s="283"/>
      <c r="BJ120" s="283"/>
      <c r="BK120" s="283"/>
      <c r="BL120" s="283"/>
      <c r="BM120" s="283"/>
      <c r="BN120" s="283"/>
      <c r="BO120" s="283"/>
      <c r="BP120" s="283"/>
      <c r="BQ120" s="283"/>
      <c r="BR120" s="283"/>
      <c r="BS120" s="283"/>
      <c r="BT120" s="283"/>
      <c r="BU120" s="283"/>
      <c r="BV120" s="283"/>
      <c r="BW120" s="283"/>
      <c r="BX120" s="283"/>
      <c r="BY120" s="283"/>
      <c r="BZ120" s="283"/>
      <c r="CA120" s="283"/>
      <c r="CB120" s="283"/>
      <c r="CC120" s="283"/>
      <c r="CD120" s="283"/>
      <c r="CE120" s="283"/>
      <c r="CF120" s="283"/>
      <c r="CG120" s="377">
        <f>SUM(M122:CF122)</f>
        <v>0</v>
      </c>
      <c r="CH120" s="379">
        <f>SUM(M124:CF124)</f>
        <v>0</v>
      </c>
      <c r="CI120" s="381">
        <f>IF($J120=0,0,IF($CG120&gt;=20,1,0))</f>
        <v>0</v>
      </c>
      <c r="CJ120" s="108"/>
      <c r="CK120" s="108"/>
      <c r="CL120" s="108"/>
      <c r="CM120" s="108"/>
      <c r="CN120" s="108"/>
      <c r="CO120" s="108"/>
      <c r="CP120" s="108"/>
      <c r="CQ120" s="108"/>
      <c r="CR120" s="108"/>
      <c r="CS120" s="108"/>
      <c r="CT120" s="108"/>
      <c r="CU120" s="108"/>
      <c r="CV120" s="108"/>
      <c r="CW120" s="108"/>
      <c r="CX120" s="108"/>
      <c r="CY120" s="108"/>
    </row>
    <row r="121" spans="1:103" s="266" customFormat="1" ht="28.8" x14ac:dyDescent="0.3">
      <c r="A121" s="264"/>
      <c r="B121" s="130"/>
      <c r="C121" s="174"/>
      <c r="D121" s="174"/>
      <c r="E121" s="174"/>
      <c r="F121" s="174"/>
      <c r="G121" s="174"/>
      <c r="H121" s="65"/>
      <c r="I121" s="107"/>
      <c r="J121" s="238"/>
      <c r="K121" s="108"/>
      <c r="L121" s="64" t="s">
        <v>388</v>
      </c>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3"/>
      <c r="AP121" s="283"/>
      <c r="AQ121" s="283"/>
      <c r="AR121" s="283"/>
      <c r="AS121" s="283"/>
      <c r="AT121" s="283"/>
      <c r="AU121" s="283"/>
      <c r="AV121" s="283"/>
      <c r="AW121" s="283"/>
      <c r="AX121" s="283"/>
      <c r="AY121" s="283"/>
      <c r="AZ121" s="283"/>
      <c r="BA121" s="283"/>
      <c r="BB121" s="283"/>
      <c r="BC121" s="283"/>
      <c r="BD121" s="283"/>
      <c r="BE121" s="283"/>
      <c r="BF121" s="283"/>
      <c r="BG121" s="283"/>
      <c r="BH121" s="283"/>
      <c r="BI121" s="283"/>
      <c r="BJ121" s="283"/>
      <c r="BK121" s="283"/>
      <c r="BL121" s="283"/>
      <c r="BM121" s="283"/>
      <c r="BN121" s="283"/>
      <c r="BO121" s="283"/>
      <c r="BP121" s="283"/>
      <c r="BQ121" s="283"/>
      <c r="BR121" s="283"/>
      <c r="BS121" s="283"/>
      <c r="BT121" s="283"/>
      <c r="BU121" s="283"/>
      <c r="BV121" s="283"/>
      <c r="BW121" s="283"/>
      <c r="BX121" s="283"/>
      <c r="BY121" s="283"/>
      <c r="BZ121" s="283"/>
      <c r="CA121" s="283"/>
      <c r="CB121" s="283"/>
      <c r="CC121" s="283"/>
      <c r="CD121" s="283"/>
      <c r="CE121" s="283"/>
      <c r="CF121" s="283"/>
      <c r="CG121" s="377"/>
      <c r="CH121" s="379"/>
      <c r="CI121" s="381"/>
      <c r="CJ121" s="108"/>
      <c r="CK121" s="108"/>
      <c r="CL121" s="108"/>
      <c r="CM121" s="108"/>
      <c r="CN121" s="108"/>
      <c r="CO121" s="108"/>
      <c r="CP121" s="108"/>
      <c r="CQ121" s="108"/>
      <c r="CR121" s="108"/>
      <c r="CS121" s="108"/>
      <c r="CT121" s="108"/>
      <c r="CU121" s="108"/>
      <c r="CV121" s="108"/>
      <c r="CW121" s="108"/>
      <c r="CX121" s="108"/>
      <c r="CY121" s="108"/>
    </row>
    <row r="122" spans="1:103" s="266" customFormat="1" ht="28.8" x14ac:dyDescent="0.3">
      <c r="A122" s="264"/>
      <c r="B122" s="130"/>
      <c r="C122" s="174"/>
      <c r="D122" s="174"/>
      <c r="E122" s="174"/>
      <c r="F122" s="174"/>
      <c r="G122" s="174"/>
      <c r="H122" s="65"/>
      <c r="I122" s="107"/>
      <c r="J122" s="169"/>
      <c r="K122" s="108"/>
      <c r="L122" s="64" t="s">
        <v>408</v>
      </c>
      <c r="M122" s="171">
        <f>IF(M121="",0,IF(M121&gt;=$G120,$G120,M121))</f>
        <v>0</v>
      </c>
      <c r="N122" s="171">
        <f t="shared" ref="N122:AS122" si="2236">IF(N121="",0,IF((N121+M123)&lt;=$G120,N121,$G120-M123))</f>
        <v>0</v>
      </c>
      <c r="O122" s="171">
        <f t="shared" si="2236"/>
        <v>0</v>
      </c>
      <c r="P122" s="171">
        <f t="shared" si="2236"/>
        <v>0</v>
      </c>
      <c r="Q122" s="171">
        <f t="shared" si="2236"/>
        <v>0</v>
      </c>
      <c r="R122" s="171">
        <f t="shared" si="2236"/>
        <v>0</v>
      </c>
      <c r="S122" s="171">
        <f t="shared" si="2236"/>
        <v>0</v>
      </c>
      <c r="T122" s="171">
        <f t="shared" si="2236"/>
        <v>0</v>
      </c>
      <c r="U122" s="171">
        <f t="shared" si="2236"/>
        <v>0</v>
      </c>
      <c r="V122" s="171">
        <f t="shared" si="2236"/>
        <v>0</v>
      </c>
      <c r="W122" s="171">
        <f t="shared" si="2236"/>
        <v>0</v>
      </c>
      <c r="X122" s="171">
        <f t="shared" si="2236"/>
        <v>0</v>
      </c>
      <c r="Y122" s="171">
        <f t="shared" si="2236"/>
        <v>0</v>
      </c>
      <c r="Z122" s="171">
        <f t="shared" si="2236"/>
        <v>0</v>
      </c>
      <c r="AA122" s="171">
        <f t="shared" si="2236"/>
        <v>0</v>
      </c>
      <c r="AB122" s="171">
        <f t="shared" si="2236"/>
        <v>0</v>
      </c>
      <c r="AC122" s="171">
        <f t="shared" si="2236"/>
        <v>0</v>
      </c>
      <c r="AD122" s="171">
        <f t="shared" si="2236"/>
        <v>0</v>
      </c>
      <c r="AE122" s="171">
        <f t="shared" si="2236"/>
        <v>0</v>
      </c>
      <c r="AF122" s="171">
        <f t="shared" si="2236"/>
        <v>0</v>
      </c>
      <c r="AG122" s="171">
        <f t="shared" si="2236"/>
        <v>0</v>
      </c>
      <c r="AH122" s="171">
        <f t="shared" si="2236"/>
        <v>0</v>
      </c>
      <c r="AI122" s="171">
        <f t="shared" si="2236"/>
        <v>0</v>
      </c>
      <c r="AJ122" s="171">
        <f t="shared" si="2236"/>
        <v>0</v>
      </c>
      <c r="AK122" s="171">
        <f t="shared" si="2236"/>
        <v>0</v>
      </c>
      <c r="AL122" s="171">
        <f t="shared" si="2236"/>
        <v>0</v>
      </c>
      <c r="AM122" s="171">
        <f t="shared" si="2236"/>
        <v>0</v>
      </c>
      <c r="AN122" s="171">
        <f t="shared" si="2236"/>
        <v>0</v>
      </c>
      <c r="AO122" s="171">
        <f t="shared" si="2236"/>
        <v>0</v>
      </c>
      <c r="AP122" s="171">
        <f t="shared" si="2236"/>
        <v>0</v>
      </c>
      <c r="AQ122" s="171">
        <f t="shared" si="2236"/>
        <v>0</v>
      </c>
      <c r="AR122" s="171">
        <f t="shared" si="2236"/>
        <v>0</v>
      </c>
      <c r="AS122" s="171">
        <f t="shared" si="2236"/>
        <v>0</v>
      </c>
      <c r="AT122" s="171">
        <f t="shared" ref="AT122:BY122" si="2237">IF(AT121="",0,IF((AT121+AS123)&lt;=$G120,AT121,$G120-AS123))</f>
        <v>0</v>
      </c>
      <c r="AU122" s="171">
        <f t="shared" si="2237"/>
        <v>0</v>
      </c>
      <c r="AV122" s="171">
        <f t="shared" si="2237"/>
        <v>0</v>
      </c>
      <c r="AW122" s="171">
        <f t="shared" si="2237"/>
        <v>0</v>
      </c>
      <c r="AX122" s="171">
        <f t="shared" si="2237"/>
        <v>0</v>
      </c>
      <c r="AY122" s="171">
        <f t="shared" si="2237"/>
        <v>0</v>
      </c>
      <c r="AZ122" s="171">
        <f t="shared" si="2237"/>
        <v>0</v>
      </c>
      <c r="BA122" s="171">
        <f t="shared" si="2237"/>
        <v>0</v>
      </c>
      <c r="BB122" s="171">
        <f t="shared" si="2237"/>
        <v>0</v>
      </c>
      <c r="BC122" s="171">
        <f t="shared" si="2237"/>
        <v>0</v>
      </c>
      <c r="BD122" s="171">
        <f t="shared" si="2237"/>
        <v>0</v>
      </c>
      <c r="BE122" s="171">
        <f t="shared" si="2237"/>
        <v>0</v>
      </c>
      <c r="BF122" s="171">
        <f t="shared" si="2237"/>
        <v>0</v>
      </c>
      <c r="BG122" s="171">
        <f t="shared" si="2237"/>
        <v>0</v>
      </c>
      <c r="BH122" s="171">
        <f t="shared" si="2237"/>
        <v>0</v>
      </c>
      <c r="BI122" s="171">
        <f t="shared" si="2237"/>
        <v>0</v>
      </c>
      <c r="BJ122" s="171">
        <f t="shared" si="2237"/>
        <v>0</v>
      </c>
      <c r="BK122" s="171">
        <f t="shared" si="2237"/>
        <v>0</v>
      </c>
      <c r="BL122" s="171">
        <f t="shared" si="2237"/>
        <v>0</v>
      </c>
      <c r="BM122" s="171">
        <f t="shared" si="2237"/>
        <v>0</v>
      </c>
      <c r="BN122" s="171">
        <f t="shared" si="2237"/>
        <v>0</v>
      </c>
      <c r="BO122" s="171">
        <f t="shared" si="2237"/>
        <v>0</v>
      </c>
      <c r="BP122" s="171">
        <f t="shared" si="2237"/>
        <v>0</v>
      </c>
      <c r="BQ122" s="171">
        <f t="shared" si="2237"/>
        <v>0</v>
      </c>
      <c r="BR122" s="171">
        <f t="shared" si="2237"/>
        <v>0</v>
      </c>
      <c r="BS122" s="171">
        <f t="shared" si="2237"/>
        <v>0</v>
      </c>
      <c r="BT122" s="171">
        <f t="shared" si="2237"/>
        <v>0</v>
      </c>
      <c r="BU122" s="171">
        <f t="shared" si="2237"/>
        <v>0</v>
      </c>
      <c r="BV122" s="171">
        <f t="shared" si="2237"/>
        <v>0</v>
      </c>
      <c r="BW122" s="171">
        <f t="shared" si="2237"/>
        <v>0</v>
      </c>
      <c r="BX122" s="171">
        <f t="shared" si="2237"/>
        <v>0</v>
      </c>
      <c r="BY122" s="171">
        <f t="shared" si="2237"/>
        <v>0</v>
      </c>
      <c r="BZ122" s="171">
        <f t="shared" ref="BZ122:CF122" si="2238">IF(BZ121="",0,IF((BZ121+BY123)&lt;=$G120,BZ121,$G120-BY123))</f>
        <v>0</v>
      </c>
      <c r="CA122" s="171">
        <f t="shared" si="2238"/>
        <v>0</v>
      </c>
      <c r="CB122" s="171">
        <f t="shared" si="2238"/>
        <v>0</v>
      </c>
      <c r="CC122" s="171">
        <f t="shared" si="2238"/>
        <v>0</v>
      </c>
      <c r="CD122" s="171">
        <f t="shared" si="2238"/>
        <v>0</v>
      </c>
      <c r="CE122" s="171">
        <f t="shared" si="2238"/>
        <v>0</v>
      </c>
      <c r="CF122" s="171">
        <f t="shared" si="2238"/>
        <v>0</v>
      </c>
      <c r="CG122" s="377"/>
      <c r="CH122" s="379"/>
      <c r="CI122" s="381"/>
      <c r="CJ122" s="108"/>
      <c r="CK122" s="108"/>
      <c r="CL122" s="108"/>
      <c r="CM122" s="108"/>
      <c r="CN122" s="108"/>
      <c r="CO122" s="108"/>
      <c r="CP122" s="108"/>
      <c r="CQ122" s="108"/>
      <c r="CR122" s="108"/>
      <c r="CS122" s="108"/>
      <c r="CT122" s="108"/>
      <c r="CU122" s="108"/>
      <c r="CV122" s="108"/>
      <c r="CW122" s="108"/>
      <c r="CX122" s="108"/>
      <c r="CY122" s="108"/>
    </row>
    <row r="123" spans="1:103" ht="28.8" hidden="1" x14ac:dyDescent="0.3">
      <c r="B123" s="130"/>
      <c r="C123" s="174"/>
      <c r="D123" s="174"/>
      <c r="E123" s="174"/>
      <c r="F123" s="174"/>
      <c r="G123" s="174"/>
      <c r="H123" s="176"/>
      <c r="I123" s="107"/>
      <c r="J123" s="179"/>
      <c r="K123" s="107"/>
      <c r="L123" s="64" t="s">
        <v>409</v>
      </c>
      <c r="M123" s="171">
        <f>M122</f>
        <v>0</v>
      </c>
      <c r="N123" s="171">
        <f>N122+M123</f>
        <v>0</v>
      </c>
      <c r="O123" s="171">
        <f t="shared" ref="O123" si="2239">O122+N123</f>
        <v>0</v>
      </c>
      <c r="P123" s="171">
        <f t="shared" ref="P123" si="2240">P122+O123</f>
        <v>0</v>
      </c>
      <c r="Q123" s="171">
        <f t="shared" ref="Q123" si="2241">Q122+P123</f>
        <v>0</v>
      </c>
      <c r="R123" s="171">
        <f t="shared" ref="R123" si="2242">R122+Q123</f>
        <v>0</v>
      </c>
      <c r="S123" s="171">
        <f t="shared" ref="S123" si="2243">S122+R123</f>
        <v>0</v>
      </c>
      <c r="T123" s="171">
        <f t="shared" ref="T123" si="2244">T122+S123</f>
        <v>0</v>
      </c>
      <c r="U123" s="171">
        <f t="shared" ref="U123" si="2245">U122+T123</f>
        <v>0</v>
      </c>
      <c r="V123" s="171">
        <f t="shared" ref="V123" si="2246">V122+U123</f>
        <v>0</v>
      </c>
      <c r="W123" s="171">
        <f t="shared" ref="W123" si="2247">W122+V123</f>
        <v>0</v>
      </c>
      <c r="X123" s="171">
        <f t="shared" ref="X123" si="2248">X122+W123</f>
        <v>0</v>
      </c>
      <c r="Y123" s="171">
        <f t="shared" ref="Y123" si="2249">Y122+X123</f>
        <v>0</v>
      </c>
      <c r="Z123" s="171">
        <f t="shared" ref="Z123" si="2250">Z122+Y123</f>
        <v>0</v>
      </c>
      <c r="AA123" s="171">
        <f t="shared" ref="AA123" si="2251">AA122+Z123</f>
        <v>0</v>
      </c>
      <c r="AB123" s="171">
        <f t="shared" ref="AB123" si="2252">AB122+AA123</f>
        <v>0</v>
      </c>
      <c r="AC123" s="171">
        <f t="shared" ref="AC123" si="2253">AC122+AB123</f>
        <v>0</v>
      </c>
      <c r="AD123" s="171">
        <f t="shared" ref="AD123" si="2254">AD122+AC123</f>
        <v>0</v>
      </c>
      <c r="AE123" s="171">
        <f t="shared" ref="AE123" si="2255">AE122+AD123</f>
        <v>0</v>
      </c>
      <c r="AF123" s="171">
        <f t="shared" ref="AF123" si="2256">AF122+AE123</f>
        <v>0</v>
      </c>
      <c r="AG123" s="171">
        <f t="shared" ref="AG123" si="2257">AG122+AF123</f>
        <v>0</v>
      </c>
      <c r="AH123" s="171">
        <f t="shared" ref="AH123" si="2258">AH122+AG123</f>
        <v>0</v>
      </c>
      <c r="AI123" s="171">
        <f t="shared" ref="AI123" si="2259">AI122+AH123</f>
        <v>0</v>
      </c>
      <c r="AJ123" s="171">
        <f t="shared" ref="AJ123" si="2260">AJ122+AI123</f>
        <v>0</v>
      </c>
      <c r="AK123" s="171">
        <f t="shared" ref="AK123" si="2261">AK122+AJ123</f>
        <v>0</v>
      </c>
      <c r="AL123" s="171">
        <f t="shared" ref="AL123" si="2262">AL122+AK123</f>
        <v>0</v>
      </c>
      <c r="AM123" s="171">
        <f t="shared" ref="AM123" si="2263">AM122+AL123</f>
        <v>0</v>
      </c>
      <c r="AN123" s="171">
        <f t="shared" ref="AN123" si="2264">AN122+AM123</f>
        <v>0</v>
      </c>
      <c r="AO123" s="171">
        <f t="shared" ref="AO123" si="2265">AO122+AN123</f>
        <v>0</v>
      </c>
      <c r="AP123" s="171">
        <f t="shared" ref="AP123" si="2266">AP122+AO123</f>
        <v>0</v>
      </c>
      <c r="AQ123" s="171">
        <f t="shared" ref="AQ123" si="2267">AQ122+AP123</f>
        <v>0</v>
      </c>
      <c r="AR123" s="171">
        <f t="shared" ref="AR123" si="2268">AR122+AQ123</f>
        <v>0</v>
      </c>
      <c r="AS123" s="171">
        <f t="shared" ref="AS123" si="2269">AS122+AR123</f>
        <v>0</v>
      </c>
      <c r="AT123" s="171">
        <f t="shared" ref="AT123" si="2270">AT122+AS123</f>
        <v>0</v>
      </c>
      <c r="AU123" s="171">
        <f t="shared" ref="AU123" si="2271">AU122+AT123</f>
        <v>0</v>
      </c>
      <c r="AV123" s="171">
        <f t="shared" ref="AV123" si="2272">AV122+AU123</f>
        <v>0</v>
      </c>
      <c r="AW123" s="171">
        <f t="shared" ref="AW123" si="2273">AW122+AV123</f>
        <v>0</v>
      </c>
      <c r="AX123" s="171">
        <f t="shared" ref="AX123" si="2274">AX122+AW123</f>
        <v>0</v>
      </c>
      <c r="AY123" s="171">
        <f t="shared" ref="AY123" si="2275">AY122+AX123</f>
        <v>0</v>
      </c>
      <c r="AZ123" s="171">
        <f t="shared" ref="AZ123" si="2276">AZ122+AY123</f>
        <v>0</v>
      </c>
      <c r="BA123" s="171">
        <f t="shared" ref="BA123" si="2277">BA122+AZ123</f>
        <v>0</v>
      </c>
      <c r="BB123" s="171">
        <f t="shared" ref="BB123" si="2278">BB122+BA123</f>
        <v>0</v>
      </c>
      <c r="BC123" s="171">
        <f t="shared" ref="BC123" si="2279">BC122+BB123</f>
        <v>0</v>
      </c>
      <c r="BD123" s="171">
        <f t="shared" ref="BD123" si="2280">BD122+BC123</f>
        <v>0</v>
      </c>
      <c r="BE123" s="171">
        <f t="shared" ref="BE123" si="2281">BE122+BD123</f>
        <v>0</v>
      </c>
      <c r="BF123" s="171">
        <f t="shared" ref="BF123" si="2282">BF122+BE123</f>
        <v>0</v>
      </c>
      <c r="BG123" s="171">
        <f t="shared" ref="BG123" si="2283">BG122+BF123</f>
        <v>0</v>
      </c>
      <c r="BH123" s="171">
        <f t="shared" ref="BH123" si="2284">BH122+BG123</f>
        <v>0</v>
      </c>
      <c r="BI123" s="171">
        <f t="shared" ref="BI123" si="2285">BI122+BH123</f>
        <v>0</v>
      </c>
      <c r="BJ123" s="171">
        <f t="shared" ref="BJ123" si="2286">BJ122+BI123</f>
        <v>0</v>
      </c>
      <c r="BK123" s="171">
        <f t="shared" ref="BK123" si="2287">BK122+BJ123</f>
        <v>0</v>
      </c>
      <c r="BL123" s="171">
        <f t="shared" ref="BL123" si="2288">BL122+BK123</f>
        <v>0</v>
      </c>
      <c r="BM123" s="171">
        <f t="shared" ref="BM123" si="2289">BM122+BL123</f>
        <v>0</v>
      </c>
      <c r="BN123" s="171">
        <f t="shared" ref="BN123" si="2290">BN122+BM123</f>
        <v>0</v>
      </c>
      <c r="BO123" s="171">
        <f t="shared" ref="BO123" si="2291">BO122+BN123</f>
        <v>0</v>
      </c>
      <c r="BP123" s="171">
        <f t="shared" ref="BP123" si="2292">BP122+BO123</f>
        <v>0</v>
      </c>
      <c r="BQ123" s="171">
        <f t="shared" ref="BQ123" si="2293">BQ122+BP123</f>
        <v>0</v>
      </c>
      <c r="BR123" s="171">
        <f t="shared" ref="BR123" si="2294">BR122+BQ123</f>
        <v>0</v>
      </c>
      <c r="BS123" s="171">
        <f t="shared" ref="BS123" si="2295">BS122+BR123</f>
        <v>0</v>
      </c>
      <c r="BT123" s="171">
        <f t="shared" ref="BT123" si="2296">BT122+BS123</f>
        <v>0</v>
      </c>
      <c r="BU123" s="171">
        <f t="shared" ref="BU123" si="2297">BU122+BT123</f>
        <v>0</v>
      </c>
      <c r="BV123" s="171">
        <f t="shared" ref="BV123" si="2298">BV122+BU123</f>
        <v>0</v>
      </c>
      <c r="BW123" s="171">
        <f t="shared" ref="BW123" si="2299">BW122+BV123</f>
        <v>0</v>
      </c>
      <c r="BX123" s="171">
        <f t="shared" ref="BX123" si="2300">BX122+BW123</f>
        <v>0</v>
      </c>
      <c r="BY123" s="171">
        <f t="shared" ref="BY123" si="2301">BY122+BX123</f>
        <v>0</v>
      </c>
      <c r="BZ123" s="171">
        <f t="shared" ref="BZ123" si="2302">BZ122+BY123</f>
        <v>0</v>
      </c>
      <c r="CA123" s="171">
        <f t="shared" ref="CA123" si="2303">CA122+BZ123</f>
        <v>0</v>
      </c>
      <c r="CB123" s="171">
        <f t="shared" ref="CB123" si="2304">CB122+CA123</f>
        <v>0</v>
      </c>
      <c r="CC123" s="171">
        <f t="shared" ref="CC123" si="2305">CC122+CB123</f>
        <v>0</v>
      </c>
      <c r="CD123" s="171">
        <f t="shared" ref="CD123" si="2306">CD122+CC123</f>
        <v>0</v>
      </c>
      <c r="CE123" s="171">
        <f t="shared" ref="CE123" si="2307">CE122+CD123</f>
        <v>0</v>
      </c>
      <c r="CF123" s="171">
        <f t="shared" ref="CF123" si="2308">CF122+CE123</f>
        <v>0</v>
      </c>
      <c r="CG123" s="377"/>
      <c r="CH123" s="379"/>
      <c r="CI123" s="381"/>
      <c r="CJ123" s="107"/>
      <c r="CK123" s="107"/>
      <c r="CL123" s="107"/>
      <c r="CM123" s="107"/>
      <c r="CN123" s="107"/>
      <c r="CO123" s="107"/>
      <c r="CP123" s="107"/>
      <c r="CQ123" s="107"/>
      <c r="CR123" s="107"/>
      <c r="CS123" s="107"/>
      <c r="CT123" s="107"/>
      <c r="CU123" s="107"/>
      <c r="CV123" s="107"/>
      <c r="CW123" s="107"/>
      <c r="CX123" s="107"/>
      <c r="CY123" s="107"/>
    </row>
    <row r="124" spans="1:103" ht="25.2" customHeight="1" thickBot="1" x14ac:dyDescent="0.35">
      <c r="B124" s="130"/>
      <c r="C124" s="174"/>
      <c r="D124" s="174"/>
      <c r="E124" s="174"/>
      <c r="F124" s="174"/>
      <c r="G124" s="174"/>
      <c r="H124" s="176"/>
      <c r="I124" s="107"/>
      <c r="J124" s="179"/>
      <c r="K124" s="107"/>
      <c r="L124" s="64" t="s">
        <v>167</v>
      </c>
      <c r="M124" s="172">
        <f>IF($E120="",0,VLOOKUP($E120,'Podpůrná data'!$I$15:$J$182,2)*M122)</f>
        <v>0</v>
      </c>
      <c r="N124" s="172">
        <f>IF($E120="",0,VLOOKUP($E120,'Podpůrná data'!$I$15:$J$182,2)*N122)</f>
        <v>0</v>
      </c>
      <c r="O124" s="172">
        <f>IF($E120="",0,VLOOKUP($E120,'Podpůrná data'!$I$15:$J$182,2)*O122)</f>
        <v>0</v>
      </c>
      <c r="P124" s="172">
        <f>IF($E120="",0,VLOOKUP($E120,'Podpůrná data'!$I$15:$J$182,2)*P122)</f>
        <v>0</v>
      </c>
      <c r="Q124" s="172">
        <f>IF($E120="",0,VLOOKUP($E120,'Podpůrná data'!$I$15:$J$182,2)*Q122)</f>
        <v>0</v>
      </c>
      <c r="R124" s="172">
        <f>IF($E120="",0,VLOOKUP($E120,'Podpůrná data'!$I$15:$J$182,2)*R122)</f>
        <v>0</v>
      </c>
      <c r="S124" s="172">
        <f>IF($E120="",0,VLOOKUP($E120,'Podpůrná data'!$I$15:$J$182,2)*S122)</f>
        <v>0</v>
      </c>
      <c r="T124" s="172">
        <f>IF($E120="",0,VLOOKUP($E120,'Podpůrná data'!$I$15:$J$182,2)*T122)</f>
        <v>0</v>
      </c>
      <c r="U124" s="172">
        <f>IF($E120="",0,VLOOKUP($E120,'Podpůrná data'!$I$15:$J$182,2)*U122)</f>
        <v>0</v>
      </c>
      <c r="V124" s="172">
        <f>IF($E120="",0,VLOOKUP($E120,'Podpůrná data'!$I$15:$J$182,2)*V122)</f>
        <v>0</v>
      </c>
      <c r="W124" s="172">
        <f>IF($E120="",0,VLOOKUP($E120,'Podpůrná data'!$I$15:$J$182,2)*W122)</f>
        <v>0</v>
      </c>
      <c r="X124" s="172">
        <f>IF($E120="",0,VLOOKUP($E120,'Podpůrná data'!$I$15:$J$182,2)*X122)</f>
        <v>0</v>
      </c>
      <c r="Y124" s="172">
        <f>IF($E120="",0,VLOOKUP($E120,'Podpůrná data'!$I$15:$J$182,2)*Y122)</f>
        <v>0</v>
      </c>
      <c r="Z124" s="172">
        <f>IF($E120="",0,VLOOKUP($E120,'Podpůrná data'!$I$15:$J$182,2)*Z122)</f>
        <v>0</v>
      </c>
      <c r="AA124" s="172">
        <f>IF($E120="",0,VLOOKUP($E120,'Podpůrná data'!$I$15:$J$182,2)*AA122)</f>
        <v>0</v>
      </c>
      <c r="AB124" s="172">
        <f>IF($E120="",0,VLOOKUP($E120,'Podpůrná data'!$I$15:$J$182,2)*AB122)</f>
        <v>0</v>
      </c>
      <c r="AC124" s="172">
        <f>IF($E120="",0,VLOOKUP($E120,'Podpůrná data'!$I$15:$J$182,2)*AC122)</f>
        <v>0</v>
      </c>
      <c r="AD124" s="172">
        <f>IF($E120="",0,VLOOKUP($E120,'Podpůrná data'!$I$15:$J$182,2)*AD122)</f>
        <v>0</v>
      </c>
      <c r="AE124" s="172">
        <f>IF($E120="",0,VLOOKUP($E120,'Podpůrná data'!$I$15:$J$182,2)*AE122)</f>
        <v>0</v>
      </c>
      <c r="AF124" s="172">
        <f>IF($E120="",0,VLOOKUP($E120,'Podpůrná data'!$I$15:$J$182,2)*AF122)</f>
        <v>0</v>
      </c>
      <c r="AG124" s="172">
        <f>IF($E120="",0,VLOOKUP($E120,'Podpůrná data'!$I$15:$J$182,2)*AG122)</f>
        <v>0</v>
      </c>
      <c r="AH124" s="172">
        <f>IF($E120="",0,VLOOKUP($E120,'Podpůrná data'!$I$15:$J$182,2)*AH122)</f>
        <v>0</v>
      </c>
      <c r="AI124" s="172">
        <f>IF($E120="",0,VLOOKUP($E120,'Podpůrná data'!$I$15:$J$182,2)*AI122)</f>
        <v>0</v>
      </c>
      <c r="AJ124" s="172">
        <f>IF($E120="",0,VLOOKUP($E120,'Podpůrná data'!$I$15:$J$182,2)*AJ122)</f>
        <v>0</v>
      </c>
      <c r="AK124" s="172">
        <f>IF($E120="",0,VLOOKUP($E120,'Podpůrná data'!$I$15:$J$182,2)*AK122)</f>
        <v>0</v>
      </c>
      <c r="AL124" s="172">
        <f>IF($E120="",0,VLOOKUP($E120,'Podpůrná data'!$I$15:$J$182,2)*AL122)</f>
        <v>0</v>
      </c>
      <c r="AM124" s="172">
        <f>IF($E120="",0,VLOOKUP($E120,'Podpůrná data'!$I$15:$J$182,2)*AM122)</f>
        <v>0</v>
      </c>
      <c r="AN124" s="172">
        <f>IF($E120="",0,VLOOKUP($E120,'Podpůrná data'!$I$15:$J$182,2)*AN122)</f>
        <v>0</v>
      </c>
      <c r="AO124" s="172">
        <f>IF($E120="",0,VLOOKUP($E120,'Podpůrná data'!$I$15:$J$182,2)*AO122)</f>
        <v>0</v>
      </c>
      <c r="AP124" s="172">
        <f>IF($E120="",0,VLOOKUP($E120,'Podpůrná data'!$I$15:$J$182,2)*AP122)</f>
        <v>0</v>
      </c>
      <c r="AQ124" s="172">
        <f>IF($E120="",0,VLOOKUP($E120,'Podpůrná data'!$I$15:$J$182,2)*AQ122)</f>
        <v>0</v>
      </c>
      <c r="AR124" s="172">
        <f>IF($E120="",0,VLOOKUP($E120,'Podpůrná data'!$I$15:$J$182,2)*AR122)</f>
        <v>0</v>
      </c>
      <c r="AS124" s="172">
        <f>IF($E120="",0,VLOOKUP($E120,'Podpůrná data'!$I$15:$J$182,2)*AS122)</f>
        <v>0</v>
      </c>
      <c r="AT124" s="172">
        <f>IF($E120="",0,VLOOKUP($E120,'Podpůrná data'!$I$15:$J$182,2)*AT122)</f>
        <v>0</v>
      </c>
      <c r="AU124" s="172">
        <f>IF($E120="",0,VLOOKUP($E120,'Podpůrná data'!$I$15:$J$182,2)*AU122)</f>
        <v>0</v>
      </c>
      <c r="AV124" s="172">
        <f>IF($E120="",0,VLOOKUP($E120,'Podpůrná data'!$I$15:$J$182,2)*AV122)</f>
        <v>0</v>
      </c>
      <c r="AW124" s="172">
        <f>IF($E120="",0,VLOOKUP($E120,'Podpůrná data'!$I$15:$J$182,2)*AW122)</f>
        <v>0</v>
      </c>
      <c r="AX124" s="172">
        <f>IF($E120="",0,VLOOKUP($E120,'Podpůrná data'!$I$15:$J$182,2)*AX122)</f>
        <v>0</v>
      </c>
      <c r="AY124" s="172">
        <f>IF($E120="",0,VLOOKUP($E120,'Podpůrná data'!$I$15:$J$182,2)*AY122)</f>
        <v>0</v>
      </c>
      <c r="AZ124" s="172">
        <f>IF($E120="",0,VLOOKUP($E120,'Podpůrná data'!$I$15:$J$182,2)*AZ122)</f>
        <v>0</v>
      </c>
      <c r="BA124" s="172">
        <f>IF($E120="",0,VLOOKUP($E120,'Podpůrná data'!$I$15:$J$182,2)*BA122)</f>
        <v>0</v>
      </c>
      <c r="BB124" s="172">
        <f>IF($E120="",0,VLOOKUP($E120,'Podpůrná data'!$I$15:$J$182,2)*BB122)</f>
        <v>0</v>
      </c>
      <c r="BC124" s="172">
        <f>IF($E120="",0,VLOOKUP($E120,'Podpůrná data'!$I$15:$J$182,2)*BC122)</f>
        <v>0</v>
      </c>
      <c r="BD124" s="172">
        <f>IF($E120="",0,VLOOKUP($E120,'Podpůrná data'!$I$15:$J$182,2)*BD122)</f>
        <v>0</v>
      </c>
      <c r="BE124" s="172">
        <f>IF($E120="",0,VLOOKUP($E120,'Podpůrná data'!$I$15:$J$182,2)*BE122)</f>
        <v>0</v>
      </c>
      <c r="BF124" s="172">
        <f>IF($E120="",0,VLOOKUP($E120,'Podpůrná data'!$I$15:$J$182,2)*BF122)</f>
        <v>0</v>
      </c>
      <c r="BG124" s="172">
        <f>IF($E120="",0,VLOOKUP($E120,'Podpůrná data'!$I$15:$J$182,2)*BG122)</f>
        <v>0</v>
      </c>
      <c r="BH124" s="172">
        <f>IF($E120="",0,VLOOKUP($E120,'Podpůrná data'!$I$15:$J$182,2)*BH122)</f>
        <v>0</v>
      </c>
      <c r="BI124" s="172">
        <f>IF($E120="",0,VLOOKUP($E120,'Podpůrná data'!$I$15:$J$182,2)*BI122)</f>
        <v>0</v>
      </c>
      <c r="BJ124" s="172">
        <f>IF($E120="",0,VLOOKUP($E120,'Podpůrná data'!$I$15:$J$182,2)*BJ122)</f>
        <v>0</v>
      </c>
      <c r="BK124" s="172">
        <f>IF($E120="",0,VLOOKUP($E120,'Podpůrná data'!$I$15:$J$182,2)*BK122)</f>
        <v>0</v>
      </c>
      <c r="BL124" s="172">
        <f>IF($E120="",0,VLOOKUP($E120,'Podpůrná data'!$I$15:$J$182,2)*BL122)</f>
        <v>0</v>
      </c>
      <c r="BM124" s="172">
        <f>IF($E120="",0,VLOOKUP($E120,'Podpůrná data'!$I$15:$J$182,2)*BM122)</f>
        <v>0</v>
      </c>
      <c r="BN124" s="172">
        <f>IF($E120="",0,VLOOKUP($E120,'Podpůrná data'!$I$15:$J$182,2)*BN122)</f>
        <v>0</v>
      </c>
      <c r="BO124" s="172">
        <f>IF($E120="",0,VLOOKUP($E120,'Podpůrná data'!$I$15:$J$182,2)*BO122)</f>
        <v>0</v>
      </c>
      <c r="BP124" s="172">
        <f>IF($E120="",0,VLOOKUP($E120,'Podpůrná data'!$I$15:$J$182,2)*BP122)</f>
        <v>0</v>
      </c>
      <c r="BQ124" s="172">
        <f>IF($E120="",0,VLOOKUP($E120,'Podpůrná data'!$I$15:$J$182,2)*BQ122)</f>
        <v>0</v>
      </c>
      <c r="BR124" s="172">
        <f>IF($E120="",0,VLOOKUP($E120,'Podpůrná data'!$I$15:$J$182,2)*BR122)</f>
        <v>0</v>
      </c>
      <c r="BS124" s="172">
        <f>IF($E120="",0,VLOOKUP($E120,'Podpůrná data'!$I$15:$J$182,2)*BS122)</f>
        <v>0</v>
      </c>
      <c r="BT124" s="172">
        <f>IF($E120="",0,VLOOKUP($E120,'Podpůrná data'!$I$15:$J$182,2)*BT122)</f>
        <v>0</v>
      </c>
      <c r="BU124" s="172">
        <f>IF($E120="",0,VLOOKUP($E120,'Podpůrná data'!$I$15:$J$182,2)*BU122)</f>
        <v>0</v>
      </c>
      <c r="BV124" s="172">
        <f>IF($E120="",0,VLOOKUP($E120,'Podpůrná data'!$I$15:$J$182,2)*BV122)</f>
        <v>0</v>
      </c>
      <c r="BW124" s="172">
        <f>IF($E120="",0,VLOOKUP($E120,'Podpůrná data'!$I$15:$J$182,2)*BW122)</f>
        <v>0</v>
      </c>
      <c r="BX124" s="172">
        <f>IF($E120="",0,VLOOKUP($E120,'Podpůrná data'!$I$15:$J$182,2)*BX122)</f>
        <v>0</v>
      </c>
      <c r="BY124" s="172">
        <f>IF($E120="",0,VLOOKUP($E120,'Podpůrná data'!$I$15:$J$182,2)*BY122)</f>
        <v>0</v>
      </c>
      <c r="BZ124" s="172">
        <f>IF($E120="",0,VLOOKUP($E120,'Podpůrná data'!$I$15:$J$182,2)*BZ122)</f>
        <v>0</v>
      </c>
      <c r="CA124" s="172">
        <f>IF($E120="",0,VLOOKUP($E120,'Podpůrná data'!$I$15:$J$182,2)*CA122)</f>
        <v>0</v>
      </c>
      <c r="CB124" s="172">
        <f>IF($E120="",0,VLOOKUP($E120,'Podpůrná data'!$I$15:$J$182,2)*CB122)</f>
        <v>0</v>
      </c>
      <c r="CC124" s="172">
        <f>IF($E120="",0,VLOOKUP($E120,'Podpůrná data'!$I$15:$J$182,2)*CC122)</f>
        <v>0</v>
      </c>
      <c r="CD124" s="172">
        <f>IF($E120="",0,VLOOKUP($E120,'Podpůrná data'!$I$15:$J$182,2)*CD122)</f>
        <v>0</v>
      </c>
      <c r="CE124" s="172">
        <f>IF($E120="",0,VLOOKUP($E120,'Podpůrná data'!$I$15:$J$182,2)*CE122)</f>
        <v>0</v>
      </c>
      <c r="CF124" s="172">
        <f>IF($E120="",0,VLOOKUP($E120,'Podpůrná data'!$I$15:$J$182,2)*CF122)</f>
        <v>0</v>
      </c>
      <c r="CG124" s="377"/>
      <c r="CH124" s="379"/>
      <c r="CI124" s="381"/>
      <c r="CJ124" s="107"/>
      <c r="CK124" s="182">
        <f>SUMIFS($M124:$CF124,$M119:$CF119,"1. ZoR")</f>
        <v>0</v>
      </c>
      <c r="CL124" s="182">
        <f>SUMIFS($M124:$CF124,$M119:$CF119,"2. ZoR")</f>
        <v>0</v>
      </c>
      <c r="CM124" s="182">
        <f>SUMIFS($M124:$CF124,$M119:$CF119,"3. ZoR")</f>
        <v>0</v>
      </c>
      <c r="CN124" s="182">
        <f>SUMIFS($M124:$CF124,$M119:$CF119,"4. ZoR")</f>
        <v>0</v>
      </c>
      <c r="CO124" s="182">
        <f>SUMIFS($M124:$CF124,$M119:$CF119,"5. ZoR")</f>
        <v>0</v>
      </c>
      <c r="CP124" s="182">
        <f>SUMIFS($M124:$CF124,$M119:$CF119,"6. ZoR")</f>
        <v>0</v>
      </c>
      <c r="CQ124" s="182">
        <f>SUMIFS($M124:$CF124,$M119:$CF119,"7. ZoR")</f>
        <v>0</v>
      </c>
      <c r="CR124" s="182">
        <f>SUMIFS($M124:$CF124,$M119:$CF119,"8. ZoR")</f>
        <v>0</v>
      </c>
      <c r="CS124" s="182">
        <f>SUMIFS($M124:$CF124,$M119:$CF119,"9. ZoR")</f>
        <v>0</v>
      </c>
      <c r="CT124" s="182">
        <f>SUMIFS($M124:$CF124,$M119:$CF119,"10. ZoR")</f>
        <v>0</v>
      </c>
      <c r="CU124" s="182">
        <f>SUMIFS($M124:$CF124,$M119:$CF119,"11. ZoR")</f>
        <v>0</v>
      </c>
      <c r="CV124" s="182">
        <f>SUMIFS($M124:$CF124,$M119:$CF119,"12. ZoR")</f>
        <v>0</v>
      </c>
      <c r="CW124" s="182">
        <f>SUMIFS($M124:$CF124,$M119:$CF119,"13. ZoR")</f>
        <v>0</v>
      </c>
      <c r="CX124" s="182">
        <f>SUMIFS($M124:$CF124,$M119:$CF119,"14. ZoR")</f>
        <v>0</v>
      </c>
      <c r="CY124" s="182">
        <f>SUMIFS($M124:$CF124,$M119:$CF119,"15. ZoR")</f>
        <v>0</v>
      </c>
    </row>
    <row r="125" spans="1:103" ht="29.4" hidden="1" thickBot="1" x14ac:dyDescent="0.35">
      <c r="B125" s="131"/>
      <c r="C125" s="177"/>
      <c r="D125" s="177"/>
      <c r="E125" s="177"/>
      <c r="F125" s="177"/>
      <c r="G125" s="177"/>
      <c r="H125" s="178"/>
      <c r="I125" s="107"/>
      <c r="J125" s="180"/>
      <c r="K125" s="107"/>
      <c r="L125" s="64" t="s">
        <v>360</v>
      </c>
      <c r="M125" s="172">
        <f>IF(M124="","",M124)</f>
        <v>0</v>
      </c>
      <c r="N125" s="172">
        <f>M125+N124</f>
        <v>0</v>
      </c>
      <c r="O125" s="172">
        <f t="shared" ref="O125" si="2309">N125+O124</f>
        <v>0</v>
      </c>
      <c r="P125" s="172">
        <f t="shared" ref="P125" si="2310">O125+P124</f>
        <v>0</v>
      </c>
      <c r="Q125" s="172">
        <f t="shared" ref="Q125" si="2311">P125+Q124</f>
        <v>0</v>
      </c>
      <c r="R125" s="172">
        <f t="shared" ref="R125" si="2312">Q125+R124</f>
        <v>0</v>
      </c>
      <c r="S125" s="172">
        <f t="shared" ref="S125" si="2313">R125+S124</f>
        <v>0</v>
      </c>
      <c r="T125" s="172">
        <f t="shared" ref="T125" si="2314">S125+T124</f>
        <v>0</v>
      </c>
      <c r="U125" s="172">
        <f t="shared" ref="U125" si="2315">T125+U124</f>
        <v>0</v>
      </c>
      <c r="V125" s="172">
        <f t="shared" ref="V125" si="2316">U125+V124</f>
        <v>0</v>
      </c>
      <c r="W125" s="172">
        <f t="shared" ref="W125" si="2317">V125+W124</f>
        <v>0</v>
      </c>
      <c r="X125" s="172">
        <f t="shared" ref="X125" si="2318">W125+X124</f>
        <v>0</v>
      </c>
      <c r="Y125" s="172">
        <f t="shared" ref="Y125" si="2319">X125+Y124</f>
        <v>0</v>
      </c>
      <c r="Z125" s="172">
        <f t="shared" ref="Z125" si="2320">Y125+Z124</f>
        <v>0</v>
      </c>
      <c r="AA125" s="172">
        <f t="shared" ref="AA125" si="2321">Z125+AA124</f>
        <v>0</v>
      </c>
      <c r="AB125" s="172">
        <f t="shared" ref="AB125" si="2322">AA125+AB124</f>
        <v>0</v>
      </c>
      <c r="AC125" s="172">
        <f t="shared" ref="AC125" si="2323">AB125+AC124</f>
        <v>0</v>
      </c>
      <c r="AD125" s="172">
        <f t="shared" ref="AD125" si="2324">AC125+AD124</f>
        <v>0</v>
      </c>
      <c r="AE125" s="172">
        <f t="shared" ref="AE125" si="2325">AD125+AE124</f>
        <v>0</v>
      </c>
      <c r="AF125" s="172">
        <f t="shared" ref="AF125" si="2326">AE125+AF124</f>
        <v>0</v>
      </c>
      <c r="AG125" s="172">
        <f t="shared" ref="AG125" si="2327">AF125+AG124</f>
        <v>0</v>
      </c>
      <c r="AH125" s="172">
        <f t="shared" ref="AH125" si="2328">AG125+AH124</f>
        <v>0</v>
      </c>
      <c r="AI125" s="172">
        <f t="shared" ref="AI125" si="2329">AH125+AI124</f>
        <v>0</v>
      </c>
      <c r="AJ125" s="172">
        <f t="shared" ref="AJ125" si="2330">AI125+AJ124</f>
        <v>0</v>
      </c>
      <c r="AK125" s="172">
        <f t="shared" ref="AK125" si="2331">AJ125+AK124</f>
        <v>0</v>
      </c>
      <c r="AL125" s="172">
        <f t="shared" ref="AL125" si="2332">AK125+AL124</f>
        <v>0</v>
      </c>
      <c r="AM125" s="172">
        <f t="shared" ref="AM125" si="2333">AL125+AM124</f>
        <v>0</v>
      </c>
      <c r="AN125" s="172">
        <f t="shared" ref="AN125" si="2334">AM125+AN124</f>
        <v>0</v>
      </c>
      <c r="AO125" s="172">
        <f t="shared" ref="AO125" si="2335">AN125+AO124</f>
        <v>0</v>
      </c>
      <c r="AP125" s="172">
        <f t="shared" ref="AP125" si="2336">AO125+AP124</f>
        <v>0</v>
      </c>
      <c r="AQ125" s="172">
        <f t="shared" ref="AQ125" si="2337">AP125+AQ124</f>
        <v>0</v>
      </c>
      <c r="AR125" s="172">
        <f t="shared" ref="AR125" si="2338">AQ125+AR124</f>
        <v>0</v>
      </c>
      <c r="AS125" s="172">
        <f t="shared" ref="AS125" si="2339">AR125+AS124</f>
        <v>0</v>
      </c>
      <c r="AT125" s="172">
        <f t="shared" ref="AT125" si="2340">AS125+AT124</f>
        <v>0</v>
      </c>
      <c r="AU125" s="172">
        <f t="shared" ref="AU125" si="2341">AT125+AU124</f>
        <v>0</v>
      </c>
      <c r="AV125" s="172">
        <f t="shared" ref="AV125" si="2342">AU125+AV124</f>
        <v>0</v>
      </c>
      <c r="AW125" s="172">
        <f t="shared" ref="AW125" si="2343">AV125+AW124</f>
        <v>0</v>
      </c>
      <c r="AX125" s="172">
        <f t="shared" ref="AX125" si="2344">AW125+AX124</f>
        <v>0</v>
      </c>
      <c r="AY125" s="172">
        <f t="shared" ref="AY125" si="2345">AX125+AY124</f>
        <v>0</v>
      </c>
      <c r="AZ125" s="172">
        <f t="shared" ref="AZ125" si="2346">AY125+AZ124</f>
        <v>0</v>
      </c>
      <c r="BA125" s="172">
        <f t="shared" ref="BA125" si="2347">AZ125+BA124</f>
        <v>0</v>
      </c>
      <c r="BB125" s="172">
        <f t="shared" ref="BB125" si="2348">BA125+BB124</f>
        <v>0</v>
      </c>
      <c r="BC125" s="172">
        <f t="shared" ref="BC125" si="2349">BB125+BC124</f>
        <v>0</v>
      </c>
      <c r="BD125" s="172">
        <f t="shared" ref="BD125" si="2350">BC125+BD124</f>
        <v>0</v>
      </c>
      <c r="BE125" s="172">
        <f t="shared" ref="BE125" si="2351">BD125+BE124</f>
        <v>0</v>
      </c>
      <c r="BF125" s="172">
        <f t="shared" ref="BF125" si="2352">BE125+BF124</f>
        <v>0</v>
      </c>
      <c r="BG125" s="172">
        <f t="shared" ref="BG125" si="2353">BF125+BG124</f>
        <v>0</v>
      </c>
      <c r="BH125" s="172">
        <f t="shared" ref="BH125" si="2354">BG125+BH124</f>
        <v>0</v>
      </c>
      <c r="BI125" s="172">
        <f t="shared" ref="BI125" si="2355">BH125+BI124</f>
        <v>0</v>
      </c>
      <c r="BJ125" s="172">
        <f t="shared" ref="BJ125" si="2356">BI125+BJ124</f>
        <v>0</v>
      </c>
      <c r="BK125" s="172">
        <f t="shared" ref="BK125" si="2357">BJ125+BK124</f>
        <v>0</v>
      </c>
      <c r="BL125" s="172">
        <f t="shared" ref="BL125" si="2358">BK125+BL124</f>
        <v>0</v>
      </c>
      <c r="BM125" s="172">
        <f t="shared" ref="BM125" si="2359">BL125+BM124</f>
        <v>0</v>
      </c>
      <c r="BN125" s="172">
        <f t="shared" ref="BN125" si="2360">BM125+BN124</f>
        <v>0</v>
      </c>
      <c r="BO125" s="172">
        <f t="shared" ref="BO125" si="2361">BN125+BO124</f>
        <v>0</v>
      </c>
      <c r="BP125" s="172">
        <f t="shared" ref="BP125" si="2362">BO125+BP124</f>
        <v>0</v>
      </c>
      <c r="BQ125" s="172">
        <f t="shared" ref="BQ125" si="2363">BP125+BQ124</f>
        <v>0</v>
      </c>
      <c r="BR125" s="172">
        <f t="shared" ref="BR125" si="2364">BQ125+BR124</f>
        <v>0</v>
      </c>
      <c r="BS125" s="172">
        <f t="shared" ref="BS125" si="2365">BR125+BS124</f>
        <v>0</v>
      </c>
      <c r="BT125" s="172">
        <f t="shared" ref="BT125" si="2366">BS125+BT124</f>
        <v>0</v>
      </c>
      <c r="BU125" s="172">
        <f t="shared" ref="BU125" si="2367">BT125+BU124</f>
        <v>0</v>
      </c>
      <c r="BV125" s="172">
        <f t="shared" ref="BV125" si="2368">BU125+BV124</f>
        <v>0</v>
      </c>
      <c r="BW125" s="172">
        <f t="shared" ref="BW125" si="2369">BV125+BW124</f>
        <v>0</v>
      </c>
      <c r="BX125" s="172">
        <f t="shared" ref="BX125" si="2370">BW125+BX124</f>
        <v>0</v>
      </c>
      <c r="BY125" s="172">
        <f t="shared" ref="BY125" si="2371">BX125+BY124</f>
        <v>0</v>
      </c>
      <c r="BZ125" s="172">
        <f t="shared" ref="BZ125" si="2372">BY125+BZ124</f>
        <v>0</v>
      </c>
      <c r="CA125" s="172">
        <f t="shared" ref="CA125" si="2373">BZ125+CA124</f>
        <v>0</v>
      </c>
      <c r="CB125" s="172">
        <f t="shared" ref="CB125" si="2374">CA125+CB124</f>
        <v>0</v>
      </c>
      <c r="CC125" s="172">
        <f t="shared" ref="CC125" si="2375">CB125+CC124</f>
        <v>0</v>
      </c>
      <c r="CD125" s="172">
        <f t="shared" ref="CD125" si="2376">CC125+CD124</f>
        <v>0</v>
      </c>
      <c r="CE125" s="172">
        <f t="shared" ref="CE125" si="2377">CD125+CE124</f>
        <v>0</v>
      </c>
      <c r="CF125" s="172">
        <f t="shared" ref="CF125" si="2378">CE125+CF124</f>
        <v>0</v>
      </c>
      <c r="CG125" s="383"/>
      <c r="CH125" s="384"/>
      <c r="CI125" s="382"/>
      <c r="CJ125" s="107"/>
      <c r="CK125" s="107"/>
      <c r="CL125" s="107"/>
      <c r="CM125" s="107"/>
      <c r="CN125" s="107"/>
      <c r="CO125" s="107"/>
      <c r="CP125" s="107"/>
      <c r="CQ125" s="107"/>
      <c r="CR125" s="107"/>
      <c r="CS125" s="107"/>
      <c r="CT125" s="107"/>
      <c r="CU125" s="107"/>
      <c r="CV125" s="107"/>
      <c r="CW125" s="107"/>
      <c r="CX125" s="107"/>
      <c r="CY125" s="107"/>
    </row>
    <row r="126" spans="1:103" ht="15" hidden="1" thickBot="1" x14ac:dyDescent="0.35">
      <c r="B126" s="107"/>
      <c r="C126" s="132"/>
      <c r="D126" s="132"/>
      <c r="E126" s="132"/>
      <c r="F126" s="132"/>
      <c r="G126" s="132"/>
      <c r="H126" s="107"/>
      <c r="I126" s="7"/>
      <c r="J126" s="107"/>
      <c r="K126" s="107"/>
      <c r="L126" s="107"/>
      <c r="M126" s="107"/>
      <c r="N126" s="107"/>
      <c r="O126" s="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row>
    <row r="127" spans="1:103" s="266" customFormat="1" ht="58.2" customHeight="1" thickBot="1" x14ac:dyDescent="0.35">
      <c r="A127" s="271"/>
      <c r="B127" s="122"/>
      <c r="C127" s="353" t="s">
        <v>2</v>
      </c>
      <c r="D127" s="123"/>
      <c r="E127" s="133" t="s">
        <v>398</v>
      </c>
      <c r="F127" s="133" t="s">
        <v>377</v>
      </c>
      <c r="G127" s="124" t="s">
        <v>208</v>
      </c>
      <c r="H127" s="125" t="s">
        <v>1</v>
      </c>
      <c r="I127" s="7"/>
      <c r="J127" s="173">
        <v>204032</v>
      </c>
      <c r="K127" s="108"/>
      <c r="L127" s="204" t="s">
        <v>134</v>
      </c>
      <c r="M127" s="84" t="s">
        <v>4</v>
      </c>
      <c r="N127" s="84" t="s">
        <v>5</v>
      </c>
      <c r="O127" s="84" t="s">
        <v>6</v>
      </c>
      <c r="P127" s="84" t="s">
        <v>7</v>
      </c>
      <c r="Q127" s="84" t="s">
        <v>8</v>
      </c>
      <c r="R127" s="84" t="s">
        <v>9</v>
      </c>
      <c r="S127" s="84" t="s">
        <v>10</v>
      </c>
      <c r="T127" s="84" t="s">
        <v>11</v>
      </c>
      <c r="U127" s="84" t="s">
        <v>12</v>
      </c>
      <c r="V127" s="84" t="s">
        <v>13</v>
      </c>
      <c r="W127" s="84" t="s">
        <v>14</v>
      </c>
      <c r="X127" s="84" t="s">
        <v>15</v>
      </c>
      <c r="Y127" s="84" t="s">
        <v>16</v>
      </c>
      <c r="Z127" s="84" t="s">
        <v>17</v>
      </c>
      <c r="AA127" s="84" t="s">
        <v>18</v>
      </c>
      <c r="AB127" s="84" t="s">
        <v>19</v>
      </c>
      <c r="AC127" s="84" t="s">
        <v>20</v>
      </c>
      <c r="AD127" s="84" t="s">
        <v>21</v>
      </c>
      <c r="AE127" s="84" t="s">
        <v>22</v>
      </c>
      <c r="AF127" s="84" t="s">
        <v>23</v>
      </c>
      <c r="AG127" s="84" t="s">
        <v>24</v>
      </c>
      <c r="AH127" s="84" t="s">
        <v>25</v>
      </c>
      <c r="AI127" s="84" t="s">
        <v>26</v>
      </c>
      <c r="AJ127" s="84" t="s">
        <v>27</v>
      </c>
      <c r="AK127" s="84" t="s">
        <v>28</v>
      </c>
      <c r="AL127" s="84" t="s">
        <v>29</v>
      </c>
      <c r="AM127" s="84" t="s">
        <v>30</v>
      </c>
      <c r="AN127" s="84" t="s">
        <v>31</v>
      </c>
      <c r="AO127" s="84" t="s">
        <v>32</v>
      </c>
      <c r="AP127" s="84" t="s">
        <v>33</v>
      </c>
      <c r="AQ127" s="84" t="s">
        <v>34</v>
      </c>
      <c r="AR127" s="84" t="s">
        <v>35</v>
      </c>
      <c r="AS127" s="84" t="s">
        <v>36</v>
      </c>
      <c r="AT127" s="84" t="s">
        <v>37</v>
      </c>
      <c r="AU127" s="84" t="s">
        <v>38</v>
      </c>
      <c r="AV127" s="84" t="s">
        <v>39</v>
      </c>
      <c r="AW127" s="84" t="s">
        <v>40</v>
      </c>
      <c r="AX127" s="84" t="s">
        <v>41</v>
      </c>
      <c r="AY127" s="84" t="s">
        <v>42</v>
      </c>
      <c r="AZ127" s="84" t="s">
        <v>43</v>
      </c>
      <c r="BA127" s="84" t="s">
        <v>44</v>
      </c>
      <c r="BB127" s="84" t="s">
        <v>45</v>
      </c>
      <c r="BC127" s="84" t="s">
        <v>46</v>
      </c>
      <c r="BD127" s="84" t="s">
        <v>47</v>
      </c>
      <c r="BE127" s="84" t="s">
        <v>48</v>
      </c>
      <c r="BF127" s="84" t="s">
        <v>49</v>
      </c>
      <c r="BG127" s="84" t="s">
        <v>50</v>
      </c>
      <c r="BH127" s="84" t="s">
        <v>51</v>
      </c>
      <c r="BI127" s="84" t="s">
        <v>52</v>
      </c>
      <c r="BJ127" s="84" t="s">
        <v>53</v>
      </c>
      <c r="BK127" s="84" t="s">
        <v>135</v>
      </c>
      <c r="BL127" s="84" t="s">
        <v>136</v>
      </c>
      <c r="BM127" s="84" t="s">
        <v>137</v>
      </c>
      <c r="BN127" s="84" t="s">
        <v>138</v>
      </c>
      <c r="BO127" s="84" t="s">
        <v>139</v>
      </c>
      <c r="BP127" s="84" t="s">
        <v>140</v>
      </c>
      <c r="BQ127" s="84" t="s">
        <v>141</v>
      </c>
      <c r="BR127" s="84" t="s">
        <v>142</v>
      </c>
      <c r="BS127" s="84" t="s">
        <v>143</v>
      </c>
      <c r="BT127" s="84" t="s">
        <v>144</v>
      </c>
      <c r="BU127" s="84" t="s">
        <v>145</v>
      </c>
      <c r="BV127" s="84" t="s">
        <v>146</v>
      </c>
      <c r="BW127" s="84" t="s">
        <v>147</v>
      </c>
      <c r="BX127" s="84" t="s">
        <v>148</v>
      </c>
      <c r="BY127" s="84" t="s">
        <v>149</v>
      </c>
      <c r="BZ127" s="84" t="s">
        <v>150</v>
      </c>
      <c r="CA127" s="84" t="s">
        <v>362</v>
      </c>
      <c r="CB127" s="84" t="s">
        <v>363</v>
      </c>
      <c r="CC127" s="84" t="s">
        <v>364</v>
      </c>
      <c r="CD127" s="84" t="s">
        <v>365</v>
      </c>
      <c r="CE127" s="84" t="s">
        <v>366</v>
      </c>
      <c r="CF127" s="84" t="s">
        <v>367</v>
      </c>
      <c r="CG127" s="136" t="s">
        <v>407</v>
      </c>
      <c r="CH127" s="137" t="s">
        <v>186</v>
      </c>
      <c r="CI127" s="137" t="s">
        <v>382</v>
      </c>
      <c r="CJ127" s="108"/>
      <c r="CK127" s="366" t="s">
        <v>411</v>
      </c>
      <c r="CL127" s="367"/>
      <c r="CM127" s="367"/>
      <c r="CN127" s="367"/>
      <c r="CO127" s="367"/>
      <c r="CP127" s="367"/>
      <c r="CQ127" s="367"/>
      <c r="CR127" s="367"/>
      <c r="CS127" s="367"/>
      <c r="CT127" s="367"/>
      <c r="CU127" s="367"/>
      <c r="CV127" s="367"/>
      <c r="CW127" s="367"/>
      <c r="CX127" s="367"/>
      <c r="CY127" s="367"/>
    </row>
    <row r="128" spans="1:103" s="266" customFormat="1" ht="18" hidden="1" customHeight="1" thickBot="1" x14ac:dyDescent="0.35">
      <c r="A128" s="272"/>
      <c r="B128" s="115"/>
      <c r="C128" s="354"/>
      <c r="D128" s="127"/>
      <c r="E128" s="127"/>
      <c r="F128" s="127"/>
      <c r="G128" s="359" t="s">
        <v>361</v>
      </c>
      <c r="H128" s="361" t="s">
        <v>95</v>
      </c>
      <c r="I128" s="7"/>
      <c r="J128" s="356" t="s">
        <v>3</v>
      </c>
      <c r="K128" s="108"/>
      <c r="L128" s="85"/>
      <c r="M128" s="75">
        <f>MONTH(Úvod!$F$10)</f>
        <v>1</v>
      </c>
      <c r="N128" s="76">
        <f t="shared" ref="N128" si="2379">IF(M128=12,1,M128+1)</f>
        <v>2</v>
      </c>
      <c r="O128" s="76">
        <f t="shared" ref="O128" si="2380">IF(N128=12,1,N128+1)</f>
        <v>3</v>
      </c>
      <c r="P128" s="77">
        <f t="shared" ref="P128" si="2381">IF(O128=12,1,O128+1)</f>
        <v>4</v>
      </c>
      <c r="Q128" s="77">
        <f t="shared" ref="Q128" si="2382">IF(P128=12,1,P128+1)</f>
        <v>5</v>
      </c>
      <c r="R128" s="77">
        <f t="shared" ref="R128" si="2383">IF(Q128=12,1,Q128+1)</f>
        <v>6</v>
      </c>
      <c r="S128" s="77">
        <f t="shared" ref="S128" si="2384">IF(R128=12,1,R128+1)</f>
        <v>7</v>
      </c>
      <c r="T128" s="77">
        <f t="shared" ref="T128" si="2385">IF(S128=12,1,S128+1)</f>
        <v>8</v>
      </c>
      <c r="U128" s="77">
        <f t="shared" ref="U128" si="2386">IF(T128=12,1,T128+1)</f>
        <v>9</v>
      </c>
      <c r="V128" s="77">
        <f>IF(U128=12,1,U128+1)</f>
        <v>10</v>
      </c>
      <c r="W128" s="77">
        <f t="shared" ref="W128" si="2387">IF(V128=12,1,V128+1)</f>
        <v>11</v>
      </c>
      <c r="X128" s="77">
        <f t="shared" ref="X128" si="2388">IF(W128=12,1,W128+1)</f>
        <v>12</v>
      </c>
      <c r="Y128" s="77">
        <f t="shared" ref="Y128" si="2389">IF(X128=12,1,X128+1)</f>
        <v>1</v>
      </c>
      <c r="Z128" s="77">
        <f t="shared" ref="Z128" si="2390">IF(Y128=12,1,Y128+1)</f>
        <v>2</v>
      </c>
      <c r="AA128" s="77">
        <f t="shared" ref="AA128" si="2391">IF(Z128=12,1,Z128+1)</f>
        <v>3</v>
      </c>
      <c r="AB128" s="77">
        <f t="shared" ref="AB128" si="2392">IF(AA128=12,1,AA128+1)</f>
        <v>4</v>
      </c>
      <c r="AC128" s="77">
        <f t="shared" ref="AC128" si="2393">IF(AB128=12,1,AB128+1)</f>
        <v>5</v>
      </c>
      <c r="AD128" s="77">
        <f t="shared" ref="AD128" si="2394">IF(AC128=12,1,AC128+1)</f>
        <v>6</v>
      </c>
      <c r="AE128" s="77">
        <f>IF(AD128=12,1,AD128+1)</f>
        <v>7</v>
      </c>
      <c r="AF128" s="77">
        <f t="shared" ref="AF128" si="2395">IF(AE128=12,1,AE128+1)</f>
        <v>8</v>
      </c>
      <c r="AG128" s="77">
        <f t="shared" ref="AG128" si="2396">IF(AF128=12,1,AF128+1)</f>
        <v>9</v>
      </c>
      <c r="AH128" s="77">
        <f t="shared" ref="AH128" si="2397">IF(AG128=12,1,AG128+1)</f>
        <v>10</v>
      </c>
      <c r="AI128" s="77">
        <f t="shared" ref="AI128" si="2398">IF(AH128=12,1,AH128+1)</f>
        <v>11</v>
      </c>
      <c r="AJ128" s="77">
        <f t="shared" ref="AJ128" si="2399">IF(AI128=12,1,AI128+1)</f>
        <v>12</v>
      </c>
      <c r="AK128" s="77">
        <f t="shared" ref="AK128" si="2400">IF(AJ128=12,1,AJ128+1)</f>
        <v>1</v>
      </c>
      <c r="AL128" s="77">
        <f t="shared" ref="AL128" si="2401">IF(AK128=12,1,AK128+1)</f>
        <v>2</v>
      </c>
      <c r="AM128" s="77">
        <f t="shared" ref="AM128" si="2402">IF(AL128=12,1,AL128+1)</f>
        <v>3</v>
      </c>
      <c r="AN128" s="77">
        <f t="shared" ref="AN128" si="2403">IF(AM128=12,1,AM128+1)</f>
        <v>4</v>
      </c>
      <c r="AO128" s="77">
        <f t="shared" ref="AO128" si="2404">IF(AN128=12,1,AN128+1)</f>
        <v>5</v>
      </c>
      <c r="AP128" s="77">
        <f t="shared" ref="AP128" si="2405">IF(AO128=12,1,AO128+1)</f>
        <v>6</v>
      </c>
      <c r="AQ128" s="77">
        <f t="shared" ref="AQ128" si="2406">IF(AP128=12,1,AP128+1)</f>
        <v>7</v>
      </c>
      <c r="AR128" s="77">
        <f t="shared" ref="AR128" si="2407">IF(AQ128=12,1,AQ128+1)</f>
        <v>8</v>
      </c>
      <c r="AS128" s="77">
        <f t="shared" ref="AS128" si="2408">IF(AR128=12,1,AR128+1)</f>
        <v>9</v>
      </c>
      <c r="AT128" s="77">
        <f t="shared" ref="AT128" si="2409">IF(AS128=12,1,AS128+1)</f>
        <v>10</v>
      </c>
      <c r="AU128" s="77">
        <f t="shared" ref="AU128" si="2410">IF(AT128=12,1,AT128+1)</f>
        <v>11</v>
      </c>
      <c r="AV128" s="77">
        <f t="shared" ref="AV128" si="2411">IF(AU128=12,1,AU128+1)</f>
        <v>12</v>
      </c>
      <c r="AW128" s="77">
        <f t="shared" ref="AW128" si="2412">IF(AV128=12,1,AV128+1)</f>
        <v>1</v>
      </c>
      <c r="AX128" s="77">
        <f t="shared" ref="AX128" si="2413">IF(AW128=12,1,AW128+1)</f>
        <v>2</v>
      </c>
      <c r="AY128" s="77">
        <f t="shared" ref="AY128" si="2414">IF(AX128=12,1,AX128+1)</f>
        <v>3</v>
      </c>
      <c r="AZ128" s="77">
        <f t="shared" ref="AZ128" si="2415">IF(AY128=12,1,AY128+1)</f>
        <v>4</v>
      </c>
      <c r="BA128" s="77">
        <f t="shared" ref="BA128" si="2416">IF(AZ128=12,1,AZ128+1)</f>
        <v>5</v>
      </c>
      <c r="BB128" s="77">
        <f t="shared" ref="BB128" si="2417">IF(BA128=12,1,BA128+1)</f>
        <v>6</v>
      </c>
      <c r="BC128" s="77">
        <f t="shared" ref="BC128" si="2418">IF(BB128=12,1,BB128+1)</f>
        <v>7</v>
      </c>
      <c r="BD128" s="77">
        <f t="shared" ref="BD128" si="2419">IF(BC128=12,1,BC128+1)</f>
        <v>8</v>
      </c>
      <c r="BE128" s="77">
        <f t="shared" ref="BE128" si="2420">IF(BD128=12,1,BD128+1)</f>
        <v>9</v>
      </c>
      <c r="BF128" s="77">
        <f t="shared" ref="BF128" si="2421">IF(BE128=12,1,BE128+1)</f>
        <v>10</v>
      </c>
      <c r="BG128" s="77">
        <f t="shared" ref="BG128" si="2422">IF(BF128=12,1,BF128+1)</f>
        <v>11</v>
      </c>
      <c r="BH128" s="77">
        <f t="shared" ref="BH128" si="2423">IF(BG128=12,1,BG128+1)</f>
        <v>12</v>
      </c>
      <c r="BI128" s="77">
        <f t="shared" ref="BI128" si="2424">IF(BH128=12,1,BH128+1)</f>
        <v>1</v>
      </c>
      <c r="BJ128" s="77">
        <f t="shared" ref="BJ128" si="2425">IF(BI128=12,1,BI128+1)</f>
        <v>2</v>
      </c>
      <c r="BK128" s="77">
        <f t="shared" ref="BK128" si="2426">IF(BJ128=12,1,BJ128+1)</f>
        <v>3</v>
      </c>
      <c r="BL128" s="77">
        <f t="shared" ref="BL128" si="2427">IF(BK128=12,1,BK128+1)</f>
        <v>4</v>
      </c>
      <c r="BM128" s="77">
        <f t="shared" ref="BM128" si="2428">IF(BL128=12,1,BL128+1)</f>
        <v>5</v>
      </c>
      <c r="BN128" s="77">
        <f t="shared" ref="BN128" si="2429">IF(BM128=12,1,BM128+1)</f>
        <v>6</v>
      </c>
      <c r="BO128" s="77">
        <f t="shared" ref="BO128" si="2430">IF(BN128=12,1,BN128+1)</f>
        <v>7</v>
      </c>
      <c r="BP128" s="77">
        <f t="shared" ref="BP128" si="2431">IF(BO128=12,1,BO128+1)</f>
        <v>8</v>
      </c>
      <c r="BQ128" s="77">
        <f t="shared" ref="BQ128" si="2432">IF(BP128=12,1,BP128+1)</f>
        <v>9</v>
      </c>
      <c r="BR128" s="77">
        <f t="shared" ref="BR128" si="2433">IF(BQ128=12,1,BQ128+1)</f>
        <v>10</v>
      </c>
      <c r="BS128" s="77">
        <f t="shared" ref="BS128" si="2434">IF(BR128=12,1,BR128+1)</f>
        <v>11</v>
      </c>
      <c r="BT128" s="77">
        <f t="shared" ref="BT128" si="2435">IF(BS128=12,1,BS128+1)</f>
        <v>12</v>
      </c>
      <c r="BU128" s="77">
        <f t="shared" ref="BU128" si="2436">IF(BT128=12,1,BT128+1)</f>
        <v>1</v>
      </c>
      <c r="BV128" s="77">
        <f t="shared" ref="BV128" si="2437">IF(BU128=12,1,BU128+1)</f>
        <v>2</v>
      </c>
      <c r="BW128" s="77">
        <f t="shared" ref="BW128" si="2438">IF(BV128=12,1,BV128+1)</f>
        <v>3</v>
      </c>
      <c r="BX128" s="77">
        <f t="shared" ref="BX128" si="2439">IF(BW128=12,1,BW128+1)</f>
        <v>4</v>
      </c>
      <c r="BY128" s="77">
        <f t="shared" ref="BY128" si="2440">IF(BX128=12,1,BX128+1)</f>
        <v>5</v>
      </c>
      <c r="BZ128" s="77">
        <f t="shared" ref="BZ128" si="2441">IF(BY128=12,1,BY128+1)</f>
        <v>6</v>
      </c>
      <c r="CA128" s="77">
        <f t="shared" ref="CA128" si="2442">IF(BZ128=12,1,BZ128+1)</f>
        <v>7</v>
      </c>
      <c r="CB128" s="77">
        <f t="shared" ref="CB128" si="2443">IF(CA128=12,1,CA128+1)</f>
        <v>8</v>
      </c>
      <c r="CC128" s="77">
        <f t="shared" ref="CC128" si="2444">IF(CB128=12,1,CB128+1)</f>
        <v>9</v>
      </c>
      <c r="CD128" s="77">
        <f t="shared" ref="CD128" si="2445">IF(CC128=12,1,CC128+1)</f>
        <v>10</v>
      </c>
      <c r="CE128" s="77">
        <f t="shared" ref="CE128" si="2446">IF(CD128=12,1,CD128+1)</f>
        <v>11</v>
      </c>
      <c r="CF128" s="77">
        <f t="shared" ref="CF128" si="2447">IF(CE128=12,1,CE128+1)</f>
        <v>12</v>
      </c>
      <c r="CG128" s="82"/>
      <c r="CH128" s="79"/>
      <c r="CI128" s="79"/>
      <c r="CJ128" s="108"/>
      <c r="CK128" s="108"/>
      <c r="CL128" s="108"/>
      <c r="CM128" s="108"/>
      <c r="CN128" s="108"/>
      <c r="CO128" s="108"/>
      <c r="CP128" s="108"/>
      <c r="CQ128" s="108"/>
      <c r="CR128" s="108"/>
      <c r="CS128" s="108"/>
      <c r="CT128" s="108"/>
      <c r="CU128" s="108"/>
      <c r="CV128" s="108"/>
      <c r="CW128" s="108"/>
      <c r="CX128" s="108"/>
      <c r="CY128" s="108"/>
    </row>
    <row r="129" spans="1:103" s="266" customFormat="1" ht="34.950000000000003" hidden="1" customHeight="1" x14ac:dyDescent="0.3">
      <c r="A129" s="272"/>
      <c r="B129" s="115"/>
      <c r="C129" s="354"/>
      <c r="D129" s="127"/>
      <c r="E129" s="127"/>
      <c r="F129" s="127"/>
      <c r="G129" s="359"/>
      <c r="H129" s="361"/>
      <c r="I129" s="7"/>
      <c r="J129" s="357"/>
      <c r="K129" s="108"/>
      <c r="L129" s="78"/>
      <c r="M129" s="60">
        <f t="shared" ref="M129:BX129" si="2448">VALUE(_xlfn.CONCAT(M128,".",M131))</f>
        <v>1</v>
      </c>
      <c r="N129" s="74">
        <f t="shared" si="2448"/>
        <v>32</v>
      </c>
      <c r="O129" s="74">
        <f t="shared" si="2448"/>
        <v>61</v>
      </c>
      <c r="P129" s="74">
        <f t="shared" si="2448"/>
        <v>92</v>
      </c>
      <c r="Q129" s="74">
        <f t="shared" si="2448"/>
        <v>122</v>
      </c>
      <c r="R129" s="74">
        <f t="shared" si="2448"/>
        <v>153</v>
      </c>
      <c r="S129" s="74">
        <f t="shared" si="2448"/>
        <v>183</v>
      </c>
      <c r="T129" s="74">
        <f t="shared" si="2448"/>
        <v>214</v>
      </c>
      <c r="U129" s="74">
        <f t="shared" si="2448"/>
        <v>245</v>
      </c>
      <c r="V129" s="74">
        <f t="shared" si="2448"/>
        <v>275</v>
      </c>
      <c r="W129" s="74">
        <f t="shared" si="2448"/>
        <v>306</v>
      </c>
      <c r="X129" s="74">
        <f t="shared" si="2448"/>
        <v>336</v>
      </c>
      <c r="Y129" s="74">
        <f t="shared" si="2448"/>
        <v>367</v>
      </c>
      <c r="Z129" s="74">
        <f t="shared" si="2448"/>
        <v>398</v>
      </c>
      <c r="AA129" s="74">
        <f t="shared" si="2448"/>
        <v>426</v>
      </c>
      <c r="AB129" s="74">
        <f t="shared" si="2448"/>
        <v>457</v>
      </c>
      <c r="AC129" s="74">
        <f t="shared" si="2448"/>
        <v>487</v>
      </c>
      <c r="AD129" s="74">
        <f t="shared" si="2448"/>
        <v>518</v>
      </c>
      <c r="AE129" s="74">
        <f t="shared" si="2448"/>
        <v>548</v>
      </c>
      <c r="AF129" s="74">
        <f t="shared" si="2448"/>
        <v>579</v>
      </c>
      <c r="AG129" s="74">
        <f t="shared" si="2448"/>
        <v>610</v>
      </c>
      <c r="AH129" s="74">
        <f t="shared" si="2448"/>
        <v>640</v>
      </c>
      <c r="AI129" s="74">
        <f t="shared" si="2448"/>
        <v>671</v>
      </c>
      <c r="AJ129" s="74">
        <f t="shared" si="2448"/>
        <v>701</v>
      </c>
      <c r="AK129" s="74">
        <f t="shared" si="2448"/>
        <v>732</v>
      </c>
      <c r="AL129" s="74">
        <f t="shared" si="2448"/>
        <v>763</v>
      </c>
      <c r="AM129" s="74">
        <f t="shared" si="2448"/>
        <v>791</v>
      </c>
      <c r="AN129" s="74">
        <f t="shared" si="2448"/>
        <v>822</v>
      </c>
      <c r="AO129" s="74">
        <f t="shared" si="2448"/>
        <v>852</v>
      </c>
      <c r="AP129" s="74">
        <f t="shared" si="2448"/>
        <v>883</v>
      </c>
      <c r="AQ129" s="74">
        <f t="shared" si="2448"/>
        <v>913</v>
      </c>
      <c r="AR129" s="74">
        <f t="shared" si="2448"/>
        <v>944</v>
      </c>
      <c r="AS129" s="74">
        <f t="shared" si="2448"/>
        <v>975</v>
      </c>
      <c r="AT129" s="74">
        <f t="shared" si="2448"/>
        <v>1005</v>
      </c>
      <c r="AU129" s="74">
        <f t="shared" si="2448"/>
        <v>1036</v>
      </c>
      <c r="AV129" s="74">
        <f t="shared" si="2448"/>
        <v>1066</v>
      </c>
      <c r="AW129" s="74">
        <f t="shared" si="2448"/>
        <v>1097</v>
      </c>
      <c r="AX129" s="74">
        <f t="shared" si="2448"/>
        <v>1128</v>
      </c>
      <c r="AY129" s="74">
        <f t="shared" si="2448"/>
        <v>1156</v>
      </c>
      <c r="AZ129" s="74">
        <f t="shared" si="2448"/>
        <v>1187</v>
      </c>
      <c r="BA129" s="74">
        <f t="shared" si="2448"/>
        <v>1217</v>
      </c>
      <c r="BB129" s="74">
        <f t="shared" si="2448"/>
        <v>1248</v>
      </c>
      <c r="BC129" s="74">
        <f t="shared" si="2448"/>
        <v>1278</v>
      </c>
      <c r="BD129" s="74">
        <f t="shared" si="2448"/>
        <v>1309</v>
      </c>
      <c r="BE129" s="74">
        <f t="shared" si="2448"/>
        <v>1340</v>
      </c>
      <c r="BF129" s="74">
        <f t="shared" si="2448"/>
        <v>1370</v>
      </c>
      <c r="BG129" s="74">
        <f t="shared" si="2448"/>
        <v>1401</v>
      </c>
      <c r="BH129" s="74">
        <f t="shared" si="2448"/>
        <v>1431</v>
      </c>
      <c r="BI129" s="74">
        <f t="shared" si="2448"/>
        <v>1462</v>
      </c>
      <c r="BJ129" s="74">
        <f t="shared" si="2448"/>
        <v>1493</v>
      </c>
      <c r="BK129" s="74">
        <f t="shared" si="2448"/>
        <v>1522</v>
      </c>
      <c r="BL129" s="74">
        <f t="shared" si="2448"/>
        <v>1553</v>
      </c>
      <c r="BM129" s="74">
        <f t="shared" si="2448"/>
        <v>1583</v>
      </c>
      <c r="BN129" s="74">
        <f t="shared" si="2448"/>
        <v>1614</v>
      </c>
      <c r="BO129" s="74">
        <f t="shared" si="2448"/>
        <v>1644</v>
      </c>
      <c r="BP129" s="74">
        <f t="shared" si="2448"/>
        <v>1675</v>
      </c>
      <c r="BQ129" s="74">
        <f t="shared" si="2448"/>
        <v>1706</v>
      </c>
      <c r="BR129" s="74">
        <f t="shared" si="2448"/>
        <v>1736</v>
      </c>
      <c r="BS129" s="74">
        <f t="shared" si="2448"/>
        <v>1767</v>
      </c>
      <c r="BT129" s="74">
        <f t="shared" si="2448"/>
        <v>1797</v>
      </c>
      <c r="BU129" s="74">
        <f t="shared" si="2448"/>
        <v>1828</v>
      </c>
      <c r="BV129" s="74">
        <f t="shared" si="2448"/>
        <v>1859</v>
      </c>
      <c r="BW129" s="74">
        <f t="shared" si="2448"/>
        <v>1887</v>
      </c>
      <c r="BX129" s="74">
        <f t="shared" si="2448"/>
        <v>1918</v>
      </c>
      <c r="BY129" s="74">
        <f t="shared" ref="BY129:CF129" si="2449">VALUE(_xlfn.CONCAT(BY128,".",BY131))</f>
        <v>1948</v>
      </c>
      <c r="BZ129" s="74">
        <f t="shared" si="2449"/>
        <v>1979</v>
      </c>
      <c r="CA129" s="74">
        <f t="shared" si="2449"/>
        <v>2009</v>
      </c>
      <c r="CB129" s="74">
        <f t="shared" si="2449"/>
        <v>2040</v>
      </c>
      <c r="CC129" s="74">
        <f t="shared" si="2449"/>
        <v>2071</v>
      </c>
      <c r="CD129" s="74">
        <f t="shared" si="2449"/>
        <v>2101</v>
      </c>
      <c r="CE129" s="74">
        <f t="shared" si="2449"/>
        <v>2132</v>
      </c>
      <c r="CF129" s="74">
        <f t="shared" si="2449"/>
        <v>2162</v>
      </c>
      <c r="CG129" s="83"/>
      <c r="CH129" s="80"/>
      <c r="CI129" s="80"/>
      <c r="CJ129" s="108"/>
      <c r="CK129" s="108"/>
      <c r="CL129" s="108"/>
      <c r="CM129" s="108"/>
      <c r="CN129" s="108"/>
      <c r="CO129" s="108"/>
      <c r="CP129" s="108"/>
      <c r="CQ129" s="108"/>
      <c r="CR129" s="108"/>
      <c r="CS129" s="108"/>
      <c r="CT129" s="108"/>
      <c r="CU129" s="108"/>
      <c r="CV129" s="108"/>
      <c r="CW129" s="108"/>
      <c r="CX129" s="108"/>
      <c r="CY129" s="108"/>
    </row>
    <row r="130" spans="1:103" s="266" customFormat="1" ht="16.95" customHeight="1" x14ac:dyDescent="0.3">
      <c r="A130" s="272"/>
      <c r="B130" s="115"/>
      <c r="C130" s="354"/>
      <c r="D130" s="127"/>
      <c r="E130" s="360" t="s">
        <v>376</v>
      </c>
      <c r="F130" s="360" t="s">
        <v>376</v>
      </c>
      <c r="G130" s="359"/>
      <c r="H130" s="361"/>
      <c r="I130" s="7"/>
      <c r="J130" s="357"/>
      <c r="K130" s="108"/>
      <c r="L130" s="78"/>
      <c r="M130" s="61" t="str">
        <f>VLOOKUP(M128,'Podpůrná data'!$J$186:$K$197,2)</f>
        <v>leden</v>
      </c>
      <c r="N130" s="61" t="str">
        <f>VLOOKUP(N128,'Podpůrná data'!$J$186:$K$197,2)</f>
        <v>únor</v>
      </c>
      <c r="O130" s="61" t="str">
        <f>VLOOKUP(O128,'Podpůrná data'!$J$186:$K$197,2)</f>
        <v>březen</v>
      </c>
      <c r="P130" s="61" t="str">
        <f>VLOOKUP(P128,'Podpůrná data'!$J$186:$K$197,2)</f>
        <v>duben</v>
      </c>
      <c r="Q130" s="61" t="str">
        <f>VLOOKUP(Q128,'Podpůrná data'!$J$186:$K$197,2)</f>
        <v>květen</v>
      </c>
      <c r="R130" s="61" t="str">
        <f>VLOOKUP(R128,'Podpůrná data'!$J$186:$K$197,2)</f>
        <v>červen</v>
      </c>
      <c r="S130" s="61" t="str">
        <f>VLOOKUP(S128,'Podpůrná data'!$J$186:$K$197,2)</f>
        <v>červenec</v>
      </c>
      <c r="T130" s="61" t="str">
        <f>VLOOKUP(T128,'Podpůrná data'!$J$186:$K$197,2)</f>
        <v>srpen</v>
      </c>
      <c r="U130" s="61" t="str">
        <f>VLOOKUP(U128,'Podpůrná data'!$J$186:$K$197,2)</f>
        <v>září</v>
      </c>
      <c r="V130" s="61" t="str">
        <f>VLOOKUP(V128,'Podpůrná data'!$J$186:$K$197,2)</f>
        <v>říjen</v>
      </c>
      <c r="W130" s="61" t="str">
        <f>VLOOKUP(W128,'Podpůrná data'!$J$186:$K$197,2)</f>
        <v>listopad</v>
      </c>
      <c r="X130" s="61" t="str">
        <f>VLOOKUP(X128,'Podpůrná data'!$J$186:$K$197,2)</f>
        <v>prosinec</v>
      </c>
      <c r="Y130" s="61" t="str">
        <f>VLOOKUP(Y128,'Podpůrná data'!$J$186:$K$197,2)</f>
        <v>leden</v>
      </c>
      <c r="Z130" s="61" t="str">
        <f>VLOOKUP(Z128,'Podpůrná data'!$J$186:$K$197,2)</f>
        <v>únor</v>
      </c>
      <c r="AA130" s="61" t="str">
        <f>VLOOKUP(AA128,'Podpůrná data'!$J$186:$K$197,2)</f>
        <v>březen</v>
      </c>
      <c r="AB130" s="61" t="str">
        <f>VLOOKUP(AB128,'Podpůrná data'!$J$186:$K$197,2)</f>
        <v>duben</v>
      </c>
      <c r="AC130" s="61" t="str">
        <f>VLOOKUP(AC128,'Podpůrná data'!$J$186:$K$197,2)</f>
        <v>květen</v>
      </c>
      <c r="AD130" s="61" t="str">
        <f>VLOOKUP(AD128,'Podpůrná data'!$J$186:$K$197,2)</f>
        <v>červen</v>
      </c>
      <c r="AE130" s="61" t="str">
        <f>VLOOKUP(AE128,'Podpůrná data'!$J$186:$K$197,2)</f>
        <v>červenec</v>
      </c>
      <c r="AF130" s="61" t="str">
        <f>VLOOKUP(AF128,'Podpůrná data'!$J$186:$K$197,2)</f>
        <v>srpen</v>
      </c>
      <c r="AG130" s="61" t="str">
        <f>VLOOKUP(AG128,'Podpůrná data'!$J$186:$K$197,2)</f>
        <v>září</v>
      </c>
      <c r="AH130" s="61" t="str">
        <f>VLOOKUP(AH128,'Podpůrná data'!$J$186:$K$197,2)</f>
        <v>říjen</v>
      </c>
      <c r="AI130" s="61" t="str">
        <f>VLOOKUP(AI128,'Podpůrná data'!$J$186:$K$197,2)</f>
        <v>listopad</v>
      </c>
      <c r="AJ130" s="61" t="str">
        <f>VLOOKUP(AJ128,'Podpůrná data'!$J$186:$K$197,2)</f>
        <v>prosinec</v>
      </c>
      <c r="AK130" s="61" t="str">
        <f>VLOOKUP(AK128,'Podpůrná data'!$J$186:$K$197,2)</f>
        <v>leden</v>
      </c>
      <c r="AL130" s="61" t="str">
        <f>VLOOKUP(AL128,'Podpůrná data'!$J$186:$K$197,2)</f>
        <v>únor</v>
      </c>
      <c r="AM130" s="61" t="str">
        <f>VLOOKUP(AM128,'Podpůrná data'!$J$186:$K$197,2)</f>
        <v>březen</v>
      </c>
      <c r="AN130" s="61" t="str">
        <f>VLOOKUP(AN128,'Podpůrná data'!$J$186:$K$197,2)</f>
        <v>duben</v>
      </c>
      <c r="AO130" s="61" t="str">
        <f>VLOOKUP(AO128,'Podpůrná data'!$J$186:$K$197,2)</f>
        <v>květen</v>
      </c>
      <c r="AP130" s="61" t="str">
        <f>VLOOKUP(AP128,'Podpůrná data'!$J$186:$K$197,2)</f>
        <v>červen</v>
      </c>
      <c r="AQ130" s="61" t="str">
        <f>VLOOKUP(AQ128,'Podpůrná data'!$J$186:$K$197,2)</f>
        <v>červenec</v>
      </c>
      <c r="AR130" s="61" t="str">
        <f>VLOOKUP(AR128,'Podpůrná data'!$J$186:$K$197,2)</f>
        <v>srpen</v>
      </c>
      <c r="AS130" s="61" t="str">
        <f>VLOOKUP(AS128,'Podpůrná data'!$J$186:$K$197,2)</f>
        <v>září</v>
      </c>
      <c r="AT130" s="61" t="str">
        <f>VLOOKUP(AT128,'Podpůrná data'!$J$186:$K$197,2)</f>
        <v>říjen</v>
      </c>
      <c r="AU130" s="61" t="str">
        <f>VLOOKUP(AU128,'Podpůrná data'!$J$186:$K$197,2)</f>
        <v>listopad</v>
      </c>
      <c r="AV130" s="61" t="str">
        <f>VLOOKUP(AV128,'Podpůrná data'!$J$186:$K$197,2)</f>
        <v>prosinec</v>
      </c>
      <c r="AW130" s="61" t="str">
        <f>VLOOKUP(AW128,'Podpůrná data'!$J$186:$K$197,2)</f>
        <v>leden</v>
      </c>
      <c r="AX130" s="61" t="str">
        <f>VLOOKUP(AX128,'Podpůrná data'!$J$186:$K$197,2)</f>
        <v>únor</v>
      </c>
      <c r="AY130" s="61" t="str">
        <f>VLOOKUP(AY128,'Podpůrná data'!$J$186:$K$197,2)</f>
        <v>březen</v>
      </c>
      <c r="AZ130" s="61" t="str">
        <f>VLOOKUP(AZ128,'Podpůrná data'!$J$186:$K$197,2)</f>
        <v>duben</v>
      </c>
      <c r="BA130" s="61" t="str">
        <f>VLOOKUP(BA128,'Podpůrná data'!$J$186:$K$197,2)</f>
        <v>květen</v>
      </c>
      <c r="BB130" s="61" t="str">
        <f>VLOOKUP(BB128,'Podpůrná data'!$J$186:$K$197,2)</f>
        <v>červen</v>
      </c>
      <c r="BC130" s="61" t="str">
        <f>VLOOKUP(BC128,'Podpůrná data'!$J$186:$K$197,2)</f>
        <v>červenec</v>
      </c>
      <c r="BD130" s="61" t="str">
        <f>VLOOKUP(BD128,'Podpůrná data'!$J$186:$K$197,2)</f>
        <v>srpen</v>
      </c>
      <c r="BE130" s="61" t="str">
        <f>VLOOKUP(BE128,'Podpůrná data'!$J$186:$K$197,2)</f>
        <v>září</v>
      </c>
      <c r="BF130" s="61" t="str">
        <f>VLOOKUP(BF128,'Podpůrná data'!$J$186:$K$197,2)</f>
        <v>říjen</v>
      </c>
      <c r="BG130" s="61" t="str">
        <f>VLOOKUP(BG128,'Podpůrná data'!$J$186:$K$197,2)</f>
        <v>listopad</v>
      </c>
      <c r="BH130" s="61" t="str">
        <f>VLOOKUP(BH128,'Podpůrná data'!$J$186:$K$197,2)</f>
        <v>prosinec</v>
      </c>
      <c r="BI130" s="61" t="str">
        <f>VLOOKUP(BI128,'Podpůrná data'!$J$186:$K$197,2)</f>
        <v>leden</v>
      </c>
      <c r="BJ130" s="61" t="str">
        <f>VLOOKUP(BJ128,'Podpůrná data'!$J$186:$K$197,2)</f>
        <v>únor</v>
      </c>
      <c r="BK130" s="61" t="str">
        <f>VLOOKUP(BK128,'Podpůrná data'!$J$186:$K$197,2)</f>
        <v>březen</v>
      </c>
      <c r="BL130" s="61" t="str">
        <f>VLOOKUP(BL128,'Podpůrná data'!$J$186:$K$197,2)</f>
        <v>duben</v>
      </c>
      <c r="BM130" s="61" t="str">
        <f>VLOOKUP(BM128,'Podpůrná data'!$J$186:$K$197,2)</f>
        <v>květen</v>
      </c>
      <c r="BN130" s="61" t="str">
        <f>VLOOKUP(BN128,'Podpůrná data'!$J$186:$K$197,2)</f>
        <v>červen</v>
      </c>
      <c r="BO130" s="61" t="str">
        <f>VLOOKUP(BO128,'Podpůrná data'!$J$186:$K$197,2)</f>
        <v>červenec</v>
      </c>
      <c r="BP130" s="61" t="str">
        <f>VLOOKUP(BP128,'Podpůrná data'!$J$186:$K$197,2)</f>
        <v>srpen</v>
      </c>
      <c r="BQ130" s="61" t="str">
        <f>VLOOKUP(BQ128,'Podpůrná data'!$J$186:$K$197,2)</f>
        <v>září</v>
      </c>
      <c r="BR130" s="61" t="str">
        <f>VLOOKUP(BR128,'Podpůrná data'!$J$186:$K$197,2)</f>
        <v>říjen</v>
      </c>
      <c r="BS130" s="61" t="str">
        <f>VLOOKUP(BS128,'Podpůrná data'!$J$186:$K$197,2)</f>
        <v>listopad</v>
      </c>
      <c r="BT130" s="61" t="str">
        <f>VLOOKUP(BT128,'Podpůrná data'!$J$186:$K$197,2)</f>
        <v>prosinec</v>
      </c>
      <c r="BU130" s="61" t="str">
        <f>VLOOKUP(BU128,'Podpůrná data'!$J$186:$K$197,2)</f>
        <v>leden</v>
      </c>
      <c r="BV130" s="61" t="str">
        <f>VLOOKUP(BV128,'Podpůrná data'!$J$186:$K$197,2)</f>
        <v>únor</v>
      </c>
      <c r="BW130" s="61" t="str">
        <f>VLOOKUP(BW128,'Podpůrná data'!$J$186:$K$197,2)</f>
        <v>březen</v>
      </c>
      <c r="BX130" s="61" t="str">
        <f>VLOOKUP(BX128,'Podpůrná data'!$J$186:$K$197,2)</f>
        <v>duben</v>
      </c>
      <c r="BY130" s="61" t="str">
        <f>VLOOKUP(BY128,'Podpůrná data'!$J$186:$K$197,2)</f>
        <v>květen</v>
      </c>
      <c r="BZ130" s="61" t="str">
        <f>VLOOKUP(BZ128,'Podpůrná data'!$J$186:$K$197,2)</f>
        <v>červen</v>
      </c>
      <c r="CA130" s="61" t="str">
        <f>VLOOKUP(CA128,'Podpůrná data'!$J$186:$K$197,2)</f>
        <v>červenec</v>
      </c>
      <c r="CB130" s="61" t="str">
        <f>VLOOKUP(CB128,'Podpůrná data'!$J$186:$K$197,2)</f>
        <v>srpen</v>
      </c>
      <c r="CC130" s="61" t="str">
        <f>VLOOKUP(CC128,'Podpůrná data'!$J$186:$K$197,2)</f>
        <v>září</v>
      </c>
      <c r="CD130" s="61" t="str">
        <f>VLOOKUP(CD128,'Podpůrná data'!$J$186:$K$197,2)</f>
        <v>říjen</v>
      </c>
      <c r="CE130" s="61" t="str">
        <f>VLOOKUP(CE128,'Podpůrná data'!$J$186:$K$197,2)</f>
        <v>listopad</v>
      </c>
      <c r="CF130" s="61" t="str">
        <f>VLOOKUP(CF128,'Podpůrná data'!$J$186:$K$197,2)</f>
        <v>prosinec</v>
      </c>
      <c r="CG130" s="210"/>
      <c r="CH130" s="210"/>
      <c r="CI130" s="211"/>
      <c r="CJ130" s="108"/>
      <c r="CK130" s="183" t="s">
        <v>109</v>
      </c>
      <c r="CL130" s="183" t="s">
        <v>110</v>
      </c>
      <c r="CM130" s="183" t="s">
        <v>111</v>
      </c>
      <c r="CN130" s="183" t="s">
        <v>112</v>
      </c>
      <c r="CO130" s="183" t="s">
        <v>113</v>
      </c>
      <c r="CP130" s="183" t="s">
        <v>114</v>
      </c>
      <c r="CQ130" s="183" t="s">
        <v>115</v>
      </c>
      <c r="CR130" s="183" t="s">
        <v>116</v>
      </c>
      <c r="CS130" s="183" t="s">
        <v>117</v>
      </c>
      <c r="CT130" s="183" t="s">
        <v>177</v>
      </c>
      <c r="CU130" s="183" t="s">
        <v>178</v>
      </c>
      <c r="CV130" s="183" t="s">
        <v>179</v>
      </c>
      <c r="CW130" s="183" t="s">
        <v>368</v>
      </c>
      <c r="CX130" s="183" t="s">
        <v>369</v>
      </c>
      <c r="CY130" s="183" t="s">
        <v>370</v>
      </c>
    </row>
    <row r="131" spans="1:103" s="266" customFormat="1" ht="16.2" customHeight="1" x14ac:dyDescent="0.3">
      <c r="A131" s="272"/>
      <c r="B131" s="115"/>
      <c r="C131" s="354"/>
      <c r="D131" s="127"/>
      <c r="E131" s="360"/>
      <c r="F131" s="360"/>
      <c r="G131" s="359"/>
      <c r="H131" s="361"/>
      <c r="I131" s="7"/>
      <c r="J131" s="357"/>
      <c r="K131" s="108"/>
      <c r="L131" s="78"/>
      <c r="M131" s="61">
        <f>YEAR(Úvod!$F$10)</f>
        <v>1900</v>
      </c>
      <c r="N131" s="61">
        <f t="shared" ref="N131" si="2450">IF(N128=1,M131+1,M131)</f>
        <v>1900</v>
      </c>
      <c r="O131" s="61">
        <f t="shared" ref="O131" si="2451">IF(O128=1,N131+1,N131)</f>
        <v>1900</v>
      </c>
      <c r="P131" s="61">
        <f t="shared" ref="P131" si="2452">IF(P128=1,O131+1,O131)</f>
        <v>1900</v>
      </c>
      <c r="Q131" s="61">
        <f t="shared" ref="Q131" si="2453">IF(Q128=1,P131+1,P131)</f>
        <v>1900</v>
      </c>
      <c r="R131" s="61">
        <f t="shared" ref="R131" si="2454">IF(R128=1,Q131+1,Q131)</f>
        <v>1900</v>
      </c>
      <c r="S131" s="61">
        <f t="shared" ref="S131" si="2455">IF(S128=1,R131+1,R131)</f>
        <v>1900</v>
      </c>
      <c r="T131" s="61">
        <f t="shared" ref="T131" si="2456">IF(T128=1,S131+1,S131)</f>
        <v>1900</v>
      </c>
      <c r="U131" s="61">
        <f t="shared" ref="U131" si="2457">IF(U128=1,T131+1,T131)</f>
        <v>1900</v>
      </c>
      <c r="V131" s="61">
        <f t="shared" ref="V131" si="2458">IF(V128=1,U131+1,U131)</f>
        <v>1900</v>
      </c>
      <c r="W131" s="61">
        <f t="shared" ref="W131" si="2459">IF(W128=1,V131+1,V131)</f>
        <v>1900</v>
      </c>
      <c r="X131" s="61">
        <f t="shared" ref="X131" si="2460">IF(X128=1,W131+1,W131)</f>
        <v>1900</v>
      </c>
      <c r="Y131" s="61">
        <f t="shared" ref="Y131" si="2461">IF(Y128=1,X131+1,X131)</f>
        <v>1901</v>
      </c>
      <c r="Z131" s="61">
        <f t="shared" ref="Z131" si="2462">IF(Z128=1,Y131+1,Y131)</f>
        <v>1901</v>
      </c>
      <c r="AA131" s="61">
        <f t="shared" ref="AA131" si="2463">IF(AA128=1,Z131+1,Z131)</f>
        <v>1901</v>
      </c>
      <c r="AB131" s="61">
        <f t="shared" ref="AB131" si="2464">IF(AB128=1,AA131+1,AA131)</f>
        <v>1901</v>
      </c>
      <c r="AC131" s="61">
        <f t="shared" ref="AC131" si="2465">IF(AC128=1,AB131+1,AB131)</f>
        <v>1901</v>
      </c>
      <c r="AD131" s="61">
        <f t="shared" ref="AD131" si="2466">IF(AD128=1,AC131+1,AC131)</f>
        <v>1901</v>
      </c>
      <c r="AE131" s="61">
        <f t="shared" ref="AE131" si="2467">IF(AE128=1,AD131+1,AD131)</f>
        <v>1901</v>
      </c>
      <c r="AF131" s="61">
        <f t="shared" ref="AF131" si="2468">IF(AF128=1,AE131+1,AE131)</f>
        <v>1901</v>
      </c>
      <c r="AG131" s="61">
        <f t="shared" ref="AG131" si="2469">IF(AG128=1,AF131+1,AF131)</f>
        <v>1901</v>
      </c>
      <c r="AH131" s="61">
        <f t="shared" ref="AH131" si="2470">IF(AH128=1,AG131+1,AG131)</f>
        <v>1901</v>
      </c>
      <c r="AI131" s="61">
        <f t="shared" ref="AI131" si="2471">IF(AI128=1,AH131+1,AH131)</f>
        <v>1901</v>
      </c>
      <c r="AJ131" s="61">
        <f t="shared" ref="AJ131" si="2472">IF(AJ128=1,AI131+1,AI131)</f>
        <v>1901</v>
      </c>
      <c r="AK131" s="61">
        <f t="shared" ref="AK131" si="2473">IF(AK128=1,AJ131+1,AJ131)</f>
        <v>1902</v>
      </c>
      <c r="AL131" s="61">
        <f t="shared" ref="AL131" si="2474">IF(AL128=1,AK131+1,AK131)</f>
        <v>1902</v>
      </c>
      <c r="AM131" s="61">
        <f t="shared" ref="AM131" si="2475">IF(AM128=1,AL131+1,AL131)</f>
        <v>1902</v>
      </c>
      <c r="AN131" s="61">
        <f t="shared" ref="AN131" si="2476">IF(AN128=1,AM131+1,AM131)</f>
        <v>1902</v>
      </c>
      <c r="AO131" s="61">
        <f t="shared" ref="AO131" si="2477">IF(AO128=1,AN131+1,AN131)</f>
        <v>1902</v>
      </c>
      <c r="AP131" s="61">
        <f t="shared" ref="AP131" si="2478">IF(AP128=1,AO131+1,AO131)</f>
        <v>1902</v>
      </c>
      <c r="AQ131" s="61">
        <f t="shared" ref="AQ131" si="2479">IF(AQ128=1,AP131+1,AP131)</f>
        <v>1902</v>
      </c>
      <c r="AR131" s="61">
        <f t="shared" ref="AR131" si="2480">IF(AR128=1,AQ131+1,AQ131)</f>
        <v>1902</v>
      </c>
      <c r="AS131" s="61">
        <f t="shared" ref="AS131" si="2481">IF(AS128=1,AR131+1,AR131)</f>
        <v>1902</v>
      </c>
      <c r="AT131" s="61">
        <f t="shared" ref="AT131" si="2482">IF(AT128=1,AS131+1,AS131)</f>
        <v>1902</v>
      </c>
      <c r="AU131" s="61">
        <f t="shared" ref="AU131" si="2483">IF(AU128=1,AT131+1,AT131)</f>
        <v>1902</v>
      </c>
      <c r="AV131" s="61">
        <f t="shared" ref="AV131" si="2484">IF(AV128=1,AU131+1,AU131)</f>
        <v>1902</v>
      </c>
      <c r="AW131" s="61">
        <f t="shared" ref="AW131" si="2485">IF(AW128=1,AV131+1,AV131)</f>
        <v>1903</v>
      </c>
      <c r="AX131" s="61">
        <f t="shared" ref="AX131" si="2486">IF(AX128=1,AW131+1,AW131)</f>
        <v>1903</v>
      </c>
      <c r="AY131" s="61">
        <f t="shared" ref="AY131" si="2487">IF(AY128=1,AX131+1,AX131)</f>
        <v>1903</v>
      </c>
      <c r="AZ131" s="61">
        <f t="shared" ref="AZ131" si="2488">IF(AZ128=1,AY131+1,AY131)</f>
        <v>1903</v>
      </c>
      <c r="BA131" s="61">
        <f t="shared" ref="BA131" si="2489">IF(BA128=1,AZ131+1,AZ131)</f>
        <v>1903</v>
      </c>
      <c r="BB131" s="61">
        <f t="shared" ref="BB131" si="2490">IF(BB128=1,BA131+1,BA131)</f>
        <v>1903</v>
      </c>
      <c r="BC131" s="61">
        <f t="shared" ref="BC131" si="2491">IF(BC128=1,BB131+1,BB131)</f>
        <v>1903</v>
      </c>
      <c r="BD131" s="61">
        <f t="shared" ref="BD131" si="2492">IF(BD128=1,BC131+1,BC131)</f>
        <v>1903</v>
      </c>
      <c r="BE131" s="61">
        <f t="shared" ref="BE131" si="2493">IF(BE128=1,BD131+1,BD131)</f>
        <v>1903</v>
      </c>
      <c r="BF131" s="61">
        <f t="shared" ref="BF131" si="2494">IF(BF128=1,BE131+1,BE131)</f>
        <v>1903</v>
      </c>
      <c r="BG131" s="61">
        <f t="shared" ref="BG131" si="2495">IF(BG128=1,BF131+1,BF131)</f>
        <v>1903</v>
      </c>
      <c r="BH131" s="61">
        <f t="shared" ref="BH131" si="2496">IF(BH128=1,BG131+1,BG131)</f>
        <v>1903</v>
      </c>
      <c r="BI131" s="61">
        <f t="shared" ref="BI131" si="2497">IF(BI128=1,BH131+1,BH131)</f>
        <v>1904</v>
      </c>
      <c r="BJ131" s="61">
        <f t="shared" ref="BJ131" si="2498">IF(BJ128=1,BI131+1,BI131)</f>
        <v>1904</v>
      </c>
      <c r="BK131" s="61">
        <f t="shared" ref="BK131" si="2499">IF(BK128=1,BJ131+1,BJ131)</f>
        <v>1904</v>
      </c>
      <c r="BL131" s="61">
        <f t="shared" ref="BL131" si="2500">IF(BL128=1,BK131+1,BK131)</f>
        <v>1904</v>
      </c>
      <c r="BM131" s="61">
        <f t="shared" ref="BM131" si="2501">IF(BM128=1,BL131+1,BL131)</f>
        <v>1904</v>
      </c>
      <c r="BN131" s="61">
        <f t="shared" ref="BN131" si="2502">IF(BN128=1,BM131+1,BM131)</f>
        <v>1904</v>
      </c>
      <c r="BO131" s="61">
        <f t="shared" ref="BO131" si="2503">IF(BO128=1,BN131+1,BN131)</f>
        <v>1904</v>
      </c>
      <c r="BP131" s="61">
        <f t="shared" ref="BP131" si="2504">IF(BP128=1,BO131+1,BO131)</f>
        <v>1904</v>
      </c>
      <c r="BQ131" s="61">
        <f t="shared" ref="BQ131" si="2505">IF(BQ128=1,BP131+1,BP131)</f>
        <v>1904</v>
      </c>
      <c r="BR131" s="61">
        <f t="shared" ref="BR131" si="2506">IF(BR128=1,BQ131+1,BQ131)</f>
        <v>1904</v>
      </c>
      <c r="BS131" s="61">
        <f t="shared" ref="BS131" si="2507">IF(BS128=1,BR131+1,BR131)</f>
        <v>1904</v>
      </c>
      <c r="BT131" s="61">
        <f t="shared" ref="BT131" si="2508">IF(BT128=1,BS131+1,BS131)</f>
        <v>1904</v>
      </c>
      <c r="BU131" s="61">
        <f t="shared" ref="BU131" si="2509">IF(BU128=1,BT131+1,BT131)</f>
        <v>1905</v>
      </c>
      <c r="BV131" s="61">
        <f t="shared" ref="BV131" si="2510">IF(BV128=1,BU131+1,BU131)</f>
        <v>1905</v>
      </c>
      <c r="BW131" s="61">
        <f t="shared" ref="BW131" si="2511">IF(BW128=1,BV131+1,BV131)</f>
        <v>1905</v>
      </c>
      <c r="BX131" s="61">
        <f t="shared" ref="BX131" si="2512">IF(BX128=1,BW131+1,BW131)</f>
        <v>1905</v>
      </c>
      <c r="BY131" s="61">
        <f t="shared" ref="BY131" si="2513">IF(BY128=1,BX131+1,BX131)</f>
        <v>1905</v>
      </c>
      <c r="BZ131" s="61">
        <f t="shared" ref="BZ131" si="2514">IF(BZ128=1,BY131+1,BY131)</f>
        <v>1905</v>
      </c>
      <c r="CA131" s="61">
        <f t="shared" ref="CA131" si="2515">IF(CA128=1,BZ131+1,BZ131)</f>
        <v>1905</v>
      </c>
      <c r="CB131" s="61">
        <f t="shared" ref="CB131" si="2516">IF(CB128=1,CA131+1,CA131)</f>
        <v>1905</v>
      </c>
      <c r="CC131" s="61">
        <f t="shared" ref="CC131" si="2517">IF(CC128=1,CB131+1,CB131)</f>
        <v>1905</v>
      </c>
      <c r="CD131" s="61">
        <f t="shared" ref="CD131" si="2518">IF(CD128=1,CC131+1,CC131)</f>
        <v>1905</v>
      </c>
      <c r="CE131" s="61">
        <f t="shared" ref="CE131" si="2519">IF(CE128=1,CD131+1,CD131)</f>
        <v>1905</v>
      </c>
      <c r="CF131" s="61">
        <f t="shared" ref="CF131" si="2520">IF(CF128=1,CE131+1,CE131)</f>
        <v>1905</v>
      </c>
      <c r="CG131" s="209"/>
      <c r="CH131" s="208"/>
      <c r="CI131" s="212"/>
      <c r="CJ131" s="108"/>
      <c r="CK131" s="108"/>
      <c r="CL131" s="108"/>
      <c r="CM131" s="108"/>
      <c r="CN131" s="108"/>
      <c r="CO131" s="108"/>
      <c r="CP131" s="108"/>
      <c r="CQ131" s="108"/>
      <c r="CR131" s="108"/>
      <c r="CS131" s="108"/>
      <c r="CT131" s="108"/>
      <c r="CU131" s="108"/>
      <c r="CV131" s="108"/>
      <c r="CW131" s="108"/>
      <c r="CX131" s="108"/>
      <c r="CY131" s="108"/>
    </row>
    <row r="132" spans="1:103" s="266" customFormat="1" ht="16.2" customHeight="1" x14ac:dyDescent="0.3">
      <c r="A132" s="272"/>
      <c r="B132" s="115"/>
      <c r="C132" s="127"/>
      <c r="D132" s="127"/>
      <c r="E132" s="360"/>
      <c r="F132" s="360"/>
      <c r="G132" s="359"/>
      <c r="H132" s="362"/>
      <c r="I132" s="7"/>
      <c r="J132" s="358"/>
      <c r="K132" s="108"/>
      <c r="L132" s="64" t="s">
        <v>181</v>
      </c>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281"/>
      <c r="CE132" s="281"/>
      <c r="CF132" s="281"/>
      <c r="CG132" s="209"/>
      <c r="CH132" s="208"/>
      <c r="CI132" s="212"/>
      <c r="CJ132" s="108"/>
      <c r="CK132" s="108"/>
      <c r="CL132" s="108"/>
      <c r="CM132" s="108"/>
      <c r="CN132" s="108"/>
      <c r="CO132" s="108"/>
      <c r="CP132" s="108"/>
      <c r="CQ132" s="108"/>
      <c r="CR132" s="108"/>
      <c r="CS132" s="108"/>
      <c r="CT132" s="108"/>
      <c r="CU132" s="108"/>
      <c r="CV132" s="108"/>
      <c r="CW132" s="108"/>
      <c r="CX132" s="108"/>
      <c r="CY132" s="108"/>
    </row>
    <row r="133" spans="1:103" s="266" customFormat="1" ht="23.4" customHeight="1" x14ac:dyDescent="0.3">
      <c r="A133" s="264"/>
      <c r="B133" s="128" t="s">
        <v>13</v>
      </c>
      <c r="C133" s="376"/>
      <c r="D133" s="376"/>
      <c r="E133" s="282"/>
      <c r="F133" s="257"/>
      <c r="G133" s="275"/>
      <c r="H133" s="62">
        <f>IF($G133="",0,VLOOKUP($E133,'Podpůrná data'!$I$15:$J$182,2)*$G133)</f>
        <v>0</v>
      </c>
      <c r="I133" s="107"/>
      <c r="J133" s="170">
        <f>IF(H133&gt;0,1,0)</f>
        <v>0</v>
      </c>
      <c r="K133" s="214"/>
      <c r="L133" s="64" t="s">
        <v>97</v>
      </c>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3"/>
      <c r="AP133" s="283"/>
      <c r="AQ133" s="283"/>
      <c r="AR133" s="283"/>
      <c r="AS133" s="283"/>
      <c r="AT133" s="283"/>
      <c r="AU133" s="283"/>
      <c r="AV133" s="283"/>
      <c r="AW133" s="283"/>
      <c r="AX133" s="283"/>
      <c r="AY133" s="283"/>
      <c r="AZ133" s="283"/>
      <c r="BA133" s="283"/>
      <c r="BB133" s="283"/>
      <c r="BC133" s="283"/>
      <c r="BD133" s="283"/>
      <c r="BE133" s="283"/>
      <c r="BF133" s="283"/>
      <c r="BG133" s="283"/>
      <c r="BH133" s="283"/>
      <c r="BI133" s="283"/>
      <c r="BJ133" s="283"/>
      <c r="BK133" s="283"/>
      <c r="BL133" s="283"/>
      <c r="BM133" s="283"/>
      <c r="BN133" s="283"/>
      <c r="BO133" s="283"/>
      <c r="BP133" s="283"/>
      <c r="BQ133" s="283"/>
      <c r="BR133" s="283"/>
      <c r="BS133" s="283"/>
      <c r="BT133" s="283"/>
      <c r="BU133" s="283"/>
      <c r="BV133" s="283"/>
      <c r="BW133" s="283"/>
      <c r="BX133" s="283"/>
      <c r="BY133" s="283"/>
      <c r="BZ133" s="283"/>
      <c r="CA133" s="283"/>
      <c r="CB133" s="283"/>
      <c r="CC133" s="283"/>
      <c r="CD133" s="283"/>
      <c r="CE133" s="283"/>
      <c r="CF133" s="283"/>
      <c r="CG133" s="377">
        <f>SUM(M135:CF135)</f>
        <v>0</v>
      </c>
      <c r="CH133" s="379">
        <f>SUM(M137:CF137)</f>
        <v>0</v>
      </c>
      <c r="CI133" s="381">
        <f>IF($J133=0,0,IF($CG133&gt;=20,1,0))</f>
        <v>0</v>
      </c>
      <c r="CJ133" s="108"/>
      <c r="CK133" s="108"/>
      <c r="CL133" s="108"/>
      <c r="CM133" s="108"/>
      <c r="CN133" s="108"/>
      <c r="CO133" s="108"/>
      <c r="CP133" s="108"/>
      <c r="CQ133" s="108"/>
      <c r="CR133" s="108"/>
      <c r="CS133" s="108"/>
      <c r="CT133" s="108"/>
      <c r="CU133" s="108"/>
      <c r="CV133" s="108"/>
      <c r="CW133" s="108"/>
      <c r="CX133" s="108"/>
      <c r="CY133" s="108"/>
    </row>
    <row r="134" spans="1:103" s="266" customFormat="1" ht="28.8" x14ac:dyDescent="0.3">
      <c r="A134" s="264"/>
      <c r="B134" s="130"/>
      <c r="C134" s="174"/>
      <c r="D134" s="174"/>
      <c r="E134" s="174"/>
      <c r="F134" s="174"/>
      <c r="G134" s="174"/>
      <c r="H134" s="65"/>
      <c r="I134" s="107"/>
      <c r="J134" s="238"/>
      <c r="K134" s="108"/>
      <c r="L134" s="64" t="s">
        <v>388</v>
      </c>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3"/>
      <c r="AP134" s="283"/>
      <c r="AQ134" s="283"/>
      <c r="AR134" s="283"/>
      <c r="AS134" s="283"/>
      <c r="AT134" s="283"/>
      <c r="AU134" s="283"/>
      <c r="AV134" s="283"/>
      <c r="AW134" s="283"/>
      <c r="AX134" s="283"/>
      <c r="AY134" s="283"/>
      <c r="AZ134" s="283"/>
      <c r="BA134" s="283"/>
      <c r="BB134" s="283"/>
      <c r="BC134" s="283"/>
      <c r="BD134" s="283"/>
      <c r="BE134" s="283"/>
      <c r="BF134" s="283"/>
      <c r="BG134" s="283"/>
      <c r="BH134" s="283"/>
      <c r="BI134" s="283"/>
      <c r="BJ134" s="283"/>
      <c r="BK134" s="283"/>
      <c r="BL134" s="283"/>
      <c r="BM134" s="283"/>
      <c r="BN134" s="283"/>
      <c r="BO134" s="283"/>
      <c r="BP134" s="283"/>
      <c r="BQ134" s="283"/>
      <c r="BR134" s="283"/>
      <c r="BS134" s="283"/>
      <c r="BT134" s="283"/>
      <c r="BU134" s="283"/>
      <c r="BV134" s="283"/>
      <c r="BW134" s="283"/>
      <c r="BX134" s="283"/>
      <c r="BY134" s="283"/>
      <c r="BZ134" s="283"/>
      <c r="CA134" s="283"/>
      <c r="CB134" s="283"/>
      <c r="CC134" s="283"/>
      <c r="CD134" s="283"/>
      <c r="CE134" s="283"/>
      <c r="CF134" s="283"/>
      <c r="CG134" s="377"/>
      <c r="CH134" s="379"/>
      <c r="CI134" s="381"/>
      <c r="CJ134" s="108"/>
      <c r="CK134" s="108"/>
      <c r="CL134" s="108"/>
      <c r="CM134" s="108"/>
      <c r="CN134" s="108"/>
      <c r="CO134" s="108"/>
      <c r="CP134" s="108"/>
      <c r="CQ134" s="108"/>
      <c r="CR134" s="108"/>
      <c r="CS134" s="108"/>
      <c r="CT134" s="108"/>
      <c r="CU134" s="108"/>
      <c r="CV134" s="108"/>
      <c r="CW134" s="108"/>
      <c r="CX134" s="108"/>
      <c r="CY134" s="108"/>
    </row>
    <row r="135" spans="1:103" s="266" customFormat="1" ht="28.8" x14ac:dyDescent="0.3">
      <c r="A135" s="264"/>
      <c r="B135" s="130"/>
      <c r="C135" s="174"/>
      <c r="D135" s="174"/>
      <c r="E135" s="174"/>
      <c r="F135" s="174"/>
      <c r="G135" s="174"/>
      <c r="H135" s="65"/>
      <c r="I135" s="107"/>
      <c r="J135" s="169"/>
      <c r="K135" s="108"/>
      <c r="L135" s="64" t="s">
        <v>408</v>
      </c>
      <c r="M135" s="171">
        <f>IF(M134="",0,IF(M134&gt;=$G133,$G133,M134))</f>
        <v>0</v>
      </c>
      <c r="N135" s="171">
        <f t="shared" ref="N135:AS135" si="2521">IF(N134="",0,IF((N134+M136)&lt;=$G133,N134,$G133-M136))</f>
        <v>0</v>
      </c>
      <c r="O135" s="171">
        <f t="shared" si="2521"/>
        <v>0</v>
      </c>
      <c r="P135" s="171">
        <f t="shared" si="2521"/>
        <v>0</v>
      </c>
      <c r="Q135" s="171">
        <f t="shared" si="2521"/>
        <v>0</v>
      </c>
      <c r="R135" s="171">
        <f t="shared" si="2521"/>
        <v>0</v>
      </c>
      <c r="S135" s="171">
        <f t="shared" si="2521"/>
        <v>0</v>
      </c>
      <c r="T135" s="171">
        <f t="shared" si="2521"/>
        <v>0</v>
      </c>
      <c r="U135" s="171">
        <f t="shared" si="2521"/>
        <v>0</v>
      </c>
      <c r="V135" s="171">
        <f t="shared" si="2521"/>
        <v>0</v>
      </c>
      <c r="W135" s="171">
        <f t="shared" si="2521"/>
        <v>0</v>
      </c>
      <c r="X135" s="171">
        <f t="shared" si="2521"/>
        <v>0</v>
      </c>
      <c r="Y135" s="171">
        <f t="shared" si="2521"/>
        <v>0</v>
      </c>
      <c r="Z135" s="171">
        <f t="shared" si="2521"/>
        <v>0</v>
      </c>
      <c r="AA135" s="171">
        <f t="shared" si="2521"/>
        <v>0</v>
      </c>
      <c r="AB135" s="171">
        <f t="shared" si="2521"/>
        <v>0</v>
      </c>
      <c r="AC135" s="171">
        <f t="shared" si="2521"/>
        <v>0</v>
      </c>
      <c r="AD135" s="171">
        <f t="shared" si="2521"/>
        <v>0</v>
      </c>
      <c r="AE135" s="171">
        <f t="shared" si="2521"/>
        <v>0</v>
      </c>
      <c r="AF135" s="171">
        <f t="shared" si="2521"/>
        <v>0</v>
      </c>
      <c r="AG135" s="171">
        <f t="shared" si="2521"/>
        <v>0</v>
      </c>
      <c r="AH135" s="171">
        <f t="shared" si="2521"/>
        <v>0</v>
      </c>
      <c r="AI135" s="171">
        <f t="shared" si="2521"/>
        <v>0</v>
      </c>
      <c r="AJ135" s="171">
        <f t="shared" si="2521"/>
        <v>0</v>
      </c>
      <c r="AK135" s="171">
        <f t="shared" si="2521"/>
        <v>0</v>
      </c>
      <c r="AL135" s="171">
        <f t="shared" si="2521"/>
        <v>0</v>
      </c>
      <c r="AM135" s="171">
        <f t="shared" si="2521"/>
        <v>0</v>
      </c>
      <c r="AN135" s="171">
        <f t="shared" si="2521"/>
        <v>0</v>
      </c>
      <c r="AO135" s="171">
        <f t="shared" si="2521"/>
        <v>0</v>
      </c>
      <c r="AP135" s="171">
        <f t="shared" si="2521"/>
        <v>0</v>
      </c>
      <c r="AQ135" s="171">
        <f t="shared" si="2521"/>
        <v>0</v>
      </c>
      <c r="AR135" s="171">
        <f t="shared" si="2521"/>
        <v>0</v>
      </c>
      <c r="AS135" s="171">
        <f t="shared" si="2521"/>
        <v>0</v>
      </c>
      <c r="AT135" s="171">
        <f t="shared" ref="AT135:BY135" si="2522">IF(AT134="",0,IF((AT134+AS136)&lt;=$G133,AT134,$G133-AS136))</f>
        <v>0</v>
      </c>
      <c r="AU135" s="171">
        <f t="shared" si="2522"/>
        <v>0</v>
      </c>
      <c r="AV135" s="171">
        <f t="shared" si="2522"/>
        <v>0</v>
      </c>
      <c r="AW135" s="171">
        <f t="shared" si="2522"/>
        <v>0</v>
      </c>
      <c r="AX135" s="171">
        <f t="shared" si="2522"/>
        <v>0</v>
      </c>
      <c r="AY135" s="171">
        <f t="shared" si="2522"/>
        <v>0</v>
      </c>
      <c r="AZ135" s="171">
        <f t="shared" si="2522"/>
        <v>0</v>
      </c>
      <c r="BA135" s="171">
        <f t="shared" si="2522"/>
        <v>0</v>
      </c>
      <c r="BB135" s="171">
        <f t="shared" si="2522"/>
        <v>0</v>
      </c>
      <c r="BC135" s="171">
        <f t="shared" si="2522"/>
        <v>0</v>
      </c>
      <c r="BD135" s="171">
        <f t="shared" si="2522"/>
        <v>0</v>
      </c>
      <c r="BE135" s="171">
        <f t="shared" si="2522"/>
        <v>0</v>
      </c>
      <c r="BF135" s="171">
        <f t="shared" si="2522"/>
        <v>0</v>
      </c>
      <c r="BG135" s="171">
        <f t="shared" si="2522"/>
        <v>0</v>
      </c>
      <c r="BH135" s="171">
        <f t="shared" si="2522"/>
        <v>0</v>
      </c>
      <c r="BI135" s="171">
        <f t="shared" si="2522"/>
        <v>0</v>
      </c>
      <c r="BJ135" s="171">
        <f t="shared" si="2522"/>
        <v>0</v>
      </c>
      <c r="BK135" s="171">
        <f t="shared" si="2522"/>
        <v>0</v>
      </c>
      <c r="BL135" s="171">
        <f t="shared" si="2522"/>
        <v>0</v>
      </c>
      <c r="BM135" s="171">
        <f t="shared" si="2522"/>
        <v>0</v>
      </c>
      <c r="BN135" s="171">
        <f t="shared" si="2522"/>
        <v>0</v>
      </c>
      <c r="BO135" s="171">
        <f t="shared" si="2522"/>
        <v>0</v>
      </c>
      <c r="BP135" s="171">
        <f t="shared" si="2522"/>
        <v>0</v>
      </c>
      <c r="BQ135" s="171">
        <f t="shared" si="2522"/>
        <v>0</v>
      </c>
      <c r="BR135" s="171">
        <f t="shared" si="2522"/>
        <v>0</v>
      </c>
      <c r="BS135" s="171">
        <f t="shared" si="2522"/>
        <v>0</v>
      </c>
      <c r="BT135" s="171">
        <f t="shared" si="2522"/>
        <v>0</v>
      </c>
      <c r="BU135" s="171">
        <f t="shared" si="2522"/>
        <v>0</v>
      </c>
      <c r="BV135" s="171">
        <f t="shared" si="2522"/>
        <v>0</v>
      </c>
      <c r="BW135" s="171">
        <f t="shared" si="2522"/>
        <v>0</v>
      </c>
      <c r="BX135" s="171">
        <f t="shared" si="2522"/>
        <v>0</v>
      </c>
      <c r="BY135" s="171">
        <f t="shared" si="2522"/>
        <v>0</v>
      </c>
      <c r="BZ135" s="171">
        <f t="shared" ref="BZ135:CF135" si="2523">IF(BZ134="",0,IF((BZ134+BY136)&lt;=$G133,BZ134,$G133-BY136))</f>
        <v>0</v>
      </c>
      <c r="CA135" s="171">
        <f t="shared" si="2523"/>
        <v>0</v>
      </c>
      <c r="CB135" s="171">
        <f t="shared" si="2523"/>
        <v>0</v>
      </c>
      <c r="CC135" s="171">
        <f t="shared" si="2523"/>
        <v>0</v>
      </c>
      <c r="CD135" s="171">
        <f t="shared" si="2523"/>
        <v>0</v>
      </c>
      <c r="CE135" s="171">
        <f t="shared" si="2523"/>
        <v>0</v>
      </c>
      <c r="CF135" s="171">
        <f t="shared" si="2523"/>
        <v>0</v>
      </c>
      <c r="CG135" s="377"/>
      <c r="CH135" s="379"/>
      <c r="CI135" s="381"/>
      <c r="CJ135" s="108"/>
      <c r="CK135" s="108"/>
      <c r="CL135" s="108"/>
      <c r="CM135" s="108"/>
      <c r="CN135" s="108"/>
      <c r="CO135" s="108"/>
      <c r="CP135" s="108"/>
      <c r="CQ135" s="108"/>
      <c r="CR135" s="108"/>
      <c r="CS135" s="108"/>
      <c r="CT135" s="108"/>
      <c r="CU135" s="108"/>
      <c r="CV135" s="108"/>
      <c r="CW135" s="108"/>
      <c r="CX135" s="108"/>
      <c r="CY135" s="108"/>
    </row>
    <row r="136" spans="1:103" ht="28.8" hidden="1" x14ac:dyDescent="0.3">
      <c r="B136" s="130"/>
      <c r="C136" s="174"/>
      <c r="D136" s="174"/>
      <c r="E136" s="174"/>
      <c r="F136" s="174"/>
      <c r="G136" s="174"/>
      <c r="H136" s="176"/>
      <c r="I136" s="107"/>
      <c r="J136" s="179"/>
      <c r="K136" s="107"/>
      <c r="L136" s="64" t="s">
        <v>409</v>
      </c>
      <c r="M136" s="171">
        <f>M135</f>
        <v>0</v>
      </c>
      <c r="N136" s="171">
        <f>N135+M136</f>
        <v>0</v>
      </c>
      <c r="O136" s="171">
        <f t="shared" ref="O136" si="2524">O135+N136</f>
        <v>0</v>
      </c>
      <c r="P136" s="171">
        <f t="shared" ref="P136" si="2525">P135+O136</f>
        <v>0</v>
      </c>
      <c r="Q136" s="171">
        <f t="shared" ref="Q136" si="2526">Q135+P136</f>
        <v>0</v>
      </c>
      <c r="R136" s="171">
        <f t="shared" ref="R136" si="2527">R135+Q136</f>
        <v>0</v>
      </c>
      <c r="S136" s="171">
        <f t="shared" ref="S136" si="2528">S135+R136</f>
        <v>0</v>
      </c>
      <c r="T136" s="171">
        <f t="shared" ref="T136" si="2529">T135+S136</f>
        <v>0</v>
      </c>
      <c r="U136" s="171">
        <f t="shared" ref="U136" si="2530">U135+T136</f>
        <v>0</v>
      </c>
      <c r="V136" s="171">
        <f t="shared" ref="V136" si="2531">V135+U136</f>
        <v>0</v>
      </c>
      <c r="W136" s="171">
        <f t="shared" ref="W136" si="2532">W135+V136</f>
        <v>0</v>
      </c>
      <c r="X136" s="171">
        <f t="shared" ref="X136" si="2533">X135+W136</f>
        <v>0</v>
      </c>
      <c r="Y136" s="171">
        <f t="shared" ref="Y136" si="2534">Y135+X136</f>
        <v>0</v>
      </c>
      <c r="Z136" s="171">
        <f t="shared" ref="Z136" si="2535">Z135+Y136</f>
        <v>0</v>
      </c>
      <c r="AA136" s="171">
        <f t="shared" ref="AA136" si="2536">AA135+Z136</f>
        <v>0</v>
      </c>
      <c r="AB136" s="171">
        <f t="shared" ref="AB136" si="2537">AB135+AA136</f>
        <v>0</v>
      </c>
      <c r="AC136" s="171">
        <f t="shared" ref="AC136" si="2538">AC135+AB136</f>
        <v>0</v>
      </c>
      <c r="AD136" s="171">
        <f t="shared" ref="AD136" si="2539">AD135+AC136</f>
        <v>0</v>
      </c>
      <c r="AE136" s="171">
        <f t="shared" ref="AE136" si="2540">AE135+AD136</f>
        <v>0</v>
      </c>
      <c r="AF136" s="171">
        <f t="shared" ref="AF136" si="2541">AF135+AE136</f>
        <v>0</v>
      </c>
      <c r="AG136" s="171">
        <f t="shared" ref="AG136" si="2542">AG135+AF136</f>
        <v>0</v>
      </c>
      <c r="AH136" s="171">
        <f t="shared" ref="AH136" si="2543">AH135+AG136</f>
        <v>0</v>
      </c>
      <c r="AI136" s="171">
        <f t="shared" ref="AI136" si="2544">AI135+AH136</f>
        <v>0</v>
      </c>
      <c r="AJ136" s="171">
        <f t="shared" ref="AJ136" si="2545">AJ135+AI136</f>
        <v>0</v>
      </c>
      <c r="AK136" s="171">
        <f t="shared" ref="AK136" si="2546">AK135+AJ136</f>
        <v>0</v>
      </c>
      <c r="AL136" s="171">
        <f t="shared" ref="AL136" si="2547">AL135+AK136</f>
        <v>0</v>
      </c>
      <c r="AM136" s="171">
        <f t="shared" ref="AM136" si="2548">AM135+AL136</f>
        <v>0</v>
      </c>
      <c r="AN136" s="171">
        <f t="shared" ref="AN136" si="2549">AN135+AM136</f>
        <v>0</v>
      </c>
      <c r="AO136" s="171">
        <f t="shared" ref="AO136" si="2550">AO135+AN136</f>
        <v>0</v>
      </c>
      <c r="AP136" s="171">
        <f t="shared" ref="AP136" si="2551">AP135+AO136</f>
        <v>0</v>
      </c>
      <c r="AQ136" s="171">
        <f t="shared" ref="AQ136" si="2552">AQ135+AP136</f>
        <v>0</v>
      </c>
      <c r="AR136" s="171">
        <f t="shared" ref="AR136" si="2553">AR135+AQ136</f>
        <v>0</v>
      </c>
      <c r="AS136" s="171">
        <f t="shared" ref="AS136" si="2554">AS135+AR136</f>
        <v>0</v>
      </c>
      <c r="AT136" s="171">
        <f t="shared" ref="AT136" si="2555">AT135+AS136</f>
        <v>0</v>
      </c>
      <c r="AU136" s="171">
        <f t="shared" ref="AU136" si="2556">AU135+AT136</f>
        <v>0</v>
      </c>
      <c r="AV136" s="171">
        <f t="shared" ref="AV136" si="2557">AV135+AU136</f>
        <v>0</v>
      </c>
      <c r="AW136" s="171">
        <f t="shared" ref="AW136" si="2558">AW135+AV136</f>
        <v>0</v>
      </c>
      <c r="AX136" s="171">
        <f t="shared" ref="AX136" si="2559">AX135+AW136</f>
        <v>0</v>
      </c>
      <c r="AY136" s="171">
        <f t="shared" ref="AY136" si="2560">AY135+AX136</f>
        <v>0</v>
      </c>
      <c r="AZ136" s="171">
        <f t="shared" ref="AZ136" si="2561">AZ135+AY136</f>
        <v>0</v>
      </c>
      <c r="BA136" s="171">
        <f t="shared" ref="BA136" si="2562">BA135+AZ136</f>
        <v>0</v>
      </c>
      <c r="BB136" s="171">
        <f t="shared" ref="BB136" si="2563">BB135+BA136</f>
        <v>0</v>
      </c>
      <c r="BC136" s="171">
        <f t="shared" ref="BC136" si="2564">BC135+BB136</f>
        <v>0</v>
      </c>
      <c r="BD136" s="171">
        <f t="shared" ref="BD136" si="2565">BD135+BC136</f>
        <v>0</v>
      </c>
      <c r="BE136" s="171">
        <f t="shared" ref="BE136" si="2566">BE135+BD136</f>
        <v>0</v>
      </c>
      <c r="BF136" s="171">
        <f t="shared" ref="BF136" si="2567">BF135+BE136</f>
        <v>0</v>
      </c>
      <c r="BG136" s="171">
        <f t="shared" ref="BG136" si="2568">BG135+BF136</f>
        <v>0</v>
      </c>
      <c r="BH136" s="171">
        <f t="shared" ref="BH136" si="2569">BH135+BG136</f>
        <v>0</v>
      </c>
      <c r="BI136" s="171">
        <f t="shared" ref="BI136" si="2570">BI135+BH136</f>
        <v>0</v>
      </c>
      <c r="BJ136" s="171">
        <f t="shared" ref="BJ136" si="2571">BJ135+BI136</f>
        <v>0</v>
      </c>
      <c r="BK136" s="171">
        <f t="shared" ref="BK136" si="2572">BK135+BJ136</f>
        <v>0</v>
      </c>
      <c r="BL136" s="171">
        <f t="shared" ref="BL136" si="2573">BL135+BK136</f>
        <v>0</v>
      </c>
      <c r="BM136" s="171">
        <f t="shared" ref="BM136" si="2574">BM135+BL136</f>
        <v>0</v>
      </c>
      <c r="BN136" s="171">
        <f t="shared" ref="BN136" si="2575">BN135+BM136</f>
        <v>0</v>
      </c>
      <c r="BO136" s="171">
        <f t="shared" ref="BO136" si="2576">BO135+BN136</f>
        <v>0</v>
      </c>
      <c r="BP136" s="171">
        <f t="shared" ref="BP136" si="2577">BP135+BO136</f>
        <v>0</v>
      </c>
      <c r="BQ136" s="171">
        <f t="shared" ref="BQ136" si="2578">BQ135+BP136</f>
        <v>0</v>
      </c>
      <c r="BR136" s="171">
        <f t="shared" ref="BR136" si="2579">BR135+BQ136</f>
        <v>0</v>
      </c>
      <c r="BS136" s="171">
        <f t="shared" ref="BS136" si="2580">BS135+BR136</f>
        <v>0</v>
      </c>
      <c r="BT136" s="171">
        <f t="shared" ref="BT136" si="2581">BT135+BS136</f>
        <v>0</v>
      </c>
      <c r="BU136" s="171">
        <f t="shared" ref="BU136" si="2582">BU135+BT136</f>
        <v>0</v>
      </c>
      <c r="BV136" s="171">
        <f t="shared" ref="BV136" si="2583">BV135+BU136</f>
        <v>0</v>
      </c>
      <c r="BW136" s="171">
        <f t="shared" ref="BW136" si="2584">BW135+BV136</f>
        <v>0</v>
      </c>
      <c r="BX136" s="171">
        <f t="shared" ref="BX136" si="2585">BX135+BW136</f>
        <v>0</v>
      </c>
      <c r="BY136" s="171">
        <f t="shared" ref="BY136" si="2586">BY135+BX136</f>
        <v>0</v>
      </c>
      <c r="BZ136" s="171">
        <f t="shared" ref="BZ136" si="2587">BZ135+BY136</f>
        <v>0</v>
      </c>
      <c r="CA136" s="171">
        <f t="shared" ref="CA136" si="2588">CA135+BZ136</f>
        <v>0</v>
      </c>
      <c r="CB136" s="171">
        <f t="shared" ref="CB136" si="2589">CB135+CA136</f>
        <v>0</v>
      </c>
      <c r="CC136" s="171">
        <f t="shared" ref="CC136" si="2590">CC135+CB136</f>
        <v>0</v>
      </c>
      <c r="CD136" s="171">
        <f t="shared" ref="CD136" si="2591">CD135+CC136</f>
        <v>0</v>
      </c>
      <c r="CE136" s="171">
        <f t="shared" ref="CE136" si="2592">CE135+CD136</f>
        <v>0</v>
      </c>
      <c r="CF136" s="171">
        <f t="shared" ref="CF136" si="2593">CF135+CE136</f>
        <v>0</v>
      </c>
      <c r="CG136" s="377"/>
      <c r="CH136" s="379"/>
      <c r="CI136" s="381"/>
      <c r="CJ136" s="107"/>
      <c r="CK136" s="107"/>
      <c r="CL136" s="107"/>
      <c r="CM136" s="107"/>
      <c r="CN136" s="107"/>
      <c r="CO136" s="107"/>
      <c r="CP136" s="107"/>
      <c r="CQ136" s="107"/>
      <c r="CR136" s="107"/>
      <c r="CS136" s="107"/>
      <c r="CT136" s="107"/>
      <c r="CU136" s="107"/>
      <c r="CV136" s="107"/>
      <c r="CW136" s="107"/>
      <c r="CX136" s="107"/>
      <c r="CY136" s="107"/>
    </row>
    <row r="137" spans="1:103" ht="25.2" customHeight="1" thickBot="1" x14ac:dyDescent="0.35">
      <c r="B137" s="130"/>
      <c r="C137" s="174"/>
      <c r="D137" s="174"/>
      <c r="E137" s="174"/>
      <c r="F137" s="174"/>
      <c r="G137" s="174"/>
      <c r="H137" s="176"/>
      <c r="I137" s="107"/>
      <c r="J137" s="179"/>
      <c r="K137" s="107"/>
      <c r="L137" s="64" t="s">
        <v>167</v>
      </c>
      <c r="M137" s="172">
        <f>IF($E133="",0,VLOOKUP($E133,'Podpůrná data'!$I$15:$J$182,2)*M135)</f>
        <v>0</v>
      </c>
      <c r="N137" s="172">
        <f>IF($E133="",0,VLOOKUP($E133,'Podpůrná data'!$I$15:$J$182,2)*N135)</f>
        <v>0</v>
      </c>
      <c r="O137" s="172">
        <f>IF($E133="",0,VLOOKUP($E133,'Podpůrná data'!$I$15:$J$182,2)*O135)</f>
        <v>0</v>
      </c>
      <c r="P137" s="172">
        <f>IF($E133="",0,VLOOKUP($E133,'Podpůrná data'!$I$15:$J$182,2)*P135)</f>
        <v>0</v>
      </c>
      <c r="Q137" s="172">
        <f>IF($E133="",0,VLOOKUP($E133,'Podpůrná data'!$I$15:$J$182,2)*Q135)</f>
        <v>0</v>
      </c>
      <c r="R137" s="172">
        <f>IF($E133="",0,VLOOKUP($E133,'Podpůrná data'!$I$15:$J$182,2)*R135)</f>
        <v>0</v>
      </c>
      <c r="S137" s="172">
        <f>IF($E133="",0,VLOOKUP($E133,'Podpůrná data'!$I$15:$J$182,2)*S135)</f>
        <v>0</v>
      </c>
      <c r="T137" s="172">
        <f>IF($E133="",0,VLOOKUP($E133,'Podpůrná data'!$I$15:$J$182,2)*T135)</f>
        <v>0</v>
      </c>
      <c r="U137" s="172">
        <f>IF($E133="",0,VLOOKUP($E133,'Podpůrná data'!$I$15:$J$182,2)*U135)</f>
        <v>0</v>
      </c>
      <c r="V137" s="172">
        <f>IF($E133="",0,VLOOKUP($E133,'Podpůrná data'!$I$15:$J$182,2)*V135)</f>
        <v>0</v>
      </c>
      <c r="W137" s="172">
        <f>IF($E133="",0,VLOOKUP($E133,'Podpůrná data'!$I$15:$J$182,2)*W135)</f>
        <v>0</v>
      </c>
      <c r="X137" s="172">
        <f>IF($E133="",0,VLOOKUP($E133,'Podpůrná data'!$I$15:$J$182,2)*X135)</f>
        <v>0</v>
      </c>
      <c r="Y137" s="172">
        <f>IF($E133="",0,VLOOKUP($E133,'Podpůrná data'!$I$15:$J$182,2)*Y135)</f>
        <v>0</v>
      </c>
      <c r="Z137" s="172">
        <f>IF($E133="",0,VLOOKUP($E133,'Podpůrná data'!$I$15:$J$182,2)*Z135)</f>
        <v>0</v>
      </c>
      <c r="AA137" s="172">
        <f>IF($E133="",0,VLOOKUP($E133,'Podpůrná data'!$I$15:$J$182,2)*AA135)</f>
        <v>0</v>
      </c>
      <c r="AB137" s="172">
        <f>IF($E133="",0,VLOOKUP($E133,'Podpůrná data'!$I$15:$J$182,2)*AB135)</f>
        <v>0</v>
      </c>
      <c r="AC137" s="172">
        <f>IF($E133="",0,VLOOKUP($E133,'Podpůrná data'!$I$15:$J$182,2)*AC135)</f>
        <v>0</v>
      </c>
      <c r="AD137" s="172">
        <f>IF($E133="",0,VLOOKUP($E133,'Podpůrná data'!$I$15:$J$182,2)*AD135)</f>
        <v>0</v>
      </c>
      <c r="AE137" s="172">
        <f>IF($E133="",0,VLOOKUP($E133,'Podpůrná data'!$I$15:$J$182,2)*AE135)</f>
        <v>0</v>
      </c>
      <c r="AF137" s="172">
        <f>IF($E133="",0,VLOOKUP($E133,'Podpůrná data'!$I$15:$J$182,2)*AF135)</f>
        <v>0</v>
      </c>
      <c r="AG137" s="172">
        <f>IF($E133="",0,VLOOKUP($E133,'Podpůrná data'!$I$15:$J$182,2)*AG135)</f>
        <v>0</v>
      </c>
      <c r="AH137" s="172">
        <f>IF($E133="",0,VLOOKUP($E133,'Podpůrná data'!$I$15:$J$182,2)*AH135)</f>
        <v>0</v>
      </c>
      <c r="AI137" s="172">
        <f>IF($E133="",0,VLOOKUP($E133,'Podpůrná data'!$I$15:$J$182,2)*AI135)</f>
        <v>0</v>
      </c>
      <c r="AJ137" s="172">
        <f>IF($E133="",0,VLOOKUP($E133,'Podpůrná data'!$I$15:$J$182,2)*AJ135)</f>
        <v>0</v>
      </c>
      <c r="AK137" s="172">
        <f>IF($E133="",0,VLOOKUP($E133,'Podpůrná data'!$I$15:$J$182,2)*AK135)</f>
        <v>0</v>
      </c>
      <c r="AL137" s="172">
        <f>IF($E133="",0,VLOOKUP($E133,'Podpůrná data'!$I$15:$J$182,2)*AL135)</f>
        <v>0</v>
      </c>
      <c r="AM137" s="172">
        <f>IF($E133="",0,VLOOKUP($E133,'Podpůrná data'!$I$15:$J$182,2)*AM135)</f>
        <v>0</v>
      </c>
      <c r="AN137" s="172">
        <f>IF($E133="",0,VLOOKUP($E133,'Podpůrná data'!$I$15:$J$182,2)*AN135)</f>
        <v>0</v>
      </c>
      <c r="AO137" s="172">
        <f>IF($E133="",0,VLOOKUP($E133,'Podpůrná data'!$I$15:$J$182,2)*AO135)</f>
        <v>0</v>
      </c>
      <c r="AP137" s="172">
        <f>IF($E133="",0,VLOOKUP($E133,'Podpůrná data'!$I$15:$J$182,2)*AP135)</f>
        <v>0</v>
      </c>
      <c r="AQ137" s="172">
        <f>IF($E133="",0,VLOOKUP($E133,'Podpůrná data'!$I$15:$J$182,2)*AQ135)</f>
        <v>0</v>
      </c>
      <c r="AR137" s="172">
        <f>IF($E133="",0,VLOOKUP($E133,'Podpůrná data'!$I$15:$J$182,2)*AR135)</f>
        <v>0</v>
      </c>
      <c r="AS137" s="172">
        <f>IF($E133="",0,VLOOKUP($E133,'Podpůrná data'!$I$15:$J$182,2)*AS135)</f>
        <v>0</v>
      </c>
      <c r="AT137" s="172">
        <f>IF($E133="",0,VLOOKUP($E133,'Podpůrná data'!$I$15:$J$182,2)*AT135)</f>
        <v>0</v>
      </c>
      <c r="AU137" s="172">
        <f>IF($E133="",0,VLOOKUP($E133,'Podpůrná data'!$I$15:$J$182,2)*AU135)</f>
        <v>0</v>
      </c>
      <c r="AV137" s="172">
        <f>IF($E133="",0,VLOOKUP($E133,'Podpůrná data'!$I$15:$J$182,2)*AV135)</f>
        <v>0</v>
      </c>
      <c r="AW137" s="172">
        <f>IF($E133="",0,VLOOKUP($E133,'Podpůrná data'!$I$15:$J$182,2)*AW135)</f>
        <v>0</v>
      </c>
      <c r="AX137" s="172">
        <f>IF($E133="",0,VLOOKUP($E133,'Podpůrná data'!$I$15:$J$182,2)*AX135)</f>
        <v>0</v>
      </c>
      <c r="AY137" s="172">
        <f>IF($E133="",0,VLOOKUP($E133,'Podpůrná data'!$I$15:$J$182,2)*AY135)</f>
        <v>0</v>
      </c>
      <c r="AZ137" s="172">
        <f>IF($E133="",0,VLOOKUP($E133,'Podpůrná data'!$I$15:$J$182,2)*AZ135)</f>
        <v>0</v>
      </c>
      <c r="BA137" s="172">
        <f>IF($E133="",0,VLOOKUP($E133,'Podpůrná data'!$I$15:$J$182,2)*BA135)</f>
        <v>0</v>
      </c>
      <c r="BB137" s="172">
        <f>IF($E133="",0,VLOOKUP($E133,'Podpůrná data'!$I$15:$J$182,2)*BB135)</f>
        <v>0</v>
      </c>
      <c r="BC137" s="172">
        <f>IF($E133="",0,VLOOKUP($E133,'Podpůrná data'!$I$15:$J$182,2)*BC135)</f>
        <v>0</v>
      </c>
      <c r="BD137" s="172">
        <f>IF($E133="",0,VLOOKUP($E133,'Podpůrná data'!$I$15:$J$182,2)*BD135)</f>
        <v>0</v>
      </c>
      <c r="BE137" s="172">
        <f>IF($E133="",0,VLOOKUP($E133,'Podpůrná data'!$I$15:$J$182,2)*BE135)</f>
        <v>0</v>
      </c>
      <c r="BF137" s="172">
        <f>IF($E133="",0,VLOOKUP($E133,'Podpůrná data'!$I$15:$J$182,2)*BF135)</f>
        <v>0</v>
      </c>
      <c r="BG137" s="172">
        <f>IF($E133="",0,VLOOKUP($E133,'Podpůrná data'!$I$15:$J$182,2)*BG135)</f>
        <v>0</v>
      </c>
      <c r="BH137" s="172">
        <f>IF($E133="",0,VLOOKUP($E133,'Podpůrná data'!$I$15:$J$182,2)*BH135)</f>
        <v>0</v>
      </c>
      <c r="BI137" s="172">
        <f>IF($E133="",0,VLOOKUP($E133,'Podpůrná data'!$I$15:$J$182,2)*BI135)</f>
        <v>0</v>
      </c>
      <c r="BJ137" s="172">
        <f>IF($E133="",0,VLOOKUP($E133,'Podpůrná data'!$I$15:$J$182,2)*BJ135)</f>
        <v>0</v>
      </c>
      <c r="BK137" s="172">
        <f>IF($E133="",0,VLOOKUP($E133,'Podpůrná data'!$I$15:$J$182,2)*BK135)</f>
        <v>0</v>
      </c>
      <c r="BL137" s="172">
        <f>IF($E133="",0,VLOOKUP($E133,'Podpůrná data'!$I$15:$J$182,2)*BL135)</f>
        <v>0</v>
      </c>
      <c r="BM137" s="172">
        <f>IF($E133="",0,VLOOKUP($E133,'Podpůrná data'!$I$15:$J$182,2)*BM135)</f>
        <v>0</v>
      </c>
      <c r="BN137" s="172">
        <f>IF($E133="",0,VLOOKUP($E133,'Podpůrná data'!$I$15:$J$182,2)*BN135)</f>
        <v>0</v>
      </c>
      <c r="BO137" s="172">
        <f>IF($E133="",0,VLOOKUP($E133,'Podpůrná data'!$I$15:$J$182,2)*BO135)</f>
        <v>0</v>
      </c>
      <c r="BP137" s="172">
        <f>IF($E133="",0,VLOOKUP($E133,'Podpůrná data'!$I$15:$J$182,2)*BP135)</f>
        <v>0</v>
      </c>
      <c r="BQ137" s="172">
        <f>IF($E133="",0,VLOOKUP($E133,'Podpůrná data'!$I$15:$J$182,2)*BQ135)</f>
        <v>0</v>
      </c>
      <c r="BR137" s="172">
        <f>IF($E133="",0,VLOOKUP($E133,'Podpůrná data'!$I$15:$J$182,2)*BR135)</f>
        <v>0</v>
      </c>
      <c r="BS137" s="172">
        <f>IF($E133="",0,VLOOKUP($E133,'Podpůrná data'!$I$15:$J$182,2)*BS135)</f>
        <v>0</v>
      </c>
      <c r="BT137" s="172">
        <f>IF($E133="",0,VLOOKUP($E133,'Podpůrná data'!$I$15:$J$182,2)*BT135)</f>
        <v>0</v>
      </c>
      <c r="BU137" s="172">
        <f>IF($E133="",0,VLOOKUP($E133,'Podpůrná data'!$I$15:$J$182,2)*BU135)</f>
        <v>0</v>
      </c>
      <c r="BV137" s="172">
        <f>IF($E133="",0,VLOOKUP($E133,'Podpůrná data'!$I$15:$J$182,2)*BV135)</f>
        <v>0</v>
      </c>
      <c r="BW137" s="172">
        <f>IF($E133="",0,VLOOKUP($E133,'Podpůrná data'!$I$15:$J$182,2)*BW135)</f>
        <v>0</v>
      </c>
      <c r="BX137" s="172">
        <f>IF($E133="",0,VLOOKUP($E133,'Podpůrná data'!$I$15:$J$182,2)*BX135)</f>
        <v>0</v>
      </c>
      <c r="BY137" s="172">
        <f>IF($E133="",0,VLOOKUP($E133,'Podpůrná data'!$I$15:$J$182,2)*BY135)</f>
        <v>0</v>
      </c>
      <c r="BZ137" s="172">
        <f>IF($E133="",0,VLOOKUP($E133,'Podpůrná data'!$I$15:$J$182,2)*BZ135)</f>
        <v>0</v>
      </c>
      <c r="CA137" s="172">
        <f>IF($E133="",0,VLOOKUP($E133,'Podpůrná data'!$I$15:$J$182,2)*CA135)</f>
        <v>0</v>
      </c>
      <c r="CB137" s="172">
        <f>IF($E133="",0,VLOOKUP($E133,'Podpůrná data'!$I$15:$J$182,2)*CB135)</f>
        <v>0</v>
      </c>
      <c r="CC137" s="172">
        <f>IF($E133="",0,VLOOKUP($E133,'Podpůrná data'!$I$15:$J$182,2)*CC135)</f>
        <v>0</v>
      </c>
      <c r="CD137" s="172">
        <f>IF($E133="",0,VLOOKUP($E133,'Podpůrná data'!$I$15:$J$182,2)*CD135)</f>
        <v>0</v>
      </c>
      <c r="CE137" s="172">
        <f>IF($E133="",0,VLOOKUP($E133,'Podpůrná data'!$I$15:$J$182,2)*CE135)</f>
        <v>0</v>
      </c>
      <c r="CF137" s="172">
        <f>IF($E133="",0,VLOOKUP($E133,'Podpůrná data'!$I$15:$J$182,2)*CF135)</f>
        <v>0</v>
      </c>
      <c r="CG137" s="377"/>
      <c r="CH137" s="379"/>
      <c r="CI137" s="381"/>
      <c r="CJ137" s="107"/>
      <c r="CK137" s="182">
        <f>SUMIFS($M137:$CF137,$M132:$CF132,"1. ZoR")</f>
        <v>0</v>
      </c>
      <c r="CL137" s="182">
        <f>SUMIFS($M137:$CF137,$M132:$CF132,"2. ZoR")</f>
        <v>0</v>
      </c>
      <c r="CM137" s="182">
        <f>SUMIFS($M137:$CF137,$M132:$CF132,"3. ZoR")</f>
        <v>0</v>
      </c>
      <c r="CN137" s="182">
        <f>SUMIFS($M137:$CF137,$M132:$CF132,"4. ZoR")</f>
        <v>0</v>
      </c>
      <c r="CO137" s="182">
        <f>SUMIFS($M137:$CF137,$M132:$CF132,"5. ZoR")</f>
        <v>0</v>
      </c>
      <c r="CP137" s="182">
        <f>SUMIFS($M137:$CF137,$M132:$CF132,"6. ZoR")</f>
        <v>0</v>
      </c>
      <c r="CQ137" s="182">
        <f>SUMIFS($M137:$CF137,$M132:$CF132,"7. ZoR")</f>
        <v>0</v>
      </c>
      <c r="CR137" s="182">
        <f>SUMIFS($M137:$CF137,$M132:$CF132,"8. ZoR")</f>
        <v>0</v>
      </c>
      <c r="CS137" s="182">
        <f>SUMIFS($M137:$CF137,$M132:$CF132,"9. ZoR")</f>
        <v>0</v>
      </c>
      <c r="CT137" s="182">
        <f>SUMIFS($M137:$CF137,$M132:$CF132,"10. ZoR")</f>
        <v>0</v>
      </c>
      <c r="CU137" s="182">
        <f>SUMIFS($M137:$CF137,$M132:$CF132,"11. ZoR")</f>
        <v>0</v>
      </c>
      <c r="CV137" s="182">
        <f>SUMIFS($M137:$CF137,$M132:$CF132,"12. ZoR")</f>
        <v>0</v>
      </c>
      <c r="CW137" s="182">
        <f>SUMIFS($M137:$CF137,$M132:$CF132,"13. ZoR")</f>
        <v>0</v>
      </c>
      <c r="CX137" s="182">
        <f>SUMIFS($M137:$CF137,$M132:$CF132,"14. ZoR")</f>
        <v>0</v>
      </c>
      <c r="CY137" s="182">
        <f>SUMIFS($M137:$CF137,$M132:$CF132,"15. ZoR")</f>
        <v>0</v>
      </c>
    </row>
    <row r="138" spans="1:103" ht="29.4" hidden="1" thickBot="1" x14ac:dyDescent="0.35">
      <c r="B138" s="131"/>
      <c r="C138" s="177"/>
      <c r="D138" s="177"/>
      <c r="E138" s="177"/>
      <c r="F138" s="177"/>
      <c r="G138" s="177"/>
      <c r="H138" s="178"/>
      <c r="I138" s="107"/>
      <c r="J138" s="180"/>
      <c r="K138" s="107"/>
      <c r="L138" s="64" t="s">
        <v>360</v>
      </c>
      <c r="M138" s="172">
        <f>IF(M137="","",M137)</f>
        <v>0</v>
      </c>
      <c r="N138" s="172">
        <f>M138+N137</f>
        <v>0</v>
      </c>
      <c r="O138" s="172">
        <f t="shared" ref="O138" si="2594">N138+O137</f>
        <v>0</v>
      </c>
      <c r="P138" s="172">
        <f t="shared" ref="P138" si="2595">O138+P137</f>
        <v>0</v>
      </c>
      <c r="Q138" s="172">
        <f t="shared" ref="Q138" si="2596">P138+Q137</f>
        <v>0</v>
      </c>
      <c r="R138" s="172">
        <f t="shared" ref="R138" si="2597">Q138+R137</f>
        <v>0</v>
      </c>
      <c r="S138" s="172">
        <f t="shared" ref="S138" si="2598">R138+S137</f>
        <v>0</v>
      </c>
      <c r="T138" s="172">
        <f t="shared" ref="T138" si="2599">S138+T137</f>
        <v>0</v>
      </c>
      <c r="U138" s="172">
        <f t="shared" ref="U138" si="2600">T138+U137</f>
        <v>0</v>
      </c>
      <c r="V138" s="172">
        <f t="shared" ref="V138" si="2601">U138+V137</f>
        <v>0</v>
      </c>
      <c r="W138" s="172">
        <f t="shared" ref="W138" si="2602">V138+W137</f>
        <v>0</v>
      </c>
      <c r="X138" s="172">
        <f t="shared" ref="X138" si="2603">W138+X137</f>
        <v>0</v>
      </c>
      <c r="Y138" s="172">
        <f t="shared" ref="Y138" si="2604">X138+Y137</f>
        <v>0</v>
      </c>
      <c r="Z138" s="172">
        <f t="shared" ref="Z138" si="2605">Y138+Z137</f>
        <v>0</v>
      </c>
      <c r="AA138" s="172">
        <f t="shared" ref="AA138" si="2606">Z138+AA137</f>
        <v>0</v>
      </c>
      <c r="AB138" s="172">
        <f t="shared" ref="AB138" si="2607">AA138+AB137</f>
        <v>0</v>
      </c>
      <c r="AC138" s="172">
        <f t="shared" ref="AC138" si="2608">AB138+AC137</f>
        <v>0</v>
      </c>
      <c r="AD138" s="172">
        <f t="shared" ref="AD138" si="2609">AC138+AD137</f>
        <v>0</v>
      </c>
      <c r="AE138" s="172">
        <f t="shared" ref="AE138" si="2610">AD138+AE137</f>
        <v>0</v>
      </c>
      <c r="AF138" s="172">
        <f t="shared" ref="AF138" si="2611">AE138+AF137</f>
        <v>0</v>
      </c>
      <c r="AG138" s="172">
        <f t="shared" ref="AG138" si="2612">AF138+AG137</f>
        <v>0</v>
      </c>
      <c r="AH138" s="172">
        <f t="shared" ref="AH138" si="2613">AG138+AH137</f>
        <v>0</v>
      </c>
      <c r="AI138" s="172">
        <f t="shared" ref="AI138" si="2614">AH138+AI137</f>
        <v>0</v>
      </c>
      <c r="AJ138" s="172">
        <f t="shared" ref="AJ138" si="2615">AI138+AJ137</f>
        <v>0</v>
      </c>
      <c r="AK138" s="172">
        <f t="shared" ref="AK138" si="2616">AJ138+AK137</f>
        <v>0</v>
      </c>
      <c r="AL138" s="172">
        <f t="shared" ref="AL138" si="2617">AK138+AL137</f>
        <v>0</v>
      </c>
      <c r="AM138" s="172">
        <f t="shared" ref="AM138" si="2618">AL138+AM137</f>
        <v>0</v>
      </c>
      <c r="AN138" s="172">
        <f t="shared" ref="AN138" si="2619">AM138+AN137</f>
        <v>0</v>
      </c>
      <c r="AO138" s="172">
        <f t="shared" ref="AO138" si="2620">AN138+AO137</f>
        <v>0</v>
      </c>
      <c r="AP138" s="172">
        <f t="shared" ref="AP138" si="2621">AO138+AP137</f>
        <v>0</v>
      </c>
      <c r="AQ138" s="172">
        <f t="shared" ref="AQ138" si="2622">AP138+AQ137</f>
        <v>0</v>
      </c>
      <c r="AR138" s="172">
        <f t="shared" ref="AR138" si="2623">AQ138+AR137</f>
        <v>0</v>
      </c>
      <c r="AS138" s="172">
        <f t="shared" ref="AS138" si="2624">AR138+AS137</f>
        <v>0</v>
      </c>
      <c r="AT138" s="172">
        <f t="shared" ref="AT138" si="2625">AS138+AT137</f>
        <v>0</v>
      </c>
      <c r="AU138" s="172">
        <f t="shared" ref="AU138" si="2626">AT138+AU137</f>
        <v>0</v>
      </c>
      <c r="AV138" s="172">
        <f t="shared" ref="AV138" si="2627">AU138+AV137</f>
        <v>0</v>
      </c>
      <c r="AW138" s="172">
        <f t="shared" ref="AW138" si="2628">AV138+AW137</f>
        <v>0</v>
      </c>
      <c r="AX138" s="172">
        <f t="shared" ref="AX138" si="2629">AW138+AX137</f>
        <v>0</v>
      </c>
      <c r="AY138" s="172">
        <f t="shared" ref="AY138" si="2630">AX138+AY137</f>
        <v>0</v>
      </c>
      <c r="AZ138" s="172">
        <f t="shared" ref="AZ138" si="2631">AY138+AZ137</f>
        <v>0</v>
      </c>
      <c r="BA138" s="172">
        <f t="shared" ref="BA138" si="2632">AZ138+BA137</f>
        <v>0</v>
      </c>
      <c r="BB138" s="172">
        <f t="shared" ref="BB138" si="2633">BA138+BB137</f>
        <v>0</v>
      </c>
      <c r="BC138" s="172">
        <f t="shared" ref="BC138" si="2634">BB138+BC137</f>
        <v>0</v>
      </c>
      <c r="BD138" s="172">
        <f t="shared" ref="BD138" si="2635">BC138+BD137</f>
        <v>0</v>
      </c>
      <c r="BE138" s="172">
        <f t="shared" ref="BE138" si="2636">BD138+BE137</f>
        <v>0</v>
      </c>
      <c r="BF138" s="172">
        <f t="shared" ref="BF138" si="2637">BE138+BF137</f>
        <v>0</v>
      </c>
      <c r="BG138" s="172">
        <f t="shared" ref="BG138" si="2638">BF138+BG137</f>
        <v>0</v>
      </c>
      <c r="BH138" s="172">
        <f t="shared" ref="BH138" si="2639">BG138+BH137</f>
        <v>0</v>
      </c>
      <c r="BI138" s="172">
        <f t="shared" ref="BI138" si="2640">BH138+BI137</f>
        <v>0</v>
      </c>
      <c r="BJ138" s="172">
        <f t="shared" ref="BJ138" si="2641">BI138+BJ137</f>
        <v>0</v>
      </c>
      <c r="BK138" s="172">
        <f t="shared" ref="BK138" si="2642">BJ138+BK137</f>
        <v>0</v>
      </c>
      <c r="BL138" s="172">
        <f t="shared" ref="BL138" si="2643">BK138+BL137</f>
        <v>0</v>
      </c>
      <c r="BM138" s="172">
        <f t="shared" ref="BM138" si="2644">BL138+BM137</f>
        <v>0</v>
      </c>
      <c r="BN138" s="172">
        <f t="shared" ref="BN138" si="2645">BM138+BN137</f>
        <v>0</v>
      </c>
      <c r="BO138" s="172">
        <f t="shared" ref="BO138" si="2646">BN138+BO137</f>
        <v>0</v>
      </c>
      <c r="BP138" s="172">
        <f t="shared" ref="BP138" si="2647">BO138+BP137</f>
        <v>0</v>
      </c>
      <c r="BQ138" s="172">
        <f t="shared" ref="BQ138" si="2648">BP138+BQ137</f>
        <v>0</v>
      </c>
      <c r="BR138" s="172">
        <f t="shared" ref="BR138" si="2649">BQ138+BR137</f>
        <v>0</v>
      </c>
      <c r="BS138" s="172">
        <f t="shared" ref="BS138" si="2650">BR138+BS137</f>
        <v>0</v>
      </c>
      <c r="BT138" s="172">
        <f t="shared" ref="BT138" si="2651">BS138+BT137</f>
        <v>0</v>
      </c>
      <c r="BU138" s="172">
        <f t="shared" ref="BU138" si="2652">BT138+BU137</f>
        <v>0</v>
      </c>
      <c r="BV138" s="172">
        <f t="shared" ref="BV138" si="2653">BU138+BV137</f>
        <v>0</v>
      </c>
      <c r="BW138" s="172">
        <f t="shared" ref="BW138" si="2654">BV138+BW137</f>
        <v>0</v>
      </c>
      <c r="BX138" s="172">
        <f t="shared" ref="BX138" si="2655">BW138+BX137</f>
        <v>0</v>
      </c>
      <c r="BY138" s="172">
        <f t="shared" ref="BY138" si="2656">BX138+BY137</f>
        <v>0</v>
      </c>
      <c r="BZ138" s="172">
        <f t="shared" ref="BZ138" si="2657">BY138+BZ137</f>
        <v>0</v>
      </c>
      <c r="CA138" s="172">
        <f t="shared" ref="CA138" si="2658">BZ138+CA137</f>
        <v>0</v>
      </c>
      <c r="CB138" s="172">
        <f t="shared" ref="CB138" si="2659">CA138+CB137</f>
        <v>0</v>
      </c>
      <c r="CC138" s="172">
        <f t="shared" ref="CC138" si="2660">CB138+CC137</f>
        <v>0</v>
      </c>
      <c r="CD138" s="172">
        <f t="shared" ref="CD138" si="2661">CC138+CD137</f>
        <v>0</v>
      </c>
      <c r="CE138" s="172">
        <f t="shared" ref="CE138" si="2662">CD138+CE137</f>
        <v>0</v>
      </c>
      <c r="CF138" s="172">
        <f t="shared" ref="CF138" si="2663">CE138+CF137</f>
        <v>0</v>
      </c>
      <c r="CG138" s="383"/>
      <c r="CH138" s="384"/>
      <c r="CI138" s="382"/>
      <c r="CJ138" s="107"/>
      <c r="CK138" s="107"/>
      <c r="CL138" s="107"/>
      <c r="CM138" s="107"/>
      <c r="CN138" s="107"/>
      <c r="CO138" s="107"/>
      <c r="CP138" s="107"/>
      <c r="CQ138" s="107"/>
      <c r="CR138" s="107"/>
      <c r="CS138" s="107"/>
      <c r="CT138" s="107"/>
      <c r="CU138" s="107"/>
      <c r="CV138" s="107"/>
      <c r="CW138" s="107"/>
      <c r="CX138" s="107"/>
      <c r="CY138" s="107"/>
    </row>
    <row r="139" spans="1:103" ht="15" hidden="1" thickBot="1" x14ac:dyDescent="0.35">
      <c r="B139" s="107"/>
      <c r="C139" s="132"/>
      <c r="D139" s="132"/>
      <c r="E139" s="132"/>
      <c r="F139" s="132"/>
      <c r="G139" s="132"/>
      <c r="H139" s="107"/>
      <c r="I139" s="7"/>
      <c r="J139" s="107"/>
      <c r="K139" s="107"/>
      <c r="L139" s="107"/>
      <c r="M139" s="107"/>
      <c r="N139" s="107"/>
      <c r="O139" s="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row>
    <row r="140" spans="1:103" s="266" customFormat="1" ht="58.2" customHeight="1" thickBot="1" x14ac:dyDescent="0.35">
      <c r="A140" s="271"/>
      <c r="B140" s="122"/>
      <c r="C140" s="353" t="s">
        <v>2</v>
      </c>
      <c r="D140" s="123"/>
      <c r="E140" s="133" t="s">
        <v>398</v>
      </c>
      <c r="F140" s="133" t="s">
        <v>377</v>
      </c>
      <c r="G140" s="124" t="s">
        <v>208</v>
      </c>
      <c r="H140" s="125" t="s">
        <v>1</v>
      </c>
      <c r="I140" s="7"/>
      <c r="J140" s="173">
        <v>204032</v>
      </c>
      <c r="K140" s="108"/>
      <c r="L140" s="204" t="s">
        <v>134</v>
      </c>
      <c r="M140" s="84" t="s">
        <v>4</v>
      </c>
      <c r="N140" s="84" t="s">
        <v>5</v>
      </c>
      <c r="O140" s="84" t="s">
        <v>6</v>
      </c>
      <c r="P140" s="84" t="s">
        <v>7</v>
      </c>
      <c r="Q140" s="84" t="s">
        <v>8</v>
      </c>
      <c r="R140" s="84" t="s">
        <v>9</v>
      </c>
      <c r="S140" s="84" t="s">
        <v>10</v>
      </c>
      <c r="T140" s="84" t="s">
        <v>11</v>
      </c>
      <c r="U140" s="84" t="s">
        <v>12</v>
      </c>
      <c r="V140" s="84" t="s">
        <v>13</v>
      </c>
      <c r="W140" s="84" t="s">
        <v>14</v>
      </c>
      <c r="X140" s="84" t="s">
        <v>15</v>
      </c>
      <c r="Y140" s="84" t="s">
        <v>16</v>
      </c>
      <c r="Z140" s="84" t="s">
        <v>17</v>
      </c>
      <c r="AA140" s="84" t="s">
        <v>18</v>
      </c>
      <c r="AB140" s="84" t="s">
        <v>19</v>
      </c>
      <c r="AC140" s="84" t="s">
        <v>20</v>
      </c>
      <c r="AD140" s="84" t="s">
        <v>21</v>
      </c>
      <c r="AE140" s="84" t="s">
        <v>22</v>
      </c>
      <c r="AF140" s="84" t="s">
        <v>23</v>
      </c>
      <c r="AG140" s="84" t="s">
        <v>24</v>
      </c>
      <c r="AH140" s="84" t="s">
        <v>25</v>
      </c>
      <c r="AI140" s="84" t="s">
        <v>26</v>
      </c>
      <c r="AJ140" s="84" t="s">
        <v>27</v>
      </c>
      <c r="AK140" s="84" t="s">
        <v>28</v>
      </c>
      <c r="AL140" s="84" t="s">
        <v>29</v>
      </c>
      <c r="AM140" s="84" t="s">
        <v>30</v>
      </c>
      <c r="AN140" s="84" t="s">
        <v>31</v>
      </c>
      <c r="AO140" s="84" t="s">
        <v>32</v>
      </c>
      <c r="AP140" s="84" t="s">
        <v>33</v>
      </c>
      <c r="AQ140" s="84" t="s">
        <v>34</v>
      </c>
      <c r="AR140" s="84" t="s">
        <v>35</v>
      </c>
      <c r="AS140" s="84" t="s">
        <v>36</v>
      </c>
      <c r="AT140" s="84" t="s">
        <v>37</v>
      </c>
      <c r="AU140" s="84" t="s">
        <v>38</v>
      </c>
      <c r="AV140" s="84" t="s">
        <v>39</v>
      </c>
      <c r="AW140" s="84" t="s">
        <v>40</v>
      </c>
      <c r="AX140" s="84" t="s">
        <v>41</v>
      </c>
      <c r="AY140" s="84" t="s">
        <v>42</v>
      </c>
      <c r="AZ140" s="84" t="s">
        <v>43</v>
      </c>
      <c r="BA140" s="84" t="s">
        <v>44</v>
      </c>
      <c r="BB140" s="84" t="s">
        <v>45</v>
      </c>
      <c r="BC140" s="84" t="s">
        <v>46</v>
      </c>
      <c r="BD140" s="84" t="s">
        <v>47</v>
      </c>
      <c r="BE140" s="84" t="s">
        <v>48</v>
      </c>
      <c r="BF140" s="84" t="s">
        <v>49</v>
      </c>
      <c r="BG140" s="84" t="s">
        <v>50</v>
      </c>
      <c r="BH140" s="84" t="s">
        <v>51</v>
      </c>
      <c r="BI140" s="84" t="s">
        <v>52</v>
      </c>
      <c r="BJ140" s="84" t="s">
        <v>53</v>
      </c>
      <c r="BK140" s="84" t="s">
        <v>135</v>
      </c>
      <c r="BL140" s="84" t="s">
        <v>136</v>
      </c>
      <c r="BM140" s="84" t="s">
        <v>137</v>
      </c>
      <c r="BN140" s="84" t="s">
        <v>138</v>
      </c>
      <c r="BO140" s="84" t="s">
        <v>139</v>
      </c>
      <c r="BP140" s="84" t="s">
        <v>140</v>
      </c>
      <c r="BQ140" s="84" t="s">
        <v>141</v>
      </c>
      <c r="BR140" s="84" t="s">
        <v>142</v>
      </c>
      <c r="BS140" s="84" t="s">
        <v>143</v>
      </c>
      <c r="BT140" s="84" t="s">
        <v>144</v>
      </c>
      <c r="BU140" s="84" t="s">
        <v>145</v>
      </c>
      <c r="BV140" s="84" t="s">
        <v>146</v>
      </c>
      <c r="BW140" s="84" t="s">
        <v>147</v>
      </c>
      <c r="BX140" s="84" t="s">
        <v>148</v>
      </c>
      <c r="BY140" s="84" t="s">
        <v>149</v>
      </c>
      <c r="BZ140" s="84" t="s">
        <v>150</v>
      </c>
      <c r="CA140" s="84" t="s">
        <v>362</v>
      </c>
      <c r="CB140" s="84" t="s">
        <v>363</v>
      </c>
      <c r="CC140" s="84" t="s">
        <v>364</v>
      </c>
      <c r="CD140" s="84" t="s">
        <v>365</v>
      </c>
      <c r="CE140" s="84" t="s">
        <v>366</v>
      </c>
      <c r="CF140" s="84" t="s">
        <v>367</v>
      </c>
      <c r="CG140" s="136" t="s">
        <v>407</v>
      </c>
      <c r="CH140" s="137" t="s">
        <v>186</v>
      </c>
      <c r="CI140" s="137" t="s">
        <v>382</v>
      </c>
      <c r="CJ140" s="108"/>
      <c r="CK140" s="366" t="s">
        <v>411</v>
      </c>
      <c r="CL140" s="367"/>
      <c r="CM140" s="367"/>
      <c r="CN140" s="367"/>
      <c r="CO140" s="367"/>
      <c r="CP140" s="367"/>
      <c r="CQ140" s="367"/>
      <c r="CR140" s="367"/>
      <c r="CS140" s="367"/>
      <c r="CT140" s="367"/>
      <c r="CU140" s="367"/>
      <c r="CV140" s="367"/>
      <c r="CW140" s="367"/>
      <c r="CX140" s="367"/>
      <c r="CY140" s="367"/>
    </row>
    <row r="141" spans="1:103" s="266" customFormat="1" ht="18" hidden="1" customHeight="1" thickBot="1" x14ac:dyDescent="0.35">
      <c r="A141" s="272"/>
      <c r="B141" s="115"/>
      <c r="C141" s="354"/>
      <c r="D141" s="127"/>
      <c r="E141" s="127"/>
      <c r="F141" s="127"/>
      <c r="G141" s="359" t="s">
        <v>361</v>
      </c>
      <c r="H141" s="361" t="s">
        <v>95</v>
      </c>
      <c r="I141" s="7"/>
      <c r="J141" s="356" t="s">
        <v>3</v>
      </c>
      <c r="K141" s="108"/>
      <c r="L141" s="85"/>
      <c r="M141" s="75">
        <f>MONTH(Úvod!$F$10)</f>
        <v>1</v>
      </c>
      <c r="N141" s="76">
        <f t="shared" ref="N141" si="2664">IF(M141=12,1,M141+1)</f>
        <v>2</v>
      </c>
      <c r="O141" s="76">
        <f t="shared" ref="O141" si="2665">IF(N141=12,1,N141+1)</f>
        <v>3</v>
      </c>
      <c r="P141" s="77">
        <f t="shared" ref="P141" si="2666">IF(O141=12,1,O141+1)</f>
        <v>4</v>
      </c>
      <c r="Q141" s="77">
        <f t="shared" ref="Q141" si="2667">IF(P141=12,1,P141+1)</f>
        <v>5</v>
      </c>
      <c r="R141" s="77">
        <f t="shared" ref="R141" si="2668">IF(Q141=12,1,Q141+1)</f>
        <v>6</v>
      </c>
      <c r="S141" s="77">
        <f t="shared" ref="S141" si="2669">IF(R141=12,1,R141+1)</f>
        <v>7</v>
      </c>
      <c r="T141" s="77">
        <f t="shared" ref="T141" si="2670">IF(S141=12,1,S141+1)</f>
        <v>8</v>
      </c>
      <c r="U141" s="77">
        <f t="shared" ref="U141" si="2671">IF(T141=12,1,T141+1)</f>
        <v>9</v>
      </c>
      <c r="V141" s="77">
        <f>IF(U141=12,1,U141+1)</f>
        <v>10</v>
      </c>
      <c r="W141" s="77">
        <f t="shared" ref="W141" si="2672">IF(V141=12,1,V141+1)</f>
        <v>11</v>
      </c>
      <c r="X141" s="77">
        <f t="shared" ref="X141" si="2673">IF(W141=12,1,W141+1)</f>
        <v>12</v>
      </c>
      <c r="Y141" s="77">
        <f t="shared" ref="Y141" si="2674">IF(X141=12,1,X141+1)</f>
        <v>1</v>
      </c>
      <c r="Z141" s="77">
        <f t="shared" ref="Z141" si="2675">IF(Y141=12,1,Y141+1)</f>
        <v>2</v>
      </c>
      <c r="AA141" s="77">
        <f t="shared" ref="AA141" si="2676">IF(Z141=12,1,Z141+1)</f>
        <v>3</v>
      </c>
      <c r="AB141" s="77">
        <f t="shared" ref="AB141" si="2677">IF(AA141=12,1,AA141+1)</f>
        <v>4</v>
      </c>
      <c r="AC141" s="77">
        <f t="shared" ref="AC141" si="2678">IF(AB141=12,1,AB141+1)</f>
        <v>5</v>
      </c>
      <c r="AD141" s="77">
        <f t="shared" ref="AD141" si="2679">IF(AC141=12,1,AC141+1)</f>
        <v>6</v>
      </c>
      <c r="AE141" s="77">
        <f>IF(AD141=12,1,AD141+1)</f>
        <v>7</v>
      </c>
      <c r="AF141" s="77">
        <f t="shared" ref="AF141" si="2680">IF(AE141=12,1,AE141+1)</f>
        <v>8</v>
      </c>
      <c r="AG141" s="77">
        <f t="shared" ref="AG141" si="2681">IF(AF141=12,1,AF141+1)</f>
        <v>9</v>
      </c>
      <c r="AH141" s="77">
        <f t="shared" ref="AH141" si="2682">IF(AG141=12,1,AG141+1)</f>
        <v>10</v>
      </c>
      <c r="AI141" s="77">
        <f t="shared" ref="AI141" si="2683">IF(AH141=12,1,AH141+1)</f>
        <v>11</v>
      </c>
      <c r="AJ141" s="77">
        <f t="shared" ref="AJ141" si="2684">IF(AI141=12,1,AI141+1)</f>
        <v>12</v>
      </c>
      <c r="AK141" s="77">
        <f t="shared" ref="AK141" si="2685">IF(AJ141=12,1,AJ141+1)</f>
        <v>1</v>
      </c>
      <c r="AL141" s="77">
        <f t="shared" ref="AL141" si="2686">IF(AK141=12,1,AK141+1)</f>
        <v>2</v>
      </c>
      <c r="AM141" s="77">
        <f t="shared" ref="AM141" si="2687">IF(AL141=12,1,AL141+1)</f>
        <v>3</v>
      </c>
      <c r="AN141" s="77">
        <f t="shared" ref="AN141" si="2688">IF(AM141=12,1,AM141+1)</f>
        <v>4</v>
      </c>
      <c r="AO141" s="77">
        <f t="shared" ref="AO141" si="2689">IF(AN141=12,1,AN141+1)</f>
        <v>5</v>
      </c>
      <c r="AP141" s="77">
        <f t="shared" ref="AP141" si="2690">IF(AO141=12,1,AO141+1)</f>
        <v>6</v>
      </c>
      <c r="AQ141" s="77">
        <f t="shared" ref="AQ141" si="2691">IF(AP141=12,1,AP141+1)</f>
        <v>7</v>
      </c>
      <c r="AR141" s="77">
        <f t="shared" ref="AR141" si="2692">IF(AQ141=12,1,AQ141+1)</f>
        <v>8</v>
      </c>
      <c r="AS141" s="77">
        <f t="shared" ref="AS141" si="2693">IF(AR141=12,1,AR141+1)</f>
        <v>9</v>
      </c>
      <c r="AT141" s="77">
        <f t="shared" ref="AT141" si="2694">IF(AS141=12,1,AS141+1)</f>
        <v>10</v>
      </c>
      <c r="AU141" s="77">
        <f t="shared" ref="AU141" si="2695">IF(AT141=12,1,AT141+1)</f>
        <v>11</v>
      </c>
      <c r="AV141" s="77">
        <f t="shared" ref="AV141" si="2696">IF(AU141=12,1,AU141+1)</f>
        <v>12</v>
      </c>
      <c r="AW141" s="77">
        <f t="shared" ref="AW141" si="2697">IF(AV141=12,1,AV141+1)</f>
        <v>1</v>
      </c>
      <c r="AX141" s="77">
        <f t="shared" ref="AX141" si="2698">IF(AW141=12,1,AW141+1)</f>
        <v>2</v>
      </c>
      <c r="AY141" s="77">
        <f t="shared" ref="AY141" si="2699">IF(AX141=12,1,AX141+1)</f>
        <v>3</v>
      </c>
      <c r="AZ141" s="77">
        <f t="shared" ref="AZ141" si="2700">IF(AY141=12,1,AY141+1)</f>
        <v>4</v>
      </c>
      <c r="BA141" s="77">
        <f t="shared" ref="BA141" si="2701">IF(AZ141=12,1,AZ141+1)</f>
        <v>5</v>
      </c>
      <c r="BB141" s="77">
        <f t="shared" ref="BB141" si="2702">IF(BA141=12,1,BA141+1)</f>
        <v>6</v>
      </c>
      <c r="BC141" s="77">
        <f t="shared" ref="BC141" si="2703">IF(BB141=12,1,BB141+1)</f>
        <v>7</v>
      </c>
      <c r="BD141" s="77">
        <f t="shared" ref="BD141" si="2704">IF(BC141=12,1,BC141+1)</f>
        <v>8</v>
      </c>
      <c r="BE141" s="77">
        <f t="shared" ref="BE141" si="2705">IF(BD141=12,1,BD141+1)</f>
        <v>9</v>
      </c>
      <c r="BF141" s="77">
        <f t="shared" ref="BF141" si="2706">IF(BE141=12,1,BE141+1)</f>
        <v>10</v>
      </c>
      <c r="BG141" s="77">
        <f t="shared" ref="BG141" si="2707">IF(BF141=12,1,BF141+1)</f>
        <v>11</v>
      </c>
      <c r="BH141" s="77">
        <f t="shared" ref="BH141" si="2708">IF(BG141=12,1,BG141+1)</f>
        <v>12</v>
      </c>
      <c r="BI141" s="77">
        <f t="shared" ref="BI141" si="2709">IF(BH141=12,1,BH141+1)</f>
        <v>1</v>
      </c>
      <c r="BJ141" s="77">
        <f t="shared" ref="BJ141" si="2710">IF(BI141=12,1,BI141+1)</f>
        <v>2</v>
      </c>
      <c r="BK141" s="77">
        <f t="shared" ref="BK141" si="2711">IF(BJ141=12,1,BJ141+1)</f>
        <v>3</v>
      </c>
      <c r="BL141" s="77">
        <f t="shared" ref="BL141" si="2712">IF(BK141=12,1,BK141+1)</f>
        <v>4</v>
      </c>
      <c r="BM141" s="77">
        <f t="shared" ref="BM141" si="2713">IF(BL141=12,1,BL141+1)</f>
        <v>5</v>
      </c>
      <c r="BN141" s="77">
        <f t="shared" ref="BN141" si="2714">IF(BM141=12,1,BM141+1)</f>
        <v>6</v>
      </c>
      <c r="BO141" s="77">
        <f t="shared" ref="BO141" si="2715">IF(BN141=12,1,BN141+1)</f>
        <v>7</v>
      </c>
      <c r="BP141" s="77">
        <f t="shared" ref="BP141" si="2716">IF(BO141=12,1,BO141+1)</f>
        <v>8</v>
      </c>
      <c r="BQ141" s="77">
        <f t="shared" ref="BQ141" si="2717">IF(BP141=12,1,BP141+1)</f>
        <v>9</v>
      </c>
      <c r="BR141" s="77">
        <f t="shared" ref="BR141" si="2718">IF(BQ141=12,1,BQ141+1)</f>
        <v>10</v>
      </c>
      <c r="BS141" s="77">
        <f t="shared" ref="BS141" si="2719">IF(BR141=12,1,BR141+1)</f>
        <v>11</v>
      </c>
      <c r="BT141" s="77">
        <f t="shared" ref="BT141" si="2720">IF(BS141=12,1,BS141+1)</f>
        <v>12</v>
      </c>
      <c r="BU141" s="77">
        <f t="shared" ref="BU141" si="2721">IF(BT141=12,1,BT141+1)</f>
        <v>1</v>
      </c>
      <c r="BV141" s="77">
        <f t="shared" ref="BV141" si="2722">IF(BU141=12,1,BU141+1)</f>
        <v>2</v>
      </c>
      <c r="BW141" s="77">
        <f t="shared" ref="BW141" si="2723">IF(BV141=12,1,BV141+1)</f>
        <v>3</v>
      </c>
      <c r="BX141" s="77">
        <f t="shared" ref="BX141" si="2724">IF(BW141=12,1,BW141+1)</f>
        <v>4</v>
      </c>
      <c r="BY141" s="77">
        <f t="shared" ref="BY141" si="2725">IF(BX141=12,1,BX141+1)</f>
        <v>5</v>
      </c>
      <c r="BZ141" s="77">
        <f t="shared" ref="BZ141" si="2726">IF(BY141=12,1,BY141+1)</f>
        <v>6</v>
      </c>
      <c r="CA141" s="77">
        <f t="shared" ref="CA141" si="2727">IF(BZ141=12,1,BZ141+1)</f>
        <v>7</v>
      </c>
      <c r="CB141" s="77">
        <f t="shared" ref="CB141" si="2728">IF(CA141=12,1,CA141+1)</f>
        <v>8</v>
      </c>
      <c r="CC141" s="77">
        <f t="shared" ref="CC141" si="2729">IF(CB141=12,1,CB141+1)</f>
        <v>9</v>
      </c>
      <c r="CD141" s="77">
        <f t="shared" ref="CD141" si="2730">IF(CC141=12,1,CC141+1)</f>
        <v>10</v>
      </c>
      <c r="CE141" s="77">
        <f t="shared" ref="CE141" si="2731">IF(CD141=12,1,CD141+1)</f>
        <v>11</v>
      </c>
      <c r="CF141" s="77">
        <f t="shared" ref="CF141" si="2732">IF(CE141=12,1,CE141+1)</f>
        <v>12</v>
      </c>
      <c r="CG141" s="82"/>
      <c r="CH141" s="79"/>
      <c r="CI141" s="79"/>
      <c r="CJ141" s="108"/>
      <c r="CK141" s="108"/>
      <c r="CL141" s="108"/>
      <c r="CM141" s="108"/>
      <c r="CN141" s="108"/>
      <c r="CO141" s="108"/>
      <c r="CP141" s="108"/>
      <c r="CQ141" s="108"/>
      <c r="CR141" s="108"/>
      <c r="CS141" s="108"/>
      <c r="CT141" s="108"/>
      <c r="CU141" s="108"/>
      <c r="CV141" s="108"/>
      <c r="CW141" s="108"/>
      <c r="CX141" s="108"/>
      <c r="CY141" s="108"/>
    </row>
    <row r="142" spans="1:103" s="266" customFormat="1" ht="34.950000000000003" hidden="1" customHeight="1" x14ac:dyDescent="0.3">
      <c r="A142" s="272"/>
      <c r="B142" s="115"/>
      <c r="C142" s="354"/>
      <c r="D142" s="127"/>
      <c r="E142" s="127"/>
      <c r="F142" s="127"/>
      <c r="G142" s="359"/>
      <c r="H142" s="361"/>
      <c r="I142" s="7"/>
      <c r="J142" s="357"/>
      <c r="K142" s="108"/>
      <c r="L142" s="78"/>
      <c r="M142" s="60">
        <f t="shared" ref="M142:BX142" si="2733">VALUE(_xlfn.CONCAT(M141,".",M144))</f>
        <v>1</v>
      </c>
      <c r="N142" s="74">
        <f t="shared" si="2733"/>
        <v>32</v>
      </c>
      <c r="O142" s="74">
        <f t="shared" si="2733"/>
        <v>61</v>
      </c>
      <c r="P142" s="74">
        <f t="shared" si="2733"/>
        <v>92</v>
      </c>
      <c r="Q142" s="74">
        <f t="shared" si="2733"/>
        <v>122</v>
      </c>
      <c r="R142" s="74">
        <f t="shared" si="2733"/>
        <v>153</v>
      </c>
      <c r="S142" s="74">
        <f t="shared" si="2733"/>
        <v>183</v>
      </c>
      <c r="T142" s="74">
        <f t="shared" si="2733"/>
        <v>214</v>
      </c>
      <c r="U142" s="74">
        <f t="shared" si="2733"/>
        <v>245</v>
      </c>
      <c r="V142" s="74">
        <f t="shared" si="2733"/>
        <v>275</v>
      </c>
      <c r="W142" s="74">
        <f t="shared" si="2733"/>
        <v>306</v>
      </c>
      <c r="X142" s="74">
        <f t="shared" si="2733"/>
        <v>336</v>
      </c>
      <c r="Y142" s="74">
        <f t="shared" si="2733"/>
        <v>367</v>
      </c>
      <c r="Z142" s="74">
        <f t="shared" si="2733"/>
        <v>398</v>
      </c>
      <c r="AA142" s="74">
        <f t="shared" si="2733"/>
        <v>426</v>
      </c>
      <c r="AB142" s="74">
        <f t="shared" si="2733"/>
        <v>457</v>
      </c>
      <c r="AC142" s="74">
        <f t="shared" si="2733"/>
        <v>487</v>
      </c>
      <c r="AD142" s="74">
        <f t="shared" si="2733"/>
        <v>518</v>
      </c>
      <c r="AE142" s="74">
        <f t="shared" si="2733"/>
        <v>548</v>
      </c>
      <c r="AF142" s="74">
        <f t="shared" si="2733"/>
        <v>579</v>
      </c>
      <c r="AG142" s="74">
        <f t="shared" si="2733"/>
        <v>610</v>
      </c>
      <c r="AH142" s="74">
        <f t="shared" si="2733"/>
        <v>640</v>
      </c>
      <c r="AI142" s="74">
        <f t="shared" si="2733"/>
        <v>671</v>
      </c>
      <c r="AJ142" s="74">
        <f t="shared" si="2733"/>
        <v>701</v>
      </c>
      <c r="AK142" s="74">
        <f t="shared" si="2733"/>
        <v>732</v>
      </c>
      <c r="AL142" s="74">
        <f t="shared" si="2733"/>
        <v>763</v>
      </c>
      <c r="AM142" s="74">
        <f t="shared" si="2733"/>
        <v>791</v>
      </c>
      <c r="AN142" s="74">
        <f t="shared" si="2733"/>
        <v>822</v>
      </c>
      <c r="AO142" s="74">
        <f t="shared" si="2733"/>
        <v>852</v>
      </c>
      <c r="AP142" s="74">
        <f t="shared" si="2733"/>
        <v>883</v>
      </c>
      <c r="AQ142" s="74">
        <f t="shared" si="2733"/>
        <v>913</v>
      </c>
      <c r="AR142" s="74">
        <f t="shared" si="2733"/>
        <v>944</v>
      </c>
      <c r="AS142" s="74">
        <f t="shared" si="2733"/>
        <v>975</v>
      </c>
      <c r="AT142" s="74">
        <f t="shared" si="2733"/>
        <v>1005</v>
      </c>
      <c r="AU142" s="74">
        <f t="shared" si="2733"/>
        <v>1036</v>
      </c>
      <c r="AV142" s="74">
        <f t="shared" si="2733"/>
        <v>1066</v>
      </c>
      <c r="AW142" s="74">
        <f t="shared" si="2733"/>
        <v>1097</v>
      </c>
      <c r="AX142" s="74">
        <f t="shared" si="2733"/>
        <v>1128</v>
      </c>
      <c r="AY142" s="74">
        <f t="shared" si="2733"/>
        <v>1156</v>
      </c>
      <c r="AZ142" s="74">
        <f t="shared" si="2733"/>
        <v>1187</v>
      </c>
      <c r="BA142" s="74">
        <f t="shared" si="2733"/>
        <v>1217</v>
      </c>
      <c r="BB142" s="74">
        <f t="shared" si="2733"/>
        <v>1248</v>
      </c>
      <c r="BC142" s="74">
        <f t="shared" si="2733"/>
        <v>1278</v>
      </c>
      <c r="BD142" s="74">
        <f t="shared" si="2733"/>
        <v>1309</v>
      </c>
      <c r="BE142" s="74">
        <f t="shared" si="2733"/>
        <v>1340</v>
      </c>
      <c r="BF142" s="74">
        <f t="shared" si="2733"/>
        <v>1370</v>
      </c>
      <c r="BG142" s="74">
        <f t="shared" si="2733"/>
        <v>1401</v>
      </c>
      <c r="BH142" s="74">
        <f t="shared" si="2733"/>
        <v>1431</v>
      </c>
      <c r="BI142" s="74">
        <f t="shared" si="2733"/>
        <v>1462</v>
      </c>
      <c r="BJ142" s="74">
        <f t="shared" si="2733"/>
        <v>1493</v>
      </c>
      <c r="BK142" s="74">
        <f t="shared" si="2733"/>
        <v>1522</v>
      </c>
      <c r="BL142" s="74">
        <f t="shared" si="2733"/>
        <v>1553</v>
      </c>
      <c r="BM142" s="74">
        <f t="shared" si="2733"/>
        <v>1583</v>
      </c>
      <c r="BN142" s="74">
        <f t="shared" si="2733"/>
        <v>1614</v>
      </c>
      <c r="BO142" s="74">
        <f t="shared" si="2733"/>
        <v>1644</v>
      </c>
      <c r="BP142" s="74">
        <f t="shared" si="2733"/>
        <v>1675</v>
      </c>
      <c r="BQ142" s="74">
        <f t="shared" si="2733"/>
        <v>1706</v>
      </c>
      <c r="BR142" s="74">
        <f t="shared" si="2733"/>
        <v>1736</v>
      </c>
      <c r="BS142" s="74">
        <f t="shared" si="2733"/>
        <v>1767</v>
      </c>
      <c r="BT142" s="74">
        <f t="shared" si="2733"/>
        <v>1797</v>
      </c>
      <c r="BU142" s="74">
        <f t="shared" si="2733"/>
        <v>1828</v>
      </c>
      <c r="BV142" s="74">
        <f t="shared" si="2733"/>
        <v>1859</v>
      </c>
      <c r="BW142" s="74">
        <f t="shared" si="2733"/>
        <v>1887</v>
      </c>
      <c r="BX142" s="74">
        <f t="shared" si="2733"/>
        <v>1918</v>
      </c>
      <c r="BY142" s="74">
        <f t="shared" ref="BY142:CF142" si="2734">VALUE(_xlfn.CONCAT(BY141,".",BY144))</f>
        <v>1948</v>
      </c>
      <c r="BZ142" s="74">
        <f t="shared" si="2734"/>
        <v>1979</v>
      </c>
      <c r="CA142" s="74">
        <f t="shared" si="2734"/>
        <v>2009</v>
      </c>
      <c r="CB142" s="74">
        <f t="shared" si="2734"/>
        <v>2040</v>
      </c>
      <c r="CC142" s="74">
        <f t="shared" si="2734"/>
        <v>2071</v>
      </c>
      <c r="CD142" s="74">
        <f t="shared" si="2734"/>
        <v>2101</v>
      </c>
      <c r="CE142" s="74">
        <f t="shared" si="2734"/>
        <v>2132</v>
      </c>
      <c r="CF142" s="74">
        <f t="shared" si="2734"/>
        <v>2162</v>
      </c>
      <c r="CG142" s="83"/>
      <c r="CH142" s="80"/>
      <c r="CI142" s="80"/>
      <c r="CJ142" s="108"/>
      <c r="CK142" s="108"/>
      <c r="CL142" s="108"/>
      <c r="CM142" s="108"/>
      <c r="CN142" s="108"/>
      <c r="CO142" s="108"/>
      <c r="CP142" s="108"/>
      <c r="CQ142" s="108"/>
      <c r="CR142" s="108"/>
      <c r="CS142" s="108"/>
      <c r="CT142" s="108"/>
      <c r="CU142" s="108"/>
      <c r="CV142" s="108"/>
      <c r="CW142" s="108"/>
      <c r="CX142" s="108"/>
      <c r="CY142" s="108"/>
    </row>
    <row r="143" spans="1:103" s="266" customFormat="1" ht="16.95" customHeight="1" x14ac:dyDescent="0.3">
      <c r="A143" s="272"/>
      <c r="B143" s="115"/>
      <c r="C143" s="354"/>
      <c r="D143" s="127"/>
      <c r="E143" s="360" t="s">
        <v>376</v>
      </c>
      <c r="F143" s="360" t="s">
        <v>376</v>
      </c>
      <c r="G143" s="359"/>
      <c r="H143" s="361"/>
      <c r="I143" s="7"/>
      <c r="J143" s="357"/>
      <c r="K143" s="108"/>
      <c r="L143" s="78"/>
      <c r="M143" s="61" t="str">
        <f>VLOOKUP(M141,'Podpůrná data'!$J$186:$K$197,2)</f>
        <v>leden</v>
      </c>
      <c r="N143" s="61" t="str">
        <f>VLOOKUP(N141,'Podpůrná data'!$J$186:$K$197,2)</f>
        <v>únor</v>
      </c>
      <c r="O143" s="61" t="str">
        <f>VLOOKUP(O141,'Podpůrná data'!$J$186:$K$197,2)</f>
        <v>březen</v>
      </c>
      <c r="P143" s="61" t="str">
        <f>VLOOKUP(P141,'Podpůrná data'!$J$186:$K$197,2)</f>
        <v>duben</v>
      </c>
      <c r="Q143" s="61" t="str">
        <f>VLOOKUP(Q141,'Podpůrná data'!$J$186:$K$197,2)</f>
        <v>květen</v>
      </c>
      <c r="R143" s="61" t="str">
        <f>VLOOKUP(R141,'Podpůrná data'!$J$186:$K$197,2)</f>
        <v>červen</v>
      </c>
      <c r="S143" s="61" t="str">
        <f>VLOOKUP(S141,'Podpůrná data'!$J$186:$K$197,2)</f>
        <v>červenec</v>
      </c>
      <c r="T143" s="61" t="str">
        <f>VLOOKUP(T141,'Podpůrná data'!$J$186:$K$197,2)</f>
        <v>srpen</v>
      </c>
      <c r="U143" s="61" t="str">
        <f>VLOOKUP(U141,'Podpůrná data'!$J$186:$K$197,2)</f>
        <v>září</v>
      </c>
      <c r="V143" s="61" t="str">
        <f>VLOOKUP(V141,'Podpůrná data'!$J$186:$K$197,2)</f>
        <v>říjen</v>
      </c>
      <c r="W143" s="61" t="str">
        <f>VLOOKUP(W141,'Podpůrná data'!$J$186:$K$197,2)</f>
        <v>listopad</v>
      </c>
      <c r="X143" s="61" t="str">
        <f>VLOOKUP(X141,'Podpůrná data'!$J$186:$K$197,2)</f>
        <v>prosinec</v>
      </c>
      <c r="Y143" s="61" t="str">
        <f>VLOOKUP(Y141,'Podpůrná data'!$J$186:$K$197,2)</f>
        <v>leden</v>
      </c>
      <c r="Z143" s="61" t="str">
        <f>VLOOKUP(Z141,'Podpůrná data'!$J$186:$K$197,2)</f>
        <v>únor</v>
      </c>
      <c r="AA143" s="61" t="str">
        <f>VLOOKUP(AA141,'Podpůrná data'!$J$186:$K$197,2)</f>
        <v>březen</v>
      </c>
      <c r="AB143" s="61" t="str">
        <f>VLOOKUP(AB141,'Podpůrná data'!$J$186:$K$197,2)</f>
        <v>duben</v>
      </c>
      <c r="AC143" s="61" t="str">
        <f>VLOOKUP(AC141,'Podpůrná data'!$J$186:$K$197,2)</f>
        <v>květen</v>
      </c>
      <c r="AD143" s="61" t="str">
        <f>VLOOKUP(AD141,'Podpůrná data'!$J$186:$K$197,2)</f>
        <v>červen</v>
      </c>
      <c r="AE143" s="61" t="str">
        <f>VLOOKUP(AE141,'Podpůrná data'!$J$186:$K$197,2)</f>
        <v>červenec</v>
      </c>
      <c r="AF143" s="61" t="str">
        <f>VLOOKUP(AF141,'Podpůrná data'!$J$186:$K$197,2)</f>
        <v>srpen</v>
      </c>
      <c r="AG143" s="61" t="str">
        <f>VLOOKUP(AG141,'Podpůrná data'!$J$186:$K$197,2)</f>
        <v>září</v>
      </c>
      <c r="AH143" s="61" t="str">
        <f>VLOOKUP(AH141,'Podpůrná data'!$J$186:$K$197,2)</f>
        <v>říjen</v>
      </c>
      <c r="AI143" s="61" t="str">
        <f>VLOOKUP(AI141,'Podpůrná data'!$J$186:$K$197,2)</f>
        <v>listopad</v>
      </c>
      <c r="AJ143" s="61" t="str">
        <f>VLOOKUP(AJ141,'Podpůrná data'!$J$186:$K$197,2)</f>
        <v>prosinec</v>
      </c>
      <c r="AK143" s="61" t="str">
        <f>VLOOKUP(AK141,'Podpůrná data'!$J$186:$K$197,2)</f>
        <v>leden</v>
      </c>
      <c r="AL143" s="61" t="str">
        <f>VLOOKUP(AL141,'Podpůrná data'!$J$186:$K$197,2)</f>
        <v>únor</v>
      </c>
      <c r="AM143" s="61" t="str">
        <f>VLOOKUP(AM141,'Podpůrná data'!$J$186:$K$197,2)</f>
        <v>březen</v>
      </c>
      <c r="AN143" s="61" t="str">
        <f>VLOOKUP(AN141,'Podpůrná data'!$J$186:$K$197,2)</f>
        <v>duben</v>
      </c>
      <c r="AO143" s="61" t="str">
        <f>VLOOKUP(AO141,'Podpůrná data'!$J$186:$K$197,2)</f>
        <v>květen</v>
      </c>
      <c r="AP143" s="61" t="str">
        <f>VLOOKUP(AP141,'Podpůrná data'!$J$186:$K$197,2)</f>
        <v>červen</v>
      </c>
      <c r="AQ143" s="61" t="str">
        <f>VLOOKUP(AQ141,'Podpůrná data'!$J$186:$K$197,2)</f>
        <v>červenec</v>
      </c>
      <c r="AR143" s="61" t="str">
        <f>VLOOKUP(AR141,'Podpůrná data'!$J$186:$K$197,2)</f>
        <v>srpen</v>
      </c>
      <c r="AS143" s="61" t="str">
        <f>VLOOKUP(AS141,'Podpůrná data'!$J$186:$K$197,2)</f>
        <v>září</v>
      </c>
      <c r="AT143" s="61" t="str">
        <f>VLOOKUP(AT141,'Podpůrná data'!$J$186:$K$197,2)</f>
        <v>říjen</v>
      </c>
      <c r="AU143" s="61" t="str">
        <f>VLOOKUP(AU141,'Podpůrná data'!$J$186:$K$197,2)</f>
        <v>listopad</v>
      </c>
      <c r="AV143" s="61" t="str">
        <f>VLOOKUP(AV141,'Podpůrná data'!$J$186:$K$197,2)</f>
        <v>prosinec</v>
      </c>
      <c r="AW143" s="61" t="str">
        <f>VLOOKUP(AW141,'Podpůrná data'!$J$186:$K$197,2)</f>
        <v>leden</v>
      </c>
      <c r="AX143" s="61" t="str">
        <f>VLOOKUP(AX141,'Podpůrná data'!$J$186:$K$197,2)</f>
        <v>únor</v>
      </c>
      <c r="AY143" s="61" t="str">
        <f>VLOOKUP(AY141,'Podpůrná data'!$J$186:$K$197,2)</f>
        <v>březen</v>
      </c>
      <c r="AZ143" s="61" t="str">
        <f>VLOOKUP(AZ141,'Podpůrná data'!$J$186:$K$197,2)</f>
        <v>duben</v>
      </c>
      <c r="BA143" s="61" t="str">
        <f>VLOOKUP(BA141,'Podpůrná data'!$J$186:$K$197,2)</f>
        <v>květen</v>
      </c>
      <c r="BB143" s="61" t="str">
        <f>VLOOKUP(BB141,'Podpůrná data'!$J$186:$K$197,2)</f>
        <v>červen</v>
      </c>
      <c r="BC143" s="61" t="str">
        <f>VLOOKUP(BC141,'Podpůrná data'!$J$186:$K$197,2)</f>
        <v>červenec</v>
      </c>
      <c r="BD143" s="61" t="str">
        <f>VLOOKUP(BD141,'Podpůrná data'!$J$186:$K$197,2)</f>
        <v>srpen</v>
      </c>
      <c r="BE143" s="61" t="str">
        <f>VLOOKUP(BE141,'Podpůrná data'!$J$186:$K$197,2)</f>
        <v>září</v>
      </c>
      <c r="BF143" s="61" t="str">
        <f>VLOOKUP(BF141,'Podpůrná data'!$J$186:$K$197,2)</f>
        <v>říjen</v>
      </c>
      <c r="BG143" s="61" t="str">
        <f>VLOOKUP(BG141,'Podpůrná data'!$J$186:$K$197,2)</f>
        <v>listopad</v>
      </c>
      <c r="BH143" s="61" t="str">
        <f>VLOOKUP(BH141,'Podpůrná data'!$J$186:$K$197,2)</f>
        <v>prosinec</v>
      </c>
      <c r="BI143" s="61" t="str">
        <f>VLOOKUP(BI141,'Podpůrná data'!$J$186:$K$197,2)</f>
        <v>leden</v>
      </c>
      <c r="BJ143" s="61" t="str">
        <f>VLOOKUP(BJ141,'Podpůrná data'!$J$186:$K$197,2)</f>
        <v>únor</v>
      </c>
      <c r="BK143" s="61" t="str">
        <f>VLOOKUP(BK141,'Podpůrná data'!$J$186:$K$197,2)</f>
        <v>březen</v>
      </c>
      <c r="BL143" s="61" t="str">
        <f>VLOOKUP(BL141,'Podpůrná data'!$J$186:$K$197,2)</f>
        <v>duben</v>
      </c>
      <c r="BM143" s="61" t="str">
        <f>VLOOKUP(BM141,'Podpůrná data'!$J$186:$K$197,2)</f>
        <v>květen</v>
      </c>
      <c r="BN143" s="61" t="str">
        <f>VLOOKUP(BN141,'Podpůrná data'!$J$186:$K$197,2)</f>
        <v>červen</v>
      </c>
      <c r="BO143" s="61" t="str">
        <f>VLOOKUP(BO141,'Podpůrná data'!$J$186:$K$197,2)</f>
        <v>červenec</v>
      </c>
      <c r="BP143" s="61" t="str">
        <f>VLOOKUP(BP141,'Podpůrná data'!$J$186:$K$197,2)</f>
        <v>srpen</v>
      </c>
      <c r="BQ143" s="61" t="str">
        <f>VLOOKUP(BQ141,'Podpůrná data'!$J$186:$K$197,2)</f>
        <v>září</v>
      </c>
      <c r="BR143" s="61" t="str">
        <f>VLOOKUP(BR141,'Podpůrná data'!$J$186:$K$197,2)</f>
        <v>říjen</v>
      </c>
      <c r="BS143" s="61" t="str">
        <f>VLOOKUP(BS141,'Podpůrná data'!$J$186:$K$197,2)</f>
        <v>listopad</v>
      </c>
      <c r="BT143" s="61" t="str">
        <f>VLOOKUP(BT141,'Podpůrná data'!$J$186:$K$197,2)</f>
        <v>prosinec</v>
      </c>
      <c r="BU143" s="61" t="str">
        <f>VLOOKUP(BU141,'Podpůrná data'!$J$186:$K$197,2)</f>
        <v>leden</v>
      </c>
      <c r="BV143" s="61" t="str">
        <f>VLOOKUP(BV141,'Podpůrná data'!$J$186:$K$197,2)</f>
        <v>únor</v>
      </c>
      <c r="BW143" s="61" t="str">
        <f>VLOOKUP(BW141,'Podpůrná data'!$J$186:$K$197,2)</f>
        <v>březen</v>
      </c>
      <c r="BX143" s="61" t="str">
        <f>VLOOKUP(BX141,'Podpůrná data'!$J$186:$K$197,2)</f>
        <v>duben</v>
      </c>
      <c r="BY143" s="61" t="str">
        <f>VLOOKUP(BY141,'Podpůrná data'!$J$186:$K$197,2)</f>
        <v>květen</v>
      </c>
      <c r="BZ143" s="61" t="str">
        <f>VLOOKUP(BZ141,'Podpůrná data'!$J$186:$K$197,2)</f>
        <v>červen</v>
      </c>
      <c r="CA143" s="61" t="str">
        <f>VLOOKUP(CA141,'Podpůrná data'!$J$186:$K$197,2)</f>
        <v>červenec</v>
      </c>
      <c r="CB143" s="61" t="str">
        <f>VLOOKUP(CB141,'Podpůrná data'!$J$186:$K$197,2)</f>
        <v>srpen</v>
      </c>
      <c r="CC143" s="61" t="str">
        <f>VLOOKUP(CC141,'Podpůrná data'!$J$186:$K$197,2)</f>
        <v>září</v>
      </c>
      <c r="CD143" s="61" t="str">
        <f>VLOOKUP(CD141,'Podpůrná data'!$J$186:$K$197,2)</f>
        <v>říjen</v>
      </c>
      <c r="CE143" s="61" t="str">
        <f>VLOOKUP(CE141,'Podpůrná data'!$J$186:$K$197,2)</f>
        <v>listopad</v>
      </c>
      <c r="CF143" s="61" t="str">
        <f>VLOOKUP(CF141,'Podpůrná data'!$J$186:$K$197,2)</f>
        <v>prosinec</v>
      </c>
      <c r="CG143" s="210"/>
      <c r="CH143" s="210"/>
      <c r="CI143" s="211"/>
      <c r="CJ143" s="108"/>
      <c r="CK143" s="183" t="s">
        <v>109</v>
      </c>
      <c r="CL143" s="183" t="s">
        <v>110</v>
      </c>
      <c r="CM143" s="183" t="s">
        <v>111</v>
      </c>
      <c r="CN143" s="183" t="s">
        <v>112</v>
      </c>
      <c r="CO143" s="183" t="s">
        <v>113</v>
      </c>
      <c r="CP143" s="183" t="s">
        <v>114</v>
      </c>
      <c r="CQ143" s="183" t="s">
        <v>115</v>
      </c>
      <c r="CR143" s="183" t="s">
        <v>116</v>
      </c>
      <c r="CS143" s="183" t="s">
        <v>117</v>
      </c>
      <c r="CT143" s="183" t="s">
        <v>177</v>
      </c>
      <c r="CU143" s="183" t="s">
        <v>178</v>
      </c>
      <c r="CV143" s="183" t="s">
        <v>179</v>
      </c>
      <c r="CW143" s="183" t="s">
        <v>368</v>
      </c>
      <c r="CX143" s="183" t="s">
        <v>369</v>
      </c>
      <c r="CY143" s="183" t="s">
        <v>370</v>
      </c>
    </row>
    <row r="144" spans="1:103" s="266" customFormat="1" ht="16.2" customHeight="1" x14ac:dyDescent="0.3">
      <c r="A144" s="272"/>
      <c r="B144" s="115"/>
      <c r="C144" s="354"/>
      <c r="D144" s="127"/>
      <c r="E144" s="360"/>
      <c r="F144" s="360"/>
      <c r="G144" s="359"/>
      <c r="H144" s="361"/>
      <c r="I144" s="7"/>
      <c r="J144" s="357"/>
      <c r="K144" s="108"/>
      <c r="L144" s="78"/>
      <c r="M144" s="61">
        <f>YEAR(Úvod!$F$10)</f>
        <v>1900</v>
      </c>
      <c r="N144" s="61">
        <f t="shared" ref="N144" si="2735">IF(N141=1,M144+1,M144)</f>
        <v>1900</v>
      </c>
      <c r="O144" s="61">
        <f t="shared" ref="O144" si="2736">IF(O141=1,N144+1,N144)</f>
        <v>1900</v>
      </c>
      <c r="P144" s="61">
        <f t="shared" ref="P144" si="2737">IF(P141=1,O144+1,O144)</f>
        <v>1900</v>
      </c>
      <c r="Q144" s="61">
        <f t="shared" ref="Q144" si="2738">IF(Q141=1,P144+1,P144)</f>
        <v>1900</v>
      </c>
      <c r="R144" s="61">
        <f t="shared" ref="R144" si="2739">IF(R141=1,Q144+1,Q144)</f>
        <v>1900</v>
      </c>
      <c r="S144" s="61">
        <f t="shared" ref="S144" si="2740">IF(S141=1,R144+1,R144)</f>
        <v>1900</v>
      </c>
      <c r="T144" s="61">
        <f t="shared" ref="T144" si="2741">IF(T141=1,S144+1,S144)</f>
        <v>1900</v>
      </c>
      <c r="U144" s="61">
        <f t="shared" ref="U144" si="2742">IF(U141=1,T144+1,T144)</f>
        <v>1900</v>
      </c>
      <c r="V144" s="61">
        <f t="shared" ref="V144" si="2743">IF(V141=1,U144+1,U144)</f>
        <v>1900</v>
      </c>
      <c r="W144" s="61">
        <f t="shared" ref="W144" si="2744">IF(W141=1,V144+1,V144)</f>
        <v>1900</v>
      </c>
      <c r="X144" s="61">
        <f t="shared" ref="X144" si="2745">IF(X141=1,W144+1,W144)</f>
        <v>1900</v>
      </c>
      <c r="Y144" s="61">
        <f t="shared" ref="Y144" si="2746">IF(Y141=1,X144+1,X144)</f>
        <v>1901</v>
      </c>
      <c r="Z144" s="61">
        <f t="shared" ref="Z144" si="2747">IF(Z141=1,Y144+1,Y144)</f>
        <v>1901</v>
      </c>
      <c r="AA144" s="61">
        <f t="shared" ref="AA144" si="2748">IF(AA141=1,Z144+1,Z144)</f>
        <v>1901</v>
      </c>
      <c r="AB144" s="61">
        <f t="shared" ref="AB144" si="2749">IF(AB141=1,AA144+1,AA144)</f>
        <v>1901</v>
      </c>
      <c r="AC144" s="61">
        <f t="shared" ref="AC144" si="2750">IF(AC141=1,AB144+1,AB144)</f>
        <v>1901</v>
      </c>
      <c r="AD144" s="61">
        <f t="shared" ref="AD144" si="2751">IF(AD141=1,AC144+1,AC144)</f>
        <v>1901</v>
      </c>
      <c r="AE144" s="61">
        <f t="shared" ref="AE144" si="2752">IF(AE141=1,AD144+1,AD144)</f>
        <v>1901</v>
      </c>
      <c r="AF144" s="61">
        <f t="shared" ref="AF144" si="2753">IF(AF141=1,AE144+1,AE144)</f>
        <v>1901</v>
      </c>
      <c r="AG144" s="61">
        <f t="shared" ref="AG144" si="2754">IF(AG141=1,AF144+1,AF144)</f>
        <v>1901</v>
      </c>
      <c r="AH144" s="61">
        <f t="shared" ref="AH144" si="2755">IF(AH141=1,AG144+1,AG144)</f>
        <v>1901</v>
      </c>
      <c r="AI144" s="61">
        <f t="shared" ref="AI144" si="2756">IF(AI141=1,AH144+1,AH144)</f>
        <v>1901</v>
      </c>
      <c r="AJ144" s="61">
        <f t="shared" ref="AJ144" si="2757">IF(AJ141=1,AI144+1,AI144)</f>
        <v>1901</v>
      </c>
      <c r="AK144" s="61">
        <f t="shared" ref="AK144" si="2758">IF(AK141=1,AJ144+1,AJ144)</f>
        <v>1902</v>
      </c>
      <c r="AL144" s="61">
        <f t="shared" ref="AL144" si="2759">IF(AL141=1,AK144+1,AK144)</f>
        <v>1902</v>
      </c>
      <c r="AM144" s="61">
        <f t="shared" ref="AM144" si="2760">IF(AM141=1,AL144+1,AL144)</f>
        <v>1902</v>
      </c>
      <c r="AN144" s="61">
        <f t="shared" ref="AN144" si="2761">IF(AN141=1,AM144+1,AM144)</f>
        <v>1902</v>
      </c>
      <c r="AO144" s="61">
        <f t="shared" ref="AO144" si="2762">IF(AO141=1,AN144+1,AN144)</f>
        <v>1902</v>
      </c>
      <c r="AP144" s="61">
        <f t="shared" ref="AP144" si="2763">IF(AP141=1,AO144+1,AO144)</f>
        <v>1902</v>
      </c>
      <c r="AQ144" s="61">
        <f t="shared" ref="AQ144" si="2764">IF(AQ141=1,AP144+1,AP144)</f>
        <v>1902</v>
      </c>
      <c r="AR144" s="61">
        <f t="shared" ref="AR144" si="2765">IF(AR141=1,AQ144+1,AQ144)</f>
        <v>1902</v>
      </c>
      <c r="AS144" s="61">
        <f t="shared" ref="AS144" si="2766">IF(AS141=1,AR144+1,AR144)</f>
        <v>1902</v>
      </c>
      <c r="AT144" s="61">
        <f t="shared" ref="AT144" si="2767">IF(AT141=1,AS144+1,AS144)</f>
        <v>1902</v>
      </c>
      <c r="AU144" s="61">
        <f t="shared" ref="AU144" si="2768">IF(AU141=1,AT144+1,AT144)</f>
        <v>1902</v>
      </c>
      <c r="AV144" s="61">
        <f t="shared" ref="AV144" si="2769">IF(AV141=1,AU144+1,AU144)</f>
        <v>1902</v>
      </c>
      <c r="AW144" s="61">
        <f t="shared" ref="AW144" si="2770">IF(AW141=1,AV144+1,AV144)</f>
        <v>1903</v>
      </c>
      <c r="AX144" s="61">
        <f t="shared" ref="AX144" si="2771">IF(AX141=1,AW144+1,AW144)</f>
        <v>1903</v>
      </c>
      <c r="AY144" s="61">
        <f t="shared" ref="AY144" si="2772">IF(AY141=1,AX144+1,AX144)</f>
        <v>1903</v>
      </c>
      <c r="AZ144" s="61">
        <f t="shared" ref="AZ144" si="2773">IF(AZ141=1,AY144+1,AY144)</f>
        <v>1903</v>
      </c>
      <c r="BA144" s="61">
        <f t="shared" ref="BA144" si="2774">IF(BA141=1,AZ144+1,AZ144)</f>
        <v>1903</v>
      </c>
      <c r="BB144" s="61">
        <f t="shared" ref="BB144" si="2775">IF(BB141=1,BA144+1,BA144)</f>
        <v>1903</v>
      </c>
      <c r="BC144" s="61">
        <f t="shared" ref="BC144" si="2776">IF(BC141=1,BB144+1,BB144)</f>
        <v>1903</v>
      </c>
      <c r="BD144" s="61">
        <f t="shared" ref="BD144" si="2777">IF(BD141=1,BC144+1,BC144)</f>
        <v>1903</v>
      </c>
      <c r="BE144" s="61">
        <f t="shared" ref="BE144" si="2778">IF(BE141=1,BD144+1,BD144)</f>
        <v>1903</v>
      </c>
      <c r="BF144" s="61">
        <f t="shared" ref="BF144" si="2779">IF(BF141=1,BE144+1,BE144)</f>
        <v>1903</v>
      </c>
      <c r="BG144" s="61">
        <f t="shared" ref="BG144" si="2780">IF(BG141=1,BF144+1,BF144)</f>
        <v>1903</v>
      </c>
      <c r="BH144" s="61">
        <f t="shared" ref="BH144" si="2781">IF(BH141=1,BG144+1,BG144)</f>
        <v>1903</v>
      </c>
      <c r="BI144" s="61">
        <f t="shared" ref="BI144" si="2782">IF(BI141=1,BH144+1,BH144)</f>
        <v>1904</v>
      </c>
      <c r="BJ144" s="61">
        <f t="shared" ref="BJ144" si="2783">IF(BJ141=1,BI144+1,BI144)</f>
        <v>1904</v>
      </c>
      <c r="BK144" s="61">
        <f t="shared" ref="BK144" si="2784">IF(BK141=1,BJ144+1,BJ144)</f>
        <v>1904</v>
      </c>
      <c r="BL144" s="61">
        <f t="shared" ref="BL144" si="2785">IF(BL141=1,BK144+1,BK144)</f>
        <v>1904</v>
      </c>
      <c r="BM144" s="61">
        <f t="shared" ref="BM144" si="2786">IF(BM141=1,BL144+1,BL144)</f>
        <v>1904</v>
      </c>
      <c r="BN144" s="61">
        <f t="shared" ref="BN144" si="2787">IF(BN141=1,BM144+1,BM144)</f>
        <v>1904</v>
      </c>
      <c r="BO144" s="61">
        <f t="shared" ref="BO144" si="2788">IF(BO141=1,BN144+1,BN144)</f>
        <v>1904</v>
      </c>
      <c r="BP144" s="61">
        <f t="shared" ref="BP144" si="2789">IF(BP141=1,BO144+1,BO144)</f>
        <v>1904</v>
      </c>
      <c r="BQ144" s="61">
        <f t="shared" ref="BQ144" si="2790">IF(BQ141=1,BP144+1,BP144)</f>
        <v>1904</v>
      </c>
      <c r="BR144" s="61">
        <f t="shared" ref="BR144" si="2791">IF(BR141=1,BQ144+1,BQ144)</f>
        <v>1904</v>
      </c>
      <c r="BS144" s="61">
        <f t="shared" ref="BS144" si="2792">IF(BS141=1,BR144+1,BR144)</f>
        <v>1904</v>
      </c>
      <c r="BT144" s="61">
        <f t="shared" ref="BT144" si="2793">IF(BT141=1,BS144+1,BS144)</f>
        <v>1904</v>
      </c>
      <c r="BU144" s="61">
        <f t="shared" ref="BU144" si="2794">IF(BU141=1,BT144+1,BT144)</f>
        <v>1905</v>
      </c>
      <c r="BV144" s="61">
        <f t="shared" ref="BV144" si="2795">IF(BV141=1,BU144+1,BU144)</f>
        <v>1905</v>
      </c>
      <c r="BW144" s="61">
        <f t="shared" ref="BW144" si="2796">IF(BW141=1,BV144+1,BV144)</f>
        <v>1905</v>
      </c>
      <c r="BX144" s="61">
        <f t="shared" ref="BX144" si="2797">IF(BX141=1,BW144+1,BW144)</f>
        <v>1905</v>
      </c>
      <c r="BY144" s="61">
        <f t="shared" ref="BY144" si="2798">IF(BY141=1,BX144+1,BX144)</f>
        <v>1905</v>
      </c>
      <c r="BZ144" s="61">
        <f t="shared" ref="BZ144" si="2799">IF(BZ141=1,BY144+1,BY144)</f>
        <v>1905</v>
      </c>
      <c r="CA144" s="61">
        <f t="shared" ref="CA144" si="2800">IF(CA141=1,BZ144+1,BZ144)</f>
        <v>1905</v>
      </c>
      <c r="CB144" s="61">
        <f t="shared" ref="CB144" si="2801">IF(CB141=1,CA144+1,CA144)</f>
        <v>1905</v>
      </c>
      <c r="CC144" s="61">
        <f t="shared" ref="CC144" si="2802">IF(CC141=1,CB144+1,CB144)</f>
        <v>1905</v>
      </c>
      <c r="CD144" s="61">
        <f t="shared" ref="CD144" si="2803">IF(CD141=1,CC144+1,CC144)</f>
        <v>1905</v>
      </c>
      <c r="CE144" s="61">
        <f t="shared" ref="CE144" si="2804">IF(CE141=1,CD144+1,CD144)</f>
        <v>1905</v>
      </c>
      <c r="CF144" s="61">
        <f t="shared" ref="CF144" si="2805">IF(CF141=1,CE144+1,CE144)</f>
        <v>1905</v>
      </c>
      <c r="CG144" s="209"/>
      <c r="CH144" s="208"/>
      <c r="CI144" s="212"/>
      <c r="CJ144" s="108"/>
      <c r="CK144" s="108"/>
      <c r="CL144" s="108"/>
      <c r="CM144" s="108"/>
      <c r="CN144" s="108"/>
      <c r="CO144" s="108"/>
      <c r="CP144" s="108"/>
      <c r="CQ144" s="108"/>
      <c r="CR144" s="108"/>
      <c r="CS144" s="108"/>
      <c r="CT144" s="108"/>
      <c r="CU144" s="108"/>
      <c r="CV144" s="108"/>
      <c r="CW144" s="108"/>
      <c r="CX144" s="108"/>
      <c r="CY144" s="108"/>
    </row>
    <row r="145" spans="1:103" s="266" customFormat="1" ht="16.2" customHeight="1" x14ac:dyDescent="0.3">
      <c r="A145" s="272"/>
      <c r="B145" s="115"/>
      <c r="C145" s="127"/>
      <c r="D145" s="127"/>
      <c r="E145" s="360"/>
      <c r="F145" s="360"/>
      <c r="G145" s="359"/>
      <c r="H145" s="362"/>
      <c r="I145" s="7"/>
      <c r="J145" s="358"/>
      <c r="K145" s="108"/>
      <c r="L145" s="64" t="s">
        <v>181</v>
      </c>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c r="AW145" s="281"/>
      <c r="AX145" s="281"/>
      <c r="AY145" s="281"/>
      <c r="AZ145" s="281"/>
      <c r="BA145" s="281"/>
      <c r="BB145" s="281"/>
      <c r="BC145" s="281"/>
      <c r="BD145" s="281"/>
      <c r="BE145" s="281"/>
      <c r="BF145" s="281"/>
      <c r="BG145" s="281"/>
      <c r="BH145" s="281"/>
      <c r="BI145" s="281"/>
      <c r="BJ145" s="281"/>
      <c r="BK145" s="281"/>
      <c r="BL145" s="281"/>
      <c r="BM145" s="281"/>
      <c r="BN145" s="281"/>
      <c r="BO145" s="281"/>
      <c r="BP145" s="281"/>
      <c r="BQ145" s="281"/>
      <c r="BR145" s="281"/>
      <c r="BS145" s="281"/>
      <c r="BT145" s="281"/>
      <c r="BU145" s="281"/>
      <c r="BV145" s="281"/>
      <c r="BW145" s="281"/>
      <c r="BX145" s="281"/>
      <c r="BY145" s="281"/>
      <c r="BZ145" s="281"/>
      <c r="CA145" s="281"/>
      <c r="CB145" s="281"/>
      <c r="CC145" s="281"/>
      <c r="CD145" s="281"/>
      <c r="CE145" s="281"/>
      <c r="CF145" s="281"/>
      <c r="CG145" s="209"/>
      <c r="CH145" s="208"/>
      <c r="CI145" s="212"/>
      <c r="CJ145" s="108"/>
      <c r="CK145" s="108"/>
      <c r="CL145" s="108"/>
      <c r="CM145" s="108"/>
      <c r="CN145" s="108"/>
      <c r="CO145" s="108"/>
      <c r="CP145" s="108"/>
      <c r="CQ145" s="108"/>
      <c r="CR145" s="108"/>
      <c r="CS145" s="108"/>
      <c r="CT145" s="108"/>
      <c r="CU145" s="108"/>
      <c r="CV145" s="108"/>
      <c r="CW145" s="108"/>
      <c r="CX145" s="108"/>
      <c r="CY145" s="108"/>
    </row>
    <row r="146" spans="1:103" s="266" customFormat="1" ht="23.4" customHeight="1" x14ac:dyDescent="0.3">
      <c r="A146" s="264"/>
      <c r="B146" s="128" t="s">
        <v>14</v>
      </c>
      <c r="C146" s="376"/>
      <c r="D146" s="376"/>
      <c r="E146" s="282"/>
      <c r="F146" s="257"/>
      <c r="G146" s="275"/>
      <c r="H146" s="62">
        <f>IF($G146="",0,VLOOKUP($E146,'Podpůrná data'!$I$15:$J$182,2)*$G146)</f>
        <v>0</v>
      </c>
      <c r="I146" s="107"/>
      <c r="J146" s="170">
        <f>IF(H146&gt;0,1,0)</f>
        <v>0</v>
      </c>
      <c r="K146" s="214"/>
      <c r="L146" s="64" t="s">
        <v>97</v>
      </c>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3"/>
      <c r="AP146" s="283"/>
      <c r="AQ146" s="283"/>
      <c r="AR146" s="283"/>
      <c r="AS146" s="283"/>
      <c r="AT146" s="283"/>
      <c r="AU146" s="283"/>
      <c r="AV146" s="283"/>
      <c r="AW146" s="283"/>
      <c r="AX146" s="283"/>
      <c r="AY146" s="283"/>
      <c r="AZ146" s="283"/>
      <c r="BA146" s="283"/>
      <c r="BB146" s="283"/>
      <c r="BC146" s="283"/>
      <c r="BD146" s="283"/>
      <c r="BE146" s="283"/>
      <c r="BF146" s="283"/>
      <c r="BG146" s="283"/>
      <c r="BH146" s="283"/>
      <c r="BI146" s="283"/>
      <c r="BJ146" s="283"/>
      <c r="BK146" s="283"/>
      <c r="BL146" s="283"/>
      <c r="BM146" s="283"/>
      <c r="BN146" s="283"/>
      <c r="BO146" s="283"/>
      <c r="BP146" s="283"/>
      <c r="BQ146" s="283"/>
      <c r="BR146" s="283"/>
      <c r="BS146" s="283"/>
      <c r="BT146" s="283"/>
      <c r="BU146" s="283"/>
      <c r="BV146" s="283"/>
      <c r="BW146" s="283"/>
      <c r="BX146" s="283"/>
      <c r="BY146" s="283"/>
      <c r="BZ146" s="283"/>
      <c r="CA146" s="283"/>
      <c r="CB146" s="283"/>
      <c r="CC146" s="283"/>
      <c r="CD146" s="283"/>
      <c r="CE146" s="283"/>
      <c r="CF146" s="283"/>
      <c r="CG146" s="377">
        <f>SUM(M148:CF148)</f>
        <v>0</v>
      </c>
      <c r="CH146" s="379">
        <f>SUM(M150:CF150)</f>
        <v>0</v>
      </c>
      <c r="CI146" s="381">
        <f>IF($J146=0,0,IF($CG146&gt;=20,1,0))</f>
        <v>0</v>
      </c>
      <c r="CJ146" s="108"/>
      <c r="CK146" s="108"/>
      <c r="CL146" s="108"/>
      <c r="CM146" s="108"/>
      <c r="CN146" s="108"/>
      <c r="CO146" s="108"/>
      <c r="CP146" s="108"/>
      <c r="CQ146" s="108"/>
      <c r="CR146" s="108"/>
      <c r="CS146" s="108"/>
      <c r="CT146" s="108"/>
      <c r="CU146" s="108"/>
      <c r="CV146" s="108"/>
      <c r="CW146" s="108"/>
      <c r="CX146" s="108"/>
      <c r="CY146" s="108"/>
    </row>
    <row r="147" spans="1:103" s="266" customFormat="1" ht="28.8" x14ac:dyDescent="0.3">
      <c r="A147" s="264"/>
      <c r="B147" s="130"/>
      <c r="C147" s="174"/>
      <c r="D147" s="174"/>
      <c r="E147" s="174"/>
      <c r="F147" s="174"/>
      <c r="G147" s="174"/>
      <c r="H147" s="65"/>
      <c r="I147" s="107"/>
      <c r="J147" s="238"/>
      <c r="K147" s="108"/>
      <c r="L147" s="64" t="s">
        <v>388</v>
      </c>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3"/>
      <c r="AP147" s="283"/>
      <c r="AQ147" s="283"/>
      <c r="AR147" s="283"/>
      <c r="AS147" s="283"/>
      <c r="AT147" s="283"/>
      <c r="AU147" s="283"/>
      <c r="AV147" s="283"/>
      <c r="AW147" s="283"/>
      <c r="AX147" s="283"/>
      <c r="AY147" s="283"/>
      <c r="AZ147" s="283"/>
      <c r="BA147" s="283"/>
      <c r="BB147" s="283"/>
      <c r="BC147" s="283"/>
      <c r="BD147" s="283"/>
      <c r="BE147" s="283"/>
      <c r="BF147" s="283"/>
      <c r="BG147" s="283"/>
      <c r="BH147" s="283"/>
      <c r="BI147" s="283"/>
      <c r="BJ147" s="283"/>
      <c r="BK147" s="283"/>
      <c r="BL147" s="283"/>
      <c r="BM147" s="283"/>
      <c r="BN147" s="283"/>
      <c r="BO147" s="283"/>
      <c r="BP147" s="283"/>
      <c r="BQ147" s="283"/>
      <c r="BR147" s="283"/>
      <c r="BS147" s="283"/>
      <c r="BT147" s="283"/>
      <c r="BU147" s="283"/>
      <c r="BV147" s="283"/>
      <c r="BW147" s="283"/>
      <c r="BX147" s="283"/>
      <c r="BY147" s="283"/>
      <c r="BZ147" s="283"/>
      <c r="CA147" s="283"/>
      <c r="CB147" s="283"/>
      <c r="CC147" s="283"/>
      <c r="CD147" s="283"/>
      <c r="CE147" s="283"/>
      <c r="CF147" s="283"/>
      <c r="CG147" s="377"/>
      <c r="CH147" s="379"/>
      <c r="CI147" s="381"/>
      <c r="CJ147" s="108"/>
      <c r="CK147" s="108"/>
      <c r="CL147" s="108"/>
      <c r="CM147" s="108"/>
      <c r="CN147" s="108"/>
      <c r="CO147" s="108"/>
      <c r="CP147" s="108"/>
      <c r="CQ147" s="108"/>
      <c r="CR147" s="108"/>
      <c r="CS147" s="108"/>
      <c r="CT147" s="108"/>
      <c r="CU147" s="108"/>
      <c r="CV147" s="108"/>
      <c r="CW147" s="108"/>
      <c r="CX147" s="108"/>
      <c r="CY147" s="108"/>
    </row>
    <row r="148" spans="1:103" s="266" customFormat="1" ht="28.8" x14ac:dyDescent="0.3">
      <c r="A148" s="264"/>
      <c r="B148" s="130"/>
      <c r="C148" s="174"/>
      <c r="D148" s="174"/>
      <c r="E148" s="174"/>
      <c r="F148" s="174"/>
      <c r="G148" s="174"/>
      <c r="H148" s="65"/>
      <c r="I148" s="107"/>
      <c r="J148" s="169"/>
      <c r="K148" s="108"/>
      <c r="L148" s="64" t="s">
        <v>408</v>
      </c>
      <c r="M148" s="171">
        <f>IF(M147="",0,IF(M147&gt;=$G146,$G146,M147))</f>
        <v>0</v>
      </c>
      <c r="N148" s="171">
        <f t="shared" ref="N148:AS148" si="2806">IF(N147="",0,IF((N147+M149)&lt;=$G146,N147,$G146-M149))</f>
        <v>0</v>
      </c>
      <c r="O148" s="171">
        <f t="shared" si="2806"/>
        <v>0</v>
      </c>
      <c r="P148" s="171">
        <f t="shared" si="2806"/>
        <v>0</v>
      </c>
      <c r="Q148" s="171">
        <f t="shared" si="2806"/>
        <v>0</v>
      </c>
      <c r="R148" s="171">
        <f t="shared" si="2806"/>
        <v>0</v>
      </c>
      <c r="S148" s="171">
        <f t="shared" si="2806"/>
        <v>0</v>
      </c>
      <c r="T148" s="171">
        <f t="shared" si="2806"/>
        <v>0</v>
      </c>
      <c r="U148" s="171">
        <f t="shared" si="2806"/>
        <v>0</v>
      </c>
      <c r="V148" s="171">
        <f t="shared" si="2806"/>
        <v>0</v>
      </c>
      <c r="W148" s="171">
        <f t="shared" si="2806"/>
        <v>0</v>
      </c>
      <c r="X148" s="171">
        <f t="shared" si="2806"/>
        <v>0</v>
      </c>
      <c r="Y148" s="171">
        <f t="shared" si="2806"/>
        <v>0</v>
      </c>
      <c r="Z148" s="171">
        <f t="shared" si="2806"/>
        <v>0</v>
      </c>
      <c r="AA148" s="171">
        <f t="shared" si="2806"/>
        <v>0</v>
      </c>
      <c r="AB148" s="171">
        <f t="shared" si="2806"/>
        <v>0</v>
      </c>
      <c r="AC148" s="171">
        <f t="shared" si="2806"/>
        <v>0</v>
      </c>
      <c r="AD148" s="171">
        <f t="shared" si="2806"/>
        <v>0</v>
      </c>
      <c r="AE148" s="171">
        <f t="shared" si="2806"/>
        <v>0</v>
      </c>
      <c r="AF148" s="171">
        <f t="shared" si="2806"/>
        <v>0</v>
      </c>
      <c r="AG148" s="171">
        <f t="shared" si="2806"/>
        <v>0</v>
      </c>
      <c r="AH148" s="171">
        <f t="shared" si="2806"/>
        <v>0</v>
      </c>
      <c r="AI148" s="171">
        <f t="shared" si="2806"/>
        <v>0</v>
      </c>
      <c r="AJ148" s="171">
        <f t="shared" si="2806"/>
        <v>0</v>
      </c>
      <c r="AK148" s="171">
        <f t="shared" si="2806"/>
        <v>0</v>
      </c>
      <c r="AL148" s="171">
        <f t="shared" si="2806"/>
        <v>0</v>
      </c>
      <c r="AM148" s="171">
        <f t="shared" si="2806"/>
        <v>0</v>
      </c>
      <c r="AN148" s="171">
        <f t="shared" si="2806"/>
        <v>0</v>
      </c>
      <c r="AO148" s="171">
        <f t="shared" si="2806"/>
        <v>0</v>
      </c>
      <c r="AP148" s="171">
        <f t="shared" si="2806"/>
        <v>0</v>
      </c>
      <c r="AQ148" s="171">
        <f t="shared" si="2806"/>
        <v>0</v>
      </c>
      <c r="AR148" s="171">
        <f t="shared" si="2806"/>
        <v>0</v>
      </c>
      <c r="AS148" s="171">
        <f t="shared" si="2806"/>
        <v>0</v>
      </c>
      <c r="AT148" s="171">
        <f t="shared" ref="AT148:BY148" si="2807">IF(AT147="",0,IF((AT147+AS149)&lt;=$G146,AT147,$G146-AS149))</f>
        <v>0</v>
      </c>
      <c r="AU148" s="171">
        <f t="shared" si="2807"/>
        <v>0</v>
      </c>
      <c r="AV148" s="171">
        <f t="shared" si="2807"/>
        <v>0</v>
      </c>
      <c r="AW148" s="171">
        <f t="shared" si="2807"/>
        <v>0</v>
      </c>
      <c r="AX148" s="171">
        <f t="shared" si="2807"/>
        <v>0</v>
      </c>
      <c r="AY148" s="171">
        <f t="shared" si="2807"/>
        <v>0</v>
      </c>
      <c r="AZ148" s="171">
        <f t="shared" si="2807"/>
        <v>0</v>
      </c>
      <c r="BA148" s="171">
        <f t="shared" si="2807"/>
        <v>0</v>
      </c>
      <c r="BB148" s="171">
        <f t="shared" si="2807"/>
        <v>0</v>
      </c>
      <c r="BC148" s="171">
        <f t="shared" si="2807"/>
        <v>0</v>
      </c>
      <c r="BD148" s="171">
        <f t="shared" si="2807"/>
        <v>0</v>
      </c>
      <c r="BE148" s="171">
        <f t="shared" si="2807"/>
        <v>0</v>
      </c>
      <c r="BF148" s="171">
        <f t="shared" si="2807"/>
        <v>0</v>
      </c>
      <c r="BG148" s="171">
        <f t="shared" si="2807"/>
        <v>0</v>
      </c>
      <c r="BH148" s="171">
        <f t="shared" si="2807"/>
        <v>0</v>
      </c>
      <c r="BI148" s="171">
        <f t="shared" si="2807"/>
        <v>0</v>
      </c>
      <c r="BJ148" s="171">
        <f t="shared" si="2807"/>
        <v>0</v>
      </c>
      <c r="BK148" s="171">
        <f t="shared" si="2807"/>
        <v>0</v>
      </c>
      <c r="BL148" s="171">
        <f t="shared" si="2807"/>
        <v>0</v>
      </c>
      <c r="BM148" s="171">
        <f t="shared" si="2807"/>
        <v>0</v>
      </c>
      <c r="BN148" s="171">
        <f t="shared" si="2807"/>
        <v>0</v>
      </c>
      <c r="BO148" s="171">
        <f t="shared" si="2807"/>
        <v>0</v>
      </c>
      <c r="BP148" s="171">
        <f t="shared" si="2807"/>
        <v>0</v>
      </c>
      <c r="BQ148" s="171">
        <f t="shared" si="2807"/>
        <v>0</v>
      </c>
      <c r="BR148" s="171">
        <f t="shared" si="2807"/>
        <v>0</v>
      </c>
      <c r="BS148" s="171">
        <f t="shared" si="2807"/>
        <v>0</v>
      </c>
      <c r="BT148" s="171">
        <f t="shared" si="2807"/>
        <v>0</v>
      </c>
      <c r="BU148" s="171">
        <f t="shared" si="2807"/>
        <v>0</v>
      </c>
      <c r="BV148" s="171">
        <f t="shared" si="2807"/>
        <v>0</v>
      </c>
      <c r="BW148" s="171">
        <f t="shared" si="2807"/>
        <v>0</v>
      </c>
      <c r="BX148" s="171">
        <f t="shared" si="2807"/>
        <v>0</v>
      </c>
      <c r="BY148" s="171">
        <f t="shared" si="2807"/>
        <v>0</v>
      </c>
      <c r="BZ148" s="171">
        <f t="shared" ref="BZ148:CF148" si="2808">IF(BZ147="",0,IF((BZ147+BY149)&lt;=$G146,BZ147,$G146-BY149))</f>
        <v>0</v>
      </c>
      <c r="CA148" s="171">
        <f t="shared" si="2808"/>
        <v>0</v>
      </c>
      <c r="CB148" s="171">
        <f t="shared" si="2808"/>
        <v>0</v>
      </c>
      <c r="CC148" s="171">
        <f t="shared" si="2808"/>
        <v>0</v>
      </c>
      <c r="CD148" s="171">
        <f t="shared" si="2808"/>
        <v>0</v>
      </c>
      <c r="CE148" s="171">
        <f t="shared" si="2808"/>
        <v>0</v>
      </c>
      <c r="CF148" s="171">
        <f t="shared" si="2808"/>
        <v>0</v>
      </c>
      <c r="CG148" s="377"/>
      <c r="CH148" s="379"/>
      <c r="CI148" s="381"/>
      <c r="CJ148" s="108"/>
      <c r="CK148" s="108"/>
      <c r="CL148" s="108"/>
      <c r="CM148" s="108"/>
      <c r="CN148" s="108"/>
      <c r="CO148" s="108"/>
      <c r="CP148" s="108"/>
      <c r="CQ148" s="108"/>
      <c r="CR148" s="108"/>
      <c r="CS148" s="108"/>
      <c r="CT148" s="108"/>
      <c r="CU148" s="108"/>
      <c r="CV148" s="108"/>
      <c r="CW148" s="108"/>
      <c r="CX148" s="108"/>
      <c r="CY148" s="108"/>
    </row>
    <row r="149" spans="1:103" ht="28.8" hidden="1" x14ac:dyDescent="0.3">
      <c r="B149" s="130"/>
      <c r="C149" s="174"/>
      <c r="D149" s="174"/>
      <c r="E149" s="174"/>
      <c r="F149" s="174"/>
      <c r="G149" s="174"/>
      <c r="H149" s="176"/>
      <c r="I149" s="107"/>
      <c r="J149" s="179"/>
      <c r="K149" s="107"/>
      <c r="L149" s="64" t="s">
        <v>409</v>
      </c>
      <c r="M149" s="171">
        <f>M148</f>
        <v>0</v>
      </c>
      <c r="N149" s="171">
        <f>N148+M149</f>
        <v>0</v>
      </c>
      <c r="O149" s="171">
        <f t="shared" ref="O149" si="2809">O148+N149</f>
        <v>0</v>
      </c>
      <c r="P149" s="171">
        <f t="shared" ref="P149" si="2810">P148+O149</f>
        <v>0</v>
      </c>
      <c r="Q149" s="171">
        <f t="shared" ref="Q149" si="2811">Q148+P149</f>
        <v>0</v>
      </c>
      <c r="R149" s="171">
        <f t="shared" ref="R149" si="2812">R148+Q149</f>
        <v>0</v>
      </c>
      <c r="S149" s="171">
        <f t="shared" ref="S149" si="2813">S148+R149</f>
        <v>0</v>
      </c>
      <c r="T149" s="171">
        <f t="shared" ref="T149" si="2814">T148+S149</f>
        <v>0</v>
      </c>
      <c r="U149" s="171">
        <f t="shared" ref="U149" si="2815">U148+T149</f>
        <v>0</v>
      </c>
      <c r="V149" s="171">
        <f t="shared" ref="V149" si="2816">V148+U149</f>
        <v>0</v>
      </c>
      <c r="W149" s="171">
        <f t="shared" ref="W149" si="2817">W148+V149</f>
        <v>0</v>
      </c>
      <c r="X149" s="171">
        <f t="shared" ref="X149" si="2818">X148+W149</f>
        <v>0</v>
      </c>
      <c r="Y149" s="171">
        <f t="shared" ref="Y149" si="2819">Y148+X149</f>
        <v>0</v>
      </c>
      <c r="Z149" s="171">
        <f t="shared" ref="Z149" si="2820">Z148+Y149</f>
        <v>0</v>
      </c>
      <c r="AA149" s="171">
        <f t="shared" ref="AA149" si="2821">AA148+Z149</f>
        <v>0</v>
      </c>
      <c r="AB149" s="171">
        <f t="shared" ref="AB149" si="2822">AB148+AA149</f>
        <v>0</v>
      </c>
      <c r="AC149" s="171">
        <f t="shared" ref="AC149" si="2823">AC148+AB149</f>
        <v>0</v>
      </c>
      <c r="AD149" s="171">
        <f t="shared" ref="AD149" si="2824">AD148+AC149</f>
        <v>0</v>
      </c>
      <c r="AE149" s="171">
        <f t="shared" ref="AE149" si="2825">AE148+AD149</f>
        <v>0</v>
      </c>
      <c r="AF149" s="171">
        <f t="shared" ref="AF149" si="2826">AF148+AE149</f>
        <v>0</v>
      </c>
      <c r="AG149" s="171">
        <f t="shared" ref="AG149" si="2827">AG148+AF149</f>
        <v>0</v>
      </c>
      <c r="AH149" s="171">
        <f t="shared" ref="AH149" si="2828">AH148+AG149</f>
        <v>0</v>
      </c>
      <c r="AI149" s="171">
        <f t="shared" ref="AI149" si="2829">AI148+AH149</f>
        <v>0</v>
      </c>
      <c r="AJ149" s="171">
        <f t="shared" ref="AJ149" si="2830">AJ148+AI149</f>
        <v>0</v>
      </c>
      <c r="AK149" s="171">
        <f t="shared" ref="AK149" si="2831">AK148+AJ149</f>
        <v>0</v>
      </c>
      <c r="AL149" s="171">
        <f t="shared" ref="AL149" si="2832">AL148+AK149</f>
        <v>0</v>
      </c>
      <c r="AM149" s="171">
        <f t="shared" ref="AM149" si="2833">AM148+AL149</f>
        <v>0</v>
      </c>
      <c r="AN149" s="171">
        <f t="shared" ref="AN149" si="2834">AN148+AM149</f>
        <v>0</v>
      </c>
      <c r="AO149" s="171">
        <f t="shared" ref="AO149" si="2835">AO148+AN149</f>
        <v>0</v>
      </c>
      <c r="AP149" s="171">
        <f t="shared" ref="AP149" si="2836">AP148+AO149</f>
        <v>0</v>
      </c>
      <c r="AQ149" s="171">
        <f t="shared" ref="AQ149" si="2837">AQ148+AP149</f>
        <v>0</v>
      </c>
      <c r="AR149" s="171">
        <f t="shared" ref="AR149" si="2838">AR148+AQ149</f>
        <v>0</v>
      </c>
      <c r="AS149" s="171">
        <f t="shared" ref="AS149" si="2839">AS148+AR149</f>
        <v>0</v>
      </c>
      <c r="AT149" s="171">
        <f t="shared" ref="AT149" si="2840">AT148+AS149</f>
        <v>0</v>
      </c>
      <c r="AU149" s="171">
        <f t="shared" ref="AU149" si="2841">AU148+AT149</f>
        <v>0</v>
      </c>
      <c r="AV149" s="171">
        <f t="shared" ref="AV149" si="2842">AV148+AU149</f>
        <v>0</v>
      </c>
      <c r="AW149" s="171">
        <f t="shared" ref="AW149" si="2843">AW148+AV149</f>
        <v>0</v>
      </c>
      <c r="AX149" s="171">
        <f t="shared" ref="AX149" si="2844">AX148+AW149</f>
        <v>0</v>
      </c>
      <c r="AY149" s="171">
        <f t="shared" ref="AY149" si="2845">AY148+AX149</f>
        <v>0</v>
      </c>
      <c r="AZ149" s="171">
        <f t="shared" ref="AZ149" si="2846">AZ148+AY149</f>
        <v>0</v>
      </c>
      <c r="BA149" s="171">
        <f t="shared" ref="BA149" si="2847">BA148+AZ149</f>
        <v>0</v>
      </c>
      <c r="BB149" s="171">
        <f t="shared" ref="BB149" si="2848">BB148+BA149</f>
        <v>0</v>
      </c>
      <c r="BC149" s="171">
        <f t="shared" ref="BC149" si="2849">BC148+BB149</f>
        <v>0</v>
      </c>
      <c r="BD149" s="171">
        <f t="shared" ref="BD149" si="2850">BD148+BC149</f>
        <v>0</v>
      </c>
      <c r="BE149" s="171">
        <f t="shared" ref="BE149" si="2851">BE148+BD149</f>
        <v>0</v>
      </c>
      <c r="BF149" s="171">
        <f t="shared" ref="BF149" si="2852">BF148+BE149</f>
        <v>0</v>
      </c>
      <c r="BG149" s="171">
        <f t="shared" ref="BG149" si="2853">BG148+BF149</f>
        <v>0</v>
      </c>
      <c r="BH149" s="171">
        <f t="shared" ref="BH149" si="2854">BH148+BG149</f>
        <v>0</v>
      </c>
      <c r="BI149" s="171">
        <f t="shared" ref="BI149" si="2855">BI148+BH149</f>
        <v>0</v>
      </c>
      <c r="BJ149" s="171">
        <f t="shared" ref="BJ149" si="2856">BJ148+BI149</f>
        <v>0</v>
      </c>
      <c r="BK149" s="171">
        <f t="shared" ref="BK149" si="2857">BK148+BJ149</f>
        <v>0</v>
      </c>
      <c r="BL149" s="171">
        <f t="shared" ref="BL149" si="2858">BL148+BK149</f>
        <v>0</v>
      </c>
      <c r="BM149" s="171">
        <f t="shared" ref="BM149" si="2859">BM148+BL149</f>
        <v>0</v>
      </c>
      <c r="BN149" s="171">
        <f t="shared" ref="BN149" si="2860">BN148+BM149</f>
        <v>0</v>
      </c>
      <c r="BO149" s="171">
        <f t="shared" ref="BO149" si="2861">BO148+BN149</f>
        <v>0</v>
      </c>
      <c r="BP149" s="171">
        <f t="shared" ref="BP149" si="2862">BP148+BO149</f>
        <v>0</v>
      </c>
      <c r="BQ149" s="171">
        <f t="shared" ref="BQ149" si="2863">BQ148+BP149</f>
        <v>0</v>
      </c>
      <c r="BR149" s="171">
        <f t="shared" ref="BR149" si="2864">BR148+BQ149</f>
        <v>0</v>
      </c>
      <c r="BS149" s="171">
        <f t="shared" ref="BS149" si="2865">BS148+BR149</f>
        <v>0</v>
      </c>
      <c r="BT149" s="171">
        <f t="shared" ref="BT149" si="2866">BT148+BS149</f>
        <v>0</v>
      </c>
      <c r="BU149" s="171">
        <f t="shared" ref="BU149" si="2867">BU148+BT149</f>
        <v>0</v>
      </c>
      <c r="BV149" s="171">
        <f t="shared" ref="BV149" si="2868">BV148+BU149</f>
        <v>0</v>
      </c>
      <c r="BW149" s="171">
        <f t="shared" ref="BW149" si="2869">BW148+BV149</f>
        <v>0</v>
      </c>
      <c r="BX149" s="171">
        <f t="shared" ref="BX149" si="2870">BX148+BW149</f>
        <v>0</v>
      </c>
      <c r="BY149" s="171">
        <f t="shared" ref="BY149" si="2871">BY148+BX149</f>
        <v>0</v>
      </c>
      <c r="BZ149" s="171">
        <f t="shared" ref="BZ149" si="2872">BZ148+BY149</f>
        <v>0</v>
      </c>
      <c r="CA149" s="171">
        <f t="shared" ref="CA149" si="2873">CA148+BZ149</f>
        <v>0</v>
      </c>
      <c r="CB149" s="171">
        <f t="shared" ref="CB149" si="2874">CB148+CA149</f>
        <v>0</v>
      </c>
      <c r="CC149" s="171">
        <f t="shared" ref="CC149" si="2875">CC148+CB149</f>
        <v>0</v>
      </c>
      <c r="CD149" s="171">
        <f t="shared" ref="CD149" si="2876">CD148+CC149</f>
        <v>0</v>
      </c>
      <c r="CE149" s="171">
        <f t="shared" ref="CE149" si="2877">CE148+CD149</f>
        <v>0</v>
      </c>
      <c r="CF149" s="171">
        <f t="shared" ref="CF149" si="2878">CF148+CE149</f>
        <v>0</v>
      </c>
      <c r="CG149" s="377"/>
      <c r="CH149" s="379"/>
      <c r="CI149" s="381"/>
      <c r="CJ149" s="107"/>
      <c r="CK149" s="107"/>
      <c r="CL149" s="107"/>
      <c r="CM149" s="107"/>
      <c r="CN149" s="107"/>
      <c r="CO149" s="107"/>
      <c r="CP149" s="107"/>
      <c r="CQ149" s="107"/>
      <c r="CR149" s="107"/>
      <c r="CS149" s="107"/>
      <c r="CT149" s="107"/>
      <c r="CU149" s="107"/>
      <c r="CV149" s="107"/>
      <c r="CW149" s="107"/>
      <c r="CX149" s="107"/>
      <c r="CY149" s="107"/>
    </row>
    <row r="150" spans="1:103" ht="25.2" customHeight="1" thickBot="1" x14ac:dyDescent="0.35">
      <c r="B150" s="130"/>
      <c r="C150" s="174"/>
      <c r="D150" s="174"/>
      <c r="E150" s="174"/>
      <c r="F150" s="174"/>
      <c r="G150" s="174"/>
      <c r="H150" s="176"/>
      <c r="I150" s="107"/>
      <c r="J150" s="179"/>
      <c r="K150" s="107"/>
      <c r="L150" s="64" t="s">
        <v>167</v>
      </c>
      <c r="M150" s="172">
        <f>IF($E146="",0,VLOOKUP($E146,'Podpůrná data'!$I$15:$J$182,2)*M148)</f>
        <v>0</v>
      </c>
      <c r="N150" s="172">
        <f>IF($E146="",0,VLOOKUP($E146,'Podpůrná data'!$I$15:$J$182,2)*N148)</f>
        <v>0</v>
      </c>
      <c r="O150" s="172">
        <f>IF($E146="",0,VLOOKUP($E146,'Podpůrná data'!$I$15:$J$182,2)*O148)</f>
        <v>0</v>
      </c>
      <c r="P150" s="172">
        <f>IF($E146="",0,VLOOKUP($E146,'Podpůrná data'!$I$15:$J$182,2)*P148)</f>
        <v>0</v>
      </c>
      <c r="Q150" s="172">
        <f>IF($E146="",0,VLOOKUP($E146,'Podpůrná data'!$I$15:$J$182,2)*Q148)</f>
        <v>0</v>
      </c>
      <c r="R150" s="172">
        <f>IF($E146="",0,VLOOKUP($E146,'Podpůrná data'!$I$15:$J$182,2)*R148)</f>
        <v>0</v>
      </c>
      <c r="S150" s="172">
        <f>IF($E146="",0,VLOOKUP($E146,'Podpůrná data'!$I$15:$J$182,2)*S148)</f>
        <v>0</v>
      </c>
      <c r="T150" s="172">
        <f>IF($E146="",0,VLOOKUP($E146,'Podpůrná data'!$I$15:$J$182,2)*T148)</f>
        <v>0</v>
      </c>
      <c r="U150" s="172">
        <f>IF($E146="",0,VLOOKUP($E146,'Podpůrná data'!$I$15:$J$182,2)*U148)</f>
        <v>0</v>
      </c>
      <c r="V150" s="172">
        <f>IF($E146="",0,VLOOKUP($E146,'Podpůrná data'!$I$15:$J$182,2)*V148)</f>
        <v>0</v>
      </c>
      <c r="W150" s="172">
        <f>IF($E146="",0,VLOOKUP($E146,'Podpůrná data'!$I$15:$J$182,2)*W148)</f>
        <v>0</v>
      </c>
      <c r="X150" s="172">
        <f>IF($E146="",0,VLOOKUP($E146,'Podpůrná data'!$I$15:$J$182,2)*X148)</f>
        <v>0</v>
      </c>
      <c r="Y150" s="172">
        <f>IF($E146="",0,VLOOKUP($E146,'Podpůrná data'!$I$15:$J$182,2)*Y148)</f>
        <v>0</v>
      </c>
      <c r="Z150" s="172">
        <f>IF($E146="",0,VLOOKUP($E146,'Podpůrná data'!$I$15:$J$182,2)*Z148)</f>
        <v>0</v>
      </c>
      <c r="AA150" s="172">
        <f>IF($E146="",0,VLOOKUP($E146,'Podpůrná data'!$I$15:$J$182,2)*AA148)</f>
        <v>0</v>
      </c>
      <c r="AB150" s="172">
        <f>IF($E146="",0,VLOOKUP($E146,'Podpůrná data'!$I$15:$J$182,2)*AB148)</f>
        <v>0</v>
      </c>
      <c r="AC150" s="172">
        <f>IF($E146="",0,VLOOKUP($E146,'Podpůrná data'!$I$15:$J$182,2)*AC148)</f>
        <v>0</v>
      </c>
      <c r="AD150" s="172">
        <f>IF($E146="",0,VLOOKUP($E146,'Podpůrná data'!$I$15:$J$182,2)*AD148)</f>
        <v>0</v>
      </c>
      <c r="AE150" s="172">
        <f>IF($E146="",0,VLOOKUP($E146,'Podpůrná data'!$I$15:$J$182,2)*AE148)</f>
        <v>0</v>
      </c>
      <c r="AF150" s="172">
        <f>IF($E146="",0,VLOOKUP($E146,'Podpůrná data'!$I$15:$J$182,2)*AF148)</f>
        <v>0</v>
      </c>
      <c r="AG150" s="172">
        <f>IF($E146="",0,VLOOKUP($E146,'Podpůrná data'!$I$15:$J$182,2)*AG148)</f>
        <v>0</v>
      </c>
      <c r="AH150" s="172">
        <f>IF($E146="",0,VLOOKUP($E146,'Podpůrná data'!$I$15:$J$182,2)*AH148)</f>
        <v>0</v>
      </c>
      <c r="AI150" s="172">
        <f>IF($E146="",0,VLOOKUP($E146,'Podpůrná data'!$I$15:$J$182,2)*AI148)</f>
        <v>0</v>
      </c>
      <c r="AJ150" s="172">
        <f>IF($E146="",0,VLOOKUP($E146,'Podpůrná data'!$I$15:$J$182,2)*AJ148)</f>
        <v>0</v>
      </c>
      <c r="AK150" s="172">
        <f>IF($E146="",0,VLOOKUP($E146,'Podpůrná data'!$I$15:$J$182,2)*AK148)</f>
        <v>0</v>
      </c>
      <c r="AL150" s="172">
        <f>IF($E146="",0,VLOOKUP($E146,'Podpůrná data'!$I$15:$J$182,2)*AL148)</f>
        <v>0</v>
      </c>
      <c r="AM150" s="172">
        <f>IF($E146="",0,VLOOKUP($E146,'Podpůrná data'!$I$15:$J$182,2)*AM148)</f>
        <v>0</v>
      </c>
      <c r="AN150" s="172">
        <f>IF($E146="",0,VLOOKUP($E146,'Podpůrná data'!$I$15:$J$182,2)*AN148)</f>
        <v>0</v>
      </c>
      <c r="AO150" s="172">
        <f>IF($E146="",0,VLOOKUP($E146,'Podpůrná data'!$I$15:$J$182,2)*AO148)</f>
        <v>0</v>
      </c>
      <c r="AP150" s="172">
        <f>IF($E146="",0,VLOOKUP($E146,'Podpůrná data'!$I$15:$J$182,2)*AP148)</f>
        <v>0</v>
      </c>
      <c r="AQ150" s="172">
        <f>IF($E146="",0,VLOOKUP($E146,'Podpůrná data'!$I$15:$J$182,2)*AQ148)</f>
        <v>0</v>
      </c>
      <c r="AR150" s="172">
        <f>IF($E146="",0,VLOOKUP($E146,'Podpůrná data'!$I$15:$J$182,2)*AR148)</f>
        <v>0</v>
      </c>
      <c r="AS150" s="172">
        <f>IF($E146="",0,VLOOKUP($E146,'Podpůrná data'!$I$15:$J$182,2)*AS148)</f>
        <v>0</v>
      </c>
      <c r="AT150" s="172">
        <f>IF($E146="",0,VLOOKUP($E146,'Podpůrná data'!$I$15:$J$182,2)*AT148)</f>
        <v>0</v>
      </c>
      <c r="AU150" s="172">
        <f>IF($E146="",0,VLOOKUP($E146,'Podpůrná data'!$I$15:$J$182,2)*AU148)</f>
        <v>0</v>
      </c>
      <c r="AV150" s="172">
        <f>IF($E146="",0,VLOOKUP($E146,'Podpůrná data'!$I$15:$J$182,2)*AV148)</f>
        <v>0</v>
      </c>
      <c r="AW150" s="172">
        <f>IF($E146="",0,VLOOKUP($E146,'Podpůrná data'!$I$15:$J$182,2)*AW148)</f>
        <v>0</v>
      </c>
      <c r="AX150" s="172">
        <f>IF($E146="",0,VLOOKUP($E146,'Podpůrná data'!$I$15:$J$182,2)*AX148)</f>
        <v>0</v>
      </c>
      <c r="AY150" s="172">
        <f>IF($E146="",0,VLOOKUP($E146,'Podpůrná data'!$I$15:$J$182,2)*AY148)</f>
        <v>0</v>
      </c>
      <c r="AZ150" s="172">
        <f>IF($E146="",0,VLOOKUP($E146,'Podpůrná data'!$I$15:$J$182,2)*AZ148)</f>
        <v>0</v>
      </c>
      <c r="BA150" s="172">
        <f>IF($E146="",0,VLOOKUP($E146,'Podpůrná data'!$I$15:$J$182,2)*BA148)</f>
        <v>0</v>
      </c>
      <c r="BB150" s="172">
        <f>IF($E146="",0,VLOOKUP($E146,'Podpůrná data'!$I$15:$J$182,2)*BB148)</f>
        <v>0</v>
      </c>
      <c r="BC150" s="172">
        <f>IF($E146="",0,VLOOKUP($E146,'Podpůrná data'!$I$15:$J$182,2)*BC148)</f>
        <v>0</v>
      </c>
      <c r="BD150" s="172">
        <f>IF($E146="",0,VLOOKUP($E146,'Podpůrná data'!$I$15:$J$182,2)*BD148)</f>
        <v>0</v>
      </c>
      <c r="BE150" s="172">
        <f>IF($E146="",0,VLOOKUP($E146,'Podpůrná data'!$I$15:$J$182,2)*BE148)</f>
        <v>0</v>
      </c>
      <c r="BF150" s="172">
        <f>IF($E146="",0,VLOOKUP($E146,'Podpůrná data'!$I$15:$J$182,2)*BF148)</f>
        <v>0</v>
      </c>
      <c r="BG150" s="172">
        <f>IF($E146="",0,VLOOKUP($E146,'Podpůrná data'!$I$15:$J$182,2)*BG148)</f>
        <v>0</v>
      </c>
      <c r="BH150" s="172">
        <f>IF($E146="",0,VLOOKUP($E146,'Podpůrná data'!$I$15:$J$182,2)*BH148)</f>
        <v>0</v>
      </c>
      <c r="BI150" s="172">
        <f>IF($E146="",0,VLOOKUP($E146,'Podpůrná data'!$I$15:$J$182,2)*BI148)</f>
        <v>0</v>
      </c>
      <c r="BJ150" s="172">
        <f>IF($E146="",0,VLOOKUP($E146,'Podpůrná data'!$I$15:$J$182,2)*BJ148)</f>
        <v>0</v>
      </c>
      <c r="BK150" s="172">
        <f>IF($E146="",0,VLOOKUP($E146,'Podpůrná data'!$I$15:$J$182,2)*BK148)</f>
        <v>0</v>
      </c>
      <c r="BL150" s="172">
        <f>IF($E146="",0,VLOOKUP($E146,'Podpůrná data'!$I$15:$J$182,2)*BL148)</f>
        <v>0</v>
      </c>
      <c r="BM150" s="172">
        <f>IF($E146="",0,VLOOKUP($E146,'Podpůrná data'!$I$15:$J$182,2)*BM148)</f>
        <v>0</v>
      </c>
      <c r="BN150" s="172">
        <f>IF($E146="",0,VLOOKUP($E146,'Podpůrná data'!$I$15:$J$182,2)*BN148)</f>
        <v>0</v>
      </c>
      <c r="BO150" s="172">
        <f>IF($E146="",0,VLOOKUP($E146,'Podpůrná data'!$I$15:$J$182,2)*BO148)</f>
        <v>0</v>
      </c>
      <c r="BP150" s="172">
        <f>IF($E146="",0,VLOOKUP($E146,'Podpůrná data'!$I$15:$J$182,2)*BP148)</f>
        <v>0</v>
      </c>
      <c r="BQ150" s="172">
        <f>IF($E146="",0,VLOOKUP($E146,'Podpůrná data'!$I$15:$J$182,2)*BQ148)</f>
        <v>0</v>
      </c>
      <c r="BR150" s="172">
        <f>IF($E146="",0,VLOOKUP($E146,'Podpůrná data'!$I$15:$J$182,2)*BR148)</f>
        <v>0</v>
      </c>
      <c r="BS150" s="172">
        <f>IF($E146="",0,VLOOKUP($E146,'Podpůrná data'!$I$15:$J$182,2)*BS148)</f>
        <v>0</v>
      </c>
      <c r="BT150" s="172">
        <f>IF($E146="",0,VLOOKUP($E146,'Podpůrná data'!$I$15:$J$182,2)*BT148)</f>
        <v>0</v>
      </c>
      <c r="BU150" s="172">
        <f>IF($E146="",0,VLOOKUP($E146,'Podpůrná data'!$I$15:$J$182,2)*BU148)</f>
        <v>0</v>
      </c>
      <c r="BV150" s="172">
        <f>IF($E146="",0,VLOOKUP($E146,'Podpůrná data'!$I$15:$J$182,2)*BV148)</f>
        <v>0</v>
      </c>
      <c r="BW150" s="172">
        <f>IF($E146="",0,VLOOKUP($E146,'Podpůrná data'!$I$15:$J$182,2)*BW148)</f>
        <v>0</v>
      </c>
      <c r="BX150" s="172">
        <f>IF($E146="",0,VLOOKUP($E146,'Podpůrná data'!$I$15:$J$182,2)*BX148)</f>
        <v>0</v>
      </c>
      <c r="BY150" s="172">
        <f>IF($E146="",0,VLOOKUP($E146,'Podpůrná data'!$I$15:$J$182,2)*BY148)</f>
        <v>0</v>
      </c>
      <c r="BZ150" s="172">
        <f>IF($E146="",0,VLOOKUP($E146,'Podpůrná data'!$I$15:$J$182,2)*BZ148)</f>
        <v>0</v>
      </c>
      <c r="CA150" s="172">
        <f>IF($E146="",0,VLOOKUP($E146,'Podpůrná data'!$I$15:$J$182,2)*CA148)</f>
        <v>0</v>
      </c>
      <c r="CB150" s="172">
        <f>IF($E146="",0,VLOOKUP($E146,'Podpůrná data'!$I$15:$J$182,2)*CB148)</f>
        <v>0</v>
      </c>
      <c r="CC150" s="172">
        <f>IF($E146="",0,VLOOKUP($E146,'Podpůrná data'!$I$15:$J$182,2)*CC148)</f>
        <v>0</v>
      </c>
      <c r="CD150" s="172">
        <f>IF($E146="",0,VLOOKUP($E146,'Podpůrná data'!$I$15:$J$182,2)*CD148)</f>
        <v>0</v>
      </c>
      <c r="CE150" s="172">
        <f>IF($E146="",0,VLOOKUP($E146,'Podpůrná data'!$I$15:$J$182,2)*CE148)</f>
        <v>0</v>
      </c>
      <c r="CF150" s="172">
        <f>IF($E146="",0,VLOOKUP($E146,'Podpůrná data'!$I$15:$J$182,2)*CF148)</f>
        <v>0</v>
      </c>
      <c r="CG150" s="377"/>
      <c r="CH150" s="379"/>
      <c r="CI150" s="381"/>
      <c r="CJ150" s="107"/>
      <c r="CK150" s="182">
        <f>SUMIFS($M150:$CF150,$M145:$CF145,"1. ZoR")</f>
        <v>0</v>
      </c>
      <c r="CL150" s="182">
        <f>SUMIFS($M150:$CF150,$M145:$CF145,"2. ZoR")</f>
        <v>0</v>
      </c>
      <c r="CM150" s="182">
        <f>SUMIFS($M150:$CF150,$M145:$CF145,"3. ZoR")</f>
        <v>0</v>
      </c>
      <c r="CN150" s="182">
        <f>SUMIFS($M150:$CF150,$M145:$CF145,"4. ZoR")</f>
        <v>0</v>
      </c>
      <c r="CO150" s="182">
        <f>SUMIFS($M150:$CF150,$M145:$CF145,"5. ZoR")</f>
        <v>0</v>
      </c>
      <c r="CP150" s="182">
        <f>SUMIFS($M150:$CF150,$M145:$CF145,"6. ZoR")</f>
        <v>0</v>
      </c>
      <c r="CQ150" s="182">
        <f>SUMIFS($M150:$CF150,$M145:$CF145,"7. ZoR")</f>
        <v>0</v>
      </c>
      <c r="CR150" s="182">
        <f>SUMIFS($M150:$CF150,$M145:$CF145,"8. ZoR")</f>
        <v>0</v>
      </c>
      <c r="CS150" s="182">
        <f>SUMIFS($M150:$CF150,$M145:$CF145,"9. ZoR")</f>
        <v>0</v>
      </c>
      <c r="CT150" s="182">
        <f>SUMIFS($M150:$CF150,$M145:$CF145,"10. ZoR")</f>
        <v>0</v>
      </c>
      <c r="CU150" s="182">
        <f>SUMIFS($M150:$CF150,$M145:$CF145,"11. ZoR")</f>
        <v>0</v>
      </c>
      <c r="CV150" s="182">
        <f>SUMIFS($M150:$CF150,$M145:$CF145,"12. ZoR")</f>
        <v>0</v>
      </c>
      <c r="CW150" s="182">
        <f>SUMIFS($M150:$CF150,$M145:$CF145,"13. ZoR")</f>
        <v>0</v>
      </c>
      <c r="CX150" s="182">
        <f>SUMIFS($M150:$CF150,$M145:$CF145,"14. ZoR")</f>
        <v>0</v>
      </c>
      <c r="CY150" s="182">
        <f>SUMIFS($M150:$CF150,$M145:$CF145,"15. ZoR")</f>
        <v>0</v>
      </c>
    </row>
    <row r="151" spans="1:103" ht="29.4" hidden="1" thickBot="1" x14ac:dyDescent="0.35">
      <c r="B151" s="131"/>
      <c r="C151" s="177"/>
      <c r="D151" s="177"/>
      <c r="E151" s="177"/>
      <c r="F151" s="177"/>
      <c r="G151" s="177"/>
      <c r="H151" s="178"/>
      <c r="I151" s="107"/>
      <c r="J151" s="180"/>
      <c r="K151" s="107"/>
      <c r="L151" s="64" t="s">
        <v>360</v>
      </c>
      <c r="M151" s="172">
        <f>IF(M150="","",M150)</f>
        <v>0</v>
      </c>
      <c r="N151" s="172">
        <f>M151+N150</f>
        <v>0</v>
      </c>
      <c r="O151" s="172">
        <f t="shared" ref="O151" si="2879">N151+O150</f>
        <v>0</v>
      </c>
      <c r="P151" s="172">
        <f t="shared" ref="P151" si="2880">O151+P150</f>
        <v>0</v>
      </c>
      <c r="Q151" s="172">
        <f t="shared" ref="Q151" si="2881">P151+Q150</f>
        <v>0</v>
      </c>
      <c r="R151" s="172">
        <f t="shared" ref="R151" si="2882">Q151+R150</f>
        <v>0</v>
      </c>
      <c r="S151" s="172">
        <f t="shared" ref="S151" si="2883">R151+S150</f>
        <v>0</v>
      </c>
      <c r="T151" s="172">
        <f t="shared" ref="T151" si="2884">S151+T150</f>
        <v>0</v>
      </c>
      <c r="U151" s="172">
        <f t="shared" ref="U151" si="2885">T151+U150</f>
        <v>0</v>
      </c>
      <c r="V151" s="172">
        <f t="shared" ref="V151" si="2886">U151+V150</f>
        <v>0</v>
      </c>
      <c r="W151" s="172">
        <f t="shared" ref="W151" si="2887">V151+W150</f>
        <v>0</v>
      </c>
      <c r="X151" s="172">
        <f t="shared" ref="X151" si="2888">W151+X150</f>
        <v>0</v>
      </c>
      <c r="Y151" s="172">
        <f t="shared" ref="Y151" si="2889">X151+Y150</f>
        <v>0</v>
      </c>
      <c r="Z151" s="172">
        <f t="shared" ref="Z151" si="2890">Y151+Z150</f>
        <v>0</v>
      </c>
      <c r="AA151" s="172">
        <f t="shared" ref="AA151" si="2891">Z151+AA150</f>
        <v>0</v>
      </c>
      <c r="AB151" s="172">
        <f t="shared" ref="AB151" si="2892">AA151+AB150</f>
        <v>0</v>
      </c>
      <c r="AC151" s="172">
        <f t="shared" ref="AC151" si="2893">AB151+AC150</f>
        <v>0</v>
      </c>
      <c r="AD151" s="172">
        <f t="shared" ref="AD151" si="2894">AC151+AD150</f>
        <v>0</v>
      </c>
      <c r="AE151" s="172">
        <f t="shared" ref="AE151" si="2895">AD151+AE150</f>
        <v>0</v>
      </c>
      <c r="AF151" s="172">
        <f t="shared" ref="AF151" si="2896">AE151+AF150</f>
        <v>0</v>
      </c>
      <c r="AG151" s="172">
        <f t="shared" ref="AG151" si="2897">AF151+AG150</f>
        <v>0</v>
      </c>
      <c r="AH151" s="172">
        <f t="shared" ref="AH151" si="2898">AG151+AH150</f>
        <v>0</v>
      </c>
      <c r="AI151" s="172">
        <f t="shared" ref="AI151" si="2899">AH151+AI150</f>
        <v>0</v>
      </c>
      <c r="AJ151" s="172">
        <f t="shared" ref="AJ151" si="2900">AI151+AJ150</f>
        <v>0</v>
      </c>
      <c r="AK151" s="172">
        <f t="shared" ref="AK151" si="2901">AJ151+AK150</f>
        <v>0</v>
      </c>
      <c r="AL151" s="172">
        <f t="shared" ref="AL151" si="2902">AK151+AL150</f>
        <v>0</v>
      </c>
      <c r="AM151" s="172">
        <f t="shared" ref="AM151" si="2903">AL151+AM150</f>
        <v>0</v>
      </c>
      <c r="AN151" s="172">
        <f t="shared" ref="AN151" si="2904">AM151+AN150</f>
        <v>0</v>
      </c>
      <c r="AO151" s="172">
        <f t="shared" ref="AO151" si="2905">AN151+AO150</f>
        <v>0</v>
      </c>
      <c r="AP151" s="172">
        <f t="shared" ref="AP151" si="2906">AO151+AP150</f>
        <v>0</v>
      </c>
      <c r="AQ151" s="172">
        <f t="shared" ref="AQ151" si="2907">AP151+AQ150</f>
        <v>0</v>
      </c>
      <c r="AR151" s="172">
        <f t="shared" ref="AR151" si="2908">AQ151+AR150</f>
        <v>0</v>
      </c>
      <c r="AS151" s="172">
        <f t="shared" ref="AS151" si="2909">AR151+AS150</f>
        <v>0</v>
      </c>
      <c r="AT151" s="172">
        <f t="shared" ref="AT151" si="2910">AS151+AT150</f>
        <v>0</v>
      </c>
      <c r="AU151" s="172">
        <f t="shared" ref="AU151" si="2911">AT151+AU150</f>
        <v>0</v>
      </c>
      <c r="AV151" s="172">
        <f t="shared" ref="AV151" si="2912">AU151+AV150</f>
        <v>0</v>
      </c>
      <c r="AW151" s="172">
        <f t="shared" ref="AW151" si="2913">AV151+AW150</f>
        <v>0</v>
      </c>
      <c r="AX151" s="172">
        <f t="shared" ref="AX151" si="2914">AW151+AX150</f>
        <v>0</v>
      </c>
      <c r="AY151" s="172">
        <f t="shared" ref="AY151" si="2915">AX151+AY150</f>
        <v>0</v>
      </c>
      <c r="AZ151" s="172">
        <f t="shared" ref="AZ151" si="2916">AY151+AZ150</f>
        <v>0</v>
      </c>
      <c r="BA151" s="172">
        <f t="shared" ref="BA151" si="2917">AZ151+BA150</f>
        <v>0</v>
      </c>
      <c r="BB151" s="172">
        <f t="shared" ref="BB151" si="2918">BA151+BB150</f>
        <v>0</v>
      </c>
      <c r="BC151" s="172">
        <f t="shared" ref="BC151" si="2919">BB151+BC150</f>
        <v>0</v>
      </c>
      <c r="BD151" s="172">
        <f t="shared" ref="BD151" si="2920">BC151+BD150</f>
        <v>0</v>
      </c>
      <c r="BE151" s="172">
        <f t="shared" ref="BE151" si="2921">BD151+BE150</f>
        <v>0</v>
      </c>
      <c r="BF151" s="172">
        <f t="shared" ref="BF151" si="2922">BE151+BF150</f>
        <v>0</v>
      </c>
      <c r="BG151" s="172">
        <f t="shared" ref="BG151" si="2923">BF151+BG150</f>
        <v>0</v>
      </c>
      <c r="BH151" s="172">
        <f t="shared" ref="BH151" si="2924">BG151+BH150</f>
        <v>0</v>
      </c>
      <c r="BI151" s="172">
        <f t="shared" ref="BI151" si="2925">BH151+BI150</f>
        <v>0</v>
      </c>
      <c r="BJ151" s="172">
        <f t="shared" ref="BJ151" si="2926">BI151+BJ150</f>
        <v>0</v>
      </c>
      <c r="BK151" s="172">
        <f t="shared" ref="BK151" si="2927">BJ151+BK150</f>
        <v>0</v>
      </c>
      <c r="BL151" s="172">
        <f t="shared" ref="BL151" si="2928">BK151+BL150</f>
        <v>0</v>
      </c>
      <c r="BM151" s="172">
        <f t="shared" ref="BM151" si="2929">BL151+BM150</f>
        <v>0</v>
      </c>
      <c r="BN151" s="172">
        <f t="shared" ref="BN151" si="2930">BM151+BN150</f>
        <v>0</v>
      </c>
      <c r="BO151" s="172">
        <f t="shared" ref="BO151" si="2931">BN151+BO150</f>
        <v>0</v>
      </c>
      <c r="BP151" s="172">
        <f t="shared" ref="BP151" si="2932">BO151+BP150</f>
        <v>0</v>
      </c>
      <c r="BQ151" s="172">
        <f t="shared" ref="BQ151" si="2933">BP151+BQ150</f>
        <v>0</v>
      </c>
      <c r="BR151" s="172">
        <f t="shared" ref="BR151" si="2934">BQ151+BR150</f>
        <v>0</v>
      </c>
      <c r="BS151" s="172">
        <f t="shared" ref="BS151" si="2935">BR151+BS150</f>
        <v>0</v>
      </c>
      <c r="BT151" s="172">
        <f t="shared" ref="BT151" si="2936">BS151+BT150</f>
        <v>0</v>
      </c>
      <c r="BU151" s="172">
        <f t="shared" ref="BU151" si="2937">BT151+BU150</f>
        <v>0</v>
      </c>
      <c r="BV151" s="172">
        <f t="shared" ref="BV151" si="2938">BU151+BV150</f>
        <v>0</v>
      </c>
      <c r="BW151" s="172">
        <f t="shared" ref="BW151" si="2939">BV151+BW150</f>
        <v>0</v>
      </c>
      <c r="BX151" s="172">
        <f t="shared" ref="BX151" si="2940">BW151+BX150</f>
        <v>0</v>
      </c>
      <c r="BY151" s="172">
        <f t="shared" ref="BY151" si="2941">BX151+BY150</f>
        <v>0</v>
      </c>
      <c r="BZ151" s="172">
        <f t="shared" ref="BZ151" si="2942">BY151+BZ150</f>
        <v>0</v>
      </c>
      <c r="CA151" s="172">
        <f t="shared" ref="CA151" si="2943">BZ151+CA150</f>
        <v>0</v>
      </c>
      <c r="CB151" s="172">
        <f t="shared" ref="CB151" si="2944">CA151+CB150</f>
        <v>0</v>
      </c>
      <c r="CC151" s="172">
        <f t="shared" ref="CC151" si="2945">CB151+CC150</f>
        <v>0</v>
      </c>
      <c r="CD151" s="172">
        <f t="shared" ref="CD151" si="2946">CC151+CD150</f>
        <v>0</v>
      </c>
      <c r="CE151" s="172">
        <f t="shared" ref="CE151" si="2947">CD151+CE150</f>
        <v>0</v>
      </c>
      <c r="CF151" s="172">
        <f t="shared" ref="CF151" si="2948">CE151+CF150</f>
        <v>0</v>
      </c>
      <c r="CG151" s="383"/>
      <c r="CH151" s="384"/>
      <c r="CI151" s="382"/>
      <c r="CJ151" s="107"/>
      <c r="CK151" s="107"/>
      <c r="CL151" s="107"/>
      <c r="CM151" s="107"/>
      <c r="CN151" s="107"/>
      <c r="CO151" s="107"/>
      <c r="CP151" s="107"/>
      <c r="CQ151" s="107"/>
      <c r="CR151" s="107"/>
      <c r="CS151" s="107"/>
      <c r="CT151" s="107"/>
      <c r="CU151" s="107"/>
      <c r="CV151" s="107"/>
      <c r="CW151" s="107"/>
      <c r="CX151" s="107"/>
      <c r="CY151" s="107"/>
    </row>
    <row r="152" spans="1:103" ht="15" hidden="1" thickBot="1" x14ac:dyDescent="0.35">
      <c r="B152" s="107"/>
      <c r="C152" s="132"/>
      <c r="D152" s="132"/>
      <c r="E152" s="132"/>
      <c r="F152" s="132"/>
      <c r="G152" s="132"/>
      <c r="H152" s="107"/>
      <c r="I152" s="7"/>
      <c r="J152" s="107"/>
      <c r="K152" s="107"/>
      <c r="L152" s="107"/>
      <c r="M152" s="107"/>
      <c r="N152" s="107"/>
      <c r="O152" s="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row>
    <row r="153" spans="1:103" s="266" customFormat="1" ht="58.2" customHeight="1" thickBot="1" x14ac:dyDescent="0.35">
      <c r="A153" s="271"/>
      <c r="B153" s="122"/>
      <c r="C153" s="353" t="s">
        <v>2</v>
      </c>
      <c r="D153" s="123"/>
      <c r="E153" s="133" t="s">
        <v>398</v>
      </c>
      <c r="F153" s="133" t="s">
        <v>377</v>
      </c>
      <c r="G153" s="124" t="s">
        <v>208</v>
      </c>
      <c r="H153" s="125" t="s">
        <v>1</v>
      </c>
      <c r="I153" s="7"/>
      <c r="J153" s="173">
        <v>204032</v>
      </c>
      <c r="K153" s="108"/>
      <c r="L153" s="204" t="s">
        <v>134</v>
      </c>
      <c r="M153" s="84" t="s">
        <v>4</v>
      </c>
      <c r="N153" s="84" t="s">
        <v>5</v>
      </c>
      <c r="O153" s="84" t="s">
        <v>6</v>
      </c>
      <c r="P153" s="84" t="s">
        <v>7</v>
      </c>
      <c r="Q153" s="84" t="s">
        <v>8</v>
      </c>
      <c r="R153" s="84" t="s">
        <v>9</v>
      </c>
      <c r="S153" s="84" t="s">
        <v>10</v>
      </c>
      <c r="T153" s="84" t="s">
        <v>11</v>
      </c>
      <c r="U153" s="84" t="s">
        <v>12</v>
      </c>
      <c r="V153" s="84" t="s">
        <v>13</v>
      </c>
      <c r="W153" s="84" t="s">
        <v>14</v>
      </c>
      <c r="X153" s="84" t="s">
        <v>15</v>
      </c>
      <c r="Y153" s="84" t="s">
        <v>16</v>
      </c>
      <c r="Z153" s="84" t="s">
        <v>17</v>
      </c>
      <c r="AA153" s="84" t="s">
        <v>18</v>
      </c>
      <c r="AB153" s="84" t="s">
        <v>19</v>
      </c>
      <c r="AC153" s="84" t="s">
        <v>20</v>
      </c>
      <c r="AD153" s="84" t="s">
        <v>21</v>
      </c>
      <c r="AE153" s="84" t="s">
        <v>22</v>
      </c>
      <c r="AF153" s="84" t="s">
        <v>23</v>
      </c>
      <c r="AG153" s="84" t="s">
        <v>24</v>
      </c>
      <c r="AH153" s="84" t="s">
        <v>25</v>
      </c>
      <c r="AI153" s="84" t="s">
        <v>26</v>
      </c>
      <c r="AJ153" s="84" t="s">
        <v>27</v>
      </c>
      <c r="AK153" s="84" t="s">
        <v>28</v>
      </c>
      <c r="AL153" s="84" t="s">
        <v>29</v>
      </c>
      <c r="AM153" s="84" t="s">
        <v>30</v>
      </c>
      <c r="AN153" s="84" t="s">
        <v>31</v>
      </c>
      <c r="AO153" s="84" t="s">
        <v>32</v>
      </c>
      <c r="AP153" s="84" t="s">
        <v>33</v>
      </c>
      <c r="AQ153" s="84" t="s">
        <v>34</v>
      </c>
      <c r="AR153" s="84" t="s">
        <v>35</v>
      </c>
      <c r="AS153" s="84" t="s">
        <v>36</v>
      </c>
      <c r="AT153" s="84" t="s">
        <v>37</v>
      </c>
      <c r="AU153" s="84" t="s">
        <v>38</v>
      </c>
      <c r="AV153" s="84" t="s">
        <v>39</v>
      </c>
      <c r="AW153" s="84" t="s">
        <v>40</v>
      </c>
      <c r="AX153" s="84" t="s">
        <v>41</v>
      </c>
      <c r="AY153" s="84" t="s">
        <v>42</v>
      </c>
      <c r="AZ153" s="84" t="s">
        <v>43</v>
      </c>
      <c r="BA153" s="84" t="s">
        <v>44</v>
      </c>
      <c r="BB153" s="84" t="s">
        <v>45</v>
      </c>
      <c r="BC153" s="84" t="s">
        <v>46</v>
      </c>
      <c r="BD153" s="84" t="s">
        <v>47</v>
      </c>
      <c r="BE153" s="84" t="s">
        <v>48</v>
      </c>
      <c r="BF153" s="84" t="s">
        <v>49</v>
      </c>
      <c r="BG153" s="84" t="s">
        <v>50</v>
      </c>
      <c r="BH153" s="84" t="s">
        <v>51</v>
      </c>
      <c r="BI153" s="84" t="s">
        <v>52</v>
      </c>
      <c r="BJ153" s="84" t="s">
        <v>53</v>
      </c>
      <c r="BK153" s="84" t="s">
        <v>135</v>
      </c>
      <c r="BL153" s="84" t="s">
        <v>136</v>
      </c>
      <c r="BM153" s="84" t="s">
        <v>137</v>
      </c>
      <c r="BN153" s="84" t="s">
        <v>138</v>
      </c>
      <c r="BO153" s="84" t="s">
        <v>139</v>
      </c>
      <c r="BP153" s="84" t="s">
        <v>140</v>
      </c>
      <c r="BQ153" s="84" t="s">
        <v>141</v>
      </c>
      <c r="BR153" s="84" t="s">
        <v>142</v>
      </c>
      <c r="BS153" s="84" t="s">
        <v>143</v>
      </c>
      <c r="BT153" s="84" t="s">
        <v>144</v>
      </c>
      <c r="BU153" s="84" t="s">
        <v>145</v>
      </c>
      <c r="BV153" s="84" t="s">
        <v>146</v>
      </c>
      <c r="BW153" s="84" t="s">
        <v>147</v>
      </c>
      <c r="BX153" s="84" t="s">
        <v>148</v>
      </c>
      <c r="BY153" s="84" t="s">
        <v>149</v>
      </c>
      <c r="BZ153" s="84" t="s">
        <v>150</v>
      </c>
      <c r="CA153" s="84" t="s">
        <v>362</v>
      </c>
      <c r="CB153" s="84" t="s">
        <v>363</v>
      </c>
      <c r="CC153" s="84" t="s">
        <v>364</v>
      </c>
      <c r="CD153" s="84" t="s">
        <v>365</v>
      </c>
      <c r="CE153" s="84" t="s">
        <v>366</v>
      </c>
      <c r="CF153" s="84" t="s">
        <v>367</v>
      </c>
      <c r="CG153" s="136" t="s">
        <v>407</v>
      </c>
      <c r="CH153" s="137" t="s">
        <v>186</v>
      </c>
      <c r="CI153" s="137" t="s">
        <v>382</v>
      </c>
      <c r="CJ153" s="108"/>
      <c r="CK153" s="366" t="s">
        <v>411</v>
      </c>
      <c r="CL153" s="367"/>
      <c r="CM153" s="367"/>
      <c r="CN153" s="367"/>
      <c r="CO153" s="367"/>
      <c r="CP153" s="367"/>
      <c r="CQ153" s="367"/>
      <c r="CR153" s="367"/>
      <c r="CS153" s="367"/>
      <c r="CT153" s="367"/>
      <c r="CU153" s="367"/>
      <c r="CV153" s="367"/>
      <c r="CW153" s="367"/>
      <c r="CX153" s="367"/>
      <c r="CY153" s="367"/>
    </row>
    <row r="154" spans="1:103" s="266" customFormat="1" ht="18" hidden="1" customHeight="1" thickBot="1" x14ac:dyDescent="0.35">
      <c r="A154" s="272"/>
      <c r="B154" s="115"/>
      <c r="C154" s="354"/>
      <c r="D154" s="127"/>
      <c r="E154" s="127"/>
      <c r="F154" s="127"/>
      <c r="G154" s="359" t="s">
        <v>361</v>
      </c>
      <c r="H154" s="361" t="s">
        <v>95</v>
      </c>
      <c r="I154" s="7"/>
      <c r="J154" s="356" t="s">
        <v>3</v>
      </c>
      <c r="K154" s="108"/>
      <c r="L154" s="85"/>
      <c r="M154" s="75">
        <f>MONTH(Úvod!$F$10)</f>
        <v>1</v>
      </c>
      <c r="N154" s="76">
        <f t="shared" ref="N154" si="2949">IF(M154=12,1,M154+1)</f>
        <v>2</v>
      </c>
      <c r="O154" s="76">
        <f t="shared" ref="O154" si="2950">IF(N154=12,1,N154+1)</f>
        <v>3</v>
      </c>
      <c r="P154" s="77">
        <f t="shared" ref="P154" si="2951">IF(O154=12,1,O154+1)</f>
        <v>4</v>
      </c>
      <c r="Q154" s="77">
        <f t="shared" ref="Q154" si="2952">IF(P154=12,1,P154+1)</f>
        <v>5</v>
      </c>
      <c r="R154" s="77">
        <f t="shared" ref="R154" si="2953">IF(Q154=12,1,Q154+1)</f>
        <v>6</v>
      </c>
      <c r="S154" s="77">
        <f t="shared" ref="S154" si="2954">IF(R154=12,1,R154+1)</f>
        <v>7</v>
      </c>
      <c r="T154" s="77">
        <f t="shared" ref="T154" si="2955">IF(S154=12,1,S154+1)</f>
        <v>8</v>
      </c>
      <c r="U154" s="77">
        <f t="shared" ref="U154" si="2956">IF(T154=12,1,T154+1)</f>
        <v>9</v>
      </c>
      <c r="V154" s="77">
        <f>IF(U154=12,1,U154+1)</f>
        <v>10</v>
      </c>
      <c r="W154" s="77">
        <f t="shared" ref="W154" si="2957">IF(V154=12,1,V154+1)</f>
        <v>11</v>
      </c>
      <c r="X154" s="77">
        <f t="shared" ref="X154" si="2958">IF(W154=12,1,W154+1)</f>
        <v>12</v>
      </c>
      <c r="Y154" s="77">
        <f t="shared" ref="Y154" si="2959">IF(X154=12,1,X154+1)</f>
        <v>1</v>
      </c>
      <c r="Z154" s="77">
        <f t="shared" ref="Z154" si="2960">IF(Y154=12,1,Y154+1)</f>
        <v>2</v>
      </c>
      <c r="AA154" s="77">
        <f t="shared" ref="AA154" si="2961">IF(Z154=12,1,Z154+1)</f>
        <v>3</v>
      </c>
      <c r="AB154" s="77">
        <f t="shared" ref="AB154" si="2962">IF(AA154=12,1,AA154+1)</f>
        <v>4</v>
      </c>
      <c r="AC154" s="77">
        <f t="shared" ref="AC154" si="2963">IF(AB154=12,1,AB154+1)</f>
        <v>5</v>
      </c>
      <c r="AD154" s="77">
        <f t="shared" ref="AD154" si="2964">IF(AC154=12,1,AC154+1)</f>
        <v>6</v>
      </c>
      <c r="AE154" s="77">
        <f>IF(AD154=12,1,AD154+1)</f>
        <v>7</v>
      </c>
      <c r="AF154" s="77">
        <f t="shared" ref="AF154" si="2965">IF(AE154=12,1,AE154+1)</f>
        <v>8</v>
      </c>
      <c r="AG154" s="77">
        <f t="shared" ref="AG154" si="2966">IF(AF154=12,1,AF154+1)</f>
        <v>9</v>
      </c>
      <c r="AH154" s="77">
        <f t="shared" ref="AH154" si="2967">IF(AG154=12,1,AG154+1)</f>
        <v>10</v>
      </c>
      <c r="AI154" s="77">
        <f t="shared" ref="AI154" si="2968">IF(AH154=12,1,AH154+1)</f>
        <v>11</v>
      </c>
      <c r="AJ154" s="77">
        <f t="shared" ref="AJ154" si="2969">IF(AI154=12,1,AI154+1)</f>
        <v>12</v>
      </c>
      <c r="AK154" s="77">
        <f t="shared" ref="AK154" si="2970">IF(AJ154=12,1,AJ154+1)</f>
        <v>1</v>
      </c>
      <c r="AL154" s="77">
        <f t="shared" ref="AL154" si="2971">IF(AK154=12,1,AK154+1)</f>
        <v>2</v>
      </c>
      <c r="AM154" s="77">
        <f t="shared" ref="AM154" si="2972">IF(AL154=12,1,AL154+1)</f>
        <v>3</v>
      </c>
      <c r="AN154" s="77">
        <f t="shared" ref="AN154" si="2973">IF(AM154=12,1,AM154+1)</f>
        <v>4</v>
      </c>
      <c r="AO154" s="77">
        <f t="shared" ref="AO154" si="2974">IF(AN154=12,1,AN154+1)</f>
        <v>5</v>
      </c>
      <c r="AP154" s="77">
        <f t="shared" ref="AP154" si="2975">IF(AO154=12,1,AO154+1)</f>
        <v>6</v>
      </c>
      <c r="AQ154" s="77">
        <f t="shared" ref="AQ154" si="2976">IF(AP154=12,1,AP154+1)</f>
        <v>7</v>
      </c>
      <c r="AR154" s="77">
        <f t="shared" ref="AR154" si="2977">IF(AQ154=12,1,AQ154+1)</f>
        <v>8</v>
      </c>
      <c r="AS154" s="77">
        <f t="shared" ref="AS154" si="2978">IF(AR154=12,1,AR154+1)</f>
        <v>9</v>
      </c>
      <c r="AT154" s="77">
        <f t="shared" ref="AT154" si="2979">IF(AS154=12,1,AS154+1)</f>
        <v>10</v>
      </c>
      <c r="AU154" s="77">
        <f t="shared" ref="AU154" si="2980">IF(AT154=12,1,AT154+1)</f>
        <v>11</v>
      </c>
      <c r="AV154" s="77">
        <f t="shared" ref="AV154" si="2981">IF(AU154=12,1,AU154+1)</f>
        <v>12</v>
      </c>
      <c r="AW154" s="77">
        <f t="shared" ref="AW154" si="2982">IF(AV154=12,1,AV154+1)</f>
        <v>1</v>
      </c>
      <c r="AX154" s="77">
        <f t="shared" ref="AX154" si="2983">IF(AW154=12,1,AW154+1)</f>
        <v>2</v>
      </c>
      <c r="AY154" s="77">
        <f t="shared" ref="AY154" si="2984">IF(AX154=12,1,AX154+1)</f>
        <v>3</v>
      </c>
      <c r="AZ154" s="77">
        <f t="shared" ref="AZ154" si="2985">IF(AY154=12,1,AY154+1)</f>
        <v>4</v>
      </c>
      <c r="BA154" s="77">
        <f t="shared" ref="BA154" si="2986">IF(AZ154=12,1,AZ154+1)</f>
        <v>5</v>
      </c>
      <c r="BB154" s="77">
        <f t="shared" ref="BB154" si="2987">IF(BA154=12,1,BA154+1)</f>
        <v>6</v>
      </c>
      <c r="BC154" s="77">
        <f t="shared" ref="BC154" si="2988">IF(BB154=12,1,BB154+1)</f>
        <v>7</v>
      </c>
      <c r="BD154" s="77">
        <f t="shared" ref="BD154" si="2989">IF(BC154=12,1,BC154+1)</f>
        <v>8</v>
      </c>
      <c r="BE154" s="77">
        <f t="shared" ref="BE154" si="2990">IF(BD154=12,1,BD154+1)</f>
        <v>9</v>
      </c>
      <c r="BF154" s="77">
        <f t="shared" ref="BF154" si="2991">IF(BE154=12,1,BE154+1)</f>
        <v>10</v>
      </c>
      <c r="BG154" s="77">
        <f t="shared" ref="BG154" si="2992">IF(BF154=12,1,BF154+1)</f>
        <v>11</v>
      </c>
      <c r="BH154" s="77">
        <f t="shared" ref="BH154" si="2993">IF(BG154=12,1,BG154+1)</f>
        <v>12</v>
      </c>
      <c r="BI154" s="77">
        <f t="shared" ref="BI154" si="2994">IF(BH154=12,1,BH154+1)</f>
        <v>1</v>
      </c>
      <c r="BJ154" s="77">
        <f t="shared" ref="BJ154" si="2995">IF(BI154=12,1,BI154+1)</f>
        <v>2</v>
      </c>
      <c r="BK154" s="77">
        <f t="shared" ref="BK154" si="2996">IF(BJ154=12,1,BJ154+1)</f>
        <v>3</v>
      </c>
      <c r="BL154" s="77">
        <f t="shared" ref="BL154" si="2997">IF(BK154=12,1,BK154+1)</f>
        <v>4</v>
      </c>
      <c r="BM154" s="77">
        <f t="shared" ref="BM154" si="2998">IF(BL154=12,1,BL154+1)</f>
        <v>5</v>
      </c>
      <c r="BN154" s="77">
        <f t="shared" ref="BN154" si="2999">IF(BM154=12,1,BM154+1)</f>
        <v>6</v>
      </c>
      <c r="BO154" s="77">
        <f t="shared" ref="BO154" si="3000">IF(BN154=12,1,BN154+1)</f>
        <v>7</v>
      </c>
      <c r="BP154" s="77">
        <f t="shared" ref="BP154" si="3001">IF(BO154=12,1,BO154+1)</f>
        <v>8</v>
      </c>
      <c r="BQ154" s="77">
        <f t="shared" ref="BQ154" si="3002">IF(BP154=12,1,BP154+1)</f>
        <v>9</v>
      </c>
      <c r="BR154" s="77">
        <f t="shared" ref="BR154" si="3003">IF(BQ154=12,1,BQ154+1)</f>
        <v>10</v>
      </c>
      <c r="BS154" s="77">
        <f t="shared" ref="BS154" si="3004">IF(BR154=12,1,BR154+1)</f>
        <v>11</v>
      </c>
      <c r="BT154" s="77">
        <f t="shared" ref="BT154" si="3005">IF(BS154=12,1,BS154+1)</f>
        <v>12</v>
      </c>
      <c r="BU154" s="77">
        <f t="shared" ref="BU154" si="3006">IF(BT154=12,1,BT154+1)</f>
        <v>1</v>
      </c>
      <c r="BV154" s="77">
        <f t="shared" ref="BV154" si="3007">IF(BU154=12,1,BU154+1)</f>
        <v>2</v>
      </c>
      <c r="BW154" s="77">
        <f t="shared" ref="BW154" si="3008">IF(BV154=12,1,BV154+1)</f>
        <v>3</v>
      </c>
      <c r="BX154" s="77">
        <f t="shared" ref="BX154" si="3009">IF(BW154=12,1,BW154+1)</f>
        <v>4</v>
      </c>
      <c r="BY154" s="77">
        <f t="shared" ref="BY154" si="3010">IF(BX154=12,1,BX154+1)</f>
        <v>5</v>
      </c>
      <c r="BZ154" s="77">
        <f t="shared" ref="BZ154" si="3011">IF(BY154=12,1,BY154+1)</f>
        <v>6</v>
      </c>
      <c r="CA154" s="77">
        <f t="shared" ref="CA154" si="3012">IF(BZ154=12,1,BZ154+1)</f>
        <v>7</v>
      </c>
      <c r="CB154" s="77">
        <f t="shared" ref="CB154" si="3013">IF(CA154=12,1,CA154+1)</f>
        <v>8</v>
      </c>
      <c r="CC154" s="77">
        <f t="shared" ref="CC154" si="3014">IF(CB154=12,1,CB154+1)</f>
        <v>9</v>
      </c>
      <c r="CD154" s="77">
        <f t="shared" ref="CD154" si="3015">IF(CC154=12,1,CC154+1)</f>
        <v>10</v>
      </c>
      <c r="CE154" s="77">
        <f t="shared" ref="CE154" si="3016">IF(CD154=12,1,CD154+1)</f>
        <v>11</v>
      </c>
      <c r="CF154" s="77">
        <f t="shared" ref="CF154" si="3017">IF(CE154=12,1,CE154+1)</f>
        <v>12</v>
      </c>
      <c r="CG154" s="82"/>
      <c r="CH154" s="79"/>
      <c r="CI154" s="79"/>
      <c r="CJ154" s="108"/>
      <c r="CK154" s="108"/>
      <c r="CL154" s="108"/>
      <c r="CM154" s="108"/>
      <c r="CN154" s="108"/>
      <c r="CO154" s="108"/>
      <c r="CP154" s="108"/>
      <c r="CQ154" s="108"/>
      <c r="CR154" s="108"/>
      <c r="CS154" s="108"/>
      <c r="CT154" s="108"/>
      <c r="CU154" s="108"/>
      <c r="CV154" s="108"/>
      <c r="CW154" s="108"/>
      <c r="CX154" s="108"/>
      <c r="CY154" s="108"/>
    </row>
    <row r="155" spans="1:103" s="266" customFormat="1" ht="34.950000000000003" hidden="1" customHeight="1" x14ac:dyDescent="0.3">
      <c r="A155" s="272"/>
      <c r="B155" s="115"/>
      <c r="C155" s="354"/>
      <c r="D155" s="127"/>
      <c r="E155" s="127"/>
      <c r="F155" s="127"/>
      <c r="G155" s="359"/>
      <c r="H155" s="361"/>
      <c r="I155" s="7"/>
      <c r="J155" s="357"/>
      <c r="K155" s="108"/>
      <c r="L155" s="78"/>
      <c r="M155" s="60">
        <f t="shared" ref="M155:BX155" si="3018">VALUE(_xlfn.CONCAT(M154,".",M157))</f>
        <v>1</v>
      </c>
      <c r="N155" s="74">
        <f t="shared" si="3018"/>
        <v>32</v>
      </c>
      <c r="O155" s="74">
        <f t="shared" si="3018"/>
        <v>61</v>
      </c>
      <c r="P155" s="74">
        <f t="shared" si="3018"/>
        <v>92</v>
      </c>
      <c r="Q155" s="74">
        <f t="shared" si="3018"/>
        <v>122</v>
      </c>
      <c r="R155" s="74">
        <f t="shared" si="3018"/>
        <v>153</v>
      </c>
      <c r="S155" s="74">
        <f t="shared" si="3018"/>
        <v>183</v>
      </c>
      <c r="T155" s="74">
        <f t="shared" si="3018"/>
        <v>214</v>
      </c>
      <c r="U155" s="74">
        <f t="shared" si="3018"/>
        <v>245</v>
      </c>
      <c r="V155" s="74">
        <f t="shared" si="3018"/>
        <v>275</v>
      </c>
      <c r="W155" s="74">
        <f t="shared" si="3018"/>
        <v>306</v>
      </c>
      <c r="X155" s="74">
        <f t="shared" si="3018"/>
        <v>336</v>
      </c>
      <c r="Y155" s="74">
        <f t="shared" si="3018"/>
        <v>367</v>
      </c>
      <c r="Z155" s="74">
        <f t="shared" si="3018"/>
        <v>398</v>
      </c>
      <c r="AA155" s="74">
        <f t="shared" si="3018"/>
        <v>426</v>
      </c>
      <c r="AB155" s="74">
        <f t="shared" si="3018"/>
        <v>457</v>
      </c>
      <c r="AC155" s="74">
        <f t="shared" si="3018"/>
        <v>487</v>
      </c>
      <c r="AD155" s="74">
        <f t="shared" si="3018"/>
        <v>518</v>
      </c>
      <c r="AE155" s="74">
        <f t="shared" si="3018"/>
        <v>548</v>
      </c>
      <c r="AF155" s="74">
        <f t="shared" si="3018"/>
        <v>579</v>
      </c>
      <c r="AG155" s="74">
        <f t="shared" si="3018"/>
        <v>610</v>
      </c>
      <c r="AH155" s="74">
        <f t="shared" si="3018"/>
        <v>640</v>
      </c>
      <c r="AI155" s="74">
        <f t="shared" si="3018"/>
        <v>671</v>
      </c>
      <c r="AJ155" s="74">
        <f t="shared" si="3018"/>
        <v>701</v>
      </c>
      <c r="AK155" s="74">
        <f t="shared" si="3018"/>
        <v>732</v>
      </c>
      <c r="AL155" s="74">
        <f t="shared" si="3018"/>
        <v>763</v>
      </c>
      <c r="AM155" s="74">
        <f t="shared" si="3018"/>
        <v>791</v>
      </c>
      <c r="AN155" s="74">
        <f t="shared" si="3018"/>
        <v>822</v>
      </c>
      <c r="AO155" s="74">
        <f t="shared" si="3018"/>
        <v>852</v>
      </c>
      <c r="AP155" s="74">
        <f t="shared" si="3018"/>
        <v>883</v>
      </c>
      <c r="AQ155" s="74">
        <f t="shared" si="3018"/>
        <v>913</v>
      </c>
      <c r="AR155" s="74">
        <f t="shared" si="3018"/>
        <v>944</v>
      </c>
      <c r="AS155" s="74">
        <f t="shared" si="3018"/>
        <v>975</v>
      </c>
      <c r="AT155" s="74">
        <f t="shared" si="3018"/>
        <v>1005</v>
      </c>
      <c r="AU155" s="74">
        <f t="shared" si="3018"/>
        <v>1036</v>
      </c>
      <c r="AV155" s="74">
        <f t="shared" si="3018"/>
        <v>1066</v>
      </c>
      <c r="AW155" s="74">
        <f t="shared" si="3018"/>
        <v>1097</v>
      </c>
      <c r="AX155" s="74">
        <f t="shared" si="3018"/>
        <v>1128</v>
      </c>
      <c r="AY155" s="74">
        <f t="shared" si="3018"/>
        <v>1156</v>
      </c>
      <c r="AZ155" s="74">
        <f t="shared" si="3018"/>
        <v>1187</v>
      </c>
      <c r="BA155" s="74">
        <f t="shared" si="3018"/>
        <v>1217</v>
      </c>
      <c r="BB155" s="74">
        <f t="shared" si="3018"/>
        <v>1248</v>
      </c>
      <c r="BC155" s="74">
        <f t="shared" si="3018"/>
        <v>1278</v>
      </c>
      <c r="BD155" s="74">
        <f t="shared" si="3018"/>
        <v>1309</v>
      </c>
      <c r="BE155" s="74">
        <f t="shared" si="3018"/>
        <v>1340</v>
      </c>
      <c r="BF155" s="74">
        <f t="shared" si="3018"/>
        <v>1370</v>
      </c>
      <c r="BG155" s="74">
        <f t="shared" si="3018"/>
        <v>1401</v>
      </c>
      <c r="BH155" s="74">
        <f t="shared" si="3018"/>
        <v>1431</v>
      </c>
      <c r="BI155" s="74">
        <f t="shared" si="3018"/>
        <v>1462</v>
      </c>
      <c r="BJ155" s="74">
        <f t="shared" si="3018"/>
        <v>1493</v>
      </c>
      <c r="BK155" s="74">
        <f t="shared" si="3018"/>
        <v>1522</v>
      </c>
      <c r="BL155" s="74">
        <f t="shared" si="3018"/>
        <v>1553</v>
      </c>
      <c r="BM155" s="74">
        <f t="shared" si="3018"/>
        <v>1583</v>
      </c>
      <c r="BN155" s="74">
        <f t="shared" si="3018"/>
        <v>1614</v>
      </c>
      <c r="BO155" s="74">
        <f t="shared" si="3018"/>
        <v>1644</v>
      </c>
      <c r="BP155" s="74">
        <f t="shared" si="3018"/>
        <v>1675</v>
      </c>
      <c r="BQ155" s="74">
        <f t="shared" si="3018"/>
        <v>1706</v>
      </c>
      <c r="BR155" s="74">
        <f t="shared" si="3018"/>
        <v>1736</v>
      </c>
      <c r="BS155" s="74">
        <f t="shared" si="3018"/>
        <v>1767</v>
      </c>
      <c r="BT155" s="74">
        <f t="shared" si="3018"/>
        <v>1797</v>
      </c>
      <c r="BU155" s="74">
        <f t="shared" si="3018"/>
        <v>1828</v>
      </c>
      <c r="BV155" s="74">
        <f t="shared" si="3018"/>
        <v>1859</v>
      </c>
      <c r="BW155" s="74">
        <f t="shared" si="3018"/>
        <v>1887</v>
      </c>
      <c r="BX155" s="74">
        <f t="shared" si="3018"/>
        <v>1918</v>
      </c>
      <c r="BY155" s="74">
        <f t="shared" ref="BY155:CF155" si="3019">VALUE(_xlfn.CONCAT(BY154,".",BY157))</f>
        <v>1948</v>
      </c>
      <c r="BZ155" s="74">
        <f t="shared" si="3019"/>
        <v>1979</v>
      </c>
      <c r="CA155" s="74">
        <f t="shared" si="3019"/>
        <v>2009</v>
      </c>
      <c r="CB155" s="74">
        <f t="shared" si="3019"/>
        <v>2040</v>
      </c>
      <c r="CC155" s="74">
        <f t="shared" si="3019"/>
        <v>2071</v>
      </c>
      <c r="CD155" s="74">
        <f t="shared" si="3019"/>
        <v>2101</v>
      </c>
      <c r="CE155" s="74">
        <f t="shared" si="3019"/>
        <v>2132</v>
      </c>
      <c r="CF155" s="74">
        <f t="shared" si="3019"/>
        <v>2162</v>
      </c>
      <c r="CG155" s="83"/>
      <c r="CH155" s="80"/>
      <c r="CI155" s="80"/>
      <c r="CJ155" s="108"/>
      <c r="CK155" s="108"/>
      <c r="CL155" s="108"/>
      <c r="CM155" s="108"/>
      <c r="CN155" s="108"/>
      <c r="CO155" s="108"/>
      <c r="CP155" s="108"/>
      <c r="CQ155" s="108"/>
      <c r="CR155" s="108"/>
      <c r="CS155" s="108"/>
      <c r="CT155" s="108"/>
      <c r="CU155" s="108"/>
      <c r="CV155" s="108"/>
      <c r="CW155" s="108"/>
      <c r="CX155" s="108"/>
      <c r="CY155" s="108"/>
    </row>
    <row r="156" spans="1:103" s="266" customFormat="1" ht="16.95" customHeight="1" x14ac:dyDescent="0.3">
      <c r="A156" s="272"/>
      <c r="B156" s="115"/>
      <c r="C156" s="354"/>
      <c r="D156" s="127"/>
      <c r="E156" s="360" t="s">
        <v>376</v>
      </c>
      <c r="F156" s="360" t="s">
        <v>376</v>
      </c>
      <c r="G156" s="359"/>
      <c r="H156" s="361"/>
      <c r="I156" s="7"/>
      <c r="J156" s="357"/>
      <c r="K156" s="108"/>
      <c r="L156" s="78"/>
      <c r="M156" s="61" t="str">
        <f>VLOOKUP(M154,'Podpůrná data'!$J$186:$K$197,2)</f>
        <v>leden</v>
      </c>
      <c r="N156" s="61" t="str">
        <f>VLOOKUP(N154,'Podpůrná data'!$J$186:$K$197,2)</f>
        <v>únor</v>
      </c>
      <c r="O156" s="61" t="str">
        <f>VLOOKUP(O154,'Podpůrná data'!$J$186:$K$197,2)</f>
        <v>březen</v>
      </c>
      <c r="P156" s="61" t="str">
        <f>VLOOKUP(P154,'Podpůrná data'!$J$186:$K$197,2)</f>
        <v>duben</v>
      </c>
      <c r="Q156" s="61" t="str">
        <f>VLOOKUP(Q154,'Podpůrná data'!$J$186:$K$197,2)</f>
        <v>květen</v>
      </c>
      <c r="R156" s="61" t="str">
        <f>VLOOKUP(R154,'Podpůrná data'!$J$186:$K$197,2)</f>
        <v>červen</v>
      </c>
      <c r="S156" s="61" t="str">
        <f>VLOOKUP(S154,'Podpůrná data'!$J$186:$K$197,2)</f>
        <v>červenec</v>
      </c>
      <c r="T156" s="61" t="str">
        <f>VLOOKUP(T154,'Podpůrná data'!$J$186:$K$197,2)</f>
        <v>srpen</v>
      </c>
      <c r="U156" s="61" t="str">
        <f>VLOOKUP(U154,'Podpůrná data'!$J$186:$K$197,2)</f>
        <v>září</v>
      </c>
      <c r="V156" s="61" t="str">
        <f>VLOOKUP(V154,'Podpůrná data'!$J$186:$K$197,2)</f>
        <v>říjen</v>
      </c>
      <c r="W156" s="61" t="str">
        <f>VLOOKUP(W154,'Podpůrná data'!$J$186:$K$197,2)</f>
        <v>listopad</v>
      </c>
      <c r="X156" s="61" t="str">
        <f>VLOOKUP(X154,'Podpůrná data'!$J$186:$K$197,2)</f>
        <v>prosinec</v>
      </c>
      <c r="Y156" s="61" t="str">
        <f>VLOOKUP(Y154,'Podpůrná data'!$J$186:$K$197,2)</f>
        <v>leden</v>
      </c>
      <c r="Z156" s="61" t="str">
        <f>VLOOKUP(Z154,'Podpůrná data'!$J$186:$K$197,2)</f>
        <v>únor</v>
      </c>
      <c r="AA156" s="61" t="str">
        <f>VLOOKUP(AA154,'Podpůrná data'!$J$186:$K$197,2)</f>
        <v>březen</v>
      </c>
      <c r="AB156" s="61" t="str">
        <f>VLOOKUP(AB154,'Podpůrná data'!$J$186:$K$197,2)</f>
        <v>duben</v>
      </c>
      <c r="AC156" s="61" t="str">
        <f>VLOOKUP(AC154,'Podpůrná data'!$J$186:$K$197,2)</f>
        <v>květen</v>
      </c>
      <c r="AD156" s="61" t="str">
        <f>VLOOKUP(AD154,'Podpůrná data'!$J$186:$K$197,2)</f>
        <v>červen</v>
      </c>
      <c r="AE156" s="61" t="str">
        <f>VLOOKUP(AE154,'Podpůrná data'!$J$186:$K$197,2)</f>
        <v>červenec</v>
      </c>
      <c r="AF156" s="61" t="str">
        <f>VLOOKUP(AF154,'Podpůrná data'!$J$186:$K$197,2)</f>
        <v>srpen</v>
      </c>
      <c r="AG156" s="61" t="str">
        <f>VLOOKUP(AG154,'Podpůrná data'!$J$186:$K$197,2)</f>
        <v>září</v>
      </c>
      <c r="AH156" s="61" t="str">
        <f>VLOOKUP(AH154,'Podpůrná data'!$J$186:$K$197,2)</f>
        <v>říjen</v>
      </c>
      <c r="AI156" s="61" t="str">
        <f>VLOOKUP(AI154,'Podpůrná data'!$J$186:$K$197,2)</f>
        <v>listopad</v>
      </c>
      <c r="AJ156" s="61" t="str">
        <f>VLOOKUP(AJ154,'Podpůrná data'!$J$186:$K$197,2)</f>
        <v>prosinec</v>
      </c>
      <c r="AK156" s="61" t="str">
        <f>VLOOKUP(AK154,'Podpůrná data'!$J$186:$K$197,2)</f>
        <v>leden</v>
      </c>
      <c r="AL156" s="61" t="str">
        <f>VLOOKUP(AL154,'Podpůrná data'!$J$186:$K$197,2)</f>
        <v>únor</v>
      </c>
      <c r="AM156" s="61" t="str">
        <f>VLOOKUP(AM154,'Podpůrná data'!$J$186:$K$197,2)</f>
        <v>březen</v>
      </c>
      <c r="AN156" s="61" t="str">
        <f>VLOOKUP(AN154,'Podpůrná data'!$J$186:$K$197,2)</f>
        <v>duben</v>
      </c>
      <c r="AO156" s="61" t="str">
        <f>VLOOKUP(AO154,'Podpůrná data'!$J$186:$K$197,2)</f>
        <v>květen</v>
      </c>
      <c r="AP156" s="61" t="str">
        <f>VLOOKUP(AP154,'Podpůrná data'!$J$186:$K$197,2)</f>
        <v>červen</v>
      </c>
      <c r="AQ156" s="61" t="str">
        <f>VLOOKUP(AQ154,'Podpůrná data'!$J$186:$K$197,2)</f>
        <v>červenec</v>
      </c>
      <c r="AR156" s="61" t="str">
        <f>VLOOKUP(AR154,'Podpůrná data'!$J$186:$K$197,2)</f>
        <v>srpen</v>
      </c>
      <c r="AS156" s="61" t="str">
        <f>VLOOKUP(AS154,'Podpůrná data'!$J$186:$K$197,2)</f>
        <v>září</v>
      </c>
      <c r="AT156" s="61" t="str">
        <f>VLOOKUP(AT154,'Podpůrná data'!$J$186:$K$197,2)</f>
        <v>říjen</v>
      </c>
      <c r="AU156" s="61" t="str">
        <f>VLOOKUP(AU154,'Podpůrná data'!$J$186:$K$197,2)</f>
        <v>listopad</v>
      </c>
      <c r="AV156" s="61" t="str">
        <f>VLOOKUP(AV154,'Podpůrná data'!$J$186:$K$197,2)</f>
        <v>prosinec</v>
      </c>
      <c r="AW156" s="61" t="str">
        <f>VLOOKUP(AW154,'Podpůrná data'!$J$186:$K$197,2)</f>
        <v>leden</v>
      </c>
      <c r="AX156" s="61" t="str">
        <f>VLOOKUP(AX154,'Podpůrná data'!$J$186:$K$197,2)</f>
        <v>únor</v>
      </c>
      <c r="AY156" s="61" t="str">
        <f>VLOOKUP(AY154,'Podpůrná data'!$J$186:$K$197,2)</f>
        <v>březen</v>
      </c>
      <c r="AZ156" s="61" t="str">
        <f>VLOOKUP(AZ154,'Podpůrná data'!$J$186:$K$197,2)</f>
        <v>duben</v>
      </c>
      <c r="BA156" s="61" t="str">
        <f>VLOOKUP(BA154,'Podpůrná data'!$J$186:$K$197,2)</f>
        <v>květen</v>
      </c>
      <c r="BB156" s="61" t="str">
        <f>VLOOKUP(BB154,'Podpůrná data'!$J$186:$K$197,2)</f>
        <v>červen</v>
      </c>
      <c r="BC156" s="61" t="str">
        <f>VLOOKUP(BC154,'Podpůrná data'!$J$186:$K$197,2)</f>
        <v>červenec</v>
      </c>
      <c r="BD156" s="61" t="str">
        <f>VLOOKUP(BD154,'Podpůrná data'!$J$186:$K$197,2)</f>
        <v>srpen</v>
      </c>
      <c r="BE156" s="61" t="str">
        <f>VLOOKUP(BE154,'Podpůrná data'!$J$186:$K$197,2)</f>
        <v>září</v>
      </c>
      <c r="BF156" s="61" t="str">
        <f>VLOOKUP(BF154,'Podpůrná data'!$J$186:$K$197,2)</f>
        <v>říjen</v>
      </c>
      <c r="BG156" s="61" t="str">
        <f>VLOOKUP(BG154,'Podpůrná data'!$J$186:$K$197,2)</f>
        <v>listopad</v>
      </c>
      <c r="BH156" s="61" t="str">
        <f>VLOOKUP(BH154,'Podpůrná data'!$J$186:$K$197,2)</f>
        <v>prosinec</v>
      </c>
      <c r="BI156" s="61" t="str">
        <f>VLOOKUP(BI154,'Podpůrná data'!$J$186:$K$197,2)</f>
        <v>leden</v>
      </c>
      <c r="BJ156" s="61" t="str">
        <f>VLOOKUP(BJ154,'Podpůrná data'!$J$186:$K$197,2)</f>
        <v>únor</v>
      </c>
      <c r="BK156" s="61" t="str">
        <f>VLOOKUP(BK154,'Podpůrná data'!$J$186:$K$197,2)</f>
        <v>březen</v>
      </c>
      <c r="BL156" s="61" t="str">
        <f>VLOOKUP(BL154,'Podpůrná data'!$J$186:$K$197,2)</f>
        <v>duben</v>
      </c>
      <c r="BM156" s="61" t="str">
        <f>VLOOKUP(BM154,'Podpůrná data'!$J$186:$K$197,2)</f>
        <v>květen</v>
      </c>
      <c r="BN156" s="61" t="str">
        <f>VLOOKUP(BN154,'Podpůrná data'!$J$186:$K$197,2)</f>
        <v>červen</v>
      </c>
      <c r="BO156" s="61" t="str">
        <f>VLOOKUP(BO154,'Podpůrná data'!$J$186:$K$197,2)</f>
        <v>červenec</v>
      </c>
      <c r="BP156" s="61" t="str">
        <f>VLOOKUP(BP154,'Podpůrná data'!$J$186:$K$197,2)</f>
        <v>srpen</v>
      </c>
      <c r="BQ156" s="61" t="str">
        <f>VLOOKUP(BQ154,'Podpůrná data'!$J$186:$K$197,2)</f>
        <v>září</v>
      </c>
      <c r="BR156" s="61" t="str">
        <f>VLOOKUP(BR154,'Podpůrná data'!$J$186:$K$197,2)</f>
        <v>říjen</v>
      </c>
      <c r="BS156" s="61" t="str">
        <f>VLOOKUP(BS154,'Podpůrná data'!$J$186:$K$197,2)</f>
        <v>listopad</v>
      </c>
      <c r="BT156" s="61" t="str">
        <f>VLOOKUP(BT154,'Podpůrná data'!$J$186:$K$197,2)</f>
        <v>prosinec</v>
      </c>
      <c r="BU156" s="61" t="str">
        <f>VLOOKUP(BU154,'Podpůrná data'!$J$186:$K$197,2)</f>
        <v>leden</v>
      </c>
      <c r="BV156" s="61" t="str">
        <f>VLOOKUP(BV154,'Podpůrná data'!$J$186:$K$197,2)</f>
        <v>únor</v>
      </c>
      <c r="BW156" s="61" t="str">
        <f>VLOOKUP(BW154,'Podpůrná data'!$J$186:$K$197,2)</f>
        <v>březen</v>
      </c>
      <c r="BX156" s="61" t="str">
        <f>VLOOKUP(BX154,'Podpůrná data'!$J$186:$K$197,2)</f>
        <v>duben</v>
      </c>
      <c r="BY156" s="61" t="str">
        <f>VLOOKUP(BY154,'Podpůrná data'!$J$186:$K$197,2)</f>
        <v>květen</v>
      </c>
      <c r="BZ156" s="61" t="str">
        <f>VLOOKUP(BZ154,'Podpůrná data'!$J$186:$K$197,2)</f>
        <v>červen</v>
      </c>
      <c r="CA156" s="61" t="str">
        <f>VLOOKUP(CA154,'Podpůrná data'!$J$186:$K$197,2)</f>
        <v>červenec</v>
      </c>
      <c r="CB156" s="61" t="str">
        <f>VLOOKUP(CB154,'Podpůrná data'!$J$186:$K$197,2)</f>
        <v>srpen</v>
      </c>
      <c r="CC156" s="61" t="str">
        <f>VLOOKUP(CC154,'Podpůrná data'!$J$186:$K$197,2)</f>
        <v>září</v>
      </c>
      <c r="CD156" s="61" t="str">
        <f>VLOOKUP(CD154,'Podpůrná data'!$J$186:$K$197,2)</f>
        <v>říjen</v>
      </c>
      <c r="CE156" s="61" t="str">
        <f>VLOOKUP(CE154,'Podpůrná data'!$J$186:$K$197,2)</f>
        <v>listopad</v>
      </c>
      <c r="CF156" s="61" t="str">
        <f>VLOOKUP(CF154,'Podpůrná data'!$J$186:$K$197,2)</f>
        <v>prosinec</v>
      </c>
      <c r="CG156" s="210"/>
      <c r="CH156" s="210"/>
      <c r="CI156" s="211"/>
      <c r="CJ156" s="108"/>
      <c r="CK156" s="183" t="s">
        <v>109</v>
      </c>
      <c r="CL156" s="183" t="s">
        <v>110</v>
      </c>
      <c r="CM156" s="183" t="s">
        <v>111</v>
      </c>
      <c r="CN156" s="183" t="s">
        <v>112</v>
      </c>
      <c r="CO156" s="183" t="s">
        <v>113</v>
      </c>
      <c r="CP156" s="183" t="s">
        <v>114</v>
      </c>
      <c r="CQ156" s="183" t="s">
        <v>115</v>
      </c>
      <c r="CR156" s="183" t="s">
        <v>116</v>
      </c>
      <c r="CS156" s="183" t="s">
        <v>117</v>
      </c>
      <c r="CT156" s="183" t="s">
        <v>177</v>
      </c>
      <c r="CU156" s="183" t="s">
        <v>178</v>
      </c>
      <c r="CV156" s="183" t="s">
        <v>179</v>
      </c>
      <c r="CW156" s="183" t="s">
        <v>368</v>
      </c>
      <c r="CX156" s="183" t="s">
        <v>369</v>
      </c>
      <c r="CY156" s="183" t="s">
        <v>370</v>
      </c>
    </row>
    <row r="157" spans="1:103" s="266" customFormat="1" ht="16.2" customHeight="1" x14ac:dyDescent="0.3">
      <c r="A157" s="272"/>
      <c r="B157" s="115"/>
      <c r="C157" s="354"/>
      <c r="D157" s="127"/>
      <c r="E157" s="360"/>
      <c r="F157" s="360"/>
      <c r="G157" s="359"/>
      <c r="H157" s="361"/>
      <c r="I157" s="7"/>
      <c r="J157" s="357"/>
      <c r="K157" s="108"/>
      <c r="L157" s="78"/>
      <c r="M157" s="61">
        <f>YEAR(Úvod!$F$10)</f>
        <v>1900</v>
      </c>
      <c r="N157" s="61">
        <f t="shared" ref="N157" si="3020">IF(N154=1,M157+1,M157)</f>
        <v>1900</v>
      </c>
      <c r="O157" s="61">
        <f t="shared" ref="O157" si="3021">IF(O154=1,N157+1,N157)</f>
        <v>1900</v>
      </c>
      <c r="P157" s="61">
        <f t="shared" ref="P157" si="3022">IF(P154=1,O157+1,O157)</f>
        <v>1900</v>
      </c>
      <c r="Q157" s="61">
        <f t="shared" ref="Q157" si="3023">IF(Q154=1,P157+1,P157)</f>
        <v>1900</v>
      </c>
      <c r="R157" s="61">
        <f t="shared" ref="R157" si="3024">IF(R154=1,Q157+1,Q157)</f>
        <v>1900</v>
      </c>
      <c r="S157" s="61">
        <f t="shared" ref="S157" si="3025">IF(S154=1,R157+1,R157)</f>
        <v>1900</v>
      </c>
      <c r="T157" s="61">
        <f t="shared" ref="T157" si="3026">IF(T154=1,S157+1,S157)</f>
        <v>1900</v>
      </c>
      <c r="U157" s="61">
        <f t="shared" ref="U157" si="3027">IF(U154=1,T157+1,T157)</f>
        <v>1900</v>
      </c>
      <c r="V157" s="61">
        <f t="shared" ref="V157" si="3028">IF(V154=1,U157+1,U157)</f>
        <v>1900</v>
      </c>
      <c r="W157" s="61">
        <f t="shared" ref="W157" si="3029">IF(W154=1,V157+1,V157)</f>
        <v>1900</v>
      </c>
      <c r="X157" s="61">
        <f t="shared" ref="X157" si="3030">IF(X154=1,W157+1,W157)</f>
        <v>1900</v>
      </c>
      <c r="Y157" s="61">
        <f t="shared" ref="Y157" si="3031">IF(Y154=1,X157+1,X157)</f>
        <v>1901</v>
      </c>
      <c r="Z157" s="61">
        <f t="shared" ref="Z157" si="3032">IF(Z154=1,Y157+1,Y157)</f>
        <v>1901</v>
      </c>
      <c r="AA157" s="61">
        <f t="shared" ref="AA157" si="3033">IF(AA154=1,Z157+1,Z157)</f>
        <v>1901</v>
      </c>
      <c r="AB157" s="61">
        <f t="shared" ref="AB157" si="3034">IF(AB154=1,AA157+1,AA157)</f>
        <v>1901</v>
      </c>
      <c r="AC157" s="61">
        <f t="shared" ref="AC157" si="3035">IF(AC154=1,AB157+1,AB157)</f>
        <v>1901</v>
      </c>
      <c r="AD157" s="61">
        <f t="shared" ref="AD157" si="3036">IF(AD154=1,AC157+1,AC157)</f>
        <v>1901</v>
      </c>
      <c r="AE157" s="61">
        <f t="shared" ref="AE157" si="3037">IF(AE154=1,AD157+1,AD157)</f>
        <v>1901</v>
      </c>
      <c r="AF157" s="61">
        <f t="shared" ref="AF157" si="3038">IF(AF154=1,AE157+1,AE157)</f>
        <v>1901</v>
      </c>
      <c r="AG157" s="61">
        <f t="shared" ref="AG157" si="3039">IF(AG154=1,AF157+1,AF157)</f>
        <v>1901</v>
      </c>
      <c r="AH157" s="61">
        <f t="shared" ref="AH157" si="3040">IF(AH154=1,AG157+1,AG157)</f>
        <v>1901</v>
      </c>
      <c r="AI157" s="61">
        <f t="shared" ref="AI157" si="3041">IF(AI154=1,AH157+1,AH157)</f>
        <v>1901</v>
      </c>
      <c r="AJ157" s="61">
        <f t="shared" ref="AJ157" si="3042">IF(AJ154=1,AI157+1,AI157)</f>
        <v>1901</v>
      </c>
      <c r="AK157" s="61">
        <f t="shared" ref="AK157" si="3043">IF(AK154=1,AJ157+1,AJ157)</f>
        <v>1902</v>
      </c>
      <c r="AL157" s="61">
        <f t="shared" ref="AL157" si="3044">IF(AL154=1,AK157+1,AK157)</f>
        <v>1902</v>
      </c>
      <c r="AM157" s="61">
        <f t="shared" ref="AM157" si="3045">IF(AM154=1,AL157+1,AL157)</f>
        <v>1902</v>
      </c>
      <c r="AN157" s="61">
        <f t="shared" ref="AN157" si="3046">IF(AN154=1,AM157+1,AM157)</f>
        <v>1902</v>
      </c>
      <c r="AO157" s="61">
        <f t="shared" ref="AO157" si="3047">IF(AO154=1,AN157+1,AN157)</f>
        <v>1902</v>
      </c>
      <c r="AP157" s="61">
        <f t="shared" ref="AP157" si="3048">IF(AP154=1,AO157+1,AO157)</f>
        <v>1902</v>
      </c>
      <c r="AQ157" s="61">
        <f t="shared" ref="AQ157" si="3049">IF(AQ154=1,AP157+1,AP157)</f>
        <v>1902</v>
      </c>
      <c r="AR157" s="61">
        <f t="shared" ref="AR157" si="3050">IF(AR154=1,AQ157+1,AQ157)</f>
        <v>1902</v>
      </c>
      <c r="AS157" s="61">
        <f t="shared" ref="AS157" si="3051">IF(AS154=1,AR157+1,AR157)</f>
        <v>1902</v>
      </c>
      <c r="AT157" s="61">
        <f t="shared" ref="AT157" si="3052">IF(AT154=1,AS157+1,AS157)</f>
        <v>1902</v>
      </c>
      <c r="AU157" s="61">
        <f t="shared" ref="AU157" si="3053">IF(AU154=1,AT157+1,AT157)</f>
        <v>1902</v>
      </c>
      <c r="AV157" s="61">
        <f t="shared" ref="AV157" si="3054">IF(AV154=1,AU157+1,AU157)</f>
        <v>1902</v>
      </c>
      <c r="AW157" s="61">
        <f t="shared" ref="AW157" si="3055">IF(AW154=1,AV157+1,AV157)</f>
        <v>1903</v>
      </c>
      <c r="AX157" s="61">
        <f t="shared" ref="AX157" si="3056">IF(AX154=1,AW157+1,AW157)</f>
        <v>1903</v>
      </c>
      <c r="AY157" s="61">
        <f t="shared" ref="AY157" si="3057">IF(AY154=1,AX157+1,AX157)</f>
        <v>1903</v>
      </c>
      <c r="AZ157" s="61">
        <f t="shared" ref="AZ157" si="3058">IF(AZ154=1,AY157+1,AY157)</f>
        <v>1903</v>
      </c>
      <c r="BA157" s="61">
        <f t="shared" ref="BA157" si="3059">IF(BA154=1,AZ157+1,AZ157)</f>
        <v>1903</v>
      </c>
      <c r="BB157" s="61">
        <f t="shared" ref="BB157" si="3060">IF(BB154=1,BA157+1,BA157)</f>
        <v>1903</v>
      </c>
      <c r="BC157" s="61">
        <f t="shared" ref="BC157" si="3061">IF(BC154=1,BB157+1,BB157)</f>
        <v>1903</v>
      </c>
      <c r="BD157" s="61">
        <f t="shared" ref="BD157" si="3062">IF(BD154=1,BC157+1,BC157)</f>
        <v>1903</v>
      </c>
      <c r="BE157" s="61">
        <f t="shared" ref="BE157" si="3063">IF(BE154=1,BD157+1,BD157)</f>
        <v>1903</v>
      </c>
      <c r="BF157" s="61">
        <f t="shared" ref="BF157" si="3064">IF(BF154=1,BE157+1,BE157)</f>
        <v>1903</v>
      </c>
      <c r="BG157" s="61">
        <f t="shared" ref="BG157" si="3065">IF(BG154=1,BF157+1,BF157)</f>
        <v>1903</v>
      </c>
      <c r="BH157" s="61">
        <f t="shared" ref="BH157" si="3066">IF(BH154=1,BG157+1,BG157)</f>
        <v>1903</v>
      </c>
      <c r="BI157" s="61">
        <f t="shared" ref="BI157" si="3067">IF(BI154=1,BH157+1,BH157)</f>
        <v>1904</v>
      </c>
      <c r="BJ157" s="61">
        <f t="shared" ref="BJ157" si="3068">IF(BJ154=1,BI157+1,BI157)</f>
        <v>1904</v>
      </c>
      <c r="BK157" s="61">
        <f t="shared" ref="BK157" si="3069">IF(BK154=1,BJ157+1,BJ157)</f>
        <v>1904</v>
      </c>
      <c r="BL157" s="61">
        <f t="shared" ref="BL157" si="3070">IF(BL154=1,BK157+1,BK157)</f>
        <v>1904</v>
      </c>
      <c r="BM157" s="61">
        <f t="shared" ref="BM157" si="3071">IF(BM154=1,BL157+1,BL157)</f>
        <v>1904</v>
      </c>
      <c r="BN157" s="61">
        <f t="shared" ref="BN157" si="3072">IF(BN154=1,BM157+1,BM157)</f>
        <v>1904</v>
      </c>
      <c r="BO157" s="61">
        <f t="shared" ref="BO157" si="3073">IF(BO154=1,BN157+1,BN157)</f>
        <v>1904</v>
      </c>
      <c r="BP157" s="61">
        <f t="shared" ref="BP157" si="3074">IF(BP154=1,BO157+1,BO157)</f>
        <v>1904</v>
      </c>
      <c r="BQ157" s="61">
        <f t="shared" ref="BQ157" si="3075">IF(BQ154=1,BP157+1,BP157)</f>
        <v>1904</v>
      </c>
      <c r="BR157" s="61">
        <f t="shared" ref="BR157" si="3076">IF(BR154=1,BQ157+1,BQ157)</f>
        <v>1904</v>
      </c>
      <c r="BS157" s="61">
        <f t="shared" ref="BS157" si="3077">IF(BS154=1,BR157+1,BR157)</f>
        <v>1904</v>
      </c>
      <c r="BT157" s="61">
        <f t="shared" ref="BT157" si="3078">IF(BT154=1,BS157+1,BS157)</f>
        <v>1904</v>
      </c>
      <c r="BU157" s="61">
        <f t="shared" ref="BU157" si="3079">IF(BU154=1,BT157+1,BT157)</f>
        <v>1905</v>
      </c>
      <c r="BV157" s="61">
        <f t="shared" ref="BV157" si="3080">IF(BV154=1,BU157+1,BU157)</f>
        <v>1905</v>
      </c>
      <c r="BW157" s="61">
        <f t="shared" ref="BW157" si="3081">IF(BW154=1,BV157+1,BV157)</f>
        <v>1905</v>
      </c>
      <c r="BX157" s="61">
        <f t="shared" ref="BX157" si="3082">IF(BX154=1,BW157+1,BW157)</f>
        <v>1905</v>
      </c>
      <c r="BY157" s="61">
        <f t="shared" ref="BY157" si="3083">IF(BY154=1,BX157+1,BX157)</f>
        <v>1905</v>
      </c>
      <c r="BZ157" s="61">
        <f t="shared" ref="BZ157" si="3084">IF(BZ154=1,BY157+1,BY157)</f>
        <v>1905</v>
      </c>
      <c r="CA157" s="61">
        <f t="shared" ref="CA157" si="3085">IF(CA154=1,BZ157+1,BZ157)</f>
        <v>1905</v>
      </c>
      <c r="CB157" s="61">
        <f t="shared" ref="CB157" si="3086">IF(CB154=1,CA157+1,CA157)</f>
        <v>1905</v>
      </c>
      <c r="CC157" s="61">
        <f t="shared" ref="CC157" si="3087">IF(CC154=1,CB157+1,CB157)</f>
        <v>1905</v>
      </c>
      <c r="CD157" s="61">
        <f t="shared" ref="CD157" si="3088">IF(CD154=1,CC157+1,CC157)</f>
        <v>1905</v>
      </c>
      <c r="CE157" s="61">
        <f t="shared" ref="CE157" si="3089">IF(CE154=1,CD157+1,CD157)</f>
        <v>1905</v>
      </c>
      <c r="CF157" s="61">
        <f t="shared" ref="CF157" si="3090">IF(CF154=1,CE157+1,CE157)</f>
        <v>1905</v>
      </c>
      <c r="CG157" s="209"/>
      <c r="CH157" s="208"/>
      <c r="CI157" s="212"/>
      <c r="CJ157" s="108"/>
      <c r="CK157" s="108"/>
      <c r="CL157" s="108"/>
      <c r="CM157" s="108"/>
      <c r="CN157" s="108"/>
      <c r="CO157" s="108"/>
      <c r="CP157" s="108"/>
      <c r="CQ157" s="108"/>
      <c r="CR157" s="108"/>
      <c r="CS157" s="108"/>
      <c r="CT157" s="108"/>
      <c r="CU157" s="108"/>
      <c r="CV157" s="108"/>
      <c r="CW157" s="108"/>
      <c r="CX157" s="108"/>
      <c r="CY157" s="108"/>
    </row>
    <row r="158" spans="1:103" s="266" customFormat="1" ht="16.2" customHeight="1" x14ac:dyDescent="0.3">
      <c r="A158" s="272"/>
      <c r="B158" s="115"/>
      <c r="C158" s="127"/>
      <c r="D158" s="127"/>
      <c r="E158" s="360"/>
      <c r="F158" s="360"/>
      <c r="G158" s="359"/>
      <c r="H158" s="362"/>
      <c r="I158" s="7"/>
      <c r="J158" s="358"/>
      <c r="K158" s="108"/>
      <c r="L158" s="64" t="s">
        <v>181</v>
      </c>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281"/>
      <c r="CC158" s="281"/>
      <c r="CD158" s="281"/>
      <c r="CE158" s="281"/>
      <c r="CF158" s="281"/>
      <c r="CG158" s="209"/>
      <c r="CH158" s="208"/>
      <c r="CI158" s="212"/>
      <c r="CJ158" s="108"/>
      <c r="CK158" s="108"/>
      <c r="CL158" s="108"/>
      <c r="CM158" s="108"/>
      <c r="CN158" s="108"/>
      <c r="CO158" s="108"/>
      <c r="CP158" s="108"/>
      <c r="CQ158" s="108"/>
      <c r="CR158" s="108"/>
      <c r="CS158" s="108"/>
      <c r="CT158" s="108"/>
      <c r="CU158" s="108"/>
      <c r="CV158" s="108"/>
      <c r="CW158" s="108"/>
      <c r="CX158" s="108"/>
      <c r="CY158" s="108"/>
    </row>
    <row r="159" spans="1:103" s="266" customFormat="1" ht="23.4" customHeight="1" x14ac:dyDescent="0.3">
      <c r="A159" s="264"/>
      <c r="B159" s="128" t="s">
        <v>15</v>
      </c>
      <c r="C159" s="376"/>
      <c r="D159" s="376"/>
      <c r="E159" s="282"/>
      <c r="F159" s="257"/>
      <c r="G159" s="275"/>
      <c r="H159" s="62">
        <f>IF($G159="",0,VLOOKUP($E159,'Podpůrná data'!$I$15:$J$182,2)*$G159)</f>
        <v>0</v>
      </c>
      <c r="I159" s="107"/>
      <c r="J159" s="170">
        <f>IF(H159&gt;0,1,0)</f>
        <v>0</v>
      </c>
      <c r="K159" s="214"/>
      <c r="L159" s="64" t="s">
        <v>97</v>
      </c>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3"/>
      <c r="AP159" s="283"/>
      <c r="AQ159" s="283"/>
      <c r="AR159" s="283"/>
      <c r="AS159" s="283"/>
      <c r="AT159" s="283"/>
      <c r="AU159" s="283"/>
      <c r="AV159" s="283"/>
      <c r="AW159" s="283"/>
      <c r="AX159" s="283"/>
      <c r="AY159" s="283"/>
      <c r="AZ159" s="283"/>
      <c r="BA159" s="283"/>
      <c r="BB159" s="283"/>
      <c r="BC159" s="283"/>
      <c r="BD159" s="283"/>
      <c r="BE159" s="283"/>
      <c r="BF159" s="283"/>
      <c r="BG159" s="283"/>
      <c r="BH159" s="283"/>
      <c r="BI159" s="283"/>
      <c r="BJ159" s="283"/>
      <c r="BK159" s="283"/>
      <c r="BL159" s="283"/>
      <c r="BM159" s="283"/>
      <c r="BN159" s="283"/>
      <c r="BO159" s="283"/>
      <c r="BP159" s="283"/>
      <c r="BQ159" s="283"/>
      <c r="BR159" s="283"/>
      <c r="BS159" s="283"/>
      <c r="BT159" s="283"/>
      <c r="BU159" s="283"/>
      <c r="BV159" s="283"/>
      <c r="BW159" s="283"/>
      <c r="BX159" s="283"/>
      <c r="BY159" s="283"/>
      <c r="BZ159" s="283"/>
      <c r="CA159" s="283"/>
      <c r="CB159" s="283"/>
      <c r="CC159" s="283"/>
      <c r="CD159" s="283"/>
      <c r="CE159" s="283"/>
      <c r="CF159" s="283"/>
      <c r="CG159" s="377">
        <f>SUM(M161:CF161)</f>
        <v>0</v>
      </c>
      <c r="CH159" s="379">
        <f>SUM(M163:CF163)</f>
        <v>0</v>
      </c>
      <c r="CI159" s="381">
        <f>IF($J159=0,0,IF($CG159&gt;=20,1,0))</f>
        <v>0</v>
      </c>
      <c r="CJ159" s="108"/>
      <c r="CK159" s="108"/>
      <c r="CL159" s="108"/>
      <c r="CM159" s="108"/>
      <c r="CN159" s="108"/>
      <c r="CO159" s="108"/>
      <c r="CP159" s="108"/>
      <c r="CQ159" s="108"/>
      <c r="CR159" s="108"/>
      <c r="CS159" s="108"/>
      <c r="CT159" s="108"/>
      <c r="CU159" s="108"/>
      <c r="CV159" s="108"/>
      <c r="CW159" s="108"/>
      <c r="CX159" s="108"/>
      <c r="CY159" s="108"/>
    </row>
    <row r="160" spans="1:103" s="266" customFormat="1" ht="28.8" x14ac:dyDescent="0.3">
      <c r="A160" s="264"/>
      <c r="B160" s="130"/>
      <c r="C160" s="174"/>
      <c r="D160" s="174"/>
      <c r="E160" s="174"/>
      <c r="F160" s="174"/>
      <c r="G160" s="174"/>
      <c r="H160" s="65"/>
      <c r="I160" s="107"/>
      <c r="J160" s="238"/>
      <c r="K160" s="108"/>
      <c r="L160" s="64" t="s">
        <v>388</v>
      </c>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3"/>
      <c r="AP160" s="283"/>
      <c r="AQ160" s="283"/>
      <c r="AR160" s="283"/>
      <c r="AS160" s="283"/>
      <c r="AT160" s="283"/>
      <c r="AU160" s="283"/>
      <c r="AV160" s="283"/>
      <c r="AW160" s="283"/>
      <c r="AX160" s="283"/>
      <c r="AY160" s="283"/>
      <c r="AZ160" s="283"/>
      <c r="BA160" s="283"/>
      <c r="BB160" s="283"/>
      <c r="BC160" s="283"/>
      <c r="BD160" s="283"/>
      <c r="BE160" s="283"/>
      <c r="BF160" s="283"/>
      <c r="BG160" s="283"/>
      <c r="BH160" s="283"/>
      <c r="BI160" s="283"/>
      <c r="BJ160" s="283"/>
      <c r="BK160" s="283"/>
      <c r="BL160" s="283"/>
      <c r="BM160" s="283"/>
      <c r="BN160" s="283"/>
      <c r="BO160" s="283"/>
      <c r="BP160" s="283"/>
      <c r="BQ160" s="283"/>
      <c r="BR160" s="283"/>
      <c r="BS160" s="283"/>
      <c r="BT160" s="283"/>
      <c r="BU160" s="283"/>
      <c r="BV160" s="283"/>
      <c r="BW160" s="283"/>
      <c r="BX160" s="283"/>
      <c r="BY160" s="283"/>
      <c r="BZ160" s="283"/>
      <c r="CA160" s="283"/>
      <c r="CB160" s="283"/>
      <c r="CC160" s="283"/>
      <c r="CD160" s="283"/>
      <c r="CE160" s="283"/>
      <c r="CF160" s="283"/>
      <c r="CG160" s="377"/>
      <c r="CH160" s="379"/>
      <c r="CI160" s="381"/>
      <c r="CJ160" s="108"/>
      <c r="CK160" s="108"/>
      <c r="CL160" s="108"/>
      <c r="CM160" s="108"/>
      <c r="CN160" s="108"/>
      <c r="CO160" s="108"/>
      <c r="CP160" s="108"/>
      <c r="CQ160" s="108"/>
      <c r="CR160" s="108"/>
      <c r="CS160" s="108"/>
      <c r="CT160" s="108"/>
      <c r="CU160" s="108"/>
      <c r="CV160" s="108"/>
      <c r="CW160" s="108"/>
      <c r="CX160" s="108"/>
      <c r="CY160" s="108"/>
    </row>
    <row r="161" spans="1:103" s="266" customFormat="1" ht="28.8" x14ac:dyDescent="0.3">
      <c r="A161" s="264"/>
      <c r="B161" s="130"/>
      <c r="C161" s="174"/>
      <c r="D161" s="174"/>
      <c r="E161" s="174"/>
      <c r="F161" s="174"/>
      <c r="G161" s="174"/>
      <c r="H161" s="65"/>
      <c r="I161" s="107"/>
      <c r="J161" s="169"/>
      <c r="K161" s="108"/>
      <c r="L161" s="64" t="s">
        <v>408</v>
      </c>
      <c r="M161" s="171">
        <f>IF(M160="",0,IF(M160&gt;=$G159,$G159,M160))</f>
        <v>0</v>
      </c>
      <c r="N161" s="171">
        <f t="shared" ref="N161:AS161" si="3091">IF(N160="",0,IF((N160+M162)&lt;=$G159,N160,$G159-M162))</f>
        <v>0</v>
      </c>
      <c r="O161" s="171">
        <f t="shared" si="3091"/>
        <v>0</v>
      </c>
      <c r="P161" s="171">
        <f t="shared" si="3091"/>
        <v>0</v>
      </c>
      <c r="Q161" s="171">
        <f t="shared" si="3091"/>
        <v>0</v>
      </c>
      <c r="R161" s="171">
        <f t="shared" si="3091"/>
        <v>0</v>
      </c>
      <c r="S161" s="171">
        <f t="shared" si="3091"/>
        <v>0</v>
      </c>
      <c r="T161" s="171">
        <f t="shared" si="3091"/>
        <v>0</v>
      </c>
      <c r="U161" s="171">
        <f t="shared" si="3091"/>
        <v>0</v>
      </c>
      <c r="V161" s="171">
        <f t="shared" si="3091"/>
        <v>0</v>
      </c>
      <c r="W161" s="171">
        <f t="shared" si="3091"/>
        <v>0</v>
      </c>
      <c r="X161" s="171">
        <f t="shared" si="3091"/>
        <v>0</v>
      </c>
      <c r="Y161" s="171">
        <f t="shared" si="3091"/>
        <v>0</v>
      </c>
      <c r="Z161" s="171">
        <f t="shared" si="3091"/>
        <v>0</v>
      </c>
      <c r="AA161" s="171">
        <f t="shared" si="3091"/>
        <v>0</v>
      </c>
      <c r="AB161" s="171">
        <f t="shared" si="3091"/>
        <v>0</v>
      </c>
      <c r="AC161" s="171">
        <f t="shared" si="3091"/>
        <v>0</v>
      </c>
      <c r="AD161" s="171">
        <f t="shared" si="3091"/>
        <v>0</v>
      </c>
      <c r="AE161" s="171">
        <f t="shared" si="3091"/>
        <v>0</v>
      </c>
      <c r="AF161" s="171">
        <f t="shared" si="3091"/>
        <v>0</v>
      </c>
      <c r="AG161" s="171">
        <f t="shared" si="3091"/>
        <v>0</v>
      </c>
      <c r="AH161" s="171">
        <f t="shared" si="3091"/>
        <v>0</v>
      </c>
      <c r="AI161" s="171">
        <f t="shared" si="3091"/>
        <v>0</v>
      </c>
      <c r="AJ161" s="171">
        <f t="shared" si="3091"/>
        <v>0</v>
      </c>
      <c r="AK161" s="171">
        <f t="shared" si="3091"/>
        <v>0</v>
      </c>
      <c r="AL161" s="171">
        <f t="shared" si="3091"/>
        <v>0</v>
      </c>
      <c r="AM161" s="171">
        <f t="shared" si="3091"/>
        <v>0</v>
      </c>
      <c r="AN161" s="171">
        <f t="shared" si="3091"/>
        <v>0</v>
      </c>
      <c r="AO161" s="171">
        <f t="shared" si="3091"/>
        <v>0</v>
      </c>
      <c r="AP161" s="171">
        <f t="shared" si="3091"/>
        <v>0</v>
      </c>
      <c r="AQ161" s="171">
        <f t="shared" si="3091"/>
        <v>0</v>
      </c>
      <c r="AR161" s="171">
        <f t="shared" si="3091"/>
        <v>0</v>
      </c>
      <c r="AS161" s="171">
        <f t="shared" si="3091"/>
        <v>0</v>
      </c>
      <c r="AT161" s="171">
        <f t="shared" ref="AT161:BY161" si="3092">IF(AT160="",0,IF((AT160+AS162)&lt;=$G159,AT160,$G159-AS162))</f>
        <v>0</v>
      </c>
      <c r="AU161" s="171">
        <f t="shared" si="3092"/>
        <v>0</v>
      </c>
      <c r="AV161" s="171">
        <f t="shared" si="3092"/>
        <v>0</v>
      </c>
      <c r="AW161" s="171">
        <f t="shared" si="3092"/>
        <v>0</v>
      </c>
      <c r="AX161" s="171">
        <f t="shared" si="3092"/>
        <v>0</v>
      </c>
      <c r="AY161" s="171">
        <f t="shared" si="3092"/>
        <v>0</v>
      </c>
      <c r="AZ161" s="171">
        <f t="shared" si="3092"/>
        <v>0</v>
      </c>
      <c r="BA161" s="171">
        <f t="shared" si="3092"/>
        <v>0</v>
      </c>
      <c r="BB161" s="171">
        <f t="shared" si="3092"/>
        <v>0</v>
      </c>
      <c r="BC161" s="171">
        <f t="shared" si="3092"/>
        <v>0</v>
      </c>
      <c r="BD161" s="171">
        <f t="shared" si="3092"/>
        <v>0</v>
      </c>
      <c r="BE161" s="171">
        <f t="shared" si="3092"/>
        <v>0</v>
      </c>
      <c r="BF161" s="171">
        <f t="shared" si="3092"/>
        <v>0</v>
      </c>
      <c r="BG161" s="171">
        <f t="shared" si="3092"/>
        <v>0</v>
      </c>
      <c r="BH161" s="171">
        <f t="shared" si="3092"/>
        <v>0</v>
      </c>
      <c r="BI161" s="171">
        <f t="shared" si="3092"/>
        <v>0</v>
      </c>
      <c r="BJ161" s="171">
        <f t="shared" si="3092"/>
        <v>0</v>
      </c>
      <c r="BK161" s="171">
        <f t="shared" si="3092"/>
        <v>0</v>
      </c>
      <c r="BL161" s="171">
        <f t="shared" si="3092"/>
        <v>0</v>
      </c>
      <c r="BM161" s="171">
        <f t="shared" si="3092"/>
        <v>0</v>
      </c>
      <c r="BN161" s="171">
        <f t="shared" si="3092"/>
        <v>0</v>
      </c>
      <c r="BO161" s="171">
        <f t="shared" si="3092"/>
        <v>0</v>
      </c>
      <c r="BP161" s="171">
        <f t="shared" si="3092"/>
        <v>0</v>
      </c>
      <c r="BQ161" s="171">
        <f t="shared" si="3092"/>
        <v>0</v>
      </c>
      <c r="BR161" s="171">
        <f t="shared" si="3092"/>
        <v>0</v>
      </c>
      <c r="BS161" s="171">
        <f t="shared" si="3092"/>
        <v>0</v>
      </c>
      <c r="BT161" s="171">
        <f t="shared" si="3092"/>
        <v>0</v>
      </c>
      <c r="BU161" s="171">
        <f t="shared" si="3092"/>
        <v>0</v>
      </c>
      <c r="BV161" s="171">
        <f t="shared" si="3092"/>
        <v>0</v>
      </c>
      <c r="BW161" s="171">
        <f t="shared" si="3092"/>
        <v>0</v>
      </c>
      <c r="BX161" s="171">
        <f t="shared" si="3092"/>
        <v>0</v>
      </c>
      <c r="BY161" s="171">
        <f t="shared" si="3092"/>
        <v>0</v>
      </c>
      <c r="BZ161" s="171">
        <f t="shared" ref="BZ161:CF161" si="3093">IF(BZ160="",0,IF((BZ160+BY162)&lt;=$G159,BZ160,$G159-BY162))</f>
        <v>0</v>
      </c>
      <c r="CA161" s="171">
        <f t="shared" si="3093"/>
        <v>0</v>
      </c>
      <c r="CB161" s="171">
        <f t="shared" si="3093"/>
        <v>0</v>
      </c>
      <c r="CC161" s="171">
        <f t="shared" si="3093"/>
        <v>0</v>
      </c>
      <c r="CD161" s="171">
        <f t="shared" si="3093"/>
        <v>0</v>
      </c>
      <c r="CE161" s="171">
        <f t="shared" si="3093"/>
        <v>0</v>
      </c>
      <c r="CF161" s="171">
        <f t="shared" si="3093"/>
        <v>0</v>
      </c>
      <c r="CG161" s="377"/>
      <c r="CH161" s="379"/>
      <c r="CI161" s="381"/>
      <c r="CJ161" s="108"/>
      <c r="CK161" s="108"/>
      <c r="CL161" s="108"/>
      <c r="CM161" s="108"/>
      <c r="CN161" s="108"/>
      <c r="CO161" s="108"/>
      <c r="CP161" s="108"/>
      <c r="CQ161" s="108"/>
      <c r="CR161" s="108"/>
      <c r="CS161" s="108"/>
      <c r="CT161" s="108"/>
      <c r="CU161" s="108"/>
      <c r="CV161" s="108"/>
      <c r="CW161" s="108"/>
      <c r="CX161" s="108"/>
      <c r="CY161" s="108"/>
    </row>
    <row r="162" spans="1:103" ht="28.8" hidden="1" x14ac:dyDescent="0.3">
      <c r="B162" s="130"/>
      <c r="C162" s="174"/>
      <c r="D162" s="174"/>
      <c r="E162" s="174"/>
      <c r="F162" s="174"/>
      <c r="G162" s="174"/>
      <c r="H162" s="176"/>
      <c r="I162" s="107"/>
      <c r="J162" s="179"/>
      <c r="K162" s="107"/>
      <c r="L162" s="64" t="s">
        <v>409</v>
      </c>
      <c r="M162" s="171">
        <f>M161</f>
        <v>0</v>
      </c>
      <c r="N162" s="171">
        <f>N161+M162</f>
        <v>0</v>
      </c>
      <c r="O162" s="171">
        <f t="shared" ref="O162" si="3094">O161+N162</f>
        <v>0</v>
      </c>
      <c r="P162" s="171">
        <f t="shared" ref="P162" si="3095">P161+O162</f>
        <v>0</v>
      </c>
      <c r="Q162" s="171">
        <f t="shared" ref="Q162" si="3096">Q161+P162</f>
        <v>0</v>
      </c>
      <c r="R162" s="171">
        <f t="shared" ref="R162" si="3097">R161+Q162</f>
        <v>0</v>
      </c>
      <c r="S162" s="171">
        <f t="shared" ref="S162" si="3098">S161+R162</f>
        <v>0</v>
      </c>
      <c r="T162" s="171">
        <f t="shared" ref="T162" si="3099">T161+S162</f>
        <v>0</v>
      </c>
      <c r="U162" s="171">
        <f t="shared" ref="U162" si="3100">U161+T162</f>
        <v>0</v>
      </c>
      <c r="V162" s="171">
        <f t="shared" ref="V162" si="3101">V161+U162</f>
        <v>0</v>
      </c>
      <c r="W162" s="171">
        <f t="shared" ref="W162" si="3102">W161+V162</f>
        <v>0</v>
      </c>
      <c r="X162" s="171">
        <f t="shared" ref="X162" si="3103">X161+W162</f>
        <v>0</v>
      </c>
      <c r="Y162" s="171">
        <f t="shared" ref="Y162" si="3104">Y161+X162</f>
        <v>0</v>
      </c>
      <c r="Z162" s="171">
        <f t="shared" ref="Z162" si="3105">Z161+Y162</f>
        <v>0</v>
      </c>
      <c r="AA162" s="171">
        <f t="shared" ref="AA162" si="3106">AA161+Z162</f>
        <v>0</v>
      </c>
      <c r="AB162" s="171">
        <f t="shared" ref="AB162" si="3107">AB161+AA162</f>
        <v>0</v>
      </c>
      <c r="AC162" s="171">
        <f t="shared" ref="AC162" si="3108">AC161+AB162</f>
        <v>0</v>
      </c>
      <c r="AD162" s="171">
        <f t="shared" ref="AD162" si="3109">AD161+AC162</f>
        <v>0</v>
      </c>
      <c r="AE162" s="171">
        <f t="shared" ref="AE162" si="3110">AE161+AD162</f>
        <v>0</v>
      </c>
      <c r="AF162" s="171">
        <f t="shared" ref="AF162" si="3111">AF161+AE162</f>
        <v>0</v>
      </c>
      <c r="AG162" s="171">
        <f t="shared" ref="AG162" si="3112">AG161+AF162</f>
        <v>0</v>
      </c>
      <c r="AH162" s="171">
        <f t="shared" ref="AH162" si="3113">AH161+AG162</f>
        <v>0</v>
      </c>
      <c r="AI162" s="171">
        <f t="shared" ref="AI162" si="3114">AI161+AH162</f>
        <v>0</v>
      </c>
      <c r="AJ162" s="171">
        <f t="shared" ref="AJ162" si="3115">AJ161+AI162</f>
        <v>0</v>
      </c>
      <c r="AK162" s="171">
        <f t="shared" ref="AK162" si="3116">AK161+AJ162</f>
        <v>0</v>
      </c>
      <c r="AL162" s="171">
        <f t="shared" ref="AL162" si="3117">AL161+AK162</f>
        <v>0</v>
      </c>
      <c r="AM162" s="171">
        <f t="shared" ref="AM162" si="3118">AM161+AL162</f>
        <v>0</v>
      </c>
      <c r="AN162" s="171">
        <f t="shared" ref="AN162" si="3119">AN161+AM162</f>
        <v>0</v>
      </c>
      <c r="AO162" s="171">
        <f t="shared" ref="AO162" si="3120">AO161+AN162</f>
        <v>0</v>
      </c>
      <c r="AP162" s="171">
        <f t="shared" ref="AP162" si="3121">AP161+AO162</f>
        <v>0</v>
      </c>
      <c r="AQ162" s="171">
        <f t="shared" ref="AQ162" si="3122">AQ161+AP162</f>
        <v>0</v>
      </c>
      <c r="AR162" s="171">
        <f t="shared" ref="AR162" si="3123">AR161+AQ162</f>
        <v>0</v>
      </c>
      <c r="AS162" s="171">
        <f t="shared" ref="AS162" si="3124">AS161+AR162</f>
        <v>0</v>
      </c>
      <c r="AT162" s="171">
        <f t="shared" ref="AT162" si="3125">AT161+AS162</f>
        <v>0</v>
      </c>
      <c r="AU162" s="171">
        <f t="shared" ref="AU162" si="3126">AU161+AT162</f>
        <v>0</v>
      </c>
      <c r="AV162" s="171">
        <f t="shared" ref="AV162" si="3127">AV161+AU162</f>
        <v>0</v>
      </c>
      <c r="AW162" s="171">
        <f t="shared" ref="AW162" si="3128">AW161+AV162</f>
        <v>0</v>
      </c>
      <c r="AX162" s="171">
        <f t="shared" ref="AX162" si="3129">AX161+AW162</f>
        <v>0</v>
      </c>
      <c r="AY162" s="171">
        <f t="shared" ref="AY162" si="3130">AY161+AX162</f>
        <v>0</v>
      </c>
      <c r="AZ162" s="171">
        <f t="shared" ref="AZ162" si="3131">AZ161+AY162</f>
        <v>0</v>
      </c>
      <c r="BA162" s="171">
        <f t="shared" ref="BA162" si="3132">BA161+AZ162</f>
        <v>0</v>
      </c>
      <c r="BB162" s="171">
        <f t="shared" ref="BB162" si="3133">BB161+BA162</f>
        <v>0</v>
      </c>
      <c r="BC162" s="171">
        <f t="shared" ref="BC162" si="3134">BC161+BB162</f>
        <v>0</v>
      </c>
      <c r="BD162" s="171">
        <f t="shared" ref="BD162" si="3135">BD161+BC162</f>
        <v>0</v>
      </c>
      <c r="BE162" s="171">
        <f t="shared" ref="BE162" si="3136">BE161+BD162</f>
        <v>0</v>
      </c>
      <c r="BF162" s="171">
        <f t="shared" ref="BF162" si="3137">BF161+BE162</f>
        <v>0</v>
      </c>
      <c r="BG162" s="171">
        <f t="shared" ref="BG162" si="3138">BG161+BF162</f>
        <v>0</v>
      </c>
      <c r="BH162" s="171">
        <f t="shared" ref="BH162" si="3139">BH161+BG162</f>
        <v>0</v>
      </c>
      <c r="BI162" s="171">
        <f t="shared" ref="BI162" si="3140">BI161+BH162</f>
        <v>0</v>
      </c>
      <c r="BJ162" s="171">
        <f t="shared" ref="BJ162" si="3141">BJ161+BI162</f>
        <v>0</v>
      </c>
      <c r="BK162" s="171">
        <f t="shared" ref="BK162" si="3142">BK161+BJ162</f>
        <v>0</v>
      </c>
      <c r="BL162" s="171">
        <f t="shared" ref="BL162" si="3143">BL161+BK162</f>
        <v>0</v>
      </c>
      <c r="BM162" s="171">
        <f t="shared" ref="BM162" si="3144">BM161+BL162</f>
        <v>0</v>
      </c>
      <c r="BN162" s="171">
        <f t="shared" ref="BN162" si="3145">BN161+BM162</f>
        <v>0</v>
      </c>
      <c r="BO162" s="171">
        <f t="shared" ref="BO162" si="3146">BO161+BN162</f>
        <v>0</v>
      </c>
      <c r="BP162" s="171">
        <f t="shared" ref="BP162" si="3147">BP161+BO162</f>
        <v>0</v>
      </c>
      <c r="BQ162" s="171">
        <f t="shared" ref="BQ162" si="3148">BQ161+BP162</f>
        <v>0</v>
      </c>
      <c r="BR162" s="171">
        <f t="shared" ref="BR162" si="3149">BR161+BQ162</f>
        <v>0</v>
      </c>
      <c r="BS162" s="171">
        <f t="shared" ref="BS162" si="3150">BS161+BR162</f>
        <v>0</v>
      </c>
      <c r="BT162" s="171">
        <f t="shared" ref="BT162" si="3151">BT161+BS162</f>
        <v>0</v>
      </c>
      <c r="BU162" s="171">
        <f t="shared" ref="BU162" si="3152">BU161+BT162</f>
        <v>0</v>
      </c>
      <c r="BV162" s="171">
        <f t="shared" ref="BV162" si="3153">BV161+BU162</f>
        <v>0</v>
      </c>
      <c r="BW162" s="171">
        <f t="shared" ref="BW162" si="3154">BW161+BV162</f>
        <v>0</v>
      </c>
      <c r="BX162" s="171">
        <f t="shared" ref="BX162" si="3155">BX161+BW162</f>
        <v>0</v>
      </c>
      <c r="BY162" s="171">
        <f t="shared" ref="BY162" si="3156">BY161+BX162</f>
        <v>0</v>
      </c>
      <c r="BZ162" s="171">
        <f t="shared" ref="BZ162" si="3157">BZ161+BY162</f>
        <v>0</v>
      </c>
      <c r="CA162" s="171">
        <f t="shared" ref="CA162" si="3158">CA161+BZ162</f>
        <v>0</v>
      </c>
      <c r="CB162" s="171">
        <f t="shared" ref="CB162" si="3159">CB161+CA162</f>
        <v>0</v>
      </c>
      <c r="CC162" s="171">
        <f t="shared" ref="CC162" si="3160">CC161+CB162</f>
        <v>0</v>
      </c>
      <c r="CD162" s="171">
        <f t="shared" ref="CD162" si="3161">CD161+CC162</f>
        <v>0</v>
      </c>
      <c r="CE162" s="171">
        <f t="shared" ref="CE162" si="3162">CE161+CD162</f>
        <v>0</v>
      </c>
      <c r="CF162" s="171">
        <f t="shared" ref="CF162" si="3163">CF161+CE162</f>
        <v>0</v>
      </c>
      <c r="CG162" s="377"/>
      <c r="CH162" s="379"/>
      <c r="CI162" s="381"/>
      <c r="CJ162" s="107"/>
      <c r="CK162" s="107"/>
      <c r="CL162" s="107"/>
      <c r="CM162" s="107"/>
      <c r="CN162" s="107"/>
      <c r="CO162" s="107"/>
      <c r="CP162" s="107"/>
      <c r="CQ162" s="107"/>
      <c r="CR162" s="107"/>
      <c r="CS162" s="107"/>
      <c r="CT162" s="107"/>
      <c r="CU162" s="107"/>
      <c r="CV162" s="107"/>
      <c r="CW162" s="107"/>
      <c r="CX162" s="107"/>
      <c r="CY162" s="107"/>
    </row>
    <row r="163" spans="1:103" ht="25.2" customHeight="1" thickBot="1" x14ac:dyDescent="0.35">
      <c r="B163" s="130"/>
      <c r="C163" s="174"/>
      <c r="D163" s="174"/>
      <c r="E163" s="174"/>
      <c r="F163" s="174"/>
      <c r="G163" s="174"/>
      <c r="H163" s="176"/>
      <c r="I163" s="107"/>
      <c r="J163" s="179"/>
      <c r="K163" s="107"/>
      <c r="L163" s="64" t="s">
        <v>167</v>
      </c>
      <c r="M163" s="172">
        <f>IF($E159="",0,VLOOKUP($E159,'Podpůrná data'!$I$15:$J$182,2)*M161)</f>
        <v>0</v>
      </c>
      <c r="N163" s="172">
        <f>IF($E159="",0,VLOOKUP($E159,'Podpůrná data'!$I$15:$J$182,2)*N161)</f>
        <v>0</v>
      </c>
      <c r="O163" s="172">
        <f>IF($E159="",0,VLOOKUP($E159,'Podpůrná data'!$I$15:$J$182,2)*O161)</f>
        <v>0</v>
      </c>
      <c r="P163" s="172">
        <f>IF($E159="",0,VLOOKUP($E159,'Podpůrná data'!$I$15:$J$182,2)*P161)</f>
        <v>0</v>
      </c>
      <c r="Q163" s="172">
        <f>IF($E159="",0,VLOOKUP($E159,'Podpůrná data'!$I$15:$J$182,2)*Q161)</f>
        <v>0</v>
      </c>
      <c r="R163" s="172">
        <f>IF($E159="",0,VLOOKUP($E159,'Podpůrná data'!$I$15:$J$182,2)*R161)</f>
        <v>0</v>
      </c>
      <c r="S163" s="172">
        <f>IF($E159="",0,VLOOKUP($E159,'Podpůrná data'!$I$15:$J$182,2)*S161)</f>
        <v>0</v>
      </c>
      <c r="T163" s="172">
        <f>IF($E159="",0,VLOOKUP($E159,'Podpůrná data'!$I$15:$J$182,2)*T161)</f>
        <v>0</v>
      </c>
      <c r="U163" s="172">
        <f>IF($E159="",0,VLOOKUP($E159,'Podpůrná data'!$I$15:$J$182,2)*U161)</f>
        <v>0</v>
      </c>
      <c r="V163" s="172">
        <f>IF($E159="",0,VLOOKUP($E159,'Podpůrná data'!$I$15:$J$182,2)*V161)</f>
        <v>0</v>
      </c>
      <c r="W163" s="172">
        <f>IF($E159="",0,VLOOKUP($E159,'Podpůrná data'!$I$15:$J$182,2)*W161)</f>
        <v>0</v>
      </c>
      <c r="X163" s="172">
        <f>IF($E159="",0,VLOOKUP($E159,'Podpůrná data'!$I$15:$J$182,2)*X161)</f>
        <v>0</v>
      </c>
      <c r="Y163" s="172">
        <f>IF($E159="",0,VLOOKUP($E159,'Podpůrná data'!$I$15:$J$182,2)*Y161)</f>
        <v>0</v>
      </c>
      <c r="Z163" s="172">
        <f>IF($E159="",0,VLOOKUP($E159,'Podpůrná data'!$I$15:$J$182,2)*Z161)</f>
        <v>0</v>
      </c>
      <c r="AA163" s="172">
        <f>IF($E159="",0,VLOOKUP($E159,'Podpůrná data'!$I$15:$J$182,2)*AA161)</f>
        <v>0</v>
      </c>
      <c r="AB163" s="172">
        <f>IF($E159="",0,VLOOKUP($E159,'Podpůrná data'!$I$15:$J$182,2)*AB161)</f>
        <v>0</v>
      </c>
      <c r="AC163" s="172">
        <f>IF($E159="",0,VLOOKUP($E159,'Podpůrná data'!$I$15:$J$182,2)*AC161)</f>
        <v>0</v>
      </c>
      <c r="AD163" s="172">
        <f>IF($E159="",0,VLOOKUP($E159,'Podpůrná data'!$I$15:$J$182,2)*AD161)</f>
        <v>0</v>
      </c>
      <c r="AE163" s="172">
        <f>IF($E159="",0,VLOOKUP($E159,'Podpůrná data'!$I$15:$J$182,2)*AE161)</f>
        <v>0</v>
      </c>
      <c r="AF163" s="172">
        <f>IF($E159="",0,VLOOKUP($E159,'Podpůrná data'!$I$15:$J$182,2)*AF161)</f>
        <v>0</v>
      </c>
      <c r="AG163" s="172">
        <f>IF($E159="",0,VLOOKUP($E159,'Podpůrná data'!$I$15:$J$182,2)*AG161)</f>
        <v>0</v>
      </c>
      <c r="AH163" s="172">
        <f>IF($E159="",0,VLOOKUP($E159,'Podpůrná data'!$I$15:$J$182,2)*AH161)</f>
        <v>0</v>
      </c>
      <c r="AI163" s="172">
        <f>IF($E159="",0,VLOOKUP($E159,'Podpůrná data'!$I$15:$J$182,2)*AI161)</f>
        <v>0</v>
      </c>
      <c r="AJ163" s="172">
        <f>IF($E159="",0,VLOOKUP($E159,'Podpůrná data'!$I$15:$J$182,2)*AJ161)</f>
        <v>0</v>
      </c>
      <c r="AK163" s="172">
        <f>IF($E159="",0,VLOOKUP($E159,'Podpůrná data'!$I$15:$J$182,2)*AK161)</f>
        <v>0</v>
      </c>
      <c r="AL163" s="172">
        <f>IF($E159="",0,VLOOKUP($E159,'Podpůrná data'!$I$15:$J$182,2)*AL161)</f>
        <v>0</v>
      </c>
      <c r="AM163" s="172">
        <f>IF($E159="",0,VLOOKUP($E159,'Podpůrná data'!$I$15:$J$182,2)*AM161)</f>
        <v>0</v>
      </c>
      <c r="AN163" s="172">
        <f>IF($E159="",0,VLOOKUP($E159,'Podpůrná data'!$I$15:$J$182,2)*AN161)</f>
        <v>0</v>
      </c>
      <c r="AO163" s="172">
        <f>IF($E159="",0,VLOOKUP($E159,'Podpůrná data'!$I$15:$J$182,2)*AO161)</f>
        <v>0</v>
      </c>
      <c r="AP163" s="172">
        <f>IF($E159="",0,VLOOKUP($E159,'Podpůrná data'!$I$15:$J$182,2)*AP161)</f>
        <v>0</v>
      </c>
      <c r="AQ163" s="172">
        <f>IF($E159="",0,VLOOKUP($E159,'Podpůrná data'!$I$15:$J$182,2)*AQ161)</f>
        <v>0</v>
      </c>
      <c r="AR163" s="172">
        <f>IF($E159="",0,VLOOKUP($E159,'Podpůrná data'!$I$15:$J$182,2)*AR161)</f>
        <v>0</v>
      </c>
      <c r="AS163" s="172">
        <f>IF($E159="",0,VLOOKUP($E159,'Podpůrná data'!$I$15:$J$182,2)*AS161)</f>
        <v>0</v>
      </c>
      <c r="AT163" s="172">
        <f>IF($E159="",0,VLOOKUP($E159,'Podpůrná data'!$I$15:$J$182,2)*AT161)</f>
        <v>0</v>
      </c>
      <c r="AU163" s="172">
        <f>IF($E159="",0,VLOOKUP($E159,'Podpůrná data'!$I$15:$J$182,2)*AU161)</f>
        <v>0</v>
      </c>
      <c r="AV163" s="172">
        <f>IF($E159="",0,VLOOKUP($E159,'Podpůrná data'!$I$15:$J$182,2)*AV161)</f>
        <v>0</v>
      </c>
      <c r="AW163" s="172">
        <f>IF($E159="",0,VLOOKUP($E159,'Podpůrná data'!$I$15:$J$182,2)*AW161)</f>
        <v>0</v>
      </c>
      <c r="AX163" s="172">
        <f>IF($E159="",0,VLOOKUP($E159,'Podpůrná data'!$I$15:$J$182,2)*AX161)</f>
        <v>0</v>
      </c>
      <c r="AY163" s="172">
        <f>IF($E159="",0,VLOOKUP($E159,'Podpůrná data'!$I$15:$J$182,2)*AY161)</f>
        <v>0</v>
      </c>
      <c r="AZ163" s="172">
        <f>IF($E159="",0,VLOOKUP($E159,'Podpůrná data'!$I$15:$J$182,2)*AZ161)</f>
        <v>0</v>
      </c>
      <c r="BA163" s="172">
        <f>IF($E159="",0,VLOOKUP($E159,'Podpůrná data'!$I$15:$J$182,2)*BA161)</f>
        <v>0</v>
      </c>
      <c r="BB163" s="172">
        <f>IF($E159="",0,VLOOKUP($E159,'Podpůrná data'!$I$15:$J$182,2)*BB161)</f>
        <v>0</v>
      </c>
      <c r="BC163" s="172">
        <f>IF($E159="",0,VLOOKUP($E159,'Podpůrná data'!$I$15:$J$182,2)*BC161)</f>
        <v>0</v>
      </c>
      <c r="BD163" s="172">
        <f>IF($E159="",0,VLOOKUP($E159,'Podpůrná data'!$I$15:$J$182,2)*BD161)</f>
        <v>0</v>
      </c>
      <c r="BE163" s="172">
        <f>IF($E159="",0,VLOOKUP($E159,'Podpůrná data'!$I$15:$J$182,2)*BE161)</f>
        <v>0</v>
      </c>
      <c r="BF163" s="172">
        <f>IF($E159="",0,VLOOKUP($E159,'Podpůrná data'!$I$15:$J$182,2)*BF161)</f>
        <v>0</v>
      </c>
      <c r="BG163" s="172">
        <f>IF($E159="",0,VLOOKUP($E159,'Podpůrná data'!$I$15:$J$182,2)*BG161)</f>
        <v>0</v>
      </c>
      <c r="BH163" s="172">
        <f>IF($E159="",0,VLOOKUP($E159,'Podpůrná data'!$I$15:$J$182,2)*BH161)</f>
        <v>0</v>
      </c>
      <c r="BI163" s="172">
        <f>IF($E159="",0,VLOOKUP($E159,'Podpůrná data'!$I$15:$J$182,2)*BI161)</f>
        <v>0</v>
      </c>
      <c r="BJ163" s="172">
        <f>IF($E159="",0,VLOOKUP($E159,'Podpůrná data'!$I$15:$J$182,2)*BJ161)</f>
        <v>0</v>
      </c>
      <c r="BK163" s="172">
        <f>IF($E159="",0,VLOOKUP($E159,'Podpůrná data'!$I$15:$J$182,2)*BK161)</f>
        <v>0</v>
      </c>
      <c r="BL163" s="172">
        <f>IF($E159="",0,VLOOKUP($E159,'Podpůrná data'!$I$15:$J$182,2)*BL161)</f>
        <v>0</v>
      </c>
      <c r="BM163" s="172">
        <f>IF($E159="",0,VLOOKUP($E159,'Podpůrná data'!$I$15:$J$182,2)*BM161)</f>
        <v>0</v>
      </c>
      <c r="BN163" s="172">
        <f>IF($E159="",0,VLOOKUP($E159,'Podpůrná data'!$I$15:$J$182,2)*BN161)</f>
        <v>0</v>
      </c>
      <c r="BO163" s="172">
        <f>IF($E159="",0,VLOOKUP($E159,'Podpůrná data'!$I$15:$J$182,2)*BO161)</f>
        <v>0</v>
      </c>
      <c r="BP163" s="172">
        <f>IF($E159="",0,VLOOKUP($E159,'Podpůrná data'!$I$15:$J$182,2)*BP161)</f>
        <v>0</v>
      </c>
      <c r="BQ163" s="172">
        <f>IF($E159="",0,VLOOKUP($E159,'Podpůrná data'!$I$15:$J$182,2)*BQ161)</f>
        <v>0</v>
      </c>
      <c r="BR163" s="172">
        <f>IF($E159="",0,VLOOKUP($E159,'Podpůrná data'!$I$15:$J$182,2)*BR161)</f>
        <v>0</v>
      </c>
      <c r="BS163" s="172">
        <f>IF($E159="",0,VLOOKUP($E159,'Podpůrná data'!$I$15:$J$182,2)*BS161)</f>
        <v>0</v>
      </c>
      <c r="BT163" s="172">
        <f>IF($E159="",0,VLOOKUP($E159,'Podpůrná data'!$I$15:$J$182,2)*BT161)</f>
        <v>0</v>
      </c>
      <c r="BU163" s="172">
        <f>IF($E159="",0,VLOOKUP($E159,'Podpůrná data'!$I$15:$J$182,2)*BU161)</f>
        <v>0</v>
      </c>
      <c r="BV163" s="172">
        <f>IF($E159="",0,VLOOKUP($E159,'Podpůrná data'!$I$15:$J$182,2)*BV161)</f>
        <v>0</v>
      </c>
      <c r="BW163" s="172">
        <f>IF($E159="",0,VLOOKUP($E159,'Podpůrná data'!$I$15:$J$182,2)*BW161)</f>
        <v>0</v>
      </c>
      <c r="BX163" s="172">
        <f>IF($E159="",0,VLOOKUP($E159,'Podpůrná data'!$I$15:$J$182,2)*BX161)</f>
        <v>0</v>
      </c>
      <c r="BY163" s="172">
        <f>IF($E159="",0,VLOOKUP($E159,'Podpůrná data'!$I$15:$J$182,2)*BY161)</f>
        <v>0</v>
      </c>
      <c r="BZ163" s="172">
        <f>IF($E159="",0,VLOOKUP($E159,'Podpůrná data'!$I$15:$J$182,2)*BZ161)</f>
        <v>0</v>
      </c>
      <c r="CA163" s="172">
        <f>IF($E159="",0,VLOOKUP($E159,'Podpůrná data'!$I$15:$J$182,2)*CA161)</f>
        <v>0</v>
      </c>
      <c r="CB163" s="172">
        <f>IF($E159="",0,VLOOKUP($E159,'Podpůrná data'!$I$15:$J$182,2)*CB161)</f>
        <v>0</v>
      </c>
      <c r="CC163" s="172">
        <f>IF($E159="",0,VLOOKUP($E159,'Podpůrná data'!$I$15:$J$182,2)*CC161)</f>
        <v>0</v>
      </c>
      <c r="CD163" s="172">
        <f>IF($E159="",0,VLOOKUP($E159,'Podpůrná data'!$I$15:$J$182,2)*CD161)</f>
        <v>0</v>
      </c>
      <c r="CE163" s="172">
        <f>IF($E159="",0,VLOOKUP($E159,'Podpůrná data'!$I$15:$J$182,2)*CE161)</f>
        <v>0</v>
      </c>
      <c r="CF163" s="172">
        <f>IF($E159="",0,VLOOKUP($E159,'Podpůrná data'!$I$15:$J$182,2)*CF161)</f>
        <v>0</v>
      </c>
      <c r="CG163" s="377"/>
      <c r="CH163" s="379"/>
      <c r="CI163" s="381"/>
      <c r="CJ163" s="107"/>
      <c r="CK163" s="182">
        <f>SUMIFS($M163:$CF163,$M158:$CF158,"1. ZoR")</f>
        <v>0</v>
      </c>
      <c r="CL163" s="182">
        <f>SUMIFS($M163:$CF163,$M158:$CF158,"2. ZoR")</f>
        <v>0</v>
      </c>
      <c r="CM163" s="182">
        <f>SUMIFS($M163:$CF163,$M158:$CF158,"3. ZoR")</f>
        <v>0</v>
      </c>
      <c r="CN163" s="182">
        <f>SUMIFS($M163:$CF163,$M158:$CF158,"4. ZoR")</f>
        <v>0</v>
      </c>
      <c r="CO163" s="182">
        <f>SUMIFS($M163:$CF163,$M158:$CF158,"5. ZoR")</f>
        <v>0</v>
      </c>
      <c r="CP163" s="182">
        <f>SUMIFS($M163:$CF163,$M158:$CF158,"6. ZoR")</f>
        <v>0</v>
      </c>
      <c r="CQ163" s="182">
        <f>SUMIFS($M163:$CF163,$M158:$CF158,"7. ZoR")</f>
        <v>0</v>
      </c>
      <c r="CR163" s="182">
        <f>SUMIFS($M163:$CF163,$M158:$CF158,"8. ZoR")</f>
        <v>0</v>
      </c>
      <c r="CS163" s="182">
        <f>SUMIFS($M163:$CF163,$M158:$CF158,"9. ZoR")</f>
        <v>0</v>
      </c>
      <c r="CT163" s="182">
        <f>SUMIFS($M163:$CF163,$M158:$CF158,"10. ZoR")</f>
        <v>0</v>
      </c>
      <c r="CU163" s="182">
        <f>SUMIFS($M163:$CF163,$M158:$CF158,"11. ZoR")</f>
        <v>0</v>
      </c>
      <c r="CV163" s="182">
        <f>SUMIFS($M163:$CF163,$M158:$CF158,"12. ZoR")</f>
        <v>0</v>
      </c>
      <c r="CW163" s="182">
        <f>SUMIFS($M163:$CF163,$M158:$CF158,"13. ZoR")</f>
        <v>0</v>
      </c>
      <c r="CX163" s="182">
        <f>SUMIFS($M163:$CF163,$M158:$CF158,"14. ZoR")</f>
        <v>0</v>
      </c>
      <c r="CY163" s="182">
        <f>SUMIFS($M163:$CF163,$M158:$CF158,"15. ZoR")</f>
        <v>0</v>
      </c>
    </row>
    <row r="164" spans="1:103" ht="29.4" hidden="1" thickBot="1" x14ac:dyDescent="0.35">
      <c r="B164" s="131"/>
      <c r="C164" s="177"/>
      <c r="D164" s="177"/>
      <c r="E164" s="177"/>
      <c r="F164" s="177"/>
      <c r="G164" s="177"/>
      <c r="H164" s="178"/>
      <c r="I164" s="107"/>
      <c r="J164" s="180"/>
      <c r="K164" s="107"/>
      <c r="L164" s="64" t="s">
        <v>360</v>
      </c>
      <c r="M164" s="172">
        <f>IF(M163="","",M163)</f>
        <v>0</v>
      </c>
      <c r="N164" s="172">
        <f>M164+N163</f>
        <v>0</v>
      </c>
      <c r="O164" s="172">
        <f t="shared" ref="O164" si="3164">N164+O163</f>
        <v>0</v>
      </c>
      <c r="P164" s="172">
        <f t="shared" ref="P164" si="3165">O164+P163</f>
        <v>0</v>
      </c>
      <c r="Q164" s="172">
        <f t="shared" ref="Q164" si="3166">P164+Q163</f>
        <v>0</v>
      </c>
      <c r="R164" s="172">
        <f t="shared" ref="R164" si="3167">Q164+R163</f>
        <v>0</v>
      </c>
      <c r="S164" s="172">
        <f t="shared" ref="S164" si="3168">R164+S163</f>
        <v>0</v>
      </c>
      <c r="T164" s="172">
        <f t="shared" ref="T164" si="3169">S164+T163</f>
        <v>0</v>
      </c>
      <c r="U164" s="172">
        <f t="shared" ref="U164" si="3170">T164+U163</f>
        <v>0</v>
      </c>
      <c r="V164" s="172">
        <f t="shared" ref="V164" si="3171">U164+V163</f>
        <v>0</v>
      </c>
      <c r="W164" s="172">
        <f t="shared" ref="W164" si="3172">V164+W163</f>
        <v>0</v>
      </c>
      <c r="X164" s="172">
        <f t="shared" ref="X164" si="3173">W164+X163</f>
        <v>0</v>
      </c>
      <c r="Y164" s="172">
        <f t="shared" ref="Y164" si="3174">X164+Y163</f>
        <v>0</v>
      </c>
      <c r="Z164" s="172">
        <f t="shared" ref="Z164" si="3175">Y164+Z163</f>
        <v>0</v>
      </c>
      <c r="AA164" s="172">
        <f t="shared" ref="AA164" si="3176">Z164+AA163</f>
        <v>0</v>
      </c>
      <c r="AB164" s="172">
        <f t="shared" ref="AB164" si="3177">AA164+AB163</f>
        <v>0</v>
      </c>
      <c r="AC164" s="172">
        <f t="shared" ref="AC164" si="3178">AB164+AC163</f>
        <v>0</v>
      </c>
      <c r="AD164" s="172">
        <f t="shared" ref="AD164" si="3179">AC164+AD163</f>
        <v>0</v>
      </c>
      <c r="AE164" s="172">
        <f t="shared" ref="AE164" si="3180">AD164+AE163</f>
        <v>0</v>
      </c>
      <c r="AF164" s="172">
        <f t="shared" ref="AF164" si="3181">AE164+AF163</f>
        <v>0</v>
      </c>
      <c r="AG164" s="172">
        <f t="shared" ref="AG164" si="3182">AF164+AG163</f>
        <v>0</v>
      </c>
      <c r="AH164" s="172">
        <f t="shared" ref="AH164" si="3183">AG164+AH163</f>
        <v>0</v>
      </c>
      <c r="AI164" s="172">
        <f t="shared" ref="AI164" si="3184">AH164+AI163</f>
        <v>0</v>
      </c>
      <c r="AJ164" s="172">
        <f t="shared" ref="AJ164" si="3185">AI164+AJ163</f>
        <v>0</v>
      </c>
      <c r="AK164" s="172">
        <f t="shared" ref="AK164" si="3186">AJ164+AK163</f>
        <v>0</v>
      </c>
      <c r="AL164" s="172">
        <f t="shared" ref="AL164" si="3187">AK164+AL163</f>
        <v>0</v>
      </c>
      <c r="AM164" s="172">
        <f t="shared" ref="AM164" si="3188">AL164+AM163</f>
        <v>0</v>
      </c>
      <c r="AN164" s="172">
        <f t="shared" ref="AN164" si="3189">AM164+AN163</f>
        <v>0</v>
      </c>
      <c r="AO164" s="172">
        <f t="shared" ref="AO164" si="3190">AN164+AO163</f>
        <v>0</v>
      </c>
      <c r="AP164" s="172">
        <f t="shared" ref="AP164" si="3191">AO164+AP163</f>
        <v>0</v>
      </c>
      <c r="AQ164" s="172">
        <f t="shared" ref="AQ164" si="3192">AP164+AQ163</f>
        <v>0</v>
      </c>
      <c r="AR164" s="172">
        <f t="shared" ref="AR164" si="3193">AQ164+AR163</f>
        <v>0</v>
      </c>
      <c r="AS164" s="172">
        <f t="shared" ref="AS164" si="3194">AR164+AS163</f>
        <v>0</v>
      </c>
      <c r="AT164" s="172">
        <f t="shared" ref="AT164" si="3195">AS164+AT163</f>
        <v>0</v>
      </c>
      <c r="AU164" s="172">
        <f t="shared" ref="AU164" si="3196">AT164+AU163</f>
        <v>0</v>
      </c>
      <c r="AV164" s="172">
        <f t="shared" ref="AV164" si="3197">AU164+AV163</f>
        <v>0</v>
      </c>
      <c r="AW164" s="172">
        <f t="shared" ref="AW164" si="3198">AV164+AW163</f>
        <v>0</v>
      </c>
      <c r="AX164" s="172">
        <f t="shared" ref="AX164" si="3199">AW164+AX163</f>
        <v>0</v>
      </c>
      <c r="AY164" s="172">
        <f t="shared" ref="AY164" si="3200">AX164+AY163</f>
        <v>0</v>
      </c>
      <c r="AZ164" s="172">
        <f t="shared" ref="AZ164" si="3201">AY164+AZ163</f>
        <v>0</v>
      </c>
      <c r="BA164" s="172">
        <f t="shared" ref="BA164" si="3202">AZ164+BA163</f>
        <v>0</v>
      </c>
      <c r="BB164" s="172">
        <f t="shared" ref="BB164" si="3203">BA164+BB163</f>
        <v>0</v>
      </c>
      <c r="BC164" s="172">
        <f t="shared" ref="BC164" si="3204">BB164+BC163</f>
        <v>0</v>
      </c>
      <c r="BD164" s="172">
        <f t="shared" ref="BD164" si="3205">BC164+BD163</f>
        <v>0</v>
      </c>
      <c r="BE164" s="172">
        <f t="shared" ref="BE164" si="3206">BD164+BE163</f>
        <v>0</v>
      </c>
      <c r="BF164" s="172">
        <f t="shared" ref="BF164" si="3207">BE164+BF163</f>
        <v>0</v>
      </c>
      <c r="BG164" s="172">
        <f t="shared" ref="BG164" si="3208">BF164+BG163</f>
        <v>0</v>
      </c>
      <c r="BH164" s="172">
        <f t="shared" ref="BH164" si="3209">BG164+BH163</f>
        <v>0</v>
      </c>
      <c r="BI164" s="172">
        <f t="shared" ref="BI164" si="3210">BH164+BI163</f>
        <v>0</v>
      </c>
      <c r="BJ164" s="172">
        <f t="shared" ref="BJ164" si="3211">BI164+BJ163</f>
        <v>0</v>
      </c>
      <c r="BK164" s="172">
        <f t="shared" ref="BK164" si="3212">BJ164+BK163</f>
        <v>0</v>
      </c>
      <c r="BL164" s="172">
        <f t="shared" ref="BL164" si="3213">BK164+BL163</f>
        <v>0</v>
      </c>
      <c r="BM164" s="172">
        <f t="shared" ref="BM164" si="3214">BL164+BM163</f>
        <v>0</v>
      </c>
      <c r="BN164" s="172">
        <f t="shared" ref="BN164" si="3215">BM164+BN163</f>
        <v>0</v>
      </c>
      <c r="BO164" s="172">
        <f t="shared" ref="BO164" si="3216">BN164+BO163</f>
        <v>0</v>
      </c>
      <c r="BP164" s="172">
        <f t="shared" ref="BP164" si="3217">BO164+BP163</f>
        <v>0</v>
      </c>
      <c r="BQ164" s="172">
        <f t="shared" ref="BQ164" si="3218">BP164+BQ163</f>
        <v>0</v>
      </c>
      <c r="BR164" s="172">
        <f t="shared" ref="BR164" si="3219">BQ164+BR163</f>
        <v>0</v>
      </c>
      <c r="BS164" s="172">
        <f t="shared" ref="BS164" si="3220">BR164+BS163</f>
        <v>0</v>
      </c>
      <c r="BT164" s="172">
        <f t="shared" ref="BT164" si="3221">BS164+BT163</f>
        <v>0</v>
      </c>
      <c r="BU164" s="172">
        <f t="shared" ref="BU164" si="3222">BT164+BU163</f>
        <v>0</v>
      </c>
      <c r="BV164" s="172">
        <f t="shared" ref="BV164" si="3223">BU164+BV163</f>
        <v>0</v>
      </c>
      <c r="BW164" s="172">
        <f t="shared" ref="BW164" si="3224">BV164+BW163</f>
        <v>0</v>
      </c>
      <c r="BX164" s="172">
        <f t="shared" ref="BX164" si="3225">BW164+BX163</f>
        <v>0</v>
      </c>
      <c r="BY164" s="172">
        <f t="shared" ref="BY164" si="3226">BX164+BY163</f>
        <v>0</v>
      </c>
      <c r="BZ164" s="172">
        <f t="shared" ref="BZ164" si="3227">BY164+BZ163</f>
        <v>0</v>
      </c>
      <c r="CA164" s="172">
        <f t="shared" ref="CA164" si="3228">BZ164+CA163</f>
        <v>0</v>
      </c>
      <c r="CB164" s="172">
        <f t="shared" ref="CB164" si="3229">CA164+CB163</f>
        <v>0</v>
      </c>
      <c r="CC164" s="172">
        <f t="shared" ref="CC164" si="3230">CB164+CC163</f>
        <v>0</v>
      </c>
      <c r="CD164" s="172">
        <f t="shared" ref="CD164" si="3231">CC164+CD163</f>
        <v>0</v>
      </c>
      <c r="CE164" s="172">
        <f t="shared" ref="CE164" si="3232">CD164+CE163</f>
        <v>0</v>
      </c>
      <c r="CF164" s="172">
        <f t="shared" ref="CF164" si="3233">CE164+CF163</f>
        <v>0</v>
      </c>
      <c r="CG164" s="383"/>
      <c r="CH164" s="384"/>
      <c r="CI164" s="382"/>
      <c r="CJ164" s="107"/>
      <c r="CK164" s="107"/>
      <c r="CL164" s="107"/>
      <c r="CM164" s="107"/>
      <c r="CN164" s="107"/>
      <c r="CO164" s="107"/>
      <c r="CP164" s="107"/>
      <c r="CQ164" s="107"/>
      <c r="CR164" s="107"/>
      <c r="CS164" s="107"/>
      <c r="CT164" s="107"/>
      <c r="CU164" s="107"/>
      <c r="CV164" s="107"/>
      <c r="CW164" s="107"/>
      <c r="CX164" s="107"/>
      <c r="CY164" s="107"/>
    </row>
    <row r="165" spans="1:103" ht="15" hidden="1" thickBot="1" x14ac:dyDescent="0.35">
      <c r="B165" s="107"/>
      <c r="C165" s="132"/>
      <c r="D165" s="132"/>
      <c r="E165" s="132"/>
      <c r="F165" s="132"/>
      <c r="G165" s="132"/>
      <c r="H165" s="107"/>
      <c r="I165" s="7"/>
      <c r="J165" s="107"/>
      <c r="K165" s="107"/>
      <c r="L165" s="107"/>
      <c r="M165" s="107"/>
      <c r="N165" s="107"/>
      <c r="O165" s="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row>
    <row r="166" spans="1:103" s="266" customFormat="1" ht="58.2" customHeight="1" thickBot="1" x14ac:dyDescent="0.35">
      <c r="A166" s="271"/>
      <c r="B166" s="122"/>
      <c r="C166" s="353" t="s">
        <v>2</v>
      </c>
      <c r="D166" s="123"/>
      <c r="E166" s="133" t="s">
        <v>398</v>
      </c>
      <c r="F166" s="133" t="s">
        <v>377</v>
      </c>
      <c r="G166" s="124" t="s">
        <v>208</v>
      </c>
      <c r="H166" s="125" t="s">
        <v>1</v>
      </c>
      <c r="I166" s="7"/>
      <c r="J166" s="173">
        <v>204032</v>
      </c>
      <c r="K166" s="108"/>
      <c r="L166" s="204" t="s">
        <v>134</v>
      </c>
      <c r="M166" s="84" t="s">
        <v>4</v>
      </c>
      <c r="N166" s="84" t="s">
        <v>5</v>
      </c>
      <c r="O166" s="84" t="s">
        <v>6</v>
      </c>
      <c r="P166" s="84" t="s">
        <v>7</v>
      </c>
      <c r="Q166" s="84" t="s">
        <v>8</v>
      </c>
      <c r="R166" s="84" t="s">
        <v>9</v>
      </c>
      <c r="S166" s="84" t="s">
        <v>10</v>
      </c>
      <c r="T166" s="84" t="s">
        <v>11</v>
      </c>
      <c r="U166" s="84" t="s">
        <v>12</v>
      </c>
      <c r="V166" s="84" t="s">
        <v>13</v>
      </c>
      <c r="W166" s="84" t="s">
        <v>14</v>
      </c>
      <c r="X166" s="84" t="s">
        <v>15</v>
      </c>
      <c r="Y166" s="84" t="s">
        <v>16</v>
      </c>
      <c r="Z166" s="84" t="s">
        <v>17</v>
      </c>
      <c r="AA166" s="84" t="s">
        <v>18</v>
      </c>
      <c r="AB166" s="84" t="s">
        <v>19</v>
      </c>
      <c r="AC166" s="84" t="s">
        <v>20</v>
      </c>
      <c r="AD166" s="84" t="s">
        <v>21</v>
      </c>
      <c r="AE166" s="84" t="s">
        <v>22</v>
      </c>
      <c r="AF166" s="84" t="s">
        <v>23</v>
      </c>
      <c r="AG166" s="84" t="s">
        <v>24</v>
      </c>
      <c r="AH166" s="84" t="s">
        <v>25</v>
      </c>
      <c r="AI166" s="84" t="s">
        <v>26</v>
      </c>
      <c r="AJ166" s="84" t="s">
        <v>27</v>
      </c>
      <c r="AK166" s="84" t="s">
        <v>28</v>
      </c>
      <c r="AL166" s="84" t="s">
        <v>29</v>
      </c>
      <c r="AM166" s="84" t="s">
        <v>30</v>
      </c>
      <c r="AN166" s="84" t="s">
        <v>31</v>
      </c>
      <c r="AO166" s="84" t="s">
        <v>32</v>
      </c>
      <c r="AP166" s="84" t="s">
        <v>33</v>
      </c>
      <c r="AQ166" s="84" t="s">
        <v>34</v>
      </c>
      <c r="AR166" s="84" t="s">
        <v>35</v>
      </c>
      <c r="AS166" s="84" t="s">
        <v>36</v>
      </c>
      <c r="AT166" s="84" t="s">
        <v>37</v>
      </c>
      <c r="AU166" s="84" t="s">
        <v>38</v>
      </c>
      <c r="AV166" s="84" t="s">
        <v>39</v>
      </c>
      <c r="AW166" s="84" t="s">
        <v>40</v>
      </c>
      <c r="AX166" s="84" t="s">
        <v>41</v>
      </c>
      <c r="AY166" s="84" t="s">
        <v>42</v>
      </c>
      <c r="AZ166" s="84" t="s">
        <v>43</v>
      </c>
      <c r="BA166" s="84" t="s">
        <v>44</v>
      </c>
      <c r="BB166" s="84" t="s">
        <v>45</v>
      </c>
      <c r="BC166" s="84" t="s">
        <v>46</v>
      </c>
      <c r="BD166" s="84" t="s">
        <v>47</v>
      </c>
      <c r="BE166" s="84" t="s">
        <v>48</v>
      </c>
      <c r="BF166" s="84" t="s">
        <v>49</v>
      </c>
      <c r="BG166" s="84" t="s">
        <v>50</v>
      </c>
      <c r="BH166" s="84" t="s">
        <v>51</v>
      </c>
      <c r="BI166" s="84" t="s">
        <v>52</v>
      </c>
      <c r="BJ166" s="84" t="s">
        <v>53</v>
      </c>
      <c r="BK166" s="84" t="s">
        <v>135</v>
      </c>
      <c r="BL166" s="84" t="s">
        <v>136</v>
      </c>
      <c r="BM166" s="84" t="s">
        <v>137</v>
      </c>
      <c r="BN166" s="84" t="s">
        <v>138</v>
      </c>
      <c r="BO166" s="84" t="s">
        <v>139</v>
      </c>
      <c r="BP166" s="84" t="s">
        <v>140</v>
      </c>
      <c r="BQ166" s="84" t="s">
        <v>141</v>
      </c>
      <c r="BR166" s="84" t="s">
        <v>142</v>
      </c>
      <c r="BS166" s="84" t="s">
        <v>143</v>
      </c>
      <c r="BT166" s="84" t="s">
        <v>144</v>
      </c>
      <c r="BU166" s="84" t="s">
        <v>145</v>
      </c>
      <c r="BV166" s="84" t="s">
        <v>146</v>
      </c>
      <c r="BW166" s="84" t="s">
        <v>147</v>
      </c>
      <c r="BX166" s="84" t="s">
        <v>148</v>
      </c>
      <c r="BY166" s="84" t="s">
        <v>149</v>
      </c>
      <c r="BZ166" s="84" t="s">
        <v>150</v>
      </c>
      <c r="CA166" s="84" t="s">
        <v>362</v>
      </c>
      <c r="CB166" s="84" t="s">
        <v>363</v>
      </c>
      <c r="CC166" s="84" t="s">
        <v>364</v>
      </c>
      <c r="CD166" s="84" t="s">
        <v>365</v>
      </c>
      <c r="CE166" s="84" t="s">
        <v>366</v>
      </c>
      <c r="CF166" s="84" t="s">
        <v>367</v>
      </c>
      <c r="CG166" s="136" t="s">
        <v>407</v>
      </c>
      <c r="CH166" s="137" t="s">
        <v>186</v>
      </c>
      <c r="CI166" s="137" t="s">
        <v>382</v>
      </c>
      <c r="CJ166" s="108"/>
      <c r="CK166" s="366" t="s">
        <v>411</v>
      </c>
      <c r="CL166" s="367"/>
      <c r="CM166" s="367"/>
      <c r="CN166" s="367"/>
      <c r="CO166" s="367"/>
      <c r="CP166" s="367"/>
      <c r="CQ166" s="367"/>
      <c r="CR166" s="367"/>
      <c r="CS166" s="367"/>
      <c r="CT166" s="367"/>
      <c r="CU166" s="367"/>
      <c r="CV166" s="367"/>
      <c r="CW166" s="367"/>
      <c r="CX166" s="367"/>
      <c r="CY166" s="367"/>
    </row>
    <row r="167" spans="1:103" s="266" customFormat="1" ht="18" hidden="1" customHeight="1" thickBot="1" x14ac:dyDescent="0.35">
      <c r="A167" s="272"/>
      <c r="B167" s="115"/>
      <c r="C167" s="354"/>
      <c r="D167" s="127"/>
      <c r="E167" s="127"/>
      <c r="F167" s="127"/>
      <c r="G167" s="359" t="s">
        <v>361</v>
      </c>
      <c r="H167" s="361" t="s">
        <v>95</v>
      </c>
      <c r="I167" s="7"/>
      <c r="J167" s="356" t="s">
        <v>3</v>
      </c>
      <c r="K167" s="108"/>
      <c r="L167" s="85"/>
      <c r="M167" s="75">
        <f>MONTH(Úvod!$F$10)</f>
        <v>1</v>
      </c>
      <c r="N167" s="76">
        <f t="shared" ref="N167" si="3234">IF(M167=12,1,M167+1)</f>
        <v>2</v>
      </c>
      <c r="O167" s="76">
        <f t="shared" ref="O167" si="3235">IF(N167=12,1,N167+1)</f>
        <v>3</v>
      </c>
      <c r="P167" s="77">
        <f t="shared" ref="P167" si="3236">IF(O167=12,1,O167+1)</f>
        <v>4</v>
      </c>
      <c r="Q167" s="77">
        <f t="shared" ref="Q167" si="3237">IF(P167=12,1,P167+1)</f>
        <v>5</v>
      </c>
      <c r="R167" s="77">
        <f t="shared" ref="R167" si="3238">IF(Q167=12,1,Q167+1)</f>
        <v>6</v>
      </c>
      <c r="S167" s="77">
        <f t="shared" ref="S167" si="3239">IF(R167=12,1,R167+1)</f>
        <v>7</v>
      </c>
      <c r="T167" s="77">
        <f t="shared" ref="T167" si="3240">IF(S167=12,1,S167+1)</f>
        <v>8</v>
      </c>
      <c r="U167" s="77">
        <f t="shared" ref="U167" si="3241">IF(T167=12,1,T167+1)</f>
        <v>9</v>
      </c>
      <c r="V167" s="77">
        <f>IF(U167=12,1,U167+1)</f>
        <v>10</v>
      </c>
      <c r="W167" s="77">
        <f t="shared" ref="W167" si="3242">IF(V167=12,1,V167+1)</f>
        <v>11</v>
      </c>
      <c r="X167" s="77">
        <f t="shared" ref="X167" si="3243">IF(W167=12,1,W167+1)</f>
        <v>12</v>
      </c>
      <c r="Y167" s="77">
        <f t="shared" ref="Y167" si="3244">IF(X167=12,1,X167+1)</f>
        <v>1</v>
      </c>
      <c r="Z167" s="77">
        <f t="shared" ref="Z167" si="3245">IF(Y167=12,1,Y167+1)</f>
        <v>2</v>
      </c>
      <c r="AA167" s="77">
        <f t="shared" ref="AA167" si="3246">IF(Z167=12,1,Z167+1)</f>
        <v>3</v>
      </c>
      <c r="AB167" s="77">
        <f t="shared" ref="AB167" si="3247">IF(AA167=12,1,AA167+1)</f>
        <v>4</v>
      </c>
      <c r="AC167" s="77">
        <f t="shared" ref="AC167" si="3248">IF(AB167=12,1,AB167+1)</f>
        <v>5</v>
      </c>
      <c r="AD167" s="77">
        <f t="shared" ref="AD167" si="3249">IF(AC167=12,1,AC167+1)</f>
        <v>6</v>
      </c>
      <c r="AE167" s="77">
        <f>IF(AD167=12,1,AD167+1)</f>
        <v>7</v>
      </c>
      <c r="AF167" s="77">
        <f t="shared" ref="AF167" si="3250">IF(AE167=12,1,AE167+1)</f>
        <v>8</v>
      </c>
      <c r="AG167" s="77">
        <f t="shared" ref="AG167" si="3251">IF(AF167=12,1,AF167+1)</f>
        <v>9</v>
      </c>
      <c r="AH167" s="77">
        <f t="shared" ref="AH167" si="3252">IF(AG167=12,1,AG167+1)</f>
        <v>10</v>
      </c>
      <c r="AI167" s="77">
        <f t="shared" ref="AI167" si="3253">IF(AH167=12,1,AH167+1)</f>
        <v>11</v>
      </c>
      <c r="AJ167" s="77">
        <f t="shared" ref="AJ167" si="3254">IF(AI167=12,1,AI167+1)</f>
        <v>12</v>
      </c>
      <c r="AK167" s="77">
        <f t="shared" ref="AK167" si="3255">IF(AJ167=12,1,AJ167+1)</f>
        <v>1</v>
      </c>
      <c r="AL167" s="77">
        <f t="shared" ref="AL167" si="3256">IF(AK167=12,1,AK167+1)</f>
        <v>2</v>
      </c>
      <c r="AM167" s="77">
        <f t="shared" ref="AM167" si="3257">IF(AL167=12,1,AL167+1)</f>
        <v>3</v>
      </c>
      <c r="AN167" s="77">
        <f t="shared" ref="AN167" si="3258">IF(AM167=12,1,AM167+1)</f>
        <v>4</v>
      </c>
      <c r="AO167" s="77">
        <f t="shared" ref="AO167" si="3259">IF(AN167=12,1,AN167+1)</f>
        <v>5</v>
      </c>
      <c r="AP167" s="77">
        <f t="shared" ref="AP167" si="3260">IF(AO167=12,1,AO167+1)</f>
        <v>6</v>
      </c>
      <c r="AQ167" s="77">
        <f t="shared" ref="AQ167" si="3261">IF(AP167=12,1,AP167+1)</f>
        <v>7</v>
      </c>
      <c r="AR167" s="77">
        <f t="shared" ref="AR167" si="3262">IF(AQ167=12,1,AQ167+1)</f>
        <v>8</v>
      </c>
      <c r="AS167" s="77">
        <f t="shared" ref="AS167" si="3263">IF(AR167=12,1,AR167+1)</f>
        <v>9</v>
      </c>
      <c r="AT167" s="77">
        <f t="shared" ref="AT167" si="3264">IF(AS167=12,1,AS167+1)</f>
        <v>10</v>
      </c>
      <c r="AU167" s="77">
        <f t="shared" ref="AU167" si="3265">IF(AT167=12,1,AT167+1)</f>
        <v>11</v>
      </c>
      <c r="AV167" s="77">
        <f t="shared" ref="AV167" si="3266">IF(AU167=12,1,AU167+1)</f>
        <v>12</v>
      </c>
      <c r="AW167" s="77">
        <f t="shared" ref="AW167" si="3267">IF(AV167=12,1,AV167+1)</f>
        <v>1</v>
      </c>
      <c r="AX167" s="77">
        <f t="shared" ref="AX167" si="3268">IF(AW167=12,1,AW167+1)</f>
        <v>2</v>
      </c>
      <c r="AY167" s="77">
        <f t="shared" ref="AY167" si="3269">IF(AX167=12,1,AX167+1)</f>
        <v>3</v>
      </c>
      <c r="AZ167" s="77">
        <f t="shared" ref="AZ167" si="3270">IF(AY167=12,1,AY167+1)</f>
        <v>4</v>
      </c>
      <c r="BA167" s="77">
        <f t="shared" ref="BA167" si="3271">IF(AZ167=12,1,AZ167+1)</f>
        <v>5</v>
      </c>
      <c r="BB167" s="77">
        <f t="shared" ref="BB167" si="3272">IF(BA167=12,1,BA167+1)</f>
        <v>6</v>
      </c>
      <c r="BC167" s="77">
        <f t="shared" ref="BC167" si="3273">IF(BB167=12,1,BB167+1)</f>
        <v>7</v>
      </c>
      <c r="BD167" s="77">
        <f t="shared" ref="BD167" si="3274">IF(BC167=12,1,BC167+1)</f>
        <v>8</v>
      </c>
      <c r="BE167" s="77">
        <f t="shared" ref="BE167" si="3275">IF(BD167=12,1,BD167+1)</f>
        <v>9</v>
      </c>
      <c r="BF167" s="77">
        <f t="shared" ref="BF167" si="3276">IF(BE167=12,1,BE167+1)</f>
        <v>10</v>
      </c>
      <c r="BG167" s="77">
        <f t="shared" ref="BG167" si="3277">IF(BF167=12,1,BF167+1)</f>
        <v>11</v>
      </c>
      <c r="BH167" s="77">
        <f t="shared" ref="BH167" si="3278">IF(BG167=12,1,BG167+1)</f>
        <v>12</v>
      </c>
      <c r="BI167" s="77">
        <f t="shared" ref="BI167" si="3279">IF(BH167=12,1,BH167+1)</f>
        <v>1</v>
      </c>
      <c r="BJ167" s="77">
        <f t="shared" ref="BJ167" si="3280">IF(BI167=12,1,BI167+1)</f>
        <v>2</v>
      </c>
      <c r="BK167" s="77">
        <f t="shared" ref="BK167" si="3281">IF(BJ167=12,1,BJ167+1)</f>
        <v>3</v>
      </c>
      <c r="BL167" s="77">
        <f t="shared" ref="BL167" si="3282">IF(BK167=12,1,BK167+1)</f>
        <v>4</v>
      </c>
      <c r="BM167" s="77">
        <f t="shared" ref="BM167" si="3283">IF(BL167=12,1,BL167+1)</f>
        <v>5</v>
      </c>
      <c r="BN167" s="77">
        <f t="shared" ref="BN167" si="3284">IF(BM167=12,1,BM167+1)</f>
        <v>6</v>
      </c>
      <c r="BO167" s="77">
        <f t="shared" ref="BO167" si="3285">IF(BN167=12,1,BN167+1)</f>
        <v>7</v>
      </c>
      <c r="BP167" s="77">
        <f t="shared" ref="BP167" si="3286">IF(BO167=12,1,BO167+1)</f>
        <v>8</v>
      </c>
      <c r="BQ167" s="77">
        <f t="shared" ref="BQ167" si="3287">IF(BP167=12,1,BP167+1)</f>
        <v>9</v>
      </c>
      <c r="BR167" s="77">
        <f t="shared" ref="BR167" si="3288">IF(BQ167=12,1,BQ167+1)</f>
        <v>10</v>
      </c>
      <c r="BS167" s="77">
        <f t="shared" ref="BS167" si="3289">IF(BR167=12,1,BR167+1)</f>
        <v>11</v>
      </c>
      <c r="BT167" s="77">
        <f t="shared" ref="BT167" si="3290">IF(BS167=12,1,BS167+1)</f>
        <v>12</v>
      </c>
      <c r="BU167" s="77">
        <f t="shared" ref="BU167" si="3291">IF(BT167=12,1,BT167+1)</f>
        <v>1</v>
      </c>
      <c r="BV167" s="77">
        <f t="shared" ref="BV167" si="3292">IF(BU167=12,1,BU167+1)</f>
        <v>2</v>
      </c>
      <c r="BW167" s="77">
        <f t="shared" ref="BW167" si="3293">IF(BV167=12,1,BV167+1)</f>
        <v>3</v>
      </c>
      <c r="BX167" s="77">
        <f t="shared" ref="BX167" si="3294">IF(BW167=12,1,BW167+1)</f>
        <v>4</v>
      </c>
      <c r="BY167" s="77">
        <f t="shared" ref="BY167" si="3295">IF(BX167=12,1,BX167+1)</f>
        <v>5</v>
      </c>
      <c r="BZ167" s="77">
        <f t="shared" ref="BZ167" si="3296">IF(BY167=12,1,BY167+1)</f>
        <v>6</v>
      </c>
      <c r="CA167" s="77">
        <f t="shared" ref="CA167" si="3297">IF(BZ167=12,1,BZ167+1)</f>
        <v>7</v>
      </c>
      <c r="CB167" s="77">
        <f t="shared" ref="CB167" si="3298">IF(CA167=12,1,CA167+1)</f>
        <v>8</v>
      </c>
      <c r="CC167" s="77">
        <f t="shared" ref="CC167" si="3299">IF(CB167=12,1,CB167+1)</f>
        <v>9</v>
      </c>
      <c r="CD167" s="77">
        <f t="shared" ref="CD167" si="3300">IF(CC167=12,1,CC167+1)</f>
        <v>10</v>
      </c>
      <c r="CE167" s="77">
        <f t="shared" ref="CE167" si="3301">IF(CD167=12,1,CD167+1)</f>
        <v>11</v>
      </c>
      <c r="CF167" s="77">
        <f t="shared" ref="CF167" si="3302">IF(CE167=12,1,CE167+1)</f>
        <v>12</v>
      </c>
      <c r="CG167" s="82"/>
      <c r="CH167" s="79"/>
      <c r="CI167" s="79"/>
      <c r="CJ167" s="108"/>
      <c r="CK167" s="108"/>
      <c r="CL167" s="108"/>
      <c r="CM167" s="108"/>
      <c r="CN167" s="108"/>
      <c r="CO167" s="108"/>
      <c r="CP167" s="108"/>
      <c r="CQ167" s="108"/>
      <c r="CR167" s="108"/>
      <c r="CS167" s="108"/>
      <c r="CT167" s="108"/>
      <c r="CU167" s="108"/>
      <c r="CV167" s="108"/>
      <c r="CW167" s="108"/>
      <c r="CX167" s="108"/>
      <c r="CY167" s="108"/>
    </row>
    <row r="168" spans="1:103" s="266" customFormat="1" ht="34.950000000000003" hidden="1" customHeight="1" x14ac:dyDescent="0.3">
      <c r="A168" s="272"/>
      <c r="B168" s="115"/>
      <c r="C168" s="354"/>
      <c r="D168" s="127"/>
      <c r="E168" s="127"/>
      <c r="F168" s="127"/>
      <c r="G168" s="359"/>
      <c r="H168" s="361"/>
      <c r="I168" s="7"/>
      <c r="J168" s="357"/>
      <c r="K168" s="108"/>
      <c r="L168" s="78"/>
      <c r="M168" s="60">
        <f t="shared" ref="M168:BX168" si="3303">VALUE(_xlfn.CONCAT(M167,".",M170))</f>
        <v>1</v>
      </c>
      <c r="N168" s="74">
        <f t="shared" si="3303"/>
        <v>32</v>
      </c>
      <c r="O168" s="74">
        <f t="shared" si="3303"/>
        <v>61</v>
      </c>
      <c r="P168" s="74">
        <f t="shared" si="3303"/>
        <v>92</v>
      </c>
      <c r="Q168" s="74">
        <f t="shared" si="3303"/>
        <v>122</v>
      </c>
      <c r="R168" s="74">
        <f t="shared" si="3303"/>
        <v>153</v>
      </c>
      <c r="S168" s="74">
        <f t="shared" si="3303"/>
        <v>183</v>
      </c>
      <c r="T168" s="74">
        <f t="shared" si="3303"/>
        <v>214</v>
      </c>
      <c r="U168" s="74">
        <f t="shared" si="3303"/>
        <v>245</v>
      </c>
      <c r="V168" s="74">
        <f t="shared" si="3303"/>
        <v>275</v>
      </c>
      <c r="W168" s="74">
        <f t="shared" si="3303"/>
        <v>306</v>
      </c>
      <c r="X168" s="74">
        <f t="shared" si="3303"/>
        <v>336</v>
      </c>
      <c r="Y168" s="74">
        <f t="shared" si="3303"/>
        <v>367</v>
      </c>
      <c r="Z168" s="74">
        <f t="shared" si="3303"/>
        <v>398</v>
      </c>
      <c r="AA168" s="74">
        <f t="shared" si="3303"/>
        <v>426</v>
      </c>
      <c r="AB168" s="74">
        <f t="shared" si="3303"/>
        <v>457</v>
      </c>
      <c r="AC168" s="74">
        <f t="shared" si="3303"/>
        <v>487</v>
      </c>
      <c r="AD168" s="74">
        <f t="shared" si="3303"/>
        <v>518</v>
      </c>
      <c r="AE168" s="74">
        <f t="shared" si="3303"/>
        <v>548</v>
      </c>
      <c r="AF168" s="74">
        <f t="shared" si="3303"/>
        <v>579</v>
      </c>
      <c r="AG168" s="74">
        <f t="shared" si="3303"/>
        <v>610</v>
      </c>
      <c r="AH168" s="74">
        <f t="shared" si="3303"/>
        <v>640</v>
      </c>
      <c r="AI168" s="74">
        <f t="shared" si="3303"/>
        <v>671</v>
      </c>
      <c r="AJ168" s="74">
        <f t="shared" si="3303"/>
        <v>701</v>
      </c>
      <c r="AK168" s="74">
        <f t="shared" si="3303"/>
        <v>732</v>
      </c>
      <c r="AL168" s="74">
        <f t="shared" si="3303"/>
        <v>763</v>
      </c>
      <c r="AM168" s="74">
        <f t="shared" si="3303"/>
        <v>791</v>
      </c>
      <c r="AN168" s="74">
        <f t="shared" si="3303"/>
        <v>822</v>
      </c>
      <c r="AO168" s="74">
        <f t="shared" si="3303"/>
        <v>852</v>
      </c>
      <c r="AP168" s="74">
        <f t="shared" si="3303"/>
        <v>883</v>
      </c>
      <c r="AQ168" s="74">
        <f t="shared" si="3303"/>
        <v>913</v>
      </c>
      <c r="AR168" s="74">
        <f t="shared" si="3303"/>
        <v>944</v>
      </c>
      <c r="AS168" s="74">
        <f t="shared" si="3303"/>
        <v>975</v>
      </c>
      <c r="AT168" s="74">
        <f t="shared" si="3303"/>
        <v>1005</v>
      </c>
      <c r="AU168" s="74">
        <f t="shared" si="3303"/>
        <v>1036</v>
      </c>
      <c r="AV168" s="74">
        <f t="shared" si="3303"/>
        <v>1066</v>
      </c>
      <c r="AW168" s="74">
        <f t="shared" si="3303"/>
        <v>1097</v>
      </c>
      <c r="AX168" s="74">
        <f t="shared" si="3303"/>
        <v>1128</v>
      </c>
      <c r="AY168" s="74">
        <f t="shared" si="3303"/>
        <v>1156</v>
      </c>
      <c r="AZ168" s="74">
        <f t="shared" si="3303"/>
        <v>1187</v>
      </c>
      <c r="BA168" s="74">
        <f t="shared" si="3303"/>
        <v>1217</v>
      </c>
      <c r="BB168" s="74">
        <f t="shared" si="3303"/>
        <v>1248</v>
      </c>
      <c r="BC168" s="74">
        <f t="shared" si="3303"/>
        <v>1278</v>
      </c>
      <c r="BD168" s="74">
        <f t="shared" si="3303"/>
        <v>1309</v>
      </c>
      <c r="BE168" s="74">
        <f t="shared" si="3303"/>
        <v>1340</v>
      </c>
      <c r="BF168" s="74">
        <f t="shared" si="3303"/>
        <v>1370</v>
      </c>
      <c r="BG168" s="74">
        <f t="shared" si="3303"/>
        <v>1401</v>
      </c>
      <c r="BH168" s="74">
        <f t="shared" si="3303"/>
        <v>1431</v>
      </c>
      <c r="BI168" s="74">
        <f t="shared" si="3303"/>
        <v>1462</v>
      </c>
      <c r="BJ168" s="74">
        <f t="shared" si="3303"/>
        <v>1493</v>
      </c>
      <c r="BK168" s="74">
        <f t="shared" si="3303"/>
        <v>1522</v>
      </c>
      <c r="BL168" s="74">
        <f t="shared" si="3303"/>
        <v>1553</v>
      </c>
      <c r="BM168" s="74">
        <f t="shared" si="3303"/>
        <v>1583</v>
      </c>
      <c r="BN168" s="74">
        <f t="shared" si="3303"/>
        <v>1614</v>
      </c>
      <c r="BO168" s="74">
        <f t="shared" si="3303"/>
        <v>1644</v>
      </c>
      <c r="BP168" s="74">
        <f t="shared" si="3303"/>
        <v>1675</v>
      </c>
      <c r="BQ168" s="74">
        <f t="shared" si="3303"/>
        <v>1706</v>
      </c>
      <c r="BR168" s="74">
        <f t="shared" si="3303"/>
        <v>1736</v>
      </c>
      <c r="BS168" s="74">
        <f t="shared" si="3303"/>
        <v>1767</v>
      </c>
      <c r="BT168" s="74">
        <f t="shared" si="3303"/>
        <v>1797</v>
      </c>
      <c r="BU168" s="74">
        <f t="shared" si="3303"/>
        <v>1828</v>
      </c>
      <c r="BV168" s="74">
        <f t="shared" si="3303"/>
        <v>1859</v>
      </c>
      <c r="BW168" s="74">
        <f t="shared" si="3303"/>
        <v>1887</v>
      </c>
      <c r="BX168" s="74">
        <f t="shared" si="3303"/>
        <v>1918</v>
      </c>
      <c r="BY168" s="74">
        <f t="shared" ref="BY168:CF168" si="3304">VALUE(_xlfn.CONCAT(BY167,".",BY170))</f>
        <v>1948</v>
      </c>
      <c r="BZ168" s="74">
        <f t="shared" si="3304"/>
        <v>1979</v>
      </c>
      <c r="CA168" s="74">
        <f t="shared" si="3304"/>
        <v>2009</v>
      </c>
      <c r="CB168" s="74">
        <f t="shared" si="3304"/>
        <v>2040</v>
      </c>
      <c r="CC168" s="74">
        <f t="shared" si="3304"/>
        <v>2071</v>
      </c>
      <c r="CD168" s="74">
        <f t="shared" si="3304"/>
        <v>2101</v>
      </c>
      <c r="CE168" s="74">
        <f t="shared" si="3304"/>
        <v>2132</v>
      </c>
      <c r="CF168" s="74">
        <f t="shared" si="3304"/>
        <v>2162</v>
      </c>
      <c r="CG168" s="83"/>
      <c r="CH168" s="80"/>
      <c r="CI168" s="80"/>
      <c r="CJ168" s="108"/>
      <c r="CK168" s="108"/>
      <c r="CL168" s="108"/>
      <c r="CM168" s="108"/>
      <c r="CN168" s="108"/>
      <c r="CO168" s="108"/>
      <c r="CP168" s="108"/>
      <c r="CQ168" s="108"/>
      <c r="CR168" s="108"/>
      <c r="CS168" s="108"/>
      <c r="CT168" s="108"/>
      <c r="CU168" s="108"/>
      <c r="CV168" s="108"/>
      <c r="CW168" s="108"/>
      <c r="CX168" s="108"/>
      <c r="CY168" s="108"/>
    </row>
    <row r="169" spans="1:103" s="266" customFormat="1" ht="16.95" customHeight="1" x14ac:dyDescent="0.3">
      <c r="A169" s="272"/>
      <c r="B169" s="115"/>
      <c r="C169" s="354"/>
      <c r="D169" s="127"/>
      <c r="E169" s="360" t="s">
        <v>376</v>
      </c>
      <c r="F169" s="360" t="s">
        <v>376</v>
      </c>
      <c r="G169" s="359"/>
      <c r="H169" s="361"/>
      <c r="I169" s="7"/>
      <c r="J169" s="357"/>
      <c r="K169" s="108"/>
      <c r="L169" s="78"/>
      <c r="M169" s="61" t="str">
        <f>VLOOKUP(M167,'Podpůrná data'!$J$186:$K$197,2)</f>
        <v>leden</v>
      </c>
      <c r="N169" s="61" t="str">
        <f>VLOOKUP(N167,'Podpůrná data'!$J$186:$K$197,2)</f>
        <v>únor</v>
      </c>
      <c r="O169" s="61" t="str">
        <f>VLOOKUP(O167,'Podpůrná data'!$J$186:$K$197,2)</f>
        <v>březen</v>
      </c>
      <c r="P169" s="61" t="str">
        <f>VLOOKUP(P167,'Podpůrná data'!$J$186:$K$197,2)</f>
        <v>duben</v>
      </c>
      <c r="Q169" s="61" t="str">
        <f>VLOOKUP(Q167,'Podpůrná data'!$J$186:$K$197,2)</f>
        <v>květen</v>
      </c>
      <c r="R169" s="61" t="str">
        <f>VLOOKUP(R167,'Podpůrná data'!$J$186:$K$197,2)</f>
        <v>červen</v>
      </c>
      <c r="S169" s="61" t="str">
        <f>VLOOKUP(S167,'Podpůrná data'!$J$186:$K$197,2)</f>
        <v>červenec</v>
      </c>
      <c r="T169" s="61" t="str">
        <f>VLOOKUP(T167,'Podpůrná data'!$J$186:$K$197,2)</f>
        <v>srpen</v>
      </c>
      <c r="U169" s="61" t="str">
        <f>VLOOKUP(U167,'Podpůrná data'!$J$186:$K$197,2)</f>
        <v>září</v>
      </c>
      <c r="V169" s="61" t="str">
        <f>VLOOKUP(V167,'Podpůrná data'!$J$186:$K$197,2)</f>
        <v>říjen</v>
      </c>
      <c r="W169" s="61" t="str">
        <f>VLOOKUP(W167,'Podpůrná data'!$J$186:$K$197,2)</f>
        <v>listopad</v>
      </c>
      <c r="X169" s="61" t="str">
        <f>VLOOKUP(X167,'Podpůrná data'!$J$186:$K$197,2)</f>
        <v>prosinec</v>
      </c>
      <c r="Y169" s="61" t="str">
        <f>VLOOKUP(Y167,'Podpůrná data'!$J$186:$K$197,2)</f>
        <v>leden</v>
      </c>
      <c r="Z169" s="61" t="str">
        <f>VLOOKUP(Z167,'Podpůrná data'!$J$186:$K$197,2)</f>
        <v>únor</v>
      </c>
      <c r="AA169" s="61" t="str">
        <f>VLOOKUP(AA167,'Podpůrná data'!$J$186:$K$197,2)</f>
        <v>březen</v>
      </c>
      <c r="AB169" s="61" t="str">
        <f>VLOOKUP(AB167,'Podpůrná data'!$J$186:$K$197,2)</f>
        <v>duben</v>
      </c>
      <c r="AC169" s="61" t="str">
        <f>VLOOKUP(AC167,'Podpůrná data'!$J$186:$K$197,2)</f>
        <v>květen</v>
      </c>
      <c r="AD169" s="61" t="str">
        <f>VLOOKUP(AD167,'Podpůrná data'!$J$186:$K$197,2)</f>
        <v>červen</v>
      </c>
      <c r="AE169" s="61" t="str">
        <f>VLOOKUP(AE167,'Podpůrná data'!$J$186:$K$197,2)</f>
        <v>červenec</v>
      </c>
      <c r="AF169" s="61" t="str">
        <f>VLOOKUP(AF167,'Podpůrná data'!$J$186:$K$197,2)</f>
        <v>srpen</v>
      </c>
      <c r="AG169" s="61" t="str">
        <f>VLOOKUP(AG167,'Podpůrná data'!$J$186:$K$197,2)</f>
        <v>září</v>
      </c>
      <c r="AH169" s="61" t="str">
        <f>VLOOKUP(AH167,'Podpůrná data'!$J$186:$K$197,2)</f>
        <v>říjen</v>
      </c>
      <c r="AI169" s="61" t="str">
        <f>VLOOKUP(AI167,'Podpůrná data'!$J$186:$K$197,2)</f>
        <v>listopad</v>
      </c>
      <c r="AJ169" s="61" t="str">
        <f>VLOOKUP(AJ167,'Podpůrná data'!$J$186:$K$197,2)</f>
        <v>prosinec</v>
      </c>
      <c r="AK169" s="61" t="str">
        <f>VLOOKUP(AK167,'Podpůrná data'!$J$186:$K$197,2)</f>
        <v>leden</v>
      </c>
      <c r="AL169" s="61" t="str">
        <f>VLOOKUP(AL167,'Podpůrná data'!$J$186:$K$197,2)</f>
        <v>únor</v>
      </c>
      <c r="AM169" s="61" t="str">
        <f>VLOOKUP(AM167,'Podpůrná data'!$J$186:$K$197,2)</f>
        <v>březen</v>
      </c>
      <c r="AN169" s="61" t="str">
        <f>VLOOKUP(AN167,'Podpůrná data'!$J$186:$K$197,2)</f>
        <v>duben</v>
      </c>
      <c r="AO169" s="61" t="str">
        <f>VLOOKUP(AO167,'Podpůrná data'!$J$186:$K$197,2)</f>
        <v>květen</v>
      </c>
      <c r="AP169" s="61" t="str">
        <f>VLOOKUP(AP167,'Podpůrná data'!$J$186:$K$197,2)</f>
        <v>červen</v>
      </c>
      <c r="AQ169" s="61" t="str">
        <f>VLOOKUP(AQ167,'Podpůrná data'!$J$186:$K$197,2)</f>
        <v>červenec</v>
      </c>
      <c r="AR169" s="61" t="str">
        <f>VLOOKUP(AR167,'Podpůrná data'!$J$186:$K$197,2)</f>
        <v>srpen</v>
      </c>
      <c r="AS169" s="61" t="str">
        <f>VLOOKUP(AS167,'Podpůrná data'!$J$186:$K$197,2)</f>
        <v>září</v>
      </c>
      <c r="AT169" s="61" t="str">
        <f>VLOOKUP(AT167,'Podpůrná data'!$J$186:$K$197,2)</f>
        <v>říjen</v>
      </c>
      <c r="AU169" s="61" t="str">
        <f>VLOOKUP(AU167,'Podpůrná data'!$J$186:$K$197,2)</f>
        <v>listopad</v>
      </c>
      <c r="AV169" s="61" t="str">
        <f>VLOOKUP(AV167,'Podpůrná data'!$J$186:$K$197,2)</f>
        <v>prosinec</v>
      </c>
      <c r="AW169" s="61" t="str">
        <f>VLOOKUP(AW167,'Podpůrná data'!$J$186:$K$197,2)</f>
        <v>leden</v>
      </c>
      <c r="AX169" s="61" t="str">
        <f>VLOOKUP(AX167,'Podpůrná data'!$J$186:$K$197,2)</f>
        <v>únor</v>
      </c>
      <c r="AY169" s="61" t="str">
        <f>VLOOKUP(AY167,'Podpůrná data'!$J$186:$K$197,2)</f>
        <v>březen</v>
      </c>
      <c r="AZ169" s="61" t="str">
        <f>VLOOKUP(AZ167,'Podpůrná data'!$J$186:$K$197,2)</f>
        <v>duben</v>
      </c>
      <c r="BA169" s="61" t="str">
        <f>VLOOKUP(BA167,'Podpůrná data'!$J$186:$K$197,2)</f>
        <v>květen</v>
      </c>
      <c r="BB169" s="61" t="str">
        <f>VLOOKUP(BB167,'Podpůrná data'!$J$186:$K$197,2)</f>
        <v>červen</v>
      </c>
      <c r="BC169" s="61" t="str">
        <f>VLOOKUP(BC167,'Podpůrná data'!$J$186:$K$197,2)</f>
        <v>červenec</v>
      </c>
      <c r="BD169" s="61" t="str">
        <f>VLOOKUP(BD167,'Podpůrná data'!$J$186:$K$197,2)</f>
        <v>srpen</v>
      </c>
      <c r="BE169" s="61" t="str">
        <f>VLOOKUP(BE167,'Podpůrná data'!$J$186:$K$197,2)</f>
        <v>září</v>
      </c>
      <c r="BF169" s="61" t="str">
        <f>VLOOKUP(BF167,'Podpůrná data'!$J$186:$K$197,2)</f>
        <v>říjen</v>
      </c>
      <c r="BG169" s="61" t="str">
        <f>VLOOKUP(BG167,'Podpůrná data'!$J$186:$K$197,2)</f>
        <v>listopad</v>
      </c>
      <c r="BH169" s="61" t="str">
        <f>VLOOKUP(BH167,'Podpůrná data'!$J$186:$K$197,2)</f>
        <v>prosinec</v>
      </c>
      <c r="BI169" s="61" t="str">
        <f>VLOOKUP(BI167,'Podpůrná data'!$J$186:$K$197,2)</f>
        <v>leden</v>
      </c>
      <c r="BJ169" s="61" t="str">
        <f>VLOOKUP(BJ167,'Podpůrná data'!$J$186:$K$197,2)</f>
        <v>únor</v>
      </c>
      <c r="BK169" s="61" t="str">
        <f>VLOOKUP(BK167,'Podpůrná data'!$J$186:$K$197,2)</f>
        <v>březen</v>
      </c>
      <c r="BL169" s="61" t="str">
        <f>VLOOKUP(BL167,'Podpůrná data'!$J$186:$K$197,2)</f>
        <v>duben</v>
      </c>
      <c r="BM169" s="61" t="str">
        <f>VLOOKUP(BM167,'Podpůrná data'!$J$186:$K$197,2)</f>
        <v>květen</v>
      </c>
      <c r="BN169" s="61" t="str">
        <f>VLOOKUP(BN167,'Podpůrná data'!$J$186:$K$197,2)</f>
        <v>červen</v>
      </c>
      <c r="BO169" s="61" t="str">
        <f>VLOOKUP(BO167,'Podpůrná data'!$J$186:$K$197,2)</f>
        <v>červenec</v>
      </c>
      <c r="BP169" s="61" t="str">
        <f>VLOOKUP(BP167,'Podpůrná data'!$J$186:$K$197,2)</f>
        <v>srpen</v>
      </c>
      <c r="BQ169" s="61" t="str">
        <f>VLOOKUP(BQ167,'Podpůrná data'!$J$186:$K$197,2)</f>
        <v>září</v>
      </c>
      <c r="BR169" s="61" t="str">
        <f>VLOOKUP(BR167,'Podpůrná data'!$J$186:$K$197,2)</f>
        <v>říjen</v>
      </c>
      <c r="BS169" s="61" t="str">
        <f>VLOOKUP(BS167,'Podpůrná data'!$J$186:$K$197,2)</f>
        <v>listopad</v>
      </c>
      <c r="BT169" s="61" t="str">
        <f>VLOOKUP(BT167,'Podpůrná data'!$J$186:$K$197,2)</f>
        <v>prosinec</v>
      </c>
      <c r="BU169" s="61" t="str">
        <f>VLOOKUP(BU167,'Podpůrná data'!$J$186:$K$197,2)</f>
        <v>leden</v>
      </c>
      <c r="BV169" s="61" t="str">
        <f>VLOOKUP(BV167,'Podpůrná data'!$J$186:$K$197,2)</f>
        <v>únor</v>
      </c>
      <c r="BW169" s="61" t="str">
        <f>VLOOKUP(BW167,'Podpůrná data'!$J$186:$K$197,2)</f>
        <v>březen</v>
      </c>
      <c r="BX169" s="61" t="str">
        <f>VLOOKUP(BX167,'Podpůrná data'!$J$186:$K$197,2)</f>
        <v>duben</v>
      </c>
      <c r="BY169" s="61" t="str">
        <f>VLOOKUP(BY167,'Podpůrná data'!$J$186:$K$197,2)</f>
        <v>květen</v>
      </c>
      <c r="BZ169" s="61" t="str">
        <f>VLOOKUP(BZ167,'Podpůrná data'!$J$186:$K$197,2)</f>
        <v>červen</v>
      </c>
      <c r="CA169" s="61" t="str">
        <f>VLOOKUP(CA167,'Podpůrná data'!$J$186:$K$197,2)</f>
        <v>červenec</v>
      </c>
      <c r="CB169" s="61" t="str">
        <f>VLOOKUP(CB167,'Podpůrná data'!$J$186:$K$197,2)</f>
        <v>srpen</v>
      </c>
      <c r="CC169" s="61" t="str">
        <f>VLOOKUP(CC167,'Podpůrná data'!$J$186:$K$197,2)</f>
        <v>září</v>
      </c>
      <c r="CD169" s="61" t="str">
        <f>VLOOKUP(CD167,'Podpůrná data'!$J$186:$K$197,2)</f>
        <v>říjen</v>
      </c>
      <c r="CE169" s="61" t="str">
        <f>VLOOKUP(CE167,'Podpůrná data'!$J$186:$K$197,2)</f>
        <v>listopad</v>
      </c>
      <c r="CF169" s="61" t="str">
        <f>VLOOKUP(CF167,'Podpůrná data'!$J$186:$K$197,2)</f>
        <v>prosinec</v>
      </c>
      <c r="CG169" s="210"/>
      <c r="CH169" s="210"/>
      <c r="CI169" s="211"/>
      <c r="CJ169" s="108"/>
      <c r="CK169" s="183" t="s">
        <v>109</v>
      </c>
      <c r="CL169" s="183" t="s">
        <v>110</v>
      </c>
      <c r="CM169" s="183" t="s">
        <v>111</v>
      </c>
      <c r="CN169" s="183" t="s">
        <v>112</v>
      </c>
      <c r="CO169" s="183" t="s">
        <v>113</v>
      </c>
      <c r="CP169" s="183" t="s">
        <v>114</v>
      </c>
      <c r="CQ169" s="183" t="s">
        <v>115</v>
      </c>
      <c r="CR169" s="183" t="s">
        <v>116</v>
      </c>
      <c r="CS169" s="183" t="s">
        <v>117</v>
      </c>
      <c r="CT169" s="183" t="s">
        <v>177</v>
      </c>
      <c r="CU169" s="183" t="s">
        <v>178</v>
      </c>
      <c r="CV169" s="183" t="s">
        <v>179</v>
      </c>
      <c r="CW169" s="183" t="s">
        <v>368</v>
      </c>
      <c r="CX169" s="183" t="s">
        <v>369</v>
      </c>
      <c r="CY169" s="183" t="s">
        <v>370</v>
      </c>
    </row>
    <row r="170" spans="1:103" s="266" customFormat="1" ht="16.2" customHeight="1" x14ac:dyDescent="0.3">
      <c r="A170" s="272"/>
      <c r="B170" s="115"/>
      <c r="C170" s="354"/>
      <c r="D170" s="127"/>
      <c r="E170" s="360"/>
      <c r="F170" s="360"/>
      <c r="G170" s="359"/>
      <c r="H170" s="361"/>
      <c r="I170" s="7"/>
      <c r="J170" s="357"/>
      <c r="K170" s="108"/>
      <c r="L170" s="78"/>
      <c r="M170" s="61">
        <f>YEAR(Úvod!$F$10)</f>
        <v>1900</v>
      </c>
      <c r="N170" s="61">
        <f t="shared" ref="N170" si="3305">IF(N167=1,M170+1,M170)</f>
        <v>1900</v>
      </c>
      <c r="O170" s="61">
        <f t="shared" ref="O170" si="3306">IF(O167=1,N170+1,N170)</f>
        <v>1900</v>
      </c>
      <c r="P170" s="61">
        <f t="shared" ref="P170" si="3307">IF(P167=1,O170+1,O170)</f>
        <v>1900</v>
      </c>
      <c r="Q170" s="61">
        <f t="shared" ref="Q170" si="3308">IF(Q167=1,P170+1,P170)</f>
        <v>1900</v>
      </c>
      <c r="R170" s="61">
        <f t="shared" ref="R170" si="3309">IF(R167=1,Q170+1,Q170)</f>
        <v>1900</v>
      </c>
      <c r="S170" s="61">
        <f t="shared" ref="S170" si="3310">IF(S167=1,R170+1,R170)</f>
        <v>1900</v>
      </c>
      <c r="T170" s="61">
        <f t="shared" ref="T170" si="3311">IF(T167=1,S170+1,S170)</f>
        <v>1900</v>
      </c>
      <c r="U170" s="61">
        <f t="shared" ref="U170" si="3312">IF(U167=1,T170+1,T170)</f>
        <v>1900</v>
      </c>
      <c r="V170" s="61">
        <f t="shared" ref="V170" si="3313">IF(V167=1,U170+1,U170)</f>
        <v>1900</v>
      </c>
      <c r="W170" s="61">
        <f t="shared" ref="W170" si="3314">IF(W167=1,V170+1,V170)</f>
        <v>1900</v>
      </c>
      <c r="X170" s="61">
        <f t="shared" ref="X170" si="3315">IF(X167=1,W170+1,W170)</f>
        <v>1900</v>
      </c>
      <c r="Y170" s="61">
        <f t="shared" ref="Y170" si="3316">IF(Y167=1,X170+1,X170)</f>
        <v>1901</v>
      </c>
      <c r="Z170" s="61">
        <f t="shared" ref="Z170" si="3317">IF(Z167=1,Y170+1,Y170)</f>
        <v>1901</v>
      </c>
      <c r="AA170" s="61">
        <f t="shared" ref="AA170" si="3318">IF(AA167=1,Z170+1,Z170)</f>
        <v>1901</v>
      </c>
      <c r="AB170" s="61">
        <f t="shared" ref="AB170" si="3319">IF(AB167=1,AA170+1,AA170)</f>
        <v>1901</v>
      </c>
      <c r="AC170" s="61">
        <f t="shared" ref="AC170" si="3320">IF(AC167=1,AB170+1,AB170)</f>
        <v>1901</v>
      </c>
      <c r="AD170" s="61">
        <f t="shared" ref="AD170" si="3321">IF(AD167=1,AC170+1,AC170)</f>
        <v>1901</v>
      </c>
      <c r="AE170" s="61">
        <f t="shared" ref="AE170" si="3322">IF(AE167=1,AD170+1,AD170)</f>
        <v>1901</v>
      </c>
      <c r="AF170" s="61">
        <f t="shared" ref="AF170" si="3323">IF(AF167=1,AE170+1,AE170)</f>
        <v>1901</v>
      </c>
      <c r="AG170" s="61">
        <f t="shared" ref="AG170" si="3324">IF(AG167=1,AF170+1,AF170)</f>
        <v>1901</v>
      </c>
      <c r="AH170" s="61">
        <f t="shared" ref="AH170" si="3325">IF(AH167=1,AG170+1,AG170)</f>
        <v>1901</v>
      </c>
      <c r="AI170" s="61">
        <f t="shared" ref="AI170" si="3326">IF(AI167=1,AH170+1,AH170)</f>
        <v>1901</v>
      </c>
      <c r="AJ170" s="61">
        <f t="shared" ref="AJ170" si="3327">IF(AJ167=1,AI170+1,AI170)</f>
        <v>1901</v>
      </c>
      <c r="AK170" s="61">
        <f t="shared" ref="AK170" si="3328">IF(AK167=1,AJ170+1,AJ170)</f>
        <v>1902</v>
      </c>
      <c r="AL170" s="61">
        <f t="shared" ref="AL170" si="3329">IF(AL167=1,AK170+1,AK170)</f>
        <v>1902</v>
      </c>
      <c r="AM170" s="61">
        <f t="shared" ref="AM170" si="3330">IF(AM167=1,AL170+1,AL170)</f>
        <v>1902</v>
      </c>
      <c r="AN170" s="61">
        <f t="shared" ref="AN170" si="3331">IF(AN167=1,AM170+1,AM170)</f>
        <v>1902</v>
      </c>
      <c r="AO170" s="61">
        <f t="shared" ref="AO170" si="3332">IF(AO167=1,AN170+1,AN170)</f>
        <v>1902</v>
      </c>
      <c r="AP170" s="61">
        <f t="shared" ref="AP170" si="3333">IF(AP167=1,AO170+1,AO170)</f>
        <v>1902</v>
      </c>
      <c r="AQ170" s="61">
        <f t="shared" ref="AQ170" si="3334">IF(AQ167=1,AP170+1,AP170)</f>
        <v>1902</v>
      </c>
      <c r="AR170" s="61">
        <f t="shared" ref="AR170" si="3335">IF(AR167=1,AQ170+1,AQ170)</f>
        <v>1902</v>
      </c>
      <c r="AS170" s="61">
        <f t="shared" ref="AS170" si="3336">IF(AS167=1,AR170+1,AR170)</f>
        <v>1902</v>
      </c>
      <c r="AT170" s="61">
        <f t="shared" ref="AT170" si="3337">IF(AT167=1,AS170+1,AS170)</f>
        <v>1902</v>
      </c>
      <c r="AU170" s="61">
        <f t="shared" ref="AU170" si="3338">IF(AU167=1,AT170+1,AT170)</f>
        <v>1902</v>
      </c>
      <c r="AV170" s="61">
        <f t="shared" ref="AV170" si="3339">IF(AV167=1,AU170+1,AU170)</f>
        <v>1902</v>
      </c>
      <c r="AW170" s="61">
        <f t="shared" ref="AW170" si="3340">IF(AW167=1,AV170+1,AV170)</f>
        <v>1903</v>
      </c>
      <c r="AX170" s="61">
        <f t="shared" ref="AX170" si="3341">IF(AX167=1,AW170+1,AW170)</f>
        <v>1903</v>
      </c>
      <c r="AY170" s="61">
        <f t="shared" ref="AY170" si="3342">IF(AY167=1,AX170+1,AX170)</f>
        <v>1903</v>
      </c>
      <c r="AZ170" s="61">
        <f t="shared" ref="AZ170" si="3343">IF(AZ167=1,AY170+1,AY170)</f>
        <v>1903</v>
      </c>
      <c r="BA170" s="61">
        <f t="shared" ref="BA170" si="3344">IF(BA167=1,AZ170+1,AZ170)</f>
        <v>1903</v>
      </c>
      <c r="BB170" s="61">
        <f t="shared" ref="BB170" si="3345">IF(BB167=1,BA170+1,BA170)</f>
        <v>1903</v>
      </c>
      <c r="BC170" s="61">
        <f t="shared" ref="BC170" si="3346">IF(BC167=1,BB170+1,BB170)</f>
        <v>1903</v>
      </c>
      <c r="BD170" s="61">
        <f t="shared" ref="BD170" si="3347">IF(BD167=1,BC170+1,BC170)</f>
        <v>1903</v>
      </c>
      <c r="BE170" s="61">
        <f t="shared" ref="BE170" si="3348">IF(BE167=1,BD170+1,BD170)</f>
        <v>1903</v>
      </c>
      <c r="BF170" s="61">
        <f t="shared" ref="BF170" si="3349">IF(BF167=1,BE170+1,BE170)</f>
        <v>1903</v>
      </c>
      <c r="BG170" s="61">
        <f t="shared" ref="BG170" si="3350">IF(BG167=1,BF170+1,BF170)</f>
        <v>1903</v>
      </c>
      <c r="BH170" s="61">
        <f t="shared" ref="BH170" si="3351">IF(BH167=1,BG170+1,BG170)</f>
        <v>1903</v>
      </c>
      <c r="BI170" s="61">
        <f t="shared" ref="BI170" si="3352">IF(BI167=1,BH170+1,BH170)</f>
        <v>1904</v>
      </c>
      <c r="BJ170" s="61">
        <f t="shared" ref="BJ170" si="3353">IF(BJ167=1,BI170+1,BI170)</f>
        <v>1904</v>
      </c>
      <c r="BK170" s="61">
        <f t="shared" ref="BK170" si="3354">IF(BK167=1,BJ170+1,BJ170)</f>
        <v>1904</v>
      </c>
      <c r="BL170" s="61">
        <f t="shared" ref="BL170" si="3355">IF(BL167=1,BK170+1,BK170)</f>
        <v>1904</v>
      </c>
      <c r="BM170" s="61">
        <f t="shared" ref="BM170" si="3356">IF(BM167=1,BL170+1,BL170)</f>
        <v>1904</v>
      </c>
      <c r="BN170" s="61">
        <f t="shared" ref="BN170" si="3357">IF(BN167=1,BM170+1,BM170)</f>
        <v>1904</v>
      </c>
      <c r="BO170" s="61">
        <f t="shared" ref="BO170" si="3358">IF(BO167=1,BN170+1,BN170)</f>
        <v>1904</v>
      </c>
      <c r="BP170" s="61">
        <f t="shared" ref="BP170" si="3359">IF(BP167=1,BO170+1,BO170)</f>
        <v>1904</v>
      </c>
      <c r="BQ170" s="61">
        <f t="shared" ref="BQ170" si="3360">IF(BQ167=1,BP170+1,BP170)</f>
        <v>1904</v>
      </c>
      <c r="BR170" s="61">
        <f t="shared" ref="BR170" si="3361">IF(BR167=1,BQ170+1,BQ170)</f>
        <v>1904</v>
      </c>
      <c r="BS170" s="61">
        <f t="shared" ref="BS170" si="3362">IF(BS167=1,BR170+1,BR170)</f>
        <v>1904</v>
      </c>
      <c r="BT170" s="61">
        <f t="shared" ref="BT170" si="3363">IF(BT167=1,BS170+1,BS170)</f>
        <v>1904</v>
      </c>
      <c r="BU170" s="61">
        <f t="shared" ref="BU170" si="3364">IF(BU167=1,BT170+1,BT170)</f>
        <v>1905</v>
      </c>
      <c r="BV170" s="61">
        <f t="shared" ref="BV170" si="3365">IF(BV167=1,BU170+1,BU170)</f>
        <v>1905</v>
      </c>
      <c r="BW170" s="61">
        <f t="shared" ref="BW170" si="3366">IF(BW167=1,BV170+1,BV170)</f>
        <v>1905</v>
      </c>
      <c r="BX170" s="61">
        <f t="shared" ref="BX170" si="3367">IF(BX167=1,BW170+1,BW170)</f>
        <v>1905</v>
      </c>
      <c r="BY170" s="61">
        <f t="shared" ref="BY170" si="3368">IF(BY167=1,BX170+1,BX170)</f>
        <v>1905</v>
      </c>
      <c r="BZ170" s="61">
        <f t="shared" ref="BZ170" si="3369">IF(BZ167=1,BY170+1,BY170)</f>
        <v>1905</v>
      </c>
      <c r="CA170" s="61">
        <f t="shared" ref="CA170" si="3370">IF(CA167=1,BZ170+1,BZ170)</f>
        <v>1905</v>
      </c>
      <c r="CB170" s="61">
        <f t="shared" ref="CB170" si="3371">IF(CB167=1,CA170+1,CA170)</f>
        <v>1905</v>
      </c>
      <c r="CC170" s="61">
        <f t="shared" ref="CC170" si="3372">IF(CC167=1,CB170+1,CB170)</f>
        <v>1905</v>
      </c>
      <c r="CD170" s="61">
        <f t="shared" ref="CD170" si="3373">IF(CD167=1,CC170+1,CC170)</f>
        <v>1905</v>
      </c>
      <c r="CE170" s="61">
        <f t="shared" ref="CE170" si="3374">IF(CE167=1,CD170+1,CD170)</f>
        <v>1905</v>
      </c>
      <c r="CF170" s="61">
        <f t="shared" ref="CF170" si="3375">IF(CF167=1,CE170+1,CE170)</f>
        <v>1905</v>
      </c>
      <c r="CG170" s="209"/>
      <c r="CH170" s="208"/>
      <c r="CI170" s="212"/>
      <c r="CJ170" s="108"/>
      <c r="CK170" s="108"/>
      <c r="CL170" s="108"/>
      <c r="CM170" s="108"/>
      <c r="CN170" s="108"/>
      <c r="CO170" s="108"/>
      <c r="CP170" s="108"/>
      <c r="CQ170" s="108"/>
      <c r="CR170" s="108"/>
      <c r="CS170" s="108"/>
      <c r="CT170" s="108"/>
      <c r="CU170" s="108"/>
      <c r="CV170" s="108"/>
      <c r="CW170" s="108"/>
      <c r="CX170" s="108"/>
      <c r="CY170" s="108"/>
    </row>
    <row r="171" spans="1:103" s="266" customFormat="1" ht="16.2" customHeight="1" x14ac:dyDescent="0.3">
      <c r="A171" s="272"/>
      <c r="B171" s="115"/>
      <c r="C171" s="127"/>
      <c r="D171" s="127"/>
      <c r="E171" s="360"/>
      <c r="F171" s="360"/>
      <c r="G171" s="359"/>
      <c r="H171" s="362"/>
      <c r="I171" s="7"/>
      <c r="J171" s="358"/>
      <c r="K171" s="108"/>
      <c r="L171" s="64" t="s">
        <v>181</v>
      </c>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1"/>
      <c r="AL171" s="281"/>
      <c r="AM171" s="281"/>
      <c r="AN171" s="281"/>
      <c r="AO171" s="281"/>
      <c r="AP171" s="281"/>
      <c r="AQ171" s="281"/>
      <c r="AR171" s="281"/>
      <c r="AS171" s="281"/>
      <c r="AT171" s="281"/>
      <c r="AU171" s="281"/>
      <c r="AV171" s="281"/>
      <c r="AW171" s="281"/>
      <c r="AX171" s="281"/>
      <c r="AY171" s="281"/>
      <c r="AZ171" s="281"/>
      <c r="BA171" s="281"/>
      <c r="BB171" s="281"/>
      <c r="BC171" s="281"/>
      <c r="BD171" s="281"/>
      <c r="BE171" s="281"/>
      <c r="BF171" s="281"/>
      <c r="BG171" s="281"/>
      <c r="BH171" s="281"/>
      <c r="BI171" s="281"/>
      <c r="BJ171" s="281"/>
      <c r="BK171" s="281"/>
      <c r="BL171" s="281"/>
      <c r="BM171" s="281"/>
      <c r="BN171" s="281"/>
      <c r="BO171" s="281"/>
      <c r="BP171" s="281"/>
      <c r="BQ171" s="281"/>
      <c r="BR171" s="281"/>
      <c r="BS171" s="281"/>
      <c r="BT171" s="281"/>
      <c r="BU171" s="281"/>
      <c r="BV171" s="281"/>
      <c r="BW171" s="281"/>
      <c r="BX171" s="281"/>
      <c r="BY171" s="281"/>
      <c r="BZ171" s="281"/>
      <c r="CA171" s="281"/>
      <c r="CB171" s="281"/>
      <c r="CC171" s="281"/>
      <c r="CD171" s="281"/>
      <c r="CE171" s="281"/>
      <c r="CF171" s="281"/>
      <c r="CG171" s="209"/>
      <c r="CH171" s="208"/>
      <c r="CI171" s="212"/>
      <c r="CJ171" s="108"/>
      <c r="CK171" s="108"/>
      <c r="CL171" s="108"/>
      <c r="CM171" s="108"/>
      <c r="CN171" s="108"/>
      <c r="CO171" s="108"/>
      <c r="CP171" s="108"/>
      <c r="CQ171" s="108"/>
      <c r="CR171" s="108"/>
      <c r="CS171" s="108"/>
      <c r="CT171" s="108"/>
      <c r="CU171" s="108"/>
      <c r="CV171" s="108"/>
      <c r="CW171" s="108"/>
      <c r="CX171" s="108"/>
      <c r="CY171" s="108"/>
    </row>
    <row r="172" spans="1:103" s="266" customFormat="1" ht="23.4" customHeight="1" x14ac:dyDescent="0.3">
      <c r="A172" s="264"/>
      <c r="B172" s="128" t="s">
        <v>16</v>
      </c>
      <c r="C172" s="376"/>
      <c r="D172" s="376"/>
      <c r="E172" s="282"/>
      <c r="F172" s="257"/>
      <c r="G172" s="275"/>
      <c r="H172" s="62">
        <f>IF($G172="",0,VLOOKUP($E172,'Podpůrná data'!$I$15:$J$182,2)*$G172)</f>
        <v>0</v>
      </c>
      <c r="I172" s="107"/>
      <c r="J172" s="170">
        <f>IF(H172&gt;0,1,0)</f>
        <v>0</v>
      </c>
      <c r="K172" s="214"/>
      <c r="L172" s="64" t="s">
        <v>97</v>
      </c>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377">
        <f>SUM(M174:CF174)</f>
        <v>0</v>
      </c>
      <c r="CH172" s="379">
        <f>SUM(M176:CF176)</f>
        <v>0</v>
      </c>
      <c r="CI172" s="381">
        <f>IF($J172=0,0,IF($CG172&gt;=20,1,0))</f>
        <v>0</v>
      </c>
      <c r="CJ172" s="108"/>
      <c r="CK172" s="108"/>
      <c r="CL172" s="108"/>
      <c r="CM172" s="108"/>
      <c r="CN172" s="108"/>
      <c r="CO172" s="108"/>
      <c r="CP172" s="108"/>
      <c r="CQ172" s="108"/>
      <c r="CR172" s="108"/>
      <c r="CS172" s="108"/>
      <c r="CT172" s="108"/>
      <c r="CU172" s="108"/>
      <c r="CV172" s="108"/>
      <c r="CW172" s="108"/>
      <c r="CX172" s="108"/>
      <c r="CY172" s="108"/>
    </row>
    <row r="173" spans="1:103" s="266" customFormat="1" ht="28.8" x14ac:dyDescent="0.3">
      <c r="A173" s="264"/>
      <c r="B173" s="130"/>
      <c r="C173" s="174"/>
      <c r="D173" s="174"/>
      <c r="E173" s="174"/>
      <c r="F173" s="174"/>
      <c r="G173" s="174"/>
      <c r="H173" s="65"/>
      <c r="I173" s="107"/>
      <c r="J173" s="238"/>
      <c r="K173" s="108"/>
      <c r="L173" s="64" t="s">
        <v>388</v>
      </c>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377"/>
      <c r="CH173" s="379"/>
      <c r="CI173" s="381"/>
      <c r="CJ173" s="108"/>
      <c r="CK173" s="108"/>
      <c r="CL173" s="108"/>
      <c r="CM173" s="108"/>
      <c r="CN173" s="108"/>
      <c r="CO173" s="108"/>
      <c r="CP173" s="108"/>
      <c r="CQ173" s="108"/>
      <c r="CR173" s="108"/>
      <c r="CS173" s="108"/>
      <c r="CT173" s="108"/>
      <c r="CU173" s="108"/>
      <c r="CV173" s="108"/>
      <c r="CW173" s="108"/>
      <c r="CX173" s="108"/>
      <c r="CY173" s="108"/>
    </row>
    <row r="174" spans="1:103" s="266" customFormat="1" ht="28.8" x14ac:dyDescent="0.3">
      <c r="A174" s="264"/>
      <c r="B174" s="130"/>
      <c r="C174" s="174"/>
      <c r="D174" s="174"/>
      <c r="E174" s="174"/>
      <c r="F174" s="174"/>
      <c r="G174" s="174"/>
      <c r="H174" s="65"/>
      <c r="I174" s="107"/>
      <c r="J174" s="169"/>
      <c r="K174" s="108"/>
      <c r="L174" s="64" t="s">
        <v>408</v>
      </c>
      <c r="M174" s="171">
        <f>IF(M173="",0,IF(M173&gt;=$G172,$G172,M173))</f>
        <v>0</v>
      </c>
      <c r="N174" s="171">
        <f t="shared" ref="N174:AS174" si="3376">IF(N173="",0,IF((N173+M175)&lt;=$G172,N173,$G172-M175))</f>
        <v>0</v>
      </c>
      <c r="O174" s="171">
        <f t="shared" si="3376"/>
        <v>0</v>
      </c>
      <c r="P174" s="171">
        <f t="shared" si="3376"/>
        <v>0</v>
      </c>
      <c r="Q174" s="171">
        <f t="shared" si="3376"/>
        <v>0</v>
      </c>
      <c r="R174" s="171">
        <f t="shared" si="3376"/>
        <v>0</v>
      </c>
      <c r="S174" s="171">
        <f t="shared" si="3376"/>
        <v>0</v>
      </c>
      <c r="T174" s="171">
        <f t="shared" si="3376"/>
        <v>0</v>
      </c>
      <c r="U174" s="171">
        <f t="shared" si="3376"/>
        <v>0</v>
      </c>
      <c r="V174" s="171">
        <f t="shared" si="3376"/>
        <v>0</v>
      </c>
      <c r="W174" s="171">
        <f t="shared" si="3376"/>
        <v>0</v>
      </c>
      <c r="X174" s="171">
        <f t="shared" si="3376"/>
        <v>0</v>
      </c>
      <c r="Y174" s="171">
        <f t="shared" si="3376"/>
        <v>0</v>
      </c>
      <c r="Z174" s="171">
        <f t="shared" si="3376"/>
        <v>0</v>
      </c>
      <c r="AA174" s="171">
        <f t="shared" si="3376"/>
        <v>0</v>
      </c>
      <c r="AB174" s="171">
        <f t="shared" si="3376"/>
        <v>0</v>
      </c>
      <c r="AC174" s="171">
        <f t="shared" si="3376"/>
        <v>0</v>
      </c>
      <c r="AD174" s="171">
        <f t="shared" si="3376"/>
        <v>0</v>
      </c>
      <c r="AE174" s="171">
        <f t="shared" si="3376"/>
        <v>0</v>
      </c>
      <c r="AF174" s="171">
        <f t="shared" si="3376"/>
        <v>0</v>
      </c>
      <c r="AG174" s="171">
        <f t="shared" si="3376"/>
        <v>0</v>
      </c>
      <c r="AH174" s="171">
        <f t="shared" si="3376"/>
        <v>0</v>
      </c>
      <c r="AI174" s="171">
        <f t="shared" si="3376"/>
        <v>0</v>
      </c>
      <c r="AJ174" s="171">
        <f t="shared" si="3376"/>
        <v>0</v>
      </c>
      <c r="AK174" s="171">
        <f t="shared" si="3376"/>
        <v>0</v>
      </c>
      <c r="AL174" s="171">
        <f t="shared" si="3376"/>
        <v>0</v>
      </c>
      <c r="AM174" s="171">
        <f t="shared" si="3376"/>
        <v>0</v>
      </c>
      <c r="AN174" s="171">
        <f t="shared" si="3376"/>
        <v>0</v>
      </c>
      <c r="AO174" s="171">
        <f t="shared" si="3376"/>
        <v>0</v>
      </c>
      <c r="AP174" s="171">
        <f t="shared" si="3376"/>
        <v>0</v>
      </c>
      <c r="AQ174" s="171">
        <f t="shared" si="3376"/>
        <v>0</v>
      </c>
      <c r="AR174" s="171">
        <f t="shared" si="3376"/>
        <v>0</v>
      </c>
      <c r="AS174" s="171">
        <f t="shared" si="3376"/>
        <v>0</v>
      </c>
      <c r="AT174" s="171">
        <f t="shared" ref="AT174:BY174" si="3377">IF(AT173="",0,IF((AT173+AS175)&lt;=$G172,AT173,$G172-AS175))</f>
        <v>0</v>
      </c>
      <c r="AU174" s="171">
        <f t="shared" si="3377"/>
        <v>0</v>
      </c>
      <c r="AV174" s="171">
        <f t="shared" si="3377"/>
        <v>0</v>
      </c>
      <c r="AW174" s="171">
        <f t="shared" si="3377"/>
        <v>0</v>
      </c>
      <c r="AX174" s="171">
        <f t="shared" si="3377"/>
        <v>0</v>
      </c>
      <c r="AY174" s="171">
        <f t="shared" si="3377"/>
        <v>0</v>
      </c>
      <c r="AZ174" s="171">
        <f t="shared" si="3377"/>
        <v>0</v>
      </c>
      <c r="BA174" s="171">
        <f t="shared" si="3377"/>
        <v>0</v>
      </c>
      <c r="BB174" s="171">
        <f t="shared" si="3377"/>
        <v>0</v>
      </c>
      <c r="BC174" s="171">
        <f t="shared" si="3377"/>
        <v>0</v>
      </c>
      <c r="BD174" s="171">
        <f t="shared" si="3377"/>
        <v>0</v>
      </c>
      <c r="BE174" s="171">
        <f t="shared" si="3377"/>
        <v>0</v>
      </c>
      <c r="BF174" s="171">
        <f t="shared" si="3377"/>
        <v>0</v>
      </c>
      <c r="BG174" s="171">
        <f t="shared" si="3377"/>
        <v>0</v>
      </c>
      <c r="BH174" s="171">
        <f t="shared" si="3377"/>
        <v>0</v>
      </c>
      <c r="BI174" s="171">
        <f t="shared" si="3377"/>
        <v>0</v>
      </c>
      <c r="BJ174" s="171">
        <f t="shared" si="3377"/>
        <v>0</v>
      </c>
      <c r="BK174" s="171">
        <f t="shared" si="3377"/>
        <v>0</v>
      </c>
      <c r="BL174" s="171">
        <f t="shared" si="3377"/>
        <v>0</v>
      </c>
      <c r="BM174" s="171">
        <f t="shared" si="3377"/>
        <v>0</v>
      </c>
      <c r="BN174" s="171">
        <f t="shared" si="3377"/>
        <v>0</v>
      </c>
      <c r="BO174" s="171">
        <f t="shared" si="3377"/>
        <v>0</v>
      </c>
      <c r="BP174" s="171">
        <f t="shared" si="3377"/>
        <v>0</v>
      </c>
      <c r="BQ174" s="171">
        <f t="shared" si="3377"/>
        <v>0</v>
      </c>
      <c r="BR174" s="171">
        <f t="shared" si="3377"/>
        <v>0</v>
      </c>
      <c r="BS174" s="171">
        <f t="shared" si="3377"/>
        <v>0</v>
      </c>
      <c r="BT174" s="171">
        <f t="shared" si="3377"/>
        <v>0</v>
      </c>
      <c r="BU174" s="171">
        <f t="shared" si="3377"/>
        <v>0</v>
      </c>
      <c r="BV174" s="171">
        <f t="shared" si="3377"/>
        <v>0</v>
      </c>
      <c r="BW174" s="171">
        <f t="shared" si="3377"/>
        <v>0</v>
      </c>
      <c r="BX174" s="171">
        <f t="shared" si="3377"/>
        <v>0</v>
      </c>
      <c r="BY174" s="171">
        <f t="shared" si="3377"/>
        <v>0</v>
      </c>
      <c r="BZ174" s="171">
        <f t="shared" ref="BZ174:CF174" si="3378">IF(BZ173="",0,IF((BZ173+BY175)&lt;=$G172,BZ173,$G172-BY175))</f>
        <v>0</v>
      </c>
      <c r="CA174" s="171">
        <f t="shared" si="3378"/>
        <v>0</v>
      </c>
      <c r="CB174" s="171">
        <f t="shared" si="3378"/>
        <v>0</v>
      </c>
      <c r="CC174" s="171">
        <f t="shared" si="3378"/>
        <v>0</v>
      </c>
      <c r="CD174" s="171">
        <f t="shared" si="3378"/>
        <v>0</v>
      </c>
      <c r="CE174" s="171">
        <f t="shared" si="3378"/>
        <v>0</v>
      </c>
      <c r="CF174" s="171">
        <f t="shared" si="3378"/>
        <v>0</v>
      </c>
      <c r="CG174" s="377"/>
      <c r="CH174" s="379"/>
      <c r="CI174" s="381"/>
      <c r="CJ174" s="108"/>
      <c r="CK174" s="108"/>
      <c r="CL174" s="108"/>
      <c r="CM174" s="108"/>
      <c r="CN174" s="108"/>
      <c r="CO174" s="108"/>
      <c r="CP174" s="108"/>
      <c r="CQ174" s="108"/>
      <c r="CR174" s="108"/>
      <c r="CS174" s="108"/>
      <c r="CT174" s="108"/>
      <c r="CU174" s="108"/>
      <c r="CV174" s="108"/>
      <c r="CW174" s="108"/>
      <c r="CX174" s="108"/>
      <c r="CY174" s="108"/>
    </row>
    <row r="175" spans="1:103" ht="28.8" hidden="1" x14ac:dyDescent="0.3">
      <c r="B175" s="130"/>
      <c r="C175" s="174"/>
      <c r="D175" s="174"/>
      <c r="E175" s="174"/>
      <c r="F175" s="174"/>
      <c r="G175" s="174"/>
      <c r="H175" s="176"/>
      <c r="I175" s="107"/>
      <c r="J175" s="179"/>
      <c r="K175" s="107"/>
      <c r="L175" s="64" t="s">
        <v>409</v>
      </c>
      <c r="M175" s="171">
        <f>M174</f>
        <v>0</v>
      </c>
      <c r="N175" s="171">
        <f>N174+M175</f>
        <v>0</v>
      </c>
      <c r="O175" s="171">
        <f t="shared" ref="O175" si="3379">O174+N175</f>
        <v>0</v>
      </c>
      <c r="P175" s="171">
        <f t="shared" ref="P175" si="3380">P174+O175</f>
        <v>0</v>
      </c>
      <c r="Q175" s="171">
        <f t="shared" ref="Q175" si="3381">Q174+P175</f>
        <v>0</v>
      </c>
      <c r="R175" s="171">
        <f t="shared" ref="R175" si="3382">R174+Q175</f>
        <v>0</v>
      </c>
      <c r="S175" s="171">
        <f t="shared" ref="S175" si="3383">S174+R175</f>
        <v>0</v>
      </c>
      <c r="T175" s="171">
        <f t="shared" ref="T175" si="3384">T174+S175</f>
        <v>0</v>
      </c>
      <c r="U175" s="171">
        <f t="shared" ref="U175" si="3385">U174+T175</f>
        <v>0</v>
      </c>
      <c r="V175" s="171">
        <f t="shared" ref="V175" si="3386">V174+U175</f>
        <v>0</v>
      </c>
      <c r="W175" s="171">
        <f t="shared" ref="W175" si="3387">W174+V175</f>
        <v>0</v>
      </c>
      <c r="X175" s="171">
        <f t="shared" ref="X175" si="3388">X174+W175</f>
        <v>0</v>
      </c>
      <c r="Y175" s="171">
        <f t="shared" ref="Y175" si="3389">Y174+X175</f>
        <v>0</v>
      </c>
      <c r="Z175" s="171">
        <f t="shared" ref="Z175" si="3390">Z174+Y175</f>
        <v>0</v>
      </c>
      <c r="AA175" s="171">
        <f t="shared" ref="AA175" si="3391">AA174+Z175</f>
        <v>0</v>
      </c>
      <c r="AB175" s="171">
        <f t="shared" ref="AB175" si="3392">AB174+AA175</f>
        <v>0</v>
      </c>
      <c r="AC175" s="171">
        <f t="shared" ref="AC175" si="3393">AC174+AB175</f>
        <v>0</v>
      </c>
      <c r="AD175" s="171">
        <f t="shared" ref="AD175" si="3394">AD174+AC175</f>
        <v>0</v>
      </c>
      <c r="AE175" s="171">
        <f t="shared" ref="AE175" si="3395">AE174+AD175</f>
        <v>0</v>
      </c>
      <c r="AF175" s="171">
        <f t="shared" ref="AF175" si="3396">AF174+AE175</f>
        <v>0</v>
      </c>
      <c r="AG175" s="171">
        <f t="shared" ref="AG175" si="3397">AG174+AF175</f>
        <v>0</v>
      </c>
      <c r="AH175" s="171">
        <f t="shared" ref="AH175" si="3398">AH174+AG175</f>
        <v>0</v>
      </c>
      <c r="AI175" s="171">
        <f t="shared" ref="AI175" si="3399">AI174+AH175</f>
        <v>0</v>
      </c>
      <c r="AJ175" s="171">
        <f t="shared" ref="AJ175" si="3400">AJ174+AI175</f>
        <v>0</v>
      </c>
      <c r="AK175" s="171">
        <f t="shared" ref="AK175" si="3401">AK174+AJ175</f>
        <v>0</v>
      </c>
      <c r="AL175" s="171">
        <f t="shared" ref="AL175" si="3402">AL174+AK175</f>
        <v>0</v>
      </c>
      <c r="AM175" s="171">
        <f t="shared" ref="AM175" si="3403">AM174+AL175</f>
        <v>0</v>
      </c>
      <c r="AN175" s="171">
        <f t="shared" ref="AN175" si="3404">AN174+AM175</f>
        <v>0</v>
      </c>
      <c r="AO175" s="171">
        <f t="shared" ref="AO175" si="3405">AO174+AN175</f>
        <v>0</v>
      </c>
      <c r="AP175" s="171">
        <f t="shared" ref="AP175" si="3406">AP174+AO175</f>
        <v>0</v>
      </c>
      <c r="AQ175" s="171">
        <f t="shared" ref="AQ175" si="3407">AQ174+AP175</f>
        <v>0</v>
      </c>
      <c r="AR175" s="171">
        <f t="shared" ref="AR175" si="3408">AR174+AQ175</f>
        <v>0</v>
      </c>
      <c r="AS175" s="171">
        <f t="shared" ref="AS175" si="3409">AS174+AR175</f>
        <v>0</v>
      </c>
      <c r="AT175" s="171">
        <f t="shared" ref="AT175" si="3410">AT174+AS175</f>
        <v>0</v>
      </c>
      <c r="AU175" s="171">
        <f t="shared" ref="AU175" si="3411">AU174+AT175</f>
        <v>0</v>
      </c>
      <c r="AV175" s="171">
        <f t="shared" ref="AV175" si="3412">AV174+AU175</f>
        <v>0</v>
      </c>
      <c r="AW175" s="171">
        <f t="shared" ref="AW175" si="3413">AW174+AV175</f>
        <v>0</v>
      </c>
      <c r="AX175" s="171">
        <f t="shared" ref="AX175" si="3414">AX174+AW175</f>
        <v>0</v>
      </c>
      <c r="AY175" s="171">
        <f t="shared" ref="AY175" si="3415">AY174+AX175</f>
        <v>0</v>
      </c>
      <c r="AZ175" s="171">
        <f t="shared" ref="AZ175" si="3416">AZ174+AY175</f>
        <v>0</v>
      </c>
      <c r="BA175" s="171">
        <f t="shared" ref="BA175" si="3417">BA174+AZ175</f>
        <v>0</v>
      </c>
      <c r="BB175" s="171">
        <f t="shared" ref="BB175" si="3418">BB174+BA175</f>
        <v>0</v>
      </c>
      <c r="BC175" s="171">
        <f t="shared" ref="BC175" si="3419">BC174+BB175</f>
        <v>0</v>
      </c>
      <c r="BD175" s="171">
        <f t="shared" ref="BD175" si="3420">BD174+BC175</f>
        <v>0</v>
      </c>
      <c r="BE175" s="171">
        <f t="shared" ref="BE175" si="3421">BE174+BD175</f>
        <v>0</v>
      </c>
      <c r="BF175" s="171">
        <f t="shared" ref="BF175" si="3422">BF174+BE175</f>
        <v>0</v>
      </c>
      <c r="BG175" s="171">
        <f t="shared" ref="BG175" si="3423">BG174+BF175</f>
        <v>0</v>
      </c>
      <c r="BH175" s="171">
        <f t="shared" ref="BH175" si="3424">BH174+BG175</f>
        <v>0</v>
      </c>
      <c r="BI175" s="171">
        <f t="shared" ref="BI175" si="3425">BI174+BH175</f>
        <v>0</v>
      </c>
      <c r="BJ175" s="171">
        <f t="shared" ref="BJ175" si="3426">BJ174+BI175</f>
        <v>0</v>
      </c>
      <c r="BK175" s="171">
        <f t="shared" ref="BK175" si="3427">BK174+BJ175</f>
        <v>0</v>
      </c>
      <c r="BL175" s="171">
        <f t="shared" ref="BL175" si="3428">BL174+BK175</f>
        <v>0</v>
      </c>
      <c r="BM175" s="171">
        <f t="shared" ref="BM175" si="3429">BM174+BL175</f>
        <v>0</v>
      </c>
      <c r="BN175" s="171">
        <f t="shared" ref="BN175" si="3430">BN174+BM175</f>
        <v>0</v>
      </c>
      <c r="BO175" s="171">
        <f t="shared" ref="BO175" si="3431">BO174+BN175</f>
        <v>0</v>
      </c>
      <c r="BP175" s="171">
        <f t="shared" ref="BP175" si="3432">BP174+BO175</f>
        <v>0</v>
      </c>
      <c r="BQ175" s="171">
        <f t="shared" ref="BQ175" si="3433">BQ174+BP175</f>
        <v>0</v>
      </c>
      <c r="BR175" s="171">
        <f t="shared" ref="BR175" si="3434">BR174+BQ175</f>
        <v>0</v>
      </c>
      <c r="BS175" s="171">
        <f t="shared" ref="BS175" si="3435">BS174+BR175</f>
        <v>0</v>
      </c>
      <c r="BT175" s="171">
        <f t="shared" ref="BT175" si="3436">BT174+BS175</f>
        <v>0</v>
      </c>
      <c r="BU175" s="171">
        <f t="shared" ref="BU175" si="3437">BU174+BT175</f>
        <v>0</v>
      </c>
      <c r="BV175" s="171">
        <f t="shared" ref="BV175" si="3438">BV174+BU175</f>
        <v>0</v>
      </c>
      <c r="BW175" s="171">
        <f t="shared" ref="BW175" si="3439">BW174+BV175</f>
        <v>0</v>
      </c>
      <c r="BX175" s="171">
        <f t="shared" ref="BX175" si="3440">BX174+BW175</f>
        <v>0</v>
      </c>
      <c r="BY175" s="171">
        <f t="shared" ref="BY175" si="3441">BY174+BX175</f>
        <v>0</v>
      </c>
      <c r="BZ175" s="171">
        <f t="shared" ref="BZ175" si="3442">BZ174+BY175</f>
        <v>0</v>
      </c>
      <c r="CA175" s="171">
        <f t="shared" ref="CA175" si="3443">CA174+BZ175</f>
        <v>0</v>
      </c>
      <c r="CB175" s="171">
        <f t="shared" ref="CB175" si="3444">CB174+CA175</f>
        <v>0</v>
      </c>
      <c r="CC175" s="171">
        <f t="shared" ref="CC175" si="3445">CC174+CB175</f>
        <v>0</v>
      </c>
      <c r="CD175" s="171">
        <f t="shared" ref="CD175" si="3446">CD174+CC175</f>
        <v>0</v>
      </c>
      <c r="CE175" s="171">
        <f t="shared" ref="CE175" si="3447">CE174+CD175</f>
        <v>0</v>
      </c>
      <c r="CF175" s="171">
        <f t="shared" ref="CF175" si="3448">CF174+CE175</f>
        <v>0</v>
      </c>
      <c r="CG175" s="377"/>
      <c r="CH175" s="379"/>
      <c r="CI175" s="381"/>
      <c r="CJ175" s="107"/>
      <c r="CK175" s="107"/>
      <c r="CL175" s="107"/>
      <c r="CM175" s="107"/>
      <c r="CN175" s="107"/>
      <c r="CO175" s="107"/>
      <c r="CP175" s="107"/>
      <c r="CQ175" s="107"/>
      <c r="CR175" s="107"/>
      <c r="CS175" s="107"/>
      <c r="CT175" s="107"/>
      <c r="CU175" s="107"/>
      <c r="CV175" s="107"/>
      <c r="CW175" s="107"/>
      <c r="CX175" s="107"/>
      <c r="CY175" s="107"/>
    </row>
    <row r="176" spans="1:103" ht="25.2" customHeight="1" thickBot="1" x14ac:dyDescent="0.35">
      <c r="B176" s="130"/>
      <c r="C176" s="174"/>
      <c r="D176" s="174"/>
      <c r="E176" s="174"/>
      <c r="F176" s="174"/>
      <c r="G176" s="174"/>
      <c r="H176" s="176"/>
      <c r="I176" s="107"/>
      <c r="J176" s="179"/>
      <c r="K176" s="107"/>
      <c r="L176" s="64" t="s">
        <v>167</v>
      </c>
      <c r="M176" s="172">
        <f>IF($E172="",0,VLOOKUP($E172,'Podpůrná data'!$I$15:$J$182,2)*M174)</f>
        <v>0</v>
      </c>
      <c r="N176" s="172">
        <f>IF($E172="",0,VLOOKUP($E172,'Podpůrná data'!$I$15:$J$182,2)*N174)</f>
        <v>0</v>
      </c>
      <c r="O176" s="172">
        <f>IF($E172="",0,VLOOKUP($E172,'Podpůrná data'!$I$15:$J$182,2)*O174)</f>
        <v>0</v>
      </c>
      <c r="P176" s="172">
        <f>IF($E172="",0,VLOOKUP($E172,'Podpůrná data'!$I$15:$J$182,2)*P174)</f>
        <v>0</v>
      </c>
      <c r="Q176" s="172">
        <f>IF($E172="",0,VLOOKUP($E172,'Podpůrná data'!$I$15:$J$182,2)*Q174)</f>
        <v>0</v>
      </c>
      <c r="R176" s="172">
        <f>IF($E172="",0,VLOOKUP($E172,'Podpůrná data'!$I$15:$J$182,2)*R174)</f>
        <v>0</v>
      </c>
      <c r="S176" s="172">
        <f>IF($E172="",0,VLOOKUP($E172,'Podpůrná data'!$I$15:$J$182,2)*S174)</f>
        <v>0</v>
      </c>
      <c r="T176" s="172">
        <f>IF($E172="",0,VLOOKUP($E172,'Podpůrná data'!$I$15:$J$182,2)*T174)</f>
        <v>0</v>
      </c>
      <c r="U176" s="172">
        <f>IF($E172="",0,VLOOKUP($E172,'Podpůrná data'!$I$15:$J$182,2)*U174)</f>
        <v>0</v>
      </c>
      <c r="V176" s="172">
        <f>IF($E172="",0,VLOOKUP($E172,'Podpůrná data'!$I$15:$J$182,2)*V174)</f>
        <v>0</v>
      </c>
      <c r="W176" s="172">
        <f>IF($E172="",0,VLOOKUP($E172,'Podpůrná data'!$I$15:$J$182,2)*W174)</f>
        <v>0</v>
      </c>
      <c r="X176" s="172">
        <f>IF($E172="",0,VLOOKUP($E172,'Podpůrná data'!$I$15:$J$182,2)*X174)</f>
        <v>0</v>
      </c>
      <c r="Y176" s="172">
        <f>IF($E172="",0,VLOOKUP($E172,'Podpůrná data'!$I$15:$J$182,2)*Y174)</f>
        <v>0</v>
      </c>
      <c r="Z176" s="172">
        <f>IF($E172="",0,VLOOKUP($E172,'Podpůrná data'!$I$15:$J$182,2)*Z174)</f>
        <v>0</v>
      </c>
      <c r="AA176" s="172">
        <f>IF($E172="",0,VLOOKUP($E172,'Podpůrná data'!$I$15:$J$182,2)*AA174)</f>
        <v>0</v>
      </c>
      <c r="AB176" s="172">
        <f>IF($E172="",0,VLOOKUP($E172,'Podpůrná data'!$I$15:$J$182,2)*AB174)</f>
        <v>0</v>
      </c>
      <c r="AC176" s="172">
        <f>IF($E172="",0,VLOOKUP($E172,'Podpůrná data'!$I$15:$J$182,2)*AC174)</f>
        <v>0</v>
      </c>
      <c r="AD176" s="172">
        <f>IF($E172="",0,VLOOKUP($E172,'Podpůrná data'!$I$15:$J$182,2)*AD174)</f>
        <v>0</v>
      </c>
      <c r="AE176" s="172">
        <f>IF($E172="",0,VLOOKUP($E172,'Podpůrná data'!$I$15:$J$182,2)*AE174)</f>
        <v>0</v>
      </c>
      <c r="AF176" s="172">
        <f>IF($E172="",0,VLOOKUP($E172,'Podpůrná data'!$I$15:$J$182,2)*AF174)</f>
        <v>0</v>
      </c>
      <c r="AG176" s="172">
        <f>IF($E172="",0,VLOOKUP($E172,'Podpůrná data'!$I$15:$J$182,2)*AG174)</f>
        <v>0</v>
      </c>
      <c r="AH176" s="172">
        <f>IF($E172="",0,VLOOKUP($E172,'Podpůrná data'!$I$15:$J$182,2)*AH174)</f>
        <v>0</v>
      </c>
      <c r="AI176" s="172">
        <f>IF($E172="",0,VLOOKUP($E172,'Podpůrná data'!$I$15:$J$182,2)*AI174)</f>
        <v>0</v>
      </c>
      <c r="AJ176" s="172">
        <f>IF($E172="",0,VLOOKUP($E172,'Podpůrná data'!$I$15:$J$182,2)*AJ174)</f>
        <v>0</v>
      </c>
      <c r="AK176" s="172">
        <f>IF($E172="",0,VLOOKUP($E172,'Podpůrná data'!$I$15:$J$182,2)*AK174)</f>
        <v>0</v>
      </c>
      <c r="AL176" s="172">
        <f>IF($E172="",0,VLOOKUP($E172,'Podpůrná data'!$I$15:$J$182,2)*AL174)</f>
        <v>0</v>
      </c>
      <c r="AM176" s="172">
        <f>IF($E172="",0,VLOOKUP($E172,'Podpůrná data'!$I$15:$J$182,2)*AM174)</f>
        <v>0</v>
      </c>
      <c r="AN176" s="172">
        <f>IF($E172="",0,VLOOKUP($E172,'Podpůrná data'!$I$15:$J$182,2)*AN174)</f>
        <v>0</v>
      </c>
      <c r="AO176" s="172">
        <f>IF($E172="",0,VLOOKUP($E172,'Podpůrná data'!$I$15:$J$182,2)*AO174)</f>
        <v>0</v>
      </c>
      <c r="AP176" s="172">
        <f>IF($E172="",0,VLOOKUP($E172,'Podpůrná data'!$I$15:$J$182,2)*AP174)</f>
        <v>0</v>
      </c>
      <c r="AQ176" s="172">
        <f>IF($E172="",0,VLOOKUP($E172,'Podpůrná data'!$I$15:$J$182,2)*AQ174)</f>
        <v>0</v>
      </c>
      <c r="AR176" s="172">
        <f>IF($E172="",0,VLOOKUP($E172,'Podpůrná data'!$I$15:$J$182,2)*AR174)</f>
        <v>0</v>
      </c>
      <c r="AS176" s="172">
        <f>IF($E172="",0,VLOOKUP($E172,'Podpůrná data'!$I$15:$J$182,2)*AS174)</f>
        <v>0</v>
      </c>
      <c r="AT176" s="172">
        <f>IF($E172="",0,VLOOKUP($E172,'Podpůrná data'!$I$15:$J$182,2)*AT174)</f>
        <v>0</v>
      </c>
      <c r="AU176" s="172">
        <f>IF($E172="",0,VLOOKUP($E172,'Podpůrná data'!$I$15:$J$182,2)*AU174)</f>
        <v>0</v>
      </c>
      <c r="AV176" s="172">
        <f>IF($E172="",0,VLOOKUP($E172,'Podpůrná data'!$I$15:$J$182,2)*AV174)</f>
        <v>0</v>
      </c>
      <c r="AW176" s="172">
        <f>IF($E172="",0,VLOOKUP($E172,'Podpůrná data'!$I$15:$J$182,2)*AW174)</f>
        <v>0</v>
      </c>
      <c r="AX176" s="172">
        <f>IF($E172="",0,VLOOKUP($E172,'Podpůrná data'!$I$15:$J$182,2)*AX174)</f>
        <v>0</v>
      </c>
      <c r="AY176" s="172">
        <f>IF($E172="",0,VLOOKUP($E172,'Podpůrná data'!$I$15:$J$182,2)*AY174)</f>
        <v>0</v>
      </c>
      <c r="AZ176" s="172">
        <f>IF($E172="",0,VLOOKUP($E172,'Podpůrná data'!$I$15:$J$182,2)*AZ174)</f>
        <v>0</v>
      </c>
      <c r="BA176" s="172">
        <f>IF($E172="",0,VLOOKUP($E172,'Podpůrná data'!$I$15:$J$182,2)*BA174)</f>
        <v>0</v>
      </c>
      <c r="BB176" s="172">
        <f>IF($E172="",0,VLOOKUP($E172,'Podpůrná data'!$I$15:$J$182,2)*BB174)</f>
        <v>0</v>
      </c>
      <c r="BC176" s="172">
        <f>IF($E172="",0,VLOOKUP($E172,'Podpůrná data'!$I$15:$J$182,2)*BC174)</f>
        <v>0</v>
      </c>
      <c r="BD176" s="172">
        <f>IF($E172="",0,VLOOKUP($E172,'Podpůrná data'!$I$15:$J$182,2)*BD174)</f>
        <v>0</v>
      </c>
      <c r="BE176" s="172">
        <f>IF($E172="",0,VLOOKUP($E172,'Podpůrná data'!$I$15:$J$182,2)*BE174)</f>
        <v>0</v>
      </c>
      <c r="BF176" s="172">
        <f>IF($E172="",0,VLOOKUP($E172,'Podpůrná data'!$I$15:$J$182,2)*BF174)</f>
        <v>0</v>
      </c>
      <c r="BG176" s="172">
        <f>IF($E172="",0,VLOOKUP($E172,'Podpůrná data'!$I$15:$J$182,2)*BG174)</f>
        <v>0</v>
      </c>
      <c r="BH176" s="172">
        <f>IF($E172="",0,VLOOKUP($E172,'Podpůrná data'!$I$15:$J$182,2)*BH174)</f>
        <v>0</v>
      </c>
      <c r="BI176" s="172">
        <f>IF($E172="",0,VLOOKUP($E172,'Podpůrná data'!$I$15:$J$182,2)*BI174)</f>
        <v>0</v>
      </c>
      <c r="BJ176" s="172">
        <f>IF($E172="",0,VLOOKUP($E172,'Podpůrná data'!$I$15:$J$182,2)*BJ174)</f>
        <v>0</v>
      </c>
      <c r="BK176" s="172">
        <f>IF($E172="",0,VLOOKUP($E172,'Podpůrná data'!$I$15:$J$182,2)*BK174)</f>
        <v>0</v>
      </c>
      <c r="BL176" s="172">
        <f>IF($E172="",0,VLOOKUP($E172,'Podpůrná data'!$I$15:$J$182,2)*BL174)</f>
        <v>0</v>
      </c>
      <c r="BM176" s="172">
        <f>IF($E172="",0,VLOOKUP($E172,'Podpůrná data'!$I$15:$J$182,2)*BM174)</f>
        <v>0</v>
      </c>
      <c r="BN176" s="172">
        <f>IF($E172="",0,VLOOKUP($E172,'Podpůrná data'!$I$15:$J$182,2)*BN174)</f>
        <v>0</v>
      </c>
      <c r="BO176" s="172">
        <f>IF($E172="",0,VLOOKUP($E172,'Podpůrná data'!$I$15:$J$182,2)*BO174)</f>
        <v>0</v>
      </c>
      <c r="BP176" s="172">
        <f>IF($E172="",0,VLOOKUP($E172,'Podpůrná data'!$I$15:$J$182,2)*BP174)</f>
        <v>0</v>
      </c>
      <c r="BQ176" s="172">
        <f>IF($E172="",0,VLOOKUP($E172,'Podpůrná data'!$I$15:$J$182,2)*BQ174)</f>
        <v>0</v>
      </c>
      <c r="BR176" s="172">
        <f>IF($E172="",0,VLOOKUP($E172,'Podpůrná data'!$I$15:$J$182,2)*BR174)</f>
        <v>0</v>
      </c>
      <c r="BS176" s="172">
        <f>IF($E172="",0,VLOOKUP($E172,'Podpůrná data'!$I$15:$J$182,2)*BS174)</f>
        <v>0</v>
      </c>
      <c r="BT176" s="172">
        <f>IF($E172="",0,VLOOKUP($E172,'Podpůrná data'!$I$15:$J$182,2)*BT174)</f>
        <v>0</v>
      </c>
      <c r="BU176" s="172">
        <f>IF($E172="",0,VLOOKUP($E172,'Podpůrná data'!$I$15:$J$182,2)*BU174)</f>
        <v>0</v>
      </c>
      <c r="BV176" s="172">
        <f>IF($E172="",0,VLOOKUP($E172,'Podpůrná data'!$I$15:$J$182,2)*BV174)</f>
        <v>0</v>
      </c>
      <c r="BW176" s="172">
        <f>IF($E172="",0,VLOOKUP($E172,'Podpůrná data'!$I$15:$J$182,2)*BW174)</f>
        <v>0</v>
      </c>
      <c r="BX176" s="172">
        <f>IF($E172="",0,VLOOKUP($E172,'Podpůrná data'!$I$15:$J$182,2)*BX174)</f>
        <v>0</v>
      </c>
      <c r="BY176" s="172">
        <f>IF($E172="",0,VLOOKUP($E172,'Podpůrná data'!$I$15:$J$182,2)*BY174)</f>
        <v>0</v>
      </c>
      <c r="BZ176" s="172">
        <f>IF($E172="",0,VLOOKUP($E172,'Podpůrná data'!$I$15:$J$182,2)*BZ174)</f>
        <v>0</v>
      </c>
      <c r="CA176" s="172">
        <f>IF($E172="",0,VLOOKUP($E172,'Podpůrná data'!$I$15:$J$182,2)*CA174)</f>
        <v>0</v>
      </c>
      <c r="CB176" s="172">
        <f>IF($E172="",0,VLOOKUP($E172,'Podpůrná data'!$I$15:$J$182,2)*CB174)</f>
        <v>0</v>
      </c>
      <c r="CC176" s="172">
        <f>IF($E172="",0,VLOOKUP($E172,'Podpůrná data'!$I$15:$J$182,2)*CC174)</f>
        <v>0</v>
      </c>
      <c r="CD176" s="172">
        <f>IF($E172="",0,VLOOKUP($E172,'Podpůrná data'!$I$15:$J$182,2)*CD174)</f>
        <v>0</v>
      </c>
      <c r="CE176" s="172">
        <f>IF($E172="",0,VLOOKUP($E172,'Podpůrná data'!$I$15:$J$182,2)*CE174)</f>
        <v>0</v>
      </c>
      <c r="CF176" s="172">
        <f>IF($E172="",0,VLOOKUP($E172,'Podpůrná data'!$I$15:$J$182,2)*CF174)</f>
        <v>0</v>
      </c>
      <c r="CG176" s="377"/>
      <c r="CH176" s="379"/>
      <c r="CI176" s="381"/>
      <c r="CJ176" s="107"/>
      <c r="CK176" s="182">
        <f>SUMIFS($M176:$CF176,$M171:$CF171,"1. ZoR")</f>
        <v>0</v>
      </c>
      <c r="CL176" s="182">
        <f>SUMIFS($M176:$CF176,$M171:$CF171,"2. ZoR")</f>
        <v>0</v>
      </c>
      <c r="CM176" s="182">
        <f>SUMIFS($M176:$CF176,$M171:$CF171,"3. ZoR")</f>
        <v>0</v>
      </c>
      <c r="CN176" s="182">
        <f>SUMIFS($M176:$CF176,$M171:$CF171,"4. ZoR")</f>
        <v>0</v>
      </c>
      <c r="CO176" s="182">
        <f>SUMIFS($M176:$CF176,$M171:$CF171,"5. ZoR")</f>
        <v>0</v>
      </c>
      <c r="CP176" s="182">
        <f>SUMIFS($M176:$CF176,$M171:$CF171,"6. ZoR")</f>
        <v>0</v>
      </c>
      <c r="CQ176" s="182">
        <f>SUMIFS($M176:$CF176,$M171:$CF171,"7. ZoR")</f>
        <v>0</v>
      </c>
      <c r="CR176" s="182">
        <f>SUMIFS($M176:$CF176,$M171:$CF171,"8. ZoR")</f>
        <v>0</v>
      </c>
      <c r="CS176" s="182">
        <f>SUMIFS($M176:$CF176,$M171:$CF171,"9. ZoR")</f>
        <v>0</v>
      </c>
      <c r="CT176" s="182">
        <f>SUMIFS($M176:$CF176,$M171:$CF171,"10. ZoR")</f>
        <v>0</v>
      </c>
      <c r="CU176" s="182">
        <f>SUMIFS($M176:$CF176,$M171:$CF171,"11. ZoR")</f>
        <v>0</v>
      </c>
      <c r="CV176" s="182">
        <f>SUMIFS($M176:$CF176,$M171:$CF171,"12. ZoR")</f>
        <v>0</v>
      </c>
      <c r="CW176" s="182">
        <f>SUMIFS($M176:$CF176,$M171:$CF171,"13. ZoR")</f>
        <v>0</v>
      </c>
      <c r="CX176" s="182">
        <f>SUMIFS($M176:$CF176,$M171:$CF171,"14. ZoR")</f>
        <v>0</v>
      </c>
      <c r="CY176" s="182">
        <f>SUMIFS($M176:$CF176,$M171:$CF171,"15. ZoR")</f>
        <v>0</v>
      </c>
    </row>
    <row r="177" spans="1:103" ht="29.4" hidden="1" thickBot="1" x14ac:dyDescent="0.35">
      <c r="B177" s="131"/>
      <c r="C177" s="177"/>
      <c r="D177" s="177"/>
      <c r="E177" s="177"/>
      <c r="F177" s="177"/>
      <c r="G177" s="177"/>
      <c r="H177" s="178"/>
      <c r="I177" s="107"/>
      <c r="J177" s="180"/>
      <c r="K177" s="107"/>
      <c r="L177" s="64" t="s">
        <v>360</v>
      </c>
      <c r="M177" s="172">
        <f>IF(M176="","",M176)</f>
        <v>0</v>
      </c>
      <c r="N177" s="172">
        <f>M177+N176</f>
        <v>0</v>
      </c>
      <c r="O177" s="172">
        <f t="shared" ref="O177" si="3449">N177+O176</f>
        <v>0</v>
      </c>
      <c r="P177" s="172">
        <f t="shared" ref="P177" si="3450">O177+P176</f>
        <v>0</v>
      </c>
      <c r="Q177" s="172">
        <f t="shared" ref="Q177" si="3451">P177+Q176</f>
        <v>0</v>
      </c>
      <c r="R177" s="172">
        <f t="shared" ref="R177" si="3452">Q177+R176</f>
        <v>0</v>
      </c>
      <c r="S177" s="172">
        <f t="shared" ref="S177" si="3453">R177+S176</f>
        <v>0</v>
      </c>
      <c r="T177" s="172">
        <f t="shared" ref="T177" si="3454">S177+T176</f>
        <v>0</v>
      </c>
      <c r="U177" s="172">
        <f t="shared" ref="U177" si="3455">T177+U176</f>
        <v>0</v>
      </c>
      <c r="V177" s="172">
        <f t="shared" ref="V177" si="3456">U177+V176</f>
        <v>0</v>
      </c>
      <c r="W177" s="172">
        <f t="shared" ref="W177" si="3457">V177+W176</f>
        <v>0</v>
      </c>
      <c r="X177" s="172">
        <f t="shared" ref="X177" si="3458">W177+X176</f>
        <v>0</v>
      </c>
      <c r="Y177" s="172">
        <f t="shared" ref="Y177" si="3459">X177+Y176</f>
        <v>0</v>
      </c>
      <c r="Z177" s="172">
        <f t="shared" ref="Z177" si="3460">Y177+Z176</f>
        <v>0</v>
      </c>
      <c r="AA177" s="172">
        <f t="shared" ref="AA177" si="3461">Z177+AA176</f>
        <v>0</v>
      </c>
      <c r="AB177" s="172">
        <f t="shared" ref="AB177" si="3462">AA177+AB176</f>
        <v>0</v>
      </c>
      <c r="AC177" s="172">
        <f t="shared" ref="AC177" si="3463">AB177+AC176</f>
        <v>0</v>
      </c>
      <c r="AD177" s="172">
        <f t="shared" ref="AD177" si="3464">AC177+AD176</f>
        <v>0</v>
      </c>
      <c r="AE177" s="172">
        <f t="shared" ref="AE177" si="3465">AD177+AE176</f>
        <v>0</v>
      </c>
      <c r="AF177" s="172">
        <f t="shared" ref="AF177" si="3466">AE177+AF176</f>
        <v>0</v>
      </c>
      <c r="AG177" s="172">
        <f t="shared" ref="AG177" si="3467">AF177+AG176</f>
        <v>0</v>
      </c>
      <c r="AH177" s="172">
        <f t="shared" ref="AH177" si="3468">AG177+AH176</f>
        <v>0</v>
      </c>
      <c r="AI177" s="172">
        <f t="shared" ref="AI177" si="3469">AH177+AI176</f>
        <v>0</v>
      </c>
      <c r="AJ177" s="172">
        <f t="shared" ref="AJ177" si="3470">AI177+AJ176</f>
        <v>0</v>
      </c>
      <c r="AK177" s="172">
        <f t="shared" ref="AK177" si="3471">AJ177+AK176</f>
        <v>0</v>
      </c>
      <c r="AL177" s="172">
        <f t="shared" ref="AL177" si="3472">AK177+AL176</f>
        <v>0</v>
      </c>
      <c r="AM177" s="172">
        <f t="shared" ref="AM177" si="3473">AL177+AM176</f>
        <v>0</v>
      </c>
      <c r="AN177" s="172">
        <f t="shared" ref="AN177" si="3474">AM177+AN176</f>
        <v>0</v>
      </c>
      <c r="AO177" s="172">
        <f t="shared" ref="AO177" si="3475">AN177+AO176</f>
        <v>0</v>
      </c>
      <c r="AP177" s="172">
        <f t="shared" ref="AP177" si="3476">AO177+AP176</f>
        <v>0</v>
      </c>
      <c r="AQ177" s="172">
        <f t="shared" ref="AQ177" si="3477">AP177+AQ176</f>
        <v>0</v>
      </c>
      <c r="AR177" s="172">
        <f t="shared" ref="AR177" si="3478">AQ177+AR176</f>
        <v>0</v>
      </c>
      <c r="AS177" s="172">
        <f t="shared" ref="AS177" si="3479">AR177+AS176</f>
        <v>0</v>
      </c>
      <c r="AT177" s="172">
        <f t="shared" ref="AT177" si="3480">AS177+AT176</f>
        <v>0</v>
      </c>
      <c r="AU177" s="172">
        <f t="shared" ref="AU177" si="3481">AT177+AU176</f>
        <v>0</v>
      </c>
      <c r="AV177" s="172">
        <f t="shared" ref="AV177" si="3482">AU177+AV176</f>
        <v>0</v>
      </c>
      <c r="AW177" s="172">
        <f t="shared" ref="AW177" si="3483">AV177+AW176</f>
        <v>0</v>
      </c>
      <c r="AX177" s="172">
        <f t="shared" ref="AX177" si="3484">AW177+AX176</f>
        <v>0</v>
      </c>
      <c r="AY177" s="172">
        <f t="shared" ref="AY177" si="3485">AX177+AY176</f>
        <v>0</v>
      </c>
      <c r="AZ177" s="172">
        <f t="shared" ref="AZ177" si="3486">AY177+AZ176</f>
        <v>0</v>
      </c>
      <c r="BA177" s="172">
        <f t="shared" ref="BA177" si="3487">AZ177+BA176</f>
        <v>0</v>
      </c>
      <c r="BB177" s="172">
        <f t="shared" ref="BB177" si="3488">BA177+BB176</f>
        <v>0</v>
      </c>
      <c r="BC177" s="172">
        <f t="shared" ref="BC177" si="3489">BB177+BC176</f>
        <v>0</v>
      </c>
      <c r="BD177" s="172">
        <f t="shared" ref="BD177" si="3490">BC177+BD176</f>
        <v>0</v>
      </c>
      <c r="BE177" s="172">
        <f t="shared" ref="BE177" si="3491">BD177+BE176</f>
        <v>0</v>
      </c>
      <c r="BF177" s="172">
        <f t="shared" ref="BF177" si="3492">BE177+BF176</f>
        <v>0</v>
      </c>
      <c r="BG177" s="172">
        <f t="shared" ref="BG177" si="3493">BF177+BG176</f>
        <v>0</v>
      </c>
      <c r="BH177" s="172">
        <f t="shared" ref="BH177" si="3494">BG177+BH176</f>
        <v>0</v>
      </c>
      <c r="BI177" s="172">
        <f t="shared" ref="BI177" si="3495">BH177+BI176</f>
        <v>0</v>
      </c>
      <c r="BJ177" s="172">
        <f t="shared" ref="BJ177" si="3496">BI177+BJ176</f>
        <v>0</v>
      </c>
      <c r="BK177" s="172">
        <f t="shared" ref="BK177" si="3497">BJ177+BK176</f>
        <v>0</v>
      </c>
      <c r="BL177" s="172">
        <f t="shared" ref="BL177" si="3498">BK177+BL176</f>
        <v>0</v>
      </c>
      <c r="BM177" s="172">
        <f t="shared" ref="BM177" si="3499">BL177+BM176</f>
        <v>0</v>
      </c>
      <c r="BN177" s="172">
        <f t="shared" ref="BN177" si="3500">BM177+BN176</f>
        <v>0</v>
      </c>
      <c r="BO177" s="172">
        <f t="shared" ref="BO177" si="3501">BN177+BO176</f>
        <v>0</v>
      </c>
      <c r="BP177" s="172">
        <f t="shared" ref="BP177" si="3502">BO177+BP176</f>
        <v>0</v>
      </c>
      <c r="BQ177" s="172">
        <f t="shared" ref="BQ177" si="3503">BP177+BQ176</f>
        <v>0</v>
      </c>
      <c r="BR177" s="172">
        <f t="shared" ref="BR177" si="3504">BQ177+BR176</f>
        <v>0</v>
      </c>
      <c r="BS177" s="172">
        <f t="shared" ref="BS177" si="3505">BR177+BS176</f>
        <v>0</v>
      </c>
      <c r="BT177" s="172">
        <f t="shared" ref="BT177" si="3506">BS177+BT176</f>
        <v>0</v>
      </c>
      <c r="BU177" s="172">
        <f t="shared" ref="BU177" si="3507">BT177+BU176</f>
        <v>0</v>
      </c>
      <c r="BV177" s="172">
        <f t="shared" ref="BV177" si="3508">BU177+BV176</f>
        <v>0</v>
      </c>
      <c r="BW177" s="172">
        <f t="shared" ref="BW177" si="3509">BV177+BW176</f>
        <v>0</v>
      </c>
      <c r="BX177" s="172">
        <f t="shared" ref="BX177" si="3510">BW177+BX176</f>
        <v>0</v>
      </c>
      <c r="BY177" s="172">
        <f t="shared" ref="BY177" si="3511">BX177+BY176</f>
        <v>0</v>
      </c>
      <c r="BZ177" s="172">
        <f t="shared" ref="BZ177" si="3512">BY177+BZ176</f>
        <v>0</v>
      </c>
      <c r="CA177" s="172">
        <f t="shared" ref="CA177" si="3513">BZ177+CA176</f>
        <v>0</v>
      </c>
      <c r="CB177" s="172">
        <f t="shared" ref="CB177" si="3514">CA177+CB176</f>
        <v>0</v>
      </c>
      <c r="CC177" s="172">
        <f t="shared" ref="CC177" si="3515">CB177+CC176</f>
        <v>0</v>
      </c>
      <c r="CD177" s="172">
        <f t="shared" ref="CD177" si="3516">CC177+CD176</f>
        <v>0</v>
      </c>
      <c r="CE177" s="172">
        <f t="shared" ref="CE177" si="3517">CD177+CE176</f>
        <v>0</v>
      </c>
      <c r="CF177" s="172">
        <f t="shared" ref="CF177" si="3518">CE177+CF176</f>
        <v>0</v>
      </c>
      <c r="CG177" s="383"/>
      <c r="CH177" s="384"/>
      <c r="CI177" s="382"/>
      <c r="CJ177" s="107"/>
      <c r="CK177" s="107"/>
      <c r="CL177" s="107"/>
      <c r="CM177" s="107"/>
      <c r="CN177" s="107"/>
      <c r="CO177" s="107"/>
      <c r="CP177" s="107"/>
      <c r="CQ177" s="107"/>
      <c r="CR177" s="107"/>
      <c r="CS177" s="107"/>
      <c r="CT177" s="107"/>
      <c r="CU177" s="107"/>
      <c r="CV177" s="107"/>
      <c r="CW177" s="107"/>
      <c r="CX177" s="107"/>
      <c r="CY177" s="107"/>
    </row>
    <row r="178" spans="1:103" ht="15" hidden="1" thickBot="1" x14ac:dyDescent="0.35">
      <c r="B178" s="107"/>
      <c r="C178" s="132"/>
      <c r="D178" s="132"/>
      <c r="E178" s="132"/>
      <c r="F178" s="132"/>
      <c r="G178" s="132"/>
      <c r="H178" s="107"/>
      <c r="I178" s="7"/>
      <c r="J178" s="107"/>
      <c r="K178" s="107"/>
      <c r="L178" s="107"/>
      <c r="M178" s="107"/>
      <c r="N178" s="107"/>
      <c r="O178" s="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row>
    <row r="179" spans="1:103" s="266" customFormat="1" ht="58.2" customHeight="1" thickBot="1" x14ac:dyDescent="0.35">
      <c r="A179" s="271"/>
      <c r="B179" s="122"/>
      <c r="C179" s="353" t="s">
        <v>2</v>
      </c>
      <c r="D179" s="123"/>
      <c r="E179" s="133" t="s">
        <v>398</v>
      </c>
      <c r="F179" s="133" t="s">
        <v>377</v>
      </c>
      <c r="G179" s="124" t="s">
        <v>208</v>
      </c>
      <c r="H179" s="125" t="s">
        <v>1</v>
      </c>
      <c r="I179" s="7"/>
      <c r="J179" s="173">
        <v>204032</v>
      </c>
      <c r="K179" s="108"/>
      <c r="L179" s="204" t="s">
        <v>134</v>
      </c>
      <c r="M179" s="84" t="s">
        <v>4</v>
      </c>
      <c r="N179" s="84" t="s">
        <v>5</v>
      </c>
      <c r="O179" s="84" t="s">
        <v>6</v>
      </c>
      <c r="P179" s="84" t="s">
        <v>7</v>
      </c>
      <c r="Q179" s="84" t="s">
        <v>8</v>
      </c>
      <c r="R179" s="84" t="s">
        <v>9</v>
      </c>
      <c r="S179" s="84" t="s">
        <v>10</v>
      </c>
      <c r="T179" s="84" t="s">
        <v>11</v>
      </c>
      <c r="U179" s="84" t="s">
        <v>12</v>
      </c>
      <c r="V179" s="84" t="s">
        <v>13</v>
      </c>
      <c r="W179" s="84" t="s">
        <v>14</v>
      </c>
      <c r="X179" s="84" t="s">
        <v>15</v>
      </c>
      <c r="Y179" s="84" t="s">
        <v>16</v>
      </c>
      <c r="Z179" s="84" t="s">
        <v>17</v>
      </c>
      <c r="AA179" s="84" t="s">
        <v>18</v>
      </c>
      <c r="AB179" s="84" t="s">
        <v>19</v>
      </c>
      <c r="AC179" s="84" t="s">
        <v>20</v>
      </c>
      <c r="AD179" s="84" t="s">
        <v>21</v>
      </c>
      <c r="AE179" s="84" t="s">
        <v>22</v>
      </c>
      <c r="AF179" s="84" t="s">
        <v>23</v>
      </c>
      <c r="AG179" s="84" t="s">
        <v>24</v>
      </c>
      <c r="AH179" s="84" t="s">
        <v>25</v>
      </c>
      <c r="AI179" s="84" t="s">
        <v>26</v>
      </c>
      <c r="AJ179" s="84" t="s">
        <v>27</v>
      </c>
      <c r="AK179" s="84" t="s">
        <v>28</v>
      </c>
      <c r="AL179" s="84" t="s">
        <v>29</v>
      </c>
      <c r="AM179" s="84" t="s">
        <v>30</v>
      </c>
      <c r="AN179" s="84" t="s">
        <v>31</v>
      </c>
      <c r="AO179" s="84" t="s">
        <v>32</v>
      </c>
      <c r="AP179" s="84" t="s">
        <v>33</v>
      </c>
      <c r="AQ179" s="84" t="s">
        <v>34</v>
      </c>
      <c r="AR179" s="84" t="s">
        <v>35</v>
      </c>
      <c r="AS179" s="84" t="s">
        <v>36</v>
      </c>
      <c r="AT179" s="84" t="s">
        <v>37</v>
      </c>
      <c r="AU179" s="84" t="s">
        <v>38</v>
      </c>
      <c r="AV179" s="84" t="s">
        <v>39</v>
      </c>
      <c r="AW179" s="84" t="s">
        <v>40</v>
      </c>
      <c r="AX179" s="84" t="s">
        <v>41</v>
      </c>
      <c r="AY179" s="84" t="s">
        <v>42</v>
      </c>
      <c r="AZ179" s="84" t="s">
        <v>43</v>
      </c>
      <c r="BA179" s="84" t="s">
        <v>44</v>
      </c>
      <c r="BB179" s="84" t="s">
        <v>45</v>
      </c>
      <c r="BC179" s="84" t="s">
        <v>46</v>
      </c>
      <c r="BD179" s="84" t="s">
        <v>47</v>
      </c>
      <c r="BE179" s="84" t="s">
        <v>48</v>
      </c>
      <c r="BF179" s="84" t="s">
        <v>49</v>
      </c>
      <c r="BG179" s="84" t="s">
        <v>50</v>
      </c>
      <c r="BH179" s="84" t="s">
        <v>51</v>
      </c>
      <c r="BI179" s="84" t="s">
        <v>52</v>
      </c>
      <c r="BJ179" s="84" t="s">
        <v>53</v>
      </c>
      <c r="BK179" s="84" t="s">
        <v>135</v>
      </c>
      <c r="BL179" s="84" t="s">
        <v>136</v>
      </c>
      <c r="BM179" s="84" t="s">
        <v>137</v>
      </c>
      <c r="BN179" s="84" t="s">
        <v>138</v>
      </c>
      <c r="BO179" s="84" t="s">
        <v>139</v>
      </c>
      <c r="BP179" s="84" t="s">
        <v>140</v>
      </c>
      <c r="BQ179" s="84" t="s">
        <v>141</v>
      </c>
      <c r="BR179" s="84" t="s">
        <v>142</v>
      </c>
      <c r="BS179" s="84" t="s">
        <v>143</v>
      </c>
      <c r="BT179" s="84" t="s">
        <v>144</v>
      </c>
      <c r="BU179" s="84" t="s">
        <v>145</v>
      </c>
      <c r="BV179" s="84" t="s">
        <v>146</v>
      </c>
      <c r="BW179" s="84" t="s">
        <v>147</v>
      </c>
      <c r="BX179" s="84" t="s">
        <v>148</v>
      </c>
      <c r="BY179" s="84" t="s">
        <v>149</v>
      </c>
      <c r="BZ179" s="84" t="s">
        <v>150</v>
      </c>
      <c r="CA179" s="84" t="s">
        <v>362</v>
      </c>
      <c r="CB179" s="84" t="s">
        <v>363</v>
      </c>
      <c r="CC179" s="84" t="s">
        <v>364</v>
      </c>
      <c r="CD179" s="84" t="s">
        <v>365</v>
      </c>
      <c r="CE179" s="84" t="s">
        <v>366</v>
      </c>
      <c r="CF179" s="84" t="s">
        <v>367</v>
      </c>
      <c r="CG179" s="136" t="s">
        <v>407</v>
      </c>
      <c r="CH179" s="137" t="s">
        <v>186</v>
      </c>
      <c r="CI179" s="137" t="s">
        <v>382</v>
      </c>
      <c r="CJ179" s="108"/>
      <c r="CK179" s="366" t="s">
        <v>411</v>
      </c>
      <c r="CL179" s="367"/>
      <c r="CM179" s="367"/>
      <c r="CN179" s="367"/>
      <c r="CO179" s="367"/>
      <c r="CP179" s="367"/>
      <c r="CQ179" s="367"/>
      <c r="CR179" s="367"/>
      <c r="CS179" s="367"/>
      <c r="CT179" s="367"/>
      <c r="CU179" s="367"/>
      <c r="CV179" s="367"/>
      <c r="CW179" s="367"/>
      <c r="CX179" s="367"/>
      <c r="CY179" s="367"/>
    </row>
    <row r="180" spans="1:103" s="266" customFormat="1" ht="18" hidden="1" customHeight="1" thickBot="1" x14ac:dyDescent="0.35">
      <c r="A180" s="272"/>
      <c r="B180" s="115"/>
      <c r="C180" s="354"/>
      <c r="D180" s="127"/>
      <c r="E180" s="127"/>
      <c r="F180" s="127"/>
      <c r="G180" s="359" t="s">
        <v>361</v>
      </c>
      <c r="H180" s="361" t="s">
        <v>95</v>
      </c>
      <c r="I180" s="7"/>
      <c r="J180" s="356" t="s">
        <v>3</v>
      </c>
      <c r="K180" s="108"/>
      <c r="L180" s="85"/>
      <c r="M180" s="75">
        <f>MONTH(Úvod!$F$10)</f>
        <v>1</v>
      </c>
      <c r="N180" s="76">
        <f t="shared" ref="N180" si="3519">IF(M180=12,1,M180+1)</f>
        <v>2</v>
      </c>
      <c r="O180" s="76">
        <f t="shared" ref="O180" si="3520">IF(N180=12,1,N180+1)</f>
        <v>3</v>
      </c>
      <c r="P180" s="77">
        <f t="shared" ref="P180" si="3521">IF(O180=12,1,O180+1)</f>
        <v>4</v>
      </c>
      <c r="Q180" s="77">
        <f t="shared" ref="Q180" si="3522">IF(P180=12,1,P180+1)</f>
        <v>5</v>
      </c>
      <c r="R180" s="77">
        <f t="shared" ref="R180" si="3523">IF(Q180=12,1,Q180+1)</f>
        <v>6</v>
      </c>
      <c r="S180" s="77">
        <f t="shared" ref="S180" si="3524">IF(R180=12,1,R180+1)</f>
        <v>7</v>
      </c>
      <c r="T180" s="77">
        <f t="shared" ref="T180" si="3525">IF(S180=12,1,S180+1)</f>
        <v>8</v>
      </c>
      <c r="U180" s="77">
        <f t="shared" ref="U180" si="3526">IF(T180=12,1,T180+1)</f>
        <v>9</v>
      </c>
      <c r="V180" s="77">
        <f>IF(U180=12,1,U180+1)</f>
        <v>10</v>
      </c>
      <c r="W180" s="77">
        <f t="shared" ref="W180" si="3527">IF(V180=12,1,V180+1)</f>
        <v>11</v>
      </c>
      <c r="X180" s="77">
        <f t="shared" ref="X180" si="3528">IF(W180=12,1,W180+1)</f>
        <v>12</v>
      </c>
      <c r="Y180" s="77">
        <f t="shared" ref="Y180" si="3529">IF(X180=12,1,X180+1)</f>
        <v>1</v>
      </c>
      <c r="Z180" s="77">
        <f t="shared" ref="Z180" si="3530">IF(Y180=12,1,Y180+1)</f>
        <v>2</v>
      </c>
      <c r="AA180" s="77">
        <f t="shared" ref="AA180" si="3531">IF(Z180=12,1,Z180+1)</f>
        <v>3</v>
      </c>
      <c r="AB180" s="77">
        <f t="shared" ref="AB180" si="3532">IF(AA180=12,1,AA180+1)</f>
        <v>4</v>
      </c>
      <c r="AC180" s="77">
        <f t="shared" ref="AC180" si="3533">IF(AB180=12,1,AB180+1)</f>
        <v>5</v>
      </c>
      <c r="AD180" s="77">
        <f t="shared" ref="AD180" si="3534">IF(AC180=12,1,AC180+1)</f>
        <v>6</v>
      </c>
      <c r="AE180" s="77">
        <f>IF(AD180=12,1,AD180+1)</f>
        <v>7</v>
      </c>
      <c r="AF180" s="77">
        <f t="shared" ref="AF180" si="3535">IF(AE180=12,1,AE180+1)</f>
        <v>8</v>
      </c>
      <c r="AG180" s="77">
        <f t="shared" ref="AG180" si="3536">IF(AF180=12,1,AF180+1)</f>
        <v>9</v>
      </c>
      <c r="AH180" s="77">
        <f t="shared" ref="AH180" si="3537">IF(AG180=12,1,AG180+1)</f>
        <v>10</v>
      </c>
      <c r="AI180" s="77">
        <f t="shared" ref="AI180" si="3538">IF(AH180=12,1,AH180+1)</f>
        <v>11</v>
      </c>
      <c r="AJ180" s="77">
        <f t="shared" ref="AJ180" si="3539">IF(AI180=12,1,AI180+1)</f>
        <v>12</v>
      </c>
      <c r="AK180" s="77">
        <f t="shared" ref="AK180" si="3540">IF(AJ180=12,1,AJ180+1)</f>
        <v>1</v>
      </c>
      <c r="AL180" s="77">
        <f t="shared" ref="AL180" si="3541">IF(AK180=12,1,AK180+1)</f>
        <v>2</v>
      </c>
      <c r="AM180" s="77">
        <f t="shared" ref="AM180" si="3542">IF(AL180=12,1,AL180+1)</f>
        <v>3</v>
      </c>
      <c r="AN180" s="77">
        <f t="shared" ref="AN180" si="3543">IF(AM180=12,1,AM180+1)</f>
        <v>4</v>
      </c>
      <c r="AO180" s="77">
        <f t="shared" ref="AO180" si="3544">IF(AN180=12,1,AN180+1)</f>
        <v>5</v>
      </c>
      <c r="AP180" s="77">
        <f t="shared" ref="AP180" si="3545">IF(AO180=12,1,AO180+1)</f>
        <v>6</v>
      </c>
      <c r="AQ180" s="77">
        <f t="shared" ref="AQ180" si="3546">IF(AP180=12,1,AP180+1)</f>
        <v>7</v>
      </c>
      <c r="AR180" s="77">
        <f t="shared" ref="AR180" si="3547">IF(AQ180=12,1,AQ180+1)</f>
        <v>8</v>
      </c>
      <c r="AS180" s="77">
        <f t="shared" ref="AS180" si="3548">IF(AR180=12,1,AR180+1)</f>
        <v>9</v>
      </c>
      <c r="AT180" s="77">
        <f t="shared" ref="AT180" si="3549">IF(AS180=12,1,AS180+1)</f>
        <v>10</v>
      </c>
      <c r="AU180" s="77">
        <f t="shared" ref="AU180" si="3550">IF(AT180=12,1,AT180+1)</f>
        <v>11</v>
      </c>
      <c r="AV180" s="77">
        <f t="shared" ref="AV180" si="3551">IF(AU180=12,1,AU180+1)</f>
        <v>12</v>
      </c>
      <c r="AW180" s="77">
        <f t="shared" ref="AW180" si="3552">IF(AV180=12,1,AV180+1)</f>
        <v>1</v>
      </c>
      <c r="AX180" s="77">
        <f t="shared" ref="AX180" si="3553">IF(AW180=12,1,AW180+1)</f>
        <v>2</v>
      </c>
      <c r="AY180" s="77">
        <f t="shared" ref="AY180" si="3554">IF(AX180=12,1,AX180+1)</f>
        <v>3</v>
      </c>
      <c r="AZ180" s="77">
        <f t="shared" ref="AZ180" si="3555">IF(AY180=12,1,AY180+1)</f>
        <v>4</v>
      </c>
      <c r="BA180" s="77">
        <f t="shared" ref="BA180" si="3556">IF(AZ180=12,1,AZ180+1)</f>
        <v>5</v>
      </c>
      <c r="BB180" s="77">
        <f t="shared" ref="BB180" si="3557">IF(BA180=12,1,BA180+1)</f>
        <v>6</v>
      </c>
      <c r="BC180" s="77">
        <f t="shared" ref="BC180" si="3558">IF(BB180=12,1,BB180+1)</f>
        <v>7</v>
      </c>
      <c r="BD180" s="77">
        <f t="shared" ref="BD180" si="3559">IF(BC180=12,1,BC180+1)</f>
        <v>8</v>
      </c>
      <c r="BE180" s="77">
        <f t="shared" ref="BE180" si="3560">IF(BD180=12,1,BD180+1)</f>
        <v>9</v>
      </c>
      <c r="BF180" s="77">
        <f t="shared" ref="BF180" si="3561">IF(BE180=12,1,BE180+1)</f>
        <v>10</v>
      </c>
      <c r="BG180" s="77">
        <f t="shared" ref="BG180" si="3562">IF(BF180=12,1,BF180+1)</f>
        <v>11</v>
      </c>
      <c r="BH180" s="77">
        <f t="shared" ref="BH180" si="3563">IF(BG180=12,1,BG180+1)</f>
        <v>12</v>
      </c>
      <c r="BI180" s="77">
        <f t="shared" ref="BI180" si="3564">IF(BH180=12,1,BH180+1)</f>
        <v>1</v>
      </c>
      <c r="BJ180" s="77">
        <f t="shared" ref="BJ180" si="3565">IF(BI180=12,1,BI180+1)</f>
        <v>2</v>
      </c>
      <c r="BK180" s="77">
        <f t="shared" ref="BK180" si="3566">IF(BJ180=12,1,BJ180+1)</f>
        <v>3</v>
      </c>
      <c r="BL180" s="77">
        <f t="shared" ref="BL180" si="3567">IF(BK180=12,1,BK180+1)</f>
        <v>4</v>
      </c>
      <c r="BM180" s="77">
        <f t="shared" ref="BM180" si="3568">IF(BL180=12,1,BL180+1)</f>
        <v>5</v>
      </c>
      <c r="BN180" s="77">
        <f t="shared" ref="BN180" si="3569">IF(BM180=12,1,BM180+1)</f>
        <v>6</v>
      </c>
      <c r="BO180" s="77">
        <f t="shared" ref="BO180" si="3570">IF(BN180=12,1,BN180+1)</f>
        <v>7</v>
      </c>
      <c r="BP180" s="77">
        <f t="shared" ref="BP180" si="3571">IF(BO180=12,1,BO180+1)</f>
        <v>8</v>
      </c>
      <c r="BQ180" s="77">
        <f t="shared" ref="BQ180" si="3572">IF(BP180=12,1,BP180+1)</f>
        <v>9</v>
      </c>
      <c r="BR180" s="77">
        <f t="shared" ref="BR180" si="3573">IF(BQ180=12,1,BQ180+1)</f>
        <v>10</v>
      </c>
      <c r="BS180" s="77">
        <f t="shared" ref="BS180" si="3574">IF(BR180=12,1,BR180+1)</f>
        <v>11</v>
      </c>
      <c r="BT180" s="77">
        <f t="shared" ref="BT180" si="3575">IF(BS180=12,1,BS180+1)</f>
        <v>12</v>
      </c>
      <c r="BU180" s="77">
        <f t="shared" ref="BU180" si="3576">IF(BT180=12,1,BT180+1)</f>
        <v>1</v>
      </c>
      <c r="BV180" s="77">
        <f t="shared" ref="BV180" si="3577">IF(BU180=12,1,BU180+1)</f>
        <v>2</v>
      </c>
      <c r="BW180" s="77">
        <f t="shared" ref="BW180" si="3578">IF(BV180=12,1,BV180+1)</f>
        <v>3</v>
      </c>
      <c r="BX180" s="77">
        <f t="shared" ref="BX180" si="3579">IF(BW180=12,1,BW180+1)</f>
        <v>4</v>
      </c>
      <c r="BY180" s="77">
        <f t="shared" ref="BY180" si="3580">IF(BX180=12,1,BX180+1)</f>
        <v>5</v>
      </c>
      <c r="BZ180" s="77">
        <f t="shared" ref="BZ180" si="3581">IF(BY180=12,1,BY180+1)</f>
        <v>6</v>
      </c>
      <c r="CA180" s="77">
        <f t="shared" ref="CA180" si="3582">IF(BZ180=12,1,BZ180+1)</f>
        <v>7</v>
      </c>
      <c r="CB180" s="77">
        <f t="shared" ref="CB180" si="3583">IF(CA180=12,1,CA180+1)</f>
        <v>8</v>
      </c>
      <c r="CC180" s="77">
        <f t="shared" ref="CC180" si="3584">IF(CB180=12,1,CB180+1)</f>
        <v>9</v>
      </c>
      <c r="CD180" s="77">
        <f t="shared" ref="CD180" si="3585">IF(CC180=12,1,CC180+1)</f>
        <v>10</v>
      </c>
      <c r="CE180" s="77">
        <f t="shared" ref="CE180" si="3586">IF(CD180=12,1,CD180+1)</f>
        <v>11</v>
      </c>
      <c r="CF180" s="77">
        <f t="shared" ref="CF180" si="3587">IF(CE180=12,1,CE180+1)</f>
        <v>12</v>
      </c>
      <c r="CG180" s="82"/>
      <c r="CH180" s="79"/>
      <c r="CI180" s="79"/>
      <c r="CJ180" s="108"/>
      <c r="CK180" s="108"/>
      <c r="CL180" s="108"/>
      <c r="CM180" s="108"/>
      <c r="CN180" s="108"/>
      <c r="CO180" s="108"/>
      <c r="CP180" s="108"/>
      <c r="CQ180" s="108"/>
      <c r="CR180" s="108"/>
      <c r="CS180" s="108"/>
      <c r="CT180" s="108"/>
      <c r="CU180" s="108"/>
      <c r="CV180" s="108"/>
      <c r="CW180" s="108"/>
      <c r="CX180" s="108"/>
      <c r="CY180" s="108"/>
    </row>
    <row r="181" spans="1:103" s="266" customFormat="1" ht="34.950000000000003" hidden="1" customHeight="1" x14ac:dyDescent="0.3">
      <c r="A181" s="272"/>
      <c r="B181" s="115"/>
      <c r="C181" s="354"/>
      <c r="D181" s="127"/>
      <c r="E181" s="127"/>
      <c r="F181" s="127"/>
      <c r="G181" s="359"/>
      <c r="H181" s="361"/>
      <c r="I181" s="7"/>
      <c r="J181" s="357"/>
      <c r="K181" s="108"/>
      <c r="L181" s="78"/>
      <c r="M181" s="60">
        <f t="shared" ref="M181:BX181" si="3588">VALUE(_xlfn.CONCAT(M180,".",M183))</f>
        <v>1</v>
      </c>
      <c r="N181" s="74">
        <f t="shared" si="3588"/>
        <v>32</v>
      </c>
      <c r="O181" s="74">
        <f t="shared" si="3588"/>
        <v>61</v>
      </c>
      <c r="P181" s="74">
        <f t="shared" si="3588"/>
        <v>92</v>
      </c>
      <c r="Q181" s="74">
        <f t="shared" si="3588"/>
        <v>122</v>
      </c>
      <c r="R181" s="74">
        <f t="shared" si="3588"/>
        <v>153</v>
      </c>
      <c r="S181" s="74">
        <f t="shared" si="3588"/>
        <v>183</v>
      </c>
      <c r="T181" s="74">
        <f t="shared" si="3588"/>
        <v>214</v>
      </c>
      <c r="U181" s="74">
        <f t="shared" si="3588"/>
        <v>245</v>
      </c>
      <c r="V181" s="74">
        <f t="shared" si="3588"/>
        <v>275</v>
      </c>
      <c r="W181" s="74">
        <f t="shared" si="3588"/>
        <v>306</v>
      </c>
      <c r="X181" s="74">
        <f t="shared" si="3588"/>
        <v>336</v>
      </c>
      <c r="Y181" s="74">
        <f t="shared" si="3588"/>
        <v>367</v>
      </c>
      <c r="Z181" s="74">
        <f t="shared" si="3588"/>
        <v>398</v>
      </c>
      <c r="AA181" s="74">
        <f t="shared" si="3588"/>
        <v>426</v>
      </c>
      <c r="AB181" s="74">
        <f t="shared" si="3588"/>
        <v>457</v>
      </c>
      <c r="AC181" s="74">
        <f t="shared" si="3588"/>
        <v>487</v>
      </c>
      <c r="AD181" s="74">
        <f t="shared" si="3588"/>
        <v>518</v>
      </c>
      <c r="AE181" s="74">
        <f t="shared" si="3588"/>
        <v>548</v>
      </c>
      <c r="AF181" s="74">
        <f t="shared" si="3588"/>
        <v>579</v>
      </c>
      <c r="AG181" s="74">
        <f t="shared" si="3588"/>
        <v>610</v>
      </c>
      <c r="AH181" s="74">
        <f t="shared" si="3588"/>
        <v>640</v>
      </c>
      <c r="AI181" s="74">
        <f t="shared" si="3588"/>
        <v>671</v>
      </c>
      <c r="AJ181" s="74">
        <f t="shared" si="3588"/>
        <v>701</v>
      </c>
      <c r="AK181" s="74">
        <f t="shared" si="3588"/>
        <v>732</v>
      </c>
      <c r="AL181" s="74">
        <f t="shared" si="3588"/>
        <v>763</v>
      </c>
      <c r="AM181" s="74">
        <f t="shared" si="3588"/>
        <v>791</v>
      </c>
      <c r="AN181" s="74">
        <f t="shared" si="3588"/>
        <v>822</v>
      </c>
      <c r="AO181" s="74">
        <f t="shared" si="3588"/>
        <v>852</v>
      </c>
      <c r="AP181" s="74">
        <f t="shared" si="3588"/>
        <v>883</v>
      </c>
      <c r="AQ181" s="74">
        <f t="shared" si="3588"/>
        <v>913</v>
      </c>
      <c r="AR181" s="74">
        <f t="shared" si="3588"/>
        <v>944</v>
      </c>
      <c r="AS181" s="74">
        <f t="shared" si="3588"/>
        <v>975</v>
      </c>
      <c r="AT181" s="74">
        <f t="shared" si="3588"/>
        <v>1005</v>
      </c>
      <c r="AU181" s="74">
        <f t="shared" si="3588"/>
        <v>1036</v>
      </c>
      <c r="AV181" s="74">
        <f t="shared" si="3588"/>
        <v>1066</v>
      </c>
      <c r="AW181" s="74">
        <f t="shared" si="3588"/>
        <v>1097</v>
      </c>
      <c r="AX181" s="74">
        <f t="shared" si="3588"/>
        <v>1128</v>
      </c>
      <c r="AY181" s="74">
        <f t="shared" si="3588"/>
        <v>1156</v>
      </c>
      <c r="AZ181" s="74">
        <f t="shared" si="3588"/>
        <v>1187</v>
      </c>
      <c r="BA181" s="74">
        <f t="shared" si="3588"/>
        <v>1217</v>
      </c>
      <c r="BB181" s="74">
        <f t="shared" si="3588"/>
        <v>1248</v>
      </c>
      <c r="BC181" s="74">
        <f t="shared" si="3588"/>
        <v>1278</v>
      </c>
      <c r="BD181" s="74">
        <f t="shared" si="3588"/>
        <v>1309</v>
      </c>
      <c r="BE181" s="74">
        <f t="shared" si="3588"/>
        <v>1340</v>
      </c>
      <c r="BF181" s="74">
        <f t="shared" si="3588"/>
        <v>1370</v>
      </c>
      <c r="BG181" s="74">
        <f t="shared" si="3588"/>
        <v>1401</v>
      </c>
      <c r="BH181" s="74">
        <f t="shared" si="3588"/>
        <v>1431</v>
      </c>
      <c r="BI181" s="74">
        <f t="shared" si="3588"/>
        <v>1462</v>
      </c>
      <c r="BJ181" s="74">
        <f t="shared" si="3588"/>
        <v>1493</v>
      </c>
      <c r="BK181" s="74">
        <f t="shared" si="3588"/>
        <v>1522</v>
      </c>
      <c r="BL181" s="74">
        <f t="shared" si="3588"/>
        <v>1553</v>
      </c>
      <c r="BM181" s="74">
        <f t="shared" si="3588"/>
        <v>1583</v>
      </c>
      <c r="BN181" s="74">
        <f t="shared" si="3588"/>
        <v>1614</v>
      </c>
      <c r="BO181" s="74">
        <f t="shared" si="3588"/>
        <v>1644</v>
      </c>
      <c r="BP181" s="74">
        <f t="shared" si="3588"/>
        <v>1675</v>
      </c>
      <c r="BQ181" s="74">
        <f t="shared" si="3588"/>
        <v>1706</v>
      </c>
      <c r="BR181" s="74">
        <f t="shared" si="3588"/>
        <v>1736</v>
      </c>
      <c r="BS181" s="74">
        <f t="shared" si="3588"/>
        <v>1767</v>
      </c>
      <c r="BT181" s="74">
        <f t="shared" si="3588"/>
        <v>1797</v>
      </c>
      <c r="BU181" s="74">
        <f t="shared" si="3588"/>
        <v>1828</v>
      </c>
      <c r="BV181" s="74">
        <f t="shared" si="3588"/>
        <v>1859</v>
      </c>
      <c r="BW181" s="74">
        <f t="shared" si="3588"/>
        <v>1887</v>
      </c>
      <c r="BX181" s="74">
        <f t="shared" si="3588"/>
        <v>1918</v>
      </c>
      <c r="BY181" s="74">
        <f t="shared" ref="BY181:CF181" si="3589">VALUE(_xlfn.CONCAT(BY180,".",BY183))</f>
        <v>1948</v>
      </c>
      <c r="BZ181" s="74">
        <f t="shared" si="3589"/>
        <v>1979</v>
      </c>
      <c r="CA181" s="74">
        <f t="shared" si="3589"/>
        <v>2009</v>
      </c>
      <c r="CB181" s="74">
        <f t="shared" si="3589"/>
        <v>2040</v>
      </c>
      <c r="CC181" s="74">
        <f t="shared" si="3589"/>
        <v>2071</v>
      </c>
      <c r="CD181" s="74">
        <f t="shared" si="3589"/>
        <v>2101</v>
      </c>
      <c r="CE181" s="74">
        <f t="shared" si="3589"/>
        <v>2132</v>
      </c>
      <c r="CF181" s="74">
        <f t="shared" si="3589"/>
        <v>2162</v>
      </c>
      <c r="CG181" s="83"/>
      <c r="CH181" s="80"/>
      <c r="CI181" s="80"/>
      <c r="CJ181" s="108"/>
      <c r="CK181" s="108"/>
      <c r="CL181" s="108"/>
      <c r="CM181" s="108"/>
      <c r="CN181" s="108"/>
      <c r="CO181" s="108"/>
      <c r="CP181" s="108"/>
      <c r="CQ181" s="108"/>
      <c r="CR181" s="108"/>
      <c r="CS181" s="108"/>
      <c r="CT181" s="108"/>
      <c r="CU181" s="108"/>
      <c r="CV181" s="108"/>
      <c r="CW181" s="108"/>
      <c r="CX181" s="108"/>
      <c r="CY181" s="108"/>
    </row>
    <row r="182" spans="1:103" s="266" customFormat="1" ht="16.95" customHeight="1" x14ac:dyDescent="0.3">
      <c r="A182" s="272"/>
      <c r="B182" s="115"/>
      <c r="C182" s="354"/>
      <c r="D182" s="127"/>
      <c r="E182" s="360" t="s">
        <v>376</v>
      </c>
      <c r="F182" s="360" t="s">
        <v>376</v>
      </c>
      <c r="G182" s="359"/>
      <c r="H182" s="361"/>
      <c r="I182" s="7"/>
      <c r="J182" s="357"/>
      <c r="K182" s="108"/>
      <c r="L182" s="78"/>
      <c r="M182" s="61" t="str">
        <f>VLOOKUP(M180,'Podpůrná data'!$J$186:$K$197,2)</f>
        <v>leden</v>
      </c>
      <c r="N182" s="61" t="str">
        <f>VLOOKUP(N180,'Podpůrná data'!$J$186:$K$197,2)</f>
        <v>únor</v>
      </c>
      <c r="O182" s="61" t="str">
        <f>VLOOKUP(O180,'Podpůrná data'!$J$186:$K$197,2)</f>
        <v>březen</v>
      </c>
      <c r="P182" s="61" t="str">
        <f>VLOOKUP(P180,'Podpůrná data'!$J$186:$K$197,2)</f>
        <v>duben</v>
      </c>
      <c r="Q182" s="61" t="str">
        <f>VLOOKUP(Q180,'Podpůrná data'!$J$186:$K$197,2)</f>
        <v>květen</v>
      </c>
      <c r="R182" s="61" t="str">
        <f>VLOOKUP(R180,'Podpůrná data'!$J$186:$K$197,2)</f>
        <v>červen</v>
      </c>
      <c r="S182" s="61" t="str">
        <f>VLOOKUP(S180,'Podpůrná data'!$J$186:$K$197,2)</f>
        <v>červenec</v>
      </c>
      <c r="T182" s="61" t="str">
        <f>VLOOKUP(T180,'Podpůrná data'!$J$186:$K$197,2)</f>
        <v>srpen</v>
      </c>
      <c r="U182" s="61" t="str">
        <f>VLOOKUP(U180,'Podpůrná data'!$J$186:$K$197,2)</f>
        <v>září</v>
      </c>
      <c r="V182" s="61" t="str">
        <f>VLOOKUP(V180,'Podpůrná data'!$J$186:$K$197,2)</f>
        <v>říjen</v>
      </c>
      <c r="W182" s="61" t="str">
        <f>VLOOKUP(W180,'Podpůrná data'!$J$186:$K$197,2)</f>
        <v>listopad</v>
      </c>
      <c r="X182" s="61" t="str">
        <f>VLOOKUP(X180,'Podpůrná data'!$J$186:$K$197,2)</f>
        <v>prosinec</v>
      </c>
      <c r="Y182" s="61" t="str">
        <f>VLOOKUP(Y180,'Podpůrná data'!$J$186:$K$197,2)</f>
        <v>leden</v>
      </c>
      <c r="Z182" s="61" t="str">
        <f>VLOOKUP(Z180,'Podpůrná data'!$J$186:$K$197,2)</f>
        <v>únor</v>
      </c>
      <c r="AA182" s="61" t="str">
        <f>VLOOKUP(AA180,'Podpůrná data'!$J$186:$K$197,2)</f>
        <v>březen</v>
      </c>
      <c r="AB182" s="61" t="str">
        <f>VLOOKUP(AB180,'Podpůrná data'!$J$186:$K$197,2)</f>
        <v>duben</v>
      </c>
      <c r="AC182" s="61" t="str">
        <f>VLOOKUP(AC180,'Podpůrná data'!$J$186:$K$197,2)</f>
        <v>květen</v>
      </c>
      <c r="AD182" s="61" t="str">
        <f>VLOOKUP(AD180,'Podpůrná data'!$J$186:$K$197,2)</f>
        <v>červen</v>
      </c>
      <c r="AE182" s="61" t="str">
        <f>VLOOKUP(AE180,'Podpůrná data'!$J$186:$K$197,2)</f>
        <v>červenec</v>
      </c>
      <c r="AF182" s="61" t="str">
        <f>VLOOKUP(AF180,'Podpůrná data'!$J$186:$K$197,2)</f>
        <v>srpen</v>
      </c>
      <c r="AG182" s="61" t="str">
        <f>VLOOKUP(AG180,'Podpůrná data'!$J$186:$K$197,2)</f>
        <v>září</v>
      </c>
      <c r="AH182" s="61" t="str">
        <f>VLOOKUP(AH180,'Podpůrná data'!$J$186:$K$197,2)</f>
        <v>říjen</v>
      </c>
      <c r="AI182" s="61" t="str">
        <f>VLOOKUP(AI180,'Podpůrná data'!$J$186:$K$197,2)</f>
        <v>listopad</v>
      </c>
      <c r="AJ182" s="61" t="str">
        <f>VLOOKUP(AJ180,'Podpůrná data'!$J$186:$K$197,2)</f>
        <v>prosinec</v>
      </c>
      <c r="AK182" s="61" t="str">
        <f>VLOOKUP(AK180,'Podpůrná data'!$J$186:$K$197,2)</f>
        <v>leden</v>
      </c>
      <c r="AL182" s="61" t="str">
        <f>VLOOKUP(AL180,'Podpůrná data'!$J$186:$K$197,2)</f>
        <v>únor</v>
      </c>
      <c r="AM182" s="61" t="str">
        <f>VLOOKUP(AM180,'Podpůrná data'!$J$186:$K$197,2)</f>
        <v>březen</v>
      </c>
      <c r="AN182" s="61" t="str">
        <f>VLOOKUP(AN180,'Podpůrná data'!$J$186:$K$197,2)</f>
        <v>duben</v>
      </c>
      <c r="AO182" s="61" t="str">
        <f>VLOOKUP(AO180,'Podpůrná data'!$J$186:$K$197,2)</f>
        <v>květen</v>
      </c>
      <c r="AP182" s="61" t="str">
        <f>VLOOKUP(AP180,'Podpůrná data'!$J$186:$K$197,2)</f>
        <v>červen</v>
      </c>
      <c r="AQ182" s="61" t="str">
        <f>VLOOKUP(AQ180,'Podpůrná data'!$J$186:$K$197,2)</f>
        <v>červenec</v>
      </c>
      <c r="AR182" s="61" t="str">
        <f>VLOOKUP(AR180,'Podpůrná data'!$J$186:$K$197,2)</f>
        <v>srpen</v>
      </c>
      <c r="AS182" s="61" t="str">
        <f>VLOOKUP(AS180,'Podpůrná data'!$J$186:$K$197,2)</f>
        <v>září</v>
      </c>
      <c r="AT182" s="61" t="str">
        <f>VLOOKUP(AT180,'Podpůrná data'!$J$186:$K$197,2)</f>
        <v>říjen</v>
      </c>
      <c r="AU182" s="61" t="str">
        <f>VLOOKUP(AU180,'Podpůrná data'!$J$186:$K$197,2)</f>
        <v>listopad</v>
      </c>
      <c r="AV182" s="61" t="str">
        <f>VLOOKUP(AV180,'Podpůrná data'!$J$186:$K$197,2)</f>
        <v>prosinec</v>
      </c>
      <c r="AW182" s="61" t="str">
        <f>VLOOKUP(AW180,'Podpůrná data'!$J$186:$K$197,2)</f>
        <v>leden</v>
      </c>
      <c r="AX182" s="61" t="str">
        <f>VLOOKUP(AX180,'Podpůrná data'!$J$186:$K$197,2)</f>
        <v>únor</v>
      </c>
      <c r="AY182" s="61" t="str">
        <f>VLOOKUP(AY180,'Podpůrná data'!$J$186:$K$197,2)</f>
        <v>březen</v>
      </c>
      <c r="AZ182" s="61" t="str">
        <f>VLOOKUP(AZ180,'Podpůrná data'!$J$186:$K$197,2)</f>
        <v>duben</v>
      </c>
      <c r="BA182" s="61" t="str">
        <f>VLOOKUP(BA180,'Podpůrná data'!$J$186:$K$197,2)</f>
        <v>květen</v>
      </c>
      <c r="BB182" s="61" t="str">
        <f>VLOOKUP(BB180,'Podpůrná data'!$J$186:$K$197,2)</f>
        <v>červen</v>
      </c>
      <c r="BC182" s="61" t="str">
        <f>VLOOKUP(BC180,'Podpůrná data'!$J$186:$K$197,2)</f>
        <v>červenec</v>
      </c>
      <c r="BD182" s="61" t="str">
        <f>VLOOKUP(BD180,'Podpůrná data'!$J$186:$K$197,2)</f>
        <v>srpen</v>
      </c>
      <c r="BE182" s="61" t="str">
        <f>VLOOKUP(BE180,'Podpůrná data'!$J$186:$K$197,2)</f>
        <v>září</v>
      </c>
      <c r="BF182" s="61" t="str">
        <f>VLOOKUP(BF180,'Podpůrná data'!$J$186:$K$197,2)</f>
        <v>říjen</v>
      </c>
      <c r="BG182" s="61" t="str">
        <f>VLOOKUP(BG180,'Podpůrná data'!$J$186:$K$197,2)</f>
        <v>listopad</v>
      </c>
      <c r="BH182" s="61" t="str">
        <f>VLOOKUP(BH180,'Podpůrná data'!$J$186:$K$197,2)</f>
        <v>prosinec</v>
      </c>
      <c r="BI182" s="61" t="str">
        <f>VLOOKUP(BI180,'Podpůrná data'!$J$186:$K$197,2)</f>
        <v>leden</v>
      </c>
      <c r="BJ182" s="61" t="str">
        <f>VLOOKUP(BJ180,'Podpůrná data'!$J$186:$K$197,2)</f>
        <v>únor</v>
      </c>
      <c r="BK182" s="61" t="str">
        <f>VLOOKUP(BK180,'Podpůrná data'!$J$186:$K$197,2)</f>
        <v>březen</v>
      </c>
      <c r="BL182" s="61" t="str">
        <f>VLOOKUP(BL180,'Podpůrná data'!$J$186:$K$197,2)</f>
        <v>duben</v>
      </c>
      <c r="BM182" s="61" t="str">
        <f>VLOOKUP(BM180,'Podpůrná data'!$J$186:$K$197,2)</f>
        <v>květen</v>
      </c>
      <c r="BN182" s="61" t="str">
        <f>VLOOKUP(BN180,'Podpůrná data'!$J$186:$K$197,2)</f>
        <v>červen</v>
      </c>
      <c r="BO182" s="61" t="str">
        <f>VLOOKUP(BO180,'Podpůrná data'!$J$186:$K$197,2)</f>
        <v>červenec</v>
      </c>
      <c r="BP182" s="61" t="str">
        <f>VLOOKUP(BP180,'Podpůrná data'!$J$186:$K$197,2)</f>
        <v>srpen</v>
      </c>
      <c r="BQ182" s="61" t="str">
        <f>VLOOKUP(BQ180,'Podpůrná data'!$J$186:$K$197,2)</f>
        <v>září</v>
      </c>
      <c r="BR182" s="61" t="str">
        <f>VLOOKUP(BR180,'Podpůrná data'!$J$186:$K$197,2)</f>
        <v>říjen</v>
      </c>
      <c r="BS182" s="61" t="str">
        <f>VLOOKUP(BS180,'Podpůrná data'!$J$186:$K$197,2)</f>
        <v>listopad</v>
      </c>
      <c r="BT182" s="61" t="str">
        <f>VLOOKUP(BT180,'Podpůrná data'!$J$186:$K$197,2)</f>
        <v>prosinec</v>
      </c>
      <c r="BU182" s="61" t="str">
        <f>VLOOKUP(BU180,'Podpůrná data'!$J$186:$K$197,2)</f>
        <v>leden</v>
      </c>
      <c r="BV182" s="61" t="str">
        <f>VLOOKUP(BV180,'Podpůrná data'!$J$186:$K$197,2)</f>
        <v>únor</v>
      </c>
      <c r="BW182" s="61" t="str">
        <f>VLOOKUP(BW180,'Podpůrná data'!$J$186:$K$197,2)</f>
        <v>březen</v>
      </c>
      <c r="BX182" s="61" t="str">
        <f>VLOOKUP(BX180,'Podpůrná data'!$J$186:$K$197,2)</f>
        <v>duben</v>
      </c>
      <c r="BY182" s="61" t="str">
        <f>VLOOKUP(BY180,'Podpůrná data'!$J$186:$K$197,2)</f>
        <v>květen</v>
      </c>
      <c r="BZ182" s="61" t="str">
        <f>VLOOKUP(BZ180,'Podpůrná data'!$J$186:$K$197,2)</f>
        <v>červen</v>
      </c>
      <c r="CA182" s="61" t="str">
        <f>VLOOKUP(CA180,'Podpůrná data'!$J$186:$K$197,2)</f>
        <v>červenec</v>
      </c>
      <c r="CB182" s="61" t="str">
        <f>VLOOKUP(CB180,'Podpůrná data'!$J$186:$K$197,2)</f>
        <v>srpen</v>
      </c>
      <c r="CC182" s="61" t="str">
        <f>VLOOKUP(CC180,'Podpůrná data'!$J$186:$K$197,2)</f>
        <v>září</v>
      </c>
      <c r="CD182" s="61" t="str">
        <f>VLOOKUP(CD180,'Podpůrná data'!$J$186:$K$197,2)</f>
        <v>říjen</v>
      </c>
      <c r="CE182" s="61" t="str">
        <f>VLOOKUP(CE180,'Podpůrná data'!$J$186:$K$197,2)</f>
        <v>listopad</v>
      </c>
      <c r="CF182" s="61" t="str">
        <f>VLOOKUP(CF180,'Podpůrná data'!$J$186:$K$197,2)</f>
        <v>prosinec</v>
      </c>
      <c r="CG182" s="210"/>
      <c r="CH182" s="210"/>
      <c r="CI182" s="211"/>
      <c r="CJ182" s="108"/>
      <c r="CK182" s="183" t="s">
        <v>109</v>
      </c>
      <c r="CL182" s="183" t="s">
        <v>110</v>
      </c>
      <c r="CM182" s="183" t="s">
        <v>111</v>
      </c>
      <c r="CN182" s="183" t="s">
        <v>112</v>
      </c>
      <c r="CO182" s="183" t="s">
        <v>113</v>
      </c>
      <c r="CP182" s="183" t="s">
        <v>114</v>
      </c>
      <c r="CQ182" s="183" t="s">
        <v>115</v>
      </c>
      <c r="CR182" s="183" t="s">
        <v>116</v>
      </c>
      <c r="CS182" s="183" t="s">
        <v>117</v>
      </c>
      <c r="CT182" s="183" t="s">
        <v>177</v>
      </c>
      <c r="CU182" s="183" t="s">
        <v>178</v>
      </c>
      <c r="CV182" s="183" t="s">
        <v>179</v>
      </c>
      <c r="CW182" s="183" t="s">
        <v>368</v>
      </c>
      <c r="CX182" s="183" t="s">
        <v>369</v>
      </c>
      <c r="CY182" s="183" t="s">
        <v>370</v>
      </c>
    </row>
    <row r="183" spans="1:103" s="266" customFormat="1" ht="16.2" customHeight="1" x14ac:dyDescent="0.3">
      <c r="A183" s="272"/>
      <c r="B183" s="115"/>
      <c r="C183" s="354"/>
      <c r="D183" s="127"/>
      <c r="E183" s="360"/>
      <c r="F183" s="360"/>
      <c r="G183" s="359"/>
      <c r="H183" s="361"/>
      <c r="I183" s="7"/>
      <c r="J183" s="357"/>
      <c r="K183" s="108"/>
      <c r="L183" s="78"/>
      <c r="M183" s="61">
        <f>YEAR(Úvod!$F$10)</f>
        <v>1900</v>
      </c>
      <c r="N183" s="61">
        <f t="shared" ref="N183" si="3590">IF(N180=1,M183+1,M183)</f>
        <v>1900</v>
      </c>
      <c r="O183" s="61">
        <f t="shared" ref="O183" si="3591">IF(O180=1,N183+1,N183)</f>
        <v>1900</v>
      </c>
      <c r="P183" s="61">
        <f t="shared" ref="P183" si="3592">IF(P180=1,O183+1,O183)</f>
        <v>1900</v>
      </c>
      <c r="Q183" s="61">
        <f t="shared" ref="Q183" si="3593">IF(Q180=1,P183+1,P183)</f>
        <v>1900</v>
      </c>
      <c r="R183" s="61">
        <f t="shared" ref="R183" si="3594">IF(R180=1,Q183+1,Q183)</f>
        <v>1900</v>
      </c>
      <c r="S183" s="61">
        <f t="shared" ref="S183" si="3595">IF(S180=1,R183+1,R183)</f>
        <v>1900</v>
      </c>
      <c r="T183" s="61">
        <f t="shared" ref="T183" si="3596">IF(T180=1,S183+1,S183)</f>
        <v>1900</v>
      </c>
      <c r="U183" s="61">
        <f t="shared" ref="U183" si="3597">IF(U180=1,T183+1,T183)</f>
        <v>1900</v>
      </c>
      <c r="V183" s="61">
        <f t="shared" ref="V183" si="3598">IF(V180=1,U183+1,U183)</f>
        <v>1900</v>
      </c>
      <c r="W183" s="61">
        <f t="shared" ref="W183" si="3599">IF(W180=1,V183+1,V183)</f>
        <v>1900</v>
      </c>
      <c r="X183" s="61">
        <f t="shared" ref="X183" si="3600">IF(X180=1,W183+1,W183)</f>
        <v>1900</v>
      </c>
      <c r="Y183" s="61">
        <f t="shared" ref="Y183" si="3601">IF(Y180=1,X183+1,X183)</f>
        <v>1901</v>
      </c>
      <c r="Z183" s="61">
        <f t="shared" ref="Z183" si="3602">IF(Z180=1,Y183+1,Y183)</f>
        <v>1901</v>
      </c>
      <c r="AA183" s="61">
        <f t="shared" ref="AA183" si="3603">IF(AA180=1,Z183+1,Z183)</f>
        <v>1901</v>
      </c>
      <c r="AB183" s="61">
        <f t="shared" ref="AB183" si="3604">IF(AB180=1,AA183+1,AA183)</f>
        <v>1901</v>
      </c>
      <c r="AC183" s="61">
        <f t="shared" ref="AC183" si="3605">IF(AC180=1,AB183+1,AB183)</f>
        <v>1901</v>
      </c>
      <c r="AD183" s="61">
        <f t="shared" ref="AD183" si="3606">IF(AD180=1,AC183+1,AC183)</f>
        <v>1901</v>
      </c>
      <c r="AE183" s="61">
        <f t="shared" ref="AE183" si="3607">IF(AE180=1,AD183+1,AD183)</f>
        <v>1901</v>
      </c>
      <c r="AF183" s="61">
        <f t="shared" ref="AF183" si="3608">IF(AF180=1,AE183+1,AE183)</f>
        <v>1901</v>
      </c>
      <c r="AG183" s="61">
        <f t="shared" ref="AG183" si="3609">IF(AG180=1,AF183+1,AF183)</f>
        <v>1901</v>
      </c>
      <c r="AH183" s="61">
        <f t="shared" ref="AH183" si="3610">IF(AH180=1,AG183+1,AG183)</f>
        <v>1901</v>
      </c>
      <c r="AI183" s="61">
        <f t="shared" ref="AI183" si="3611">IF(AI180=1,AH183+1,AH183)</f>
        <v>1901</v>
      </c>
      <c r="AJ183" s="61">
        <f t="shared" ref="AJ183" si="3612">IF(AJ180=1,AI183+1,AI183)</f>
        <v>1901</v>
      </c>
      <c r="AK183" s="61">
        <f t="shared" ref="AK183" si="3613">IF(AK180=1,AJ183+1,AJ183)</f>
        <v>1902</v>
      </c>
      <c r="AL183" s="61">
        <f t="shared" ref="AL183" si="3614">IF(AL180=1,AK183+1,AK183)</f>
        <v>1902</v>
      </c>
      <c r="AM183" s="61">
        <f t="shared" ref="AM183" si="3615">IF(AM180=1,AL183+1,AL183)</f>
        <v>1902</v>
      </c>
      <c r="AN183" s="61">
        <f t="shared" ref="AN183" si="3616">IF(AN180=1,AM183+1,AM183)</f>
        <v>1902</v>
      </c>
      <c r="AO183" s="61">
        <f t="shared" ref="AO183" si="3617">IF(AO180=1,AN183+1,AN183)</f>
        <v>1902</v>
      </c>
      <c r="AP183" s="61">
        <f t="shared" ref="AP183" si="3618">IF(AP180=1,AO183+1,AO183)</f>
        <v>1902</v>
      </c>
      <c r="AQ183" s="61">
        <f t="shared" ref="AQ183" si="3619">IF(AQ180=1,AP183+1,AP183)</f>
        <v>1902</v>
      </c>
      <c r="AR183" s="61">
        <f t="shared" ref="AR183" si="3620">IF(AR180=1,AQ183+1,AQ183)</f>
        <v>1902</v>
      </c>
      <c r="AS183" s="61">
        <f t="shared" ref="AS183" si="3621">IF(AS180=1,AR183+1,AR183)</f>
        <v>1902</v>
      </c>
      <c r="AT183" s="61">
        <f t="shared" ref="AT183" si="3622">IF(AT180=1,AS183+1,AS183)</f>
        <v>1902</v>
      </c>
      <c r="AU183" s="61">
        <f t="shared" ref="AU183" si="3623">IF(AU180=1,AT183+1,AT183)</f>
        <v>1902</v>
      </c>
      <c r="AV183" s="61">
        <f t="shared" ref="AV183" si="3624">IF(AV180=1,AU183+1,AU183)</f>
        <v>1902</v>
      </c>
      <c r="AW183" s="61">
        <f t="shared" ref="AW183" si="3625">IF(AW180=1,AV183+1,AV183)</f>
        <v>1903</v>
      </c>
      <c r="AX183" s="61">
        <f t="shared" ref="AX183" si="3626">IF(AX180=1,AW183+1,AW183)</f>
        <v>1903</v>
      </c>
      <c r="AY183" s="61">
        <f t="shared" ref="AY183" si="3627">IF(AY180=1,AX183+1,AX183)</f>
        <v>1903</v>
      </c>
      <c r="AZ183" s="61">
        <f t="shared" ref="AZ183" si="3628">IF(AZ180=1,AY183+1,AY183)</f>
        <v>1903</v>
      </c>
      <c r="BA183" s="61">
        <f t="shared" ref="BA183" si="3629">IF(BA180=1,AZ183+1,AZ183)</f>
        <v>1903</v>
      </c>
      <c r="BB183" s="61">
        <f t="shared" ref="BB183" si="3630">IF(BB180=1,BA183+1,BA183)</f>
        <v>1903</v>
      </c>
      <c r="BC183" s="61">
        <f t="shared" ref="BC183" si="3631">IF(BC180=1,BB183+1,BB183)</f>
        <v>1903</v>
      </c>
      <c r="BD183" s="61">
        <f t="shared" ref="BD183" si="3632">IF(BD180=1,BC183+1,BC183)</f>
        <v>1903</v>
      </c>
      <c r="BE183" s="61">
        <f t="shared" ref="BE183" si="3633">IF(BE180=1,BD183+1,BD183)</f>
        <v>1903</v>
      </c>
      <c r="BF183" s="61">
        <f t="shared" ref="BF183" si="3634">IF(BF180=1,BE183+1,BE183)</f>
        <v>1903</v>
      </c>
      <c r="BG183" s="61">
        <f t="shared" ref="BG183" si="3635">IF(BG180=1,BF183+1,BF183)</f>
        <v>1903</v>
      </c>
      <c r="BH183" s="61">
        <f t="shared" ref="BH183" si="3636">IF(BH180=1,BG183+1,BG183)</f>
        <v>1903</v>
      </c>
      <c r="BI183" s="61">
        <f t="shared" ref="BI183" si="3637">IF(BI180=1,BH183+1,BH183)</f>
        <v>1904</v>
      </c>
      <c r="BJ183" s="61">
        <f t="shared" ref="BJ183" si="3638">IF(BJ180=1,BI183+1,BI183)</f>
        <v>1904</v>
      </c>
      <c r="BK183" s="61">
        <f t="shared" ref="BK183" si="3639">IF(BK180=1,BJ183+1,BJ183)</f>
        <v>1904</v>
      </c>
      <c r="BL183" s="61">
        <f t="shared" ref="BL183" si="3640">IF(BL180=1,BK183+1,BK183)</f>
        <v>1904</v>
      </c>
      <c r="BM183" s="61">
        <f t="shared" ref="BM183" si="3641">IF(BM180=1,BL183+1,BL183)</f>
        <v>1904</v>
      </c>
      <c r="BN183" s="61">
        <f t="shared" ref="BN183" si="3642">IF(BN180=1,BM183+1,BM183)</f>
        <v>1904</v>
      </c>
      <c r="BO183" s="61">
        <f t="shared" ref="BO183" si="3643">IF(BO180=1,BN183+1,BN183)</f>
        <v>1904</v>
      </c>
      <c r="BP183" s="61">
        <f t="shared" ref="BP183" si="3644">IF(BP180=1,BO183+1,BO183)</f>
        <v>1904</v>
      </c>
      <c r="BQ183" s="61">
        <f t="shared" ref="BQ183" si="3645">IF(BQ180=1,BP183+1,BP183)</f>
        <v>1904</v>
      </c>
      <c r="BR183" s="61">
        <f t="shared" ref="BR183" si="3646">IF(BR180=1,BQ183+1,BQ183)</f>
        <v>1904</v>
      </c>
      <c r="BS183" s="61">
        <f t="shared" ref="BS183" si="3647">IF(BS180=1,BR183+1,BR183)</f>
        <v>1904</v>
      </c>
      <c r="BT183" s="61">
        <f t="shared" ref="BT183" si="3648">IF(BT180=1,BS183+1,BS183)</f>
        <v>1904</v>
      </c>
      <c r="BU183" s="61">
        <f t="shared" ref="BU183" si="3649">IF(BU180=1,BT183+1,BT183)</f>
        <v>1905</v>
      </c>
      <c r="BV183" s="61">
        <f t="shared" ref="BV183" si="3650">IF(BV180=1,BU183+1,BU183)</f>
        <v>1905</v>
      </c>
      <c r="BW183" s="61">
        <f t="shared" ref="BW183" si="3651">IF(BW180=1,BV183+1,BV183)</f>
        <v>1905</v>
      </c>
      <c r="BX183" s="61">
        <f t="shared" ref="BX183" si="3652">IF(BX180=1,BW183+1,BW183)</f>
        <v>1905</v>
      </c>
      <c r="BY183" s="61">
        <f t="shared" ref="BY183" si="3653">IF(BY180=1,BX183+1,BX183)</f>
        <v>1905</v>
      </c>
      <c r="BZ183" s="61">
        <f t="shared" ref="BZ183" si="3654">IF(BZ180=1,BY183+1,BY183)</f>
        <v>1905</v>
      </c>
      <c r="CA183" s="61">
        <f t="shared" ref="CA183" si="3655">IF(CA180=1,BZ183+1,BZ183)</f>
        <v>1905</v>
      </c>
      <c r="CB183" s="61">
        <f t="shared" ref="CB183" si="3656">IF(CB180=1,CA183+1,CA183)</f>
        <v>1905</v>
      </c>
      <c r="CC183" s="61">
        <f t="shared" ref="CC183" si="3657">IF(CC180=1,CB183+1,CB183)</f>
        <v>1905</v>
      </c>
      <c r="CD183" s="61">
        <f t="shared" ref="CD183" si="3658">IF(CD180=1,CC183+1,CC183)</f>
        <v>1905</v>
      </c>
      <c r="CE183" s="61">
        <f t="shared" ref="CE183" si="3659">IF(CE180=1,CD183+1,CD183)</f>
        <v>1905</v>
      </c>
      <c r="CF183" s="61">
        <f t="shared" ref="CF183" si="3660">IF(CF180=1,CE183+1,CE183)</f>
        <v>1905</v>
      </c>
      <c r="CG183" s="209"/>
      <c r="CH183" s="208"/>
      <c r="CI183" s="212"/>
      <c r="CJ183" s="108"/>
      <c r="CK183" s="108"/>
      <c r="CL183" s="108"/>
      <c r="CM183" s="108"/>
      <c r="CN183" s="108"/>
      <c r="CO183" s="108"/>
      <c r="CP183" s="108"/>
      <c r="CQ183" s="108"/>
      <c r="CR183" s="108"/>
      <c r="CS183" s="108"/>
      <c r="CT183" s="108"/>
      <c r="CU183" s="108"/>
      <c r="CV183" s="108"/>
      <c r="CW183" s="108"/>
      <c r="CX183" s="108"/>
      <c r="CY183" s="108"/>
    </row>
    <row r="184" spans="1:103" s="266" customFormat="1" ht="16.2" customHeight="1" x14ac:dyDescent="0.3">
      <c r="A184" s="272"/>
      <c r="B184" s="115"/>
      <c r="C184" s="127"/>
      <c r="D184" s="127"/>
      <c r="E184" s="360"/>
      <c r="F184" s="360"/>
      <c r="G184" s="359"/>
      <c r="H184" s="362"/>
      <c r="I184" s="7"/>
      <c r="J184" s="358"/>
      <c r="K184" s="108"/>
      <c r="L184" s="64" t="s">
        <v>181</v>
      </c>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c r="AL184" s="281"/>
      <c r="AM184" s="281"/>
      <c r="AN184" s="281"/>
      <c r="AO184" s="281"/>
      <c r="AP184" s="281"/>
      <c r="AQ184" s="281"/>
      <c r="AR184" s="281"/>
      <c r="AS184" s="281"/>
      <c r="AT184" s="281"/>
      <c r="AU184" s="281"/>
      <c r="AV184" s="281"/>
      <c r="AW184" s="281"/>
      <c r="AX184" s="281"/>
      <c r="AY184" s="281"/>
      <c r="AZ184" s="281"/>
      <c r="BA184" s="281"/>
      <c r="BB184" s="281"/>
      <c r="BC184" s="281"/>
      <c r="BD184" s="281"/>
      <c r="BE184" s="281"/>
      <c r="BF184" s="281"/>
      <c r="BG184" s="281"/>
      <c r="BH184" s="281"/>
      <c r="BI184" s="281"/>
      <c r="BJ184" s="281"/>
      <c r="BK184" s="281"/>
      <c r="BL184" s="281"/>
      <c r="BM184" s="281"/>
      <c r="BN184" s="281"/>
      <c r="BO184" s="281"/>
      <c r="BP184" s="281"/>
      <c r="BQ184" s="281"/>
      <c r="BR184" s="281"/>
      <c r="BS184" s="281"/>
      <c r="BT184" s="281"/>
      <c r="BU184" s="281"/>
      <c r="BV184" s="281"/>
      <c r="BW184" s="281"/>
      <c r="BX184" s="281"/>
      <c r="BY184" s="281"/>
      <c r="BZ184" s="281"/>
      <c r="CA184" s="281"/>
      <c r="CB184" s="281"/>
      <c r="CC184" s="281"/>
      <c r="CD184" s="281"/>
      <c r="CE184" s="281"/>
      <c r="CF184" s="281"/>
      <c r="CG184" s="209"/>
      <c r="CH184" s="208"/>
      <c r="CI184" s="212"/>
      <c r="CJ184" s="108"/>
      <c r="CK184" s="108"/>
      <c r="CL184" s="108"/>
      <c r="CM184" s="108"/>
      <c r="CN184" s="108"/>
      <c r="CO184" s="108"/>
      <c r="CP184" s="108"/>
      <c r="CQ184" s="108"/>
      <c r="CR184" s="108"/>
      <c r="CS184" s="108"/>
      <c r="CT184" s="108"/>
      <c r="CU184" s="108"/>
      <c r="CV184" s="108"/>
      <c r="CW184" s="108"/>
      <c r="CX184" s="108"/>
      <c r="CY184" s="108"/>
    </row>
    <row r="185" spans="1:103" s="266" customFormat="1" ht="23.4" customHeight="1" x14ac:dyDescent="0.3">
      <c r="A185" s="264"/>
      <c r="B185" s="128" t="s">
        <v>17</v>
      </c>
      <c r="C185" s="376"/>
      <c r="D185" s="376"/>
      <c r="E185" s="282"/>
      <c r="F185" s="257"/>
      <c r="G185" s="275"/>
      <c r="H185" s="62">
        <f>IF($G185="",0,VLOOKUP($E185,'Podpůrná data'!$I$15:$J$182,2)*$G185)</f>
        <v>0</v>
      </c>
      <c r="I185" s="107"/>
      <c r="J185" s="170">
        <f>IF(H185&gt;0,1,0)</f>
        <v>0</v>
      </c>
      <c r="K185" s="214"/>
      <c r="L185" s="64" t="s">
        <v>97</v>
      </c>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c r="AL185" s="283"/>
      <c r="AM185" s="283"/>
      <c r="AN185" s="283"/>
      <c r="AO185" s="283"/>
      <c r="AP185" s="283"/>
      <c r="AQ185" s="283"/>
      <c r="AR185" s="283"/>
      <c r="AS185" s="283"/>
      <c r="AT185" s="283"/>
      <c r="AU185" s="283"/>
      <c r="AV185" s="283"/>
      <c r="AW185" s="283"/>
      <c r="AX185" s="283"/>
      <c r="AY185" s="283"/>
      <c r="AZ185" s="283"/>
      <c r="BA185" s="283"/>
      <c r="BB185" s="283"/>
      <c r="BC185" s="283"/>
      <c r="BD185" s="283"/>
      <c r="BE185" s="283"/>
      <c r="BF185" s="283"/>
      <c r="BG185" s="283"/>
      <c r="BH185" s="283"/>
      <c r="BI185" s="283"/>
      <c r="BJ185" s="283"/>
      <c r="BK185" s="283"/>
      <c r="BL185" s="283"/>
      <c r="BM185" s="283"/>
      <c r="BN185" s="283"/>
      <c r="BO185" s="283"/>
      <c r="BP185" s="283"/>
      <c r="BQ185" s="283"/>
      <c r="BR185" s="283"/>
      <c r="BS185" s="283"/>
      <c r="BT185" s="283"/>
      <c r="BU185" s="283"/>
      <c r="BV185" s="283"/>
      <c r="BW185" s="283"/>
      <c r="BX185" s="283"/>
      <c r="BY185" s="283"/>
      <c r="BZ185" s="283"/>
      <c r="CA185" s="283"/>
      <c r="CB185" s="283"/>
      <c r="CC185" s="283"/>
      <c r="CD185" s="283"/>
      <c r="CE185" s="283"/>
      <c r="CF185" s="283"/>
      <c r="CG185" s="377">
        <f>SUM(M187:CF187)</f>
        <v>0</v>
      </c>
      <c r="CH185" s="379">
        <f>SUM(M189:CF189)</f>
        <v>0</v>
      </c>
      <c r="CI185" s="381">
        <f>IF($J185=0,0,IF($CG185&gt;=20,1,0))</f>
        <v>0</v>
      </c>
      <c r="CJ185" s="108"/>
      <c r="CK185" s="108"/>
      <c r="CL185" s="108"/>
      <c r="CM185" s="108"/>
      <c r="CN185" s="108"/>
      <c r="CO185" s="108"/>
      <c r="CP185" s="108"/>
      <c r="CQ185" s="108"/>
      <c r="CR185" s="108"/>
      <c r="CS185" s="108"/>
      <c r="CT185" s="108"/>
      <c r="CU185" s="108"/>
      <c r="CV185" s="108"/>
      <c r="CW185" s="108"/>
      <c r="CX185" s="108"/>
      <c r="CY185" s="108"/>
    </row>
    <row r="186" spans="1:103" s="266" customFormat="1" ht="28.8" x14ac:dyDescent="0.3">
      <c r="A186" s="264"/>
      <c r="B186" s="130"/>
      <c r="C186" s="174"/>
      <c r="D186" s="174"/>
      <c r="E186" s="174"/>
      <c r="F186" s="174"/>
      <c r="G186" s="174"/>
      <c r="H186" s="65"/>
      <c r="I186" s="107"/>
      <c r="J186" s="238"/>
      <c r="K186" s="108"/>
      <c r="L186" s="64" t="s">
        <v>388</v>
      </c>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c r="AL186" s="283"/>
      <c r="AM186" s="283"/>
      <c r="AN186" s="283"/>
      <c r="AO186" s="283"/>
      <c r="AP186" s="283"/>
      <c r="AQ186" s="283"/>
      <c r="AR186" s="283"/>
      <c r="AS186" s="283"/>
      <c r="AT186" s="283"/>
      <c r="AU186" s="283"/>
      <c r="AV186" s="283"/>
      <c r="AW186" s="283"/>
      <c r="AX186" s="283"/>
      <c r="AY186" s="283"/>
      <c r="AZ186" s="283"/>
      <c r="BA186" s="283"/>
      <c r="BB186" s="283"/>
      <c r="BC186" s="283"/>
      <c r="BD186" s="283"/>
      <c r="BE186" s="283"/>
      <c r="BF186" s="283"/>
      <c r="BG186" s="283"/>
      <c r="BH186" s="283"/>
      <c r="BI186" s="283"/>
      <c r="BJ186" s="283"/>
      <c r="BK186" s="283"/>
      <c r="BL186" s="283"/>
      <c r="BM186" s="283"/>
      <c r="BN186" s="283"/>
      <c r="BO186" s="283"/>
      <c r="BP186" s="283"/>
      <c r="BQ186" s="283"/>
      <c r="BR186" s="283"/>
      <c r="BS186" s="283"/>
      <c r="BT186" s="283"/>
      <c r="BU186" s="283"/>
      <c r="BV186" s="283"/>
      <c r="BW186" s="283"/>
      <c r="BX186" s="283"/>
      <c r="BY186" s="283"/>
      <c r="BZ186" s="283"/>
      <c r="CA186" s="283"/>
      <c r="CB186" s="283"/>
      <c r="CC186" s="283"/>
      <c r="CD186" s="283"/>
      <c r="CE186" s="283"/>
      <c r="CF186" s="283"/>
      <c r="CG186" s="377"/>
      <c r="CH186" s="379"/>
      <c r="CI186" s="381"/>
      <c r="CJ186" s="108"/>
      <c r="CK186" s="108"/>
      <c r="CL186" s="108"/>
      <c r="CM186" s="108"/>
      <c r="CN186" s="108"/>
      <c r="CO186" s="108"/>
      <c r="CP186" s="108"/>
      <c r="CQ186" s="108"/>
      <c r="CR186" s="108"/>
      <c r="CS186" s="108"/>
      <c r="CT186" s="108"/>
      <c r="CU186" s="108"/>
      <c r="CV186" s="108"/>
      <c r="CW186" s="108"/>
      <c r="CX186" s="108"/>
      <c r="CY186" s="108"/>
    </row>
    <row r="187" spans="1:103" s="266" customFormat="1" ht="28.8" x14ac:dyDescent="0.3">
      <c r="A187" s="264"/>
      <c r="B187" s="130"/>
      <c r="C187" s="174"/>
      <c r="D187" s="174"/>
      <c r="E187" s="174"/>
      <c r="F187" s="174"/>
      <c r="G187" s="174"/>
      <c r="H187" s="65"/>
      <c r="I187" s="107"/>
      <c r="J187" s="169"/>
      <c r="K187" s="108"/>
      <c r="L187" s="64" t="s">
        <v>408</v>
      </c>
      <c r="M187" s="171">
        <f>IF(M186="",0,IF(M186&gt;=$G185,$G185,M186))</f>
        <v>0</v>
      </c>
      <c r="N187" s="171">
        <f t="shared" ref="N187:AS187" si="3661">IF(N186="",0,IF((N186+M188)&lt;=$G185,N186,$G185-M188))</f>
        <v>0</v>
      </c>
      <c r="O187" s="171">
        <f t="shared" si="3661"/>
        <v>0</v>
      </c>
      <c r="P187" s="171">
        <f t="shared" si="3661"/>
        <v>0</v>
      </c>
      <c r="Q187" s="171">
        <f t="shared" si="3661"/>
        <v>0</v>
      </c>
      <c r="R187" s="171">
        <f t="shared" si="3661"/>
        <v>0</v>
      </c>
      <c r="S187" s="171">
        <f t="shared" si="3661"/>
        <v>0</v>
      </c>
      <c r="T187" s="171">
        <f t="shared" si="3661"/>
        <v>0</v>
      </c>
      <c r="U187" s="171">
        <f t="shared" si="3661"/>
        <v>0</v>
      </c>
      <c r="V187" s="171">
        <f t="shared" si="3661"/>
        <v>0</v>
      </c>
      <c r="W187" s="171">
        <f t="shared" si="3661"/>
        <v>0</v>
      </c>
      <c r="X187" s="171">
        <f t="shared" si="3661"/>
        <v>0</v>
      </c>
      <c r="Y187" s="171">
        <f t="shared" si="3661"/>
        <v>0</v>
      </c>
      <c r="Z187" s="171">
        <f t="shared" si="3661"/>
        <v>0</v>
      </c>
      <c r="AA187" s="171">
        <f t="shared" si="3661"/>
        <v>0</v>
      </c>
      <c r="AB187" s="171">
        <f t="shared" si="3661"/>
        <v>0</v>
      </c>
      <c r="AC187" s="171">
        <f t="shared" si="3661"/>
        <v>0</v>
      </c>
      <c r="AD187" s="171">
        <f t="shared" si="3661"/>
        <v>0</v>
      </c>
      <c r="AE187" s="171">
        <f t="shared" si="3661"/>
        <v>0</v>
      </c>
      <c r="AF187" s="171">
        <f t="shared" si="3661"/>
        <v>0</v>
      </c>
      <c r="AG187" s="171">
        <f t="shared" si="3661"/>
        <v>0</v>
      </c>
      <c r="AH187" s="171">
        <f t="shared" si="3661"/>
        <v>0</v>
      </c>
      <c r="AI187" s="171">
        <f t="shared" si="3661"/>
        <v>0</v>
      </c>
      <c r="AJ187" s="171">
        <f t="shared" si="3661"/>
        <v>0</v>
      </c>
      <c r="AK187" s="171">
        <f t="shared" si="3661"/>
        <v>0</v>
      </c>
      <c r="AL187" s="171">
        <f t="shared" si="3661"/>
        <v>0</v>
      </c>
      <c r="AM187" s="171">
        <f t="shared" si="3661"/>
        <v>0</v>
      </c>
      <c r="AN187" s="171">
        <f t="shared" si="3661"/>
        <v>0</v>
      </c>
      <c r="AO187" s="171">
        <f t="shared" si="3661"/>
        <v>0</v>
      </c>
      <c r="AP187" s="171">
        <f t="shared" si="3661"/>
        <v>0</v>
      </c>
      <c r="AQ187" s="171">
        <f t="shared" si="3661"/>
        <v>0</v>
      </c>
      <c r="AR187" s="171">
        <f t="shared" si="3661"/>
        <v>0</v>
      </c>
      <c r="AS187" s="171">
        <f t="shared" si="3661"/>
        <v>0</v>
      </c>
      <c r="AT187" s="171">
        <f t="shared" ref="AT187:BY187" si="3662">IF(AT186="",0,IF((AT186+AS188)&lt;=$G185,AT186,$G185-AS188))</f>
        <v>0</v>
      </c>
      <c r="AU187" s="171">
        <f t="shared" si="3662"/>
        <v>0</v>
      </c>
      <c r="AV187" s="171">
        <f t="shared" si="3662"/>
        <v>0</v>
      </c>
      <c r="AW187" s="171">
        <f t="shared" si="3662"/>
        <v>0</v>
      </c>
      <c r="AX187" s="171">
        <f t="shared" si="3662"/>
        <v>0</v>
      </c>
      <c r="AY187" s="171">
        <f t="shared" si="3662"/>
        <v>0</v>
      </c>
      <c r="AZ187" s="171">
        <f t="shared" si="3662"/>
        <v>0</v>
      </c>
      <c r="BA187" s="171">
        <f t="shared" si="3662"/>
        <v>0</v>
      </c>
      <c r="BB187" s="171">
        <f t="shared" si="3662"/>
        <v>0</v>
      </c>
      <c r="BC187" s="171">
        <f t="shared" si="3662"/>
        <v>0</v>
      </c>
      <c r="BD187" s="171">
        <f t="shared" si="3662"/>
        <v>0</v>
      </c>
      <c r="BE187" s="171">
        <f t="shared" si="3662"/>
        <v>0</v>
      </c>
      <c r="BF187" s="171">
        <f t="shared" si="3662"/>
        <v>0</v>
      </c>
      <c r="BG187" s="171">
        <f t="shared" si="3662"/>
        <v>0</v>
      </c>
      <c r="BH187" s="171">
        <f t="shared" si="3662"/>
        <v>0</v>
      </c>
      <c r="BI187" s="171">
        <f t="shared" si="3662"/>
        <v>0</v>
      </c>
      <c r="BJ187" s="171">
        <f t="shared" si="3662"/>
        <v>0</v>
      </c>
      <c r="BK187" s="171">
        <f t="shared" si="3662"/>
        <v>0</v>
      </c>
      <c r="BL187" s="171">
        <f t="shared" si="3662"/>
        <v>0</v>
      </c>
      <c r="BM187" s="171">
        <f t="shared" si="3662"/>
        <v>0</v>
      </c>
      <c r="BN187" s="171">
        <f t="shared" si="3662"/>
        <v>0</v>
      </c>
      <c r="BO187" s="171">
        <f t="shared" si="3662"/>
        <v>0</v>
      </c>
      <c r="BP187" s="171">
        <f t="shared" si="3662"/>
        <v>0</v>
      </c>
      <c r="BQ187" s="171">
        <f t="shared" si="3662"/>
        <v>0</v>
      </c>
      <c r="BR187" s="171">
        <f t="shared" si="3662"/>
        <v>0</v>
      </c>
      <c r="BS187" s="171">
        <f t="shared" si="3662"/>
        <v>0</v>
      </c>
      <c r="BT187" s="171">
        <f t="shared" si="3662"/>
        <v>0</v>
      </c>
      <c r="BU187" s="171">
        <f t="shared" si="3662"/>
        <v>0</v>
      </c>
      <c r="BV187" s="171">
        <f t="shared" si="3662"/>
        <v>0</v>
      </c>
      <c r="BW187" s="171">
        <f t="shared" si="3662"/>
        <v>0</v>
      </c>
      <c r="BX187" s="171">
        <f t="shared" si="3662"/>
        <v>0</v>
      </c>
      <c r="BY187" s="171">
        <f t="shared" si="3662"/>
        <v>0</v>
      </c>
      <c r="BZ187" s="171">
        <f t="shared" ref="BZ187:CF187" si="3663">IF(BZ186="",0,IF((BZ186+BY188)&lt;=$G185,BZ186,$G185-BY188))</f>
        <v>0</v>
      </c>
      <c r="CA187" s="171">
        <f t="shared" si="3663"/>
        <v>0</v>
      </c>
      <c r="CB187" s="171">
        <f t="shared" si="3663"/>
        <v>0</v>
      </c>
      <c r="CC187" s="171">
        <f t="shared" si="3663"/>
        <v>0</v>
      </c>
      <c r="CD187" s="171">
        <f t="shared" si="3663"/>
        <v>0</v>
      </c>
      <c r="CE187" s="171">
        <f t="shared" si="3663"/>
        <v>0</v>
      </c>
      <c r="CF187" s="171">
        <f t="shared" si="3663"/>
        <v>0</v>
      </c>
      <c r="CG187" s="377"/>
      <c r="CH187" s="379"/>
      <c r="CI187" s="381"/>
      <c r="CJ187" s="108"/>
      <c r="CK187" s="108"/>
      <c r="CL187" s="108"/>
      <c r="CM187" s="108"/>
      <c r="CN187" s="108"/>
      <c r="CO187" s="108"/>
      <c r="CP187" s="108"/>
      <c r="CQ187" s="108"/>
      <c r="CR187" s="108"/>
      <c r="CS187" s="108"/>
      <c r="CT187" s="108"/>
      <c r="CU187" s="108"/>
      <c r="CV187" s="108"/>
      <c r="CW187" s="108"/>
      <c r="CX187" s="108"/>
      <c r="CY187" s="108"/>
    </row>
    <row r="188" spans="1:103" ht="28.8" hidden="1" x14ac:dyDescent="0.3">
      <c r="B188" s="130"/>
      <c r="C188" s="174"/>
      <c r="D188" s="174"/>
      <c r="E188" s="174"/>
      <c r="F188" s="174"/>
      <c r="G188" s="174"/>
      <c r="H188" s="176"/>
      <c r="I188" s="107"/>
      <c r="J188" s="179"/>
      <c r="K188" s="107"/>
      <c r="L188" s="64" t="s">
        <v>409</v>
      </c>
      <c r="M188" s="171">
        <f>M187</f>
        <v>0</v>
      </c>
      <c r="N188" s="171">
        <f>N187+M188</f>
        <v>0</v>
      </c>
      <c r="O188" s="171">
        <f t="shared" ref="O188" si="3664">O187+N188</f>
        <v>0</v>
      </c>
      <c r="P188" s="171">
        <f t="shared" ref="P188" si="3665">P187+O188</f>
        <v>0</v>
      </c>
      <c r="Q188" s="171">
        <f t="shared" ref="Q188" si="3666">Q187+P188</f>
        <v>0</v>
      </c>
      <c r="R188" s="171">
        <f t="shared" ref="R188" si="3667">R187+Q188</f>
        <v>0</v>
      </c>
      <c r="S188" s="171">
        <f t="shared" ref="S188" si="3668">S187+R188</f>
        <v>0</v>
      </c>
      <c r="T188" s="171">
        <f t="shared" ref="T188" si="3669">T187+S188</f>
        <v>0</v>
      </c>
      <c r="U188" s="171">
        <f t="shared" ref="U188" si="3670">U187+T188</f>
        <v>0</v>
      </c>
      <c r="V188" s="171">
        <f t="shared" ref="V188" si="3671">V187+U188</f>
        <v>0</v>
      </c>
      <c r="W188" s="171">
        <f t="shared" ref="W188" si="3672">W187+V188</f>
        <v>0</v>
      </c>
      <c r="X188" s="171">
        <f t="shared" ref="X188" si="3673">X187+W188</f>
        <v>0</v>
      </c>
      <c r="Y188" s="171">
        <f t="shared" ref="Y188" si="3674">Y187+X188</f>
        <v>0</v>
      </c>
      <c r="Z188" s="171">
        <f t="shared" ref="Z188" si="3675">Z187+Y188</f>
        <v>0</v>
      </c>
      <c r="AA188" s="171">
        <f t="shared" ref="AA188" si="3676">AA187+Z188</f>
        <v>0</v>
      </c>
      <c r="AB188" s="171">
        <f t="shared" ref="AB188" si="3677">AB187+AA188</f>
        <v>0</v>
      </c>
      <c r="AC188" s="171">
        <f t="shared" ref="AC188" si="3678">AC187+AB188</f>
        <v>0</v>
      </c>
      <c r="AD188" s="171">
        <f t="shared" ref="AD188" si="3679">AD187+AC188</f>
        <v>0</v>
      </c>
      <c r="AE188" s="171">
        <f t="shared" ref="AE188" si="3680">AE187+AD188</f>
        <v>0</v>
      </c>
      <c r="AF188" s="171">
        <f t="shared" ref="AF188" si="3681">AF187+AE188</f>
        <v>0</v>
      </c>
      <c r="AG188" s="171">
        <f t="shared" ref="AG188" si="3682">AG187+AF188</f>
        <v>0</v>
      </c>
      <c r="AH188" s="171">
        <f t="shared" ref="AH188" si="3683">AH187+AG188</f>
        <v>0</v>
      </c>
      <c r="AI188" s="171">
        <f t="shared" ref="AI188" si="3684">AI187+AH188</f>
        <v>0</v>
      </c>
      <c r="AJ188" s="171">
        <f t="shared" ref="AJ188" si="3685">AJ187+AI188</f>
        <v>0</v>
      </c>
      <c r="AK188" s="171">
        <f t="shared" ref="AK188" si="3686">AK187+AJ188</f>
        <v>0</v>
      </c>
      <c r="AL188" s="171">
        <f t="shared" ref="AL188" si="3687">AL187+AK188</f>
        <v>0</v>
      </c>
      <c r="AM188" s="171">
        <f t="shared" ref="AM188" si="3688">AM187+AL188</f>
        <v>0</v>
      </c>
      <c r="AN188" s="171">
        <f t="shared" ref="AN188" si="3689">AN187+AM188</f>
        <v>0</v>
      </c>
      <c r="AO188" s="171">
        <f t="shared" ref="AO188" si="3690">AO187+AN188</f>
        <v>0</v>
      </c>
      <c r="AP188" s="171">
        <f t="shared" ref="AP188" si="3691">AP187+AO188</f>
        <v>0</v>
      </c>
      <c r="AQ188" s="171">
        <f t="shared" ref="AQ188" si="3692">AQ187+AP188</f>
        <v>0</v>
      </c>
      <c r="AR188" s="171">
        <f t="shared" ref="AR188" si="3693">AR187+AQ188</f>
        <v>0</v>
      </c>
      <c r="AS188" s="171">
        <f t="shared" ref="AS188" si="3694">AS187+AR188</f>
        <v>0</v>
      </c>
      <c r="AT188" s="171">
        <f t="shared" ref="AT188" si="3695">AT187+AS188</f>
        <v>0</v>
      </c>
      <c r="AU188" s="171">
        <f t="shared" ref="AU188" si="3696">AU187+AT188</f>
        <v>0</v>
      </c>
      <c r="AV188" s="171">
        <f t="shared" ref="AV188" si="3697">AV187+AU188</f>
        <v>0</v>
      </c>
      <c r="AW188" s="171">
        <f t="shared" ref="AW188" si="3698">AW187+AV188</f>
        <v>0</v>
      </c>
      <c r="AX188" s="171">
        <f t="shared" ref="AX188" si="3699">AX187+AW188</f>
        <v>0</v>
      </c>
      <c r="AY188" s="171">
        <f t="shared" ref="AY188" si="3700">AY187+AX188</f>
        <v>0</v>
      </c>
      <c r="AZ188" s="171">
        <f t="shared" ref="AZ188" si="3701">AZ187+AY188</f>
        <v>0</v>
      </c>
      <c r="BA188" s="171">
        <f t="shared" ref="BA188" si="3702">BA187+AZ188</f>
        <v>0</v>
      </c>
      <c r="BB188" s="171">
        <f t="shared" ref="BB188" si="3703">BB187+BA188</f>
        <v>0</v>
      </c>
      <c r="BC188" s="171">
        <f t="shared" ref="BC188" si="3704">BC187+BB188</f>
        <v>0</v>
      </c>
      <c r="BD188" s="171">
        <f t="shared" ref="BD188" si="3705">BD187+BC188</f>
        <v>0</v>
      </c>
      <c r="BE188" s="171">
        <f t="shared" ref="BE188" si="3706">BE187+BD188</f>
        <v>0</v>
      </c>
      <c r="BF188" s="171">
        <f t="shared" ref="BF188" si="3707">BF187+BE188</f>
        <v>0</v>
      </c>
      <c r="BG188" s="171">
        <f t="shared" ref="BG188" si="3708">BG187+BF188</f>
        <v>0</v>
      </c>
      <c r="BH188" s="171">
        <f t="shared" ref="BH188" si="3709">BH187+BG188</f>
        <v>0</v>
      </c>
      <c r="BI188" s="171">
        <f t="shared" ref="BI188" si="3710">BI187+BH188</f>
        <v>0</v>
      </c>
      <c r="BJ188" s="171">
        <f t="shared" ref="BJ188" si="3711">BJ187+BI188</f>
        <v>0</v>
      </c>
      <c r="BK188" s="171">
        <f t="shared" ref="BK188" si="3712">BK187+BJ188</f>
        <v>0</v>
      </c>
      <c r="BL188" s="171">
        <f t="shared" ref="BL188" si="3713">BL187+BK188</f>
        <v>0</v>
      </c>
      <c r="BM188" s="171">
        <f t="shared" ref="BM188" si="3714">BM187+BL188</f>
        <v>0</v>
      </c>
      <c r="BN188" s="171">
        <f t="shared" ref="BN188" si="3715">BN187+BM188</f>
        <v>0</v>
      </c>
      <c r="BO188" s="171">
        <f t="shared" ref="BO188" si="3716">BO187+BN188</f>
        <v>0</v>
      </c>
      <c r="BP188" s="171">
        <f t="shared" ref="BP188" si="3717">BP187+BO188</f>
        <v>0</v>
      </c>
      <c r="BQ188" s="171">
        <f t="shared" ref="BQ188" si="3718">BQ187+BP188</f>
        <v>0</v>
      </c>
      <c r="BR188" s="171">
        <f t="shared" ref="BR188" si="3719">BR187+BQ188</f>
        <v>0</v>
      </c>
      <c r="BS188" s="171">
        <f t="shared" ref="BS188" si="3720">BS187+BR188</f>
        <v>0</v>
      </c>
      <c r="BT188" s="171">
        <f t="shared" ref="BT188" si="3721">BT187+BS188</f>
        <v>0</v>
      </c>
      <c r="BU188" s="171">
        <f t="shared" ref="BU188" si="3722">BU187+BT188</f>
        <v>0</v>
      </c>
      <c r="BV188" s="171">
        <f t="shared" ref="BV188" si="3723">BV187+BU188</f>
        <v>0</v>
      </c>
      <c r="BW188" s="171">
        <f t="shared" ref="BW188" si="3724">BW187+BV188</f>
        <v>0</v>
      </c>
      <c r="BX188" s="171">
        <f t="shared" ref="BX188" si="3725">BX187+BW188</f>
        <v>0</v>
      </c>
      <c r="BY188" s="171">
        <f t="shared" ref="BY188" si="3726">BY187+BX188</f>
        <v>0</v>
      </c>
      <c r="BZ188" s="171">
        <f t="shared" ref="BZ188" si="3727">BZ187+BY188</f>
        <v>0</v>
      </c>
      <c r="CA188" s="171">
        <f t="shared" ref="CA188" si="3728">CA187+BZ188</f>
        <v>0</v>
      </c>
      <c r="CB188" s="171">
        <f t="shared" ref="CB188" si="3729">CB187+CA188</f>
        <v>0</v>
      </c>
      <c r="CC188" s="171">
        <f t="shared" ref="CC188" si="3730">CC187+CB188</f>
        <v>0</v>
      </c>
      <c r="CD188" s="171">
        <f t="shared" ref="CD188" si="3731">CD187+CC188</f>
        <v>0</v>
      </c>
      <c r="CE188" s="171">
        <f t="shared" ref="CE188" si="3732">CE187+CD188</f>
        <v>0</v>
      </c>
      <c r="CF188" s="171">
        <f t="shared" ref="CF188" si="3733">CF187+CE188</f>
        <v>0</v>
      </c>
      <c r="CG188" s="377"/>
      <c r="CH188" s="379"/>
      <c r="CI188" s="381"/>
      <c r="CJ188" s="107"/>
      <c r="CK188" s="107"/>
      <c r="CL188" s="107"/>
      <c r="CM188" s="107"/>
      <c r="CN188" s="107"/>
      <c r="CO188" s="107"/>
      <c r="CP188" s="107"/>
      <c r="CQ188" s="107"/>
      <c r="CR188" s="107"/>
      <c r="CS188" s="107"/>
      <c r="CT188" s="107"/>
      <c r="CU188" s="107"/>
      <c r="CV188" s="107"/>
      <c r="CW188" s="107"/>
      <c r="CX188" s="107"/>
      <c r="CY188" s="107"/>
    </row>
    <row r="189" spans="1:103" ht="25.2" customHeight="1" thickBot="1" x14ac:dyDescent="0.35">
      <c r="B189" s="130"/>
      <c r="C189" s="174"/>
      <c r="D189" s="174"/>
      <c r="E189" s="174"/>
      <c r="F189" s="174"/>
      <c r="G189" s="174"/>
      <c r="H189" s="176"/>
      <c r="I189" s="107"/>
      <c r="J189" s="179"/>
      <c r="K189" s="107"/>
      <c r="L189" s="64" t="s">
        <v>167</v>
      </c>
      <c r="M189" s="172">
        <f>IF($E185="",0,VLOOKUP($E185,'Podpůrná data'!$I$15:$J$182,2)*M187)</f>
        <v>0</v>
      </c>
      <c r="N189" s="172">
        <f>IF($E185="",0,VLOOKUP($E185,'Podpůrná data'!$I$15:$J$182,2)*N187)</f>
        <v>0</v>
      </c>
      <c r="O189" s="172">
        <f>IF($E185="",0,VLOOKUP($E185,'Podpůrná data'!$I$15:$J$182,2)*O187)</f>
        <v>0</v>
      </c>
      <c r="P189" s="172">
        <f>IF($E185="",0,VLOOKUP($E185,'Podpůrná data'!$I$15:$J$182,2)*P187)</f>
        <v>0</v>
      </c>
      <c r="Q189" s="172">
        <f>IF($E185="",0,VLOOKUP($E185,'Podpůrná data'!$I$15:$J$182,2)*Q187)</f>
        <v>0</v>
      </c>
      <c r="R189" s="172">
        <f>IF($E185="",0,VLOOKUP($E185,'Podpůrná data'!$I$15:$J$182,2)*R187)</f>
        <v>0</v>
      </c>
      <c r="S189" s="172">
        <f>IF($E185="",0,VLOOKUP($E185,'Podpůrná data'!$I$15:$J$182,2)*S187)</f>
        <v>0</v>
      </c>
      <c r="T189" s="172">
        <f>IF($E185="",0,VLOOKUP($E185,'Podpůrná data'!$I$15:$J$182,2)*T187)</f>
        <v>0</v>
      </c>
      <c r="U189" s="172">
        <f>IF($E185="",0,VLOOKUP($E185,'Podpůrná data'!$I$15:$J$182,2)*U187)</f>
        <v>0</v>
      </c>
      <c r="V189" s="172">
        <f>IF($E185="",0,VLOOKUP($E185,'Podpůrná data'!$I$15:$J$182,2)*V187)</f>
        <v>0</v>
      </c>
      <c r="W189" s="172">
        <f>IF($E185="",0,VLOOKUP($E185,'Podpůrná data'!$I$15:$J$182,2)*W187)</f>
        <v>0</v>
      </c>
      <c r="X189" s="172">
        <f>IF($E185="",0,VLOOKUP($E185,'Podpůrná data'!$I$15:$J$182,2)*X187)</f>
        <v>0</v>
      </c>
      <c r="Y189" s="172">
        <f>IF($E185="",0,VLOOKUP($E185,'Podpůrná data'!$I$15:$J$182,2)*Y187)</f>
        <v>0</v>
      </c>
      <c r="Z189" s="172">
        <f>IF($E185="",0,VLOOKUP($E185,'Podpůrná data'!$I$15:$J$182,2)*Z187)</f>
        <v>0</v>
      </c>
      <c r="AA189" s="172">
        <f>IF($E185="",0,VLOOKUP($E185,'Podpůrná data'!$I$15:$J$182,2)*AA187)</f>
        <v>0</v>
      </c>
      <c r="AB189" s="172">
        <f>IF($E185="",0,VLOOKUP($E185,'Podpůrná data'!$I$15:$J$182,2)*AB187)</f>
        <v>0</v>
      </c>
      <c r="AC189" s="172">
        <f>IF($E185="",0,VLOOKUP($E185,'Podpůrná data'!$I$15:$J$182,2)*AC187)</f>
        <v>0</v>
      </c>
      <c r="AD189" s="172">
        <f>IF($E185="",0,VLOOKUP($E185,'Podpůrná data'!$I$15:$J$182,2)*AD187)</f>
        <v>0</v>
      </c>
      <c r="AE189" s="172">
        <f>IF($E185="",0,VLOOKUP($E185,'Podpůrná data'!$I$15:$J$182,2)*AE187)</f>
        <v>0</v>
      </c>
      <c r="AF189" s="172">
        <f>IF($E185="",0,VLOOKUP($E185,'Podpůrná data'!$I$15:$J$182,2)*AF187)</f>
        <v>0</v>
      </c>
      <c r="AG189" s="172">
        <f>IF($E185="",0,VLOOKUP($E185,'Podpůrná data'!$I$15:$J$182,2)*AG187)</f>
        <v>0</v>
      </c>
      <c r="AH189" s="172">
        <f>IF($E185="",0,VLOOKUP($E185,'Podpůrná data'!$I$15:$J$182,2)*AH187)</f>
        <v>0</v>
      </c>
      <c r="AI189" s="172">
        <f>IF($E185="",0,VLOOKUP($E185,'Podpůrná data'!$I$15:$J$182,2)*AI187)</f>
        <v>0</v>
      </c>
      <c r="AJ189" s="172">
        <f>IF($E185="",0,VLOOKUP($E185,'Podpůrná data'!$I$15:$J$182,2)*AJ187)</f>
        <v>0</v>
      </c>
      <c r="AK189" s="172">
        <f>IF($E185="",0,VLOOKUP($E185,'Podpůrná data'!$I$15:$J$182,2)*AK187)</f>
        <v>0</v>
      </c>
      <c r="AL189" s="172">
        <f>IF($E185="",0,VLOOKUP($E185,'Podpůrná data'!$I$15:$J$182,2)*AL187)</f>
        <v>0</v>
      </c>
      <c r="AM189" s="172">
        <f>IF($E185="",0,VLOOKUP($E185,'Podpůrná data'!$I$15:$J$182,2)*AM187)</f>
        <v>0</v>
      </c>
      <c r="AN189" s="172">
        <f>IF($E185="",0,VLOOKUP($E185,'Podpůrná data'!$I$15:$J$182,2)*AN187)</f>
        <v>0</v>
      </c>
      <c r="AO189" s="172">
        <f>IF($E185="",0,VLOOKUP($E185,'Podpůrná data'!$I$15:$J$182,2)*AO187)</f>
        <v>0</v>
      </c>
      <c r="AP189" s="172">
        <f>IF($E185="",0,VLOOKUP($E185,'Podpůrná data'!$I$15:$J$182,2)*AP187)</f>
        <v>0</v>
      </c>
      <c r="AQ189" s="172">
        <f>IF($E185="",0,VLOOKUP($E185,'Podpůrná data'!$I$15:$J$182,2)*AQ187)</f>
        <v>0</v>
      </c>
      <c r="AR189" s="172">
        <f>IF($E185="",0,VLOOKUP($E185,'Podpůrná data'!$I$15:$J$182,2)*AR187)</f>
        <v>0</v>
      </c>
      <c r="AS189" s="172">
        <f>IF($E185="",0,VLOOKUP($E185,'Podpůrná data'!$I$15:$J$182,2)*AS187)</f>
        <v>0</v>
      </c>
      <c r="AT189" s="172">
        <f>IF($E185="",0,VLOOKUP($E185,'Podpůrná data'!$I$15:$J$182,2)*AT187)</f>
        <v>0</v>
      </c>
      <c r="AU189" s="172">
        <f>IF($E185="",0,VLOOKUP($E185,'Podpůrná data'!$I$15:$J$182,2)*AU187)</f>
        <v>0</v>
      </c>
      <c r="AV189" s="172">
        <f>IF($E185="",0,VLOOKUP($E185,'Podpůrná data'!$I$15:$J$182,2)*AV187)</f>
        <v>0</v>
      </c>
      <c r="AW189" s="172">
        <f>IF($E185="",0,VLOOKUP($E185,'Podpůrná data'!$I$15:$J$182,2)*AW187)</f>
        <v>0</v>
      </c>
      <c r="AX189" s="172">
        <f>IF($E185="",0,VLOOKUP($E185,'Podpůrná data'!$I$15:$J$182,2)*AX187)</f>
        <v>0</v>
      </c>
      <c r="AY189" s="172">
        <f>IF($E185="",0,VLOOKUP($E185,'Podpůrná data'!$I$15:$J$182,2)*AY187)</f>
        <v>0</v>
      </c>
      <c r="AZ189" s="172">
        <f>IF($E185="",0,VLOOKUP($E185,'Podpůrná data'!$I$15:$J$182,2)*AZ187)</f>
        <v>0</v>
      </c>
      <c r="BA189" s="172">
        <f>IF($E185="",0,VLOOKUP($E185,'Podpůrná data'!$I$15:$J$182,2)*BA187)</f>
        <v>0</v>
      </c>
      <c r="BB189" s="172">
        <f>IF($E185="",0,VLOOKUP($E185,'Podpůrná data'!$I$15:$J$182,2)*BB187)</f>
        <v>0</v>
      </c>
      <c r="BC189" s="172">
        <f>IF($E185="",0,VLOOKUP($E185,'Podpůrná data'!$I$15:$J$182,2)*BC187)</f>
        <v>0</v>
      </c>
      <c r="BD189" s="172">
        <f>IF($E185="",0,VLOOKUP($E185,'Podpůrná data'!$I$15:$J$182,2)*BD187)</f>
        <v>0</v>
      </c>
      <c r="BE189" s="172">
        <f>IF($E185="",0,VLOOKUP($E185,'Podpůrná data'!$I$15:$J$182,2)*BE187)</f>
        <v>0</v>
      </c>
      <c r="BF189" s="172">
        <f>IF($E185="",0,VLOOKUP($E185,'Podpůrná data'!$I$15:$J$182,2)*BF187)</f>
        <v>0</v>
      </c>
      <c r="BG189" s="172">
        <f>IF($E185="",0,VLOOKUP($E185,'Podpůrná data'!$I$15:$J$182,2)*BG187)</f>
        <v>0</v>
      </c>
      <c r="BH189" s="172">
        <f>IF($E185="",0,VLOOKUP($E185,'Podpůrná data'!$I$15:$J$182,2)*BH187)</f>
        <v>0</v>
      </c>
      <c r="BI189" s="172">
        <f>IF($E185="",0,VLOOKUP($E185,'Podpůrná data'!$I$15:$J$182,2)*BI187)</f>
        <v>0</v>
      </c>
      <c r="BJ189" s="172">
        <f>IF($E185="",0,VLOOKUP($E185,'Podpůrná data'!$I$15:$J$182,2)*BJ187)</f>
        <v>0</v>
      </c>
      <c r="BK189" s="172">
        <f>IF($E185="",0,VLOOKUP($E185,'Podpůrná data'!$I$15:$J$182,2)*BK187)</f>
        <v>0</v>
      </c>
      <c r="BL189" s="172">
        <f>IF($E185="",0,VLOOKUP($E185,'Podpůrná data'!$I$15:$J$182,2)*BL187)</f>
        <v>0</v>
      </c>
      <c r="BM189" s="172">
        <f>IF($E185="",0,VLOOKUP($E185,'Podpůrná data'!$I$15:$J$182,2)*BM187)</f>
        <v>0</v>
      </c>
      <c r="BN189" s="172">
        <f>IF($E185="",0,VLOOKUP($E185,'Podpůrná data'!$I$15:$J$182,2)*BN187)</f>
        <v>0</v>
      </c>
      <c r="BO189" s="172">
        <f>IF($E185="",0,VLOOKUP($E185,'Podpůrná data'!$I$15:$J$182,2)*BO187)</f>
        <v>0</v>
      </c>
      <c r="BP189" s="172">
        <f>IF($E185="",0,VLOOKUP($E185,'Podpůrná data'!$I$15:$J$182,2)*BP187)</f>
        <v>0</v>
      </c>
      <c r="BQ189" s="172">
        <f>IF($E185="",0,VLOOKUP($E185,'Podpůrná data'!$I$15:$J$182,2)*BQ187)</f>
        <v>0</v>
      </c>
      <c r="BR189" s="172">
        <f>IF($E185="",0,VLOOKUP($E185,'Podpůrná data'!$I$15:$J$182,2)*BR187)</f>
        <v>0</v>
      </c>
      <c r="BS189" s="172">
        <f>IF($E185="",0,VLOOKUP($E185,'Podpůrná data'!$I$15:$J$182,2)*BS187)</f>
        <v>0</v>
      </c>
      <c r="BT189" s="172">
        <f>IF($E185="",0,VLOOKUP($E185,'Podpůrná data'!$I$15:$J$182,2)*BT187)</f>
        <v>0</v>
      </c>
      <c r="BU189" s="172">
        <f>IF($E185="",0,VLOOKUP($E185,'Podpůrná data'!$I$15:$J$182,2)*BU187)</f>
        <v>0</v>
      </c>
      <c r="BV189" s="172">
        <f>IF($E185="",0,VLOOKUP($E185,'Podpůrná data'!$I$15:$J$182,2)*BV187)</f>
        <v>0</v>
      </c>
      <c r="BW189" s="172">
        <f>IF($E185="",0,VLOOKUP($E185,'Podpůrná data'!$I$15:$J$182,2)*BW187)</f>
        <v>0</v>
      </c>
      <c r="BX189" s="172">
        <f>IF($E185="",0,VLOOKUP($E185,'Podpůrná data'!$I$15:$J$182,2)*BX187)</f>
        <v>0</v>
      </c>
      <c r="BY189" s="172">
        <f>IF($E185="",0,VLOOKUP($E185,'Podpůrná data'!$I$15:$J$182,2)*BY187)</f>
        <v>0</v>
      </c>
      <c r="BZ189" s="172">
        <f>IF($E185="",0,VLOOKUP($E185,'Podpůrná data'!$I$15:$J$182,2)*BZ187)</f>
        <v>0</v>
      </c>
      <c r="CA189" s="172">
        <f>IF($E185="",0,VLOOKUP($E185,'Podpůrná data'!$I$15:$J$182,2)*CA187)</f>
        <v>0</v>
      </c>
      <c r="CB189" s="172">
        <f>IF($E185="",0,VLOOKUP($E185,'Podpůrná data'!$I$15:$J$182,2)*CB187)</f>
        <v>0</v>
      </c>
      <c r="CC189" s="172">
        <f>IF($E185="",0,VLOOKUP($E185,'Podpůrná data'!$I$15:$J$182,2)*CC187)</f>
        <v>0</v>
      </c>
      <c r="CD189" s="172">
        <f>IF($E185="",0,VLOOKUP($E185,'Podpůrná data'!$I$15:$J$182,2)*CD187)</f>
        <v>0</v>
      </c>
      <c r="CE189" s="172">
        <f>IF($E185="",0,VLOOKUP($E185,'Podpůrná data'!$I$15:$J$182,2)*CE187)</f>
        <v>0</v>
      </c>
      <c r="CF189" s="172">
        <f>IF($E185="",0,VLOOKUP($E185,'Podpůrná data'!$I$15:$J$182,2)*CF187)</f>
        <v>0</v>
      </c>
      <c r="CG189" s="377"/>
      <c r="CH189" s="379"/>
      <c r="CI189" s="381"/>
      <c r="CJ189" s="107"/>
      <c r="CK189" s="182">
        <f>SUMIFS($M189:$CF189,$M184:$CF184,"1. ZoR")</f>
        <v>0</v>
      </c>
      <c r="CL189" s="182">
        <f>SUMIFS($M189:$CF189,$M184:$CF184,"2. ZoR")</f>
        <v>0</v>
      </c>
      <c r="CM189" s="182">
        <f>SUMIFS($M189:$CF189,$M184:$CF184,"3. ZoR")</f>
        <v>0</v>
      </c>
      <c r="CN189" s="182">
        <f>SUMIFS($M189:$CF189,$M184:$CF184,"4. ZoR")</f>
        <v>0</v>
      </c>
      <c r="CO189" s="182">
        <f>SUMIFS($M189:$CF189,$M184:$CF184,"5. ZoR")</f>
        <v>0</v>
      </c>
      <c r="CP189" s="182">
        <f>SUMIFS($M189:$CF189,$M184:$CF184,"6. ZoR")</f>
        <v>0</v>
      </c>
      <c r="CQ189" s="182">
        <f>SUMIFS($M189:$CF189,$M184:$CF184,"7. ZoR")</f>
        <v>0</v>
      </c>
      <c r="CR189" s="182">
        <f>SUMIFS($M189:$CF189,$M184:$CF184,"8. ZoR")</f>
        <v>0</v>
      </c>
      <c r="CS189" s="182">
        <f>SUMIFS($M189:$CF189,$M184:$CF184,"9. ZoR")</f>
        <v>0</v>
      </c>
      <c r="CT189" s="182">
        <f>SUMIFS($M189:$CF189,$M184:$CF184,"10. ZoR")</f>
        <v>0</v>
      </c>
      <c r="CU189" s="182">
        <f>SUMIFS($M189:$CF189,$M184:$CF184,"11. ZoR")</f>
        <v>0</v>
      </c>
      <c r="CV189" s="182">
        <f>SUMIFS($M189:$CF189,$M184:$CF184,"12. ZoR")</f>
        <v>0</v>
      </c>
      <c r="CW189" s="182">
        <f>SUMIFS($M189:$CF189,$M184:$CF184,"13. ZoR")</f>
        <v>0</v>
      </c>
      <c r="CX189" s="182">
        <f>SUMIFS($M189:$CF189,$M184:$CF184,"14. ZoR")</f>
        <v>0</v>
      </c>
      <c r="CY189" s="182">
        <f>SUMIFS($M189:$CF189,$M184:$CF184,"15. ZoR")</f>
        <v>0</v>
      </c>
    </row>
    <row r="190" spans="1:103" ht="29.4" hidden="1" thickBot="1" x14ac:dyDescent="0.35">
      <c r="B190" s="131"/>
      <c r="C190" s="177"/>
      <c r="D190" s="177"/>
      <c r="E190" s="177"/>
      <c r="F190" s="177"/>
      <c r="G190" s="177"/>
      <c r="H190" s="178"/>
      <c r="I190" s="107"/>
      <c r="J190" s="180"/>
      <c r="K190" s="107"/>
      <c r="L190" s="64" t="s">
        <v>360</v>
      </c>
      <c r="M190" s="172">
        <f>IF(M189="","",M189)</f>
        <v>0</v>
      </c>
      <c r="N190" s="172">
        <f>M190+N189</f>
        <v>0</v>
      </c>
      <c r="O190" s="172">
        <f t="shared" ref="O190" si="3734">N190+O189</f>
        <v>0</v>
      </c>
      <c r="P190" s="172">
        <f t="shared" ref="P190" si="3735">O190+P189</f>
        <v>0</v>
      </c>
      <c r="Q190" s="172">
        <f t="shared" ref="Q190" si="3736">P190+Q189</f>
        <v>0</v>
      </c>
      <c r="R190" s="172">
        <f t="shared" ref="R190" si="3737">Q190+R189</f>
        <v>0</v>
      </c>
      <c r="S190" s="172">
        <f t="shared" ref="S190" si="3738">R190+S189</f>
        <v>0</v>
      </c>
      <c r="T190" s="172">
        <f t="shared" ref="T190" si="3739">S190+T189</f>
        <v>0</v>
      </c>
      <c r="U190" s="172">
        <f t="shared" ref="U190" si="3740">T190+U189</f>
        <v>0</v>
      </c>
      <c r="V190" s="172">
        <f t="shared" ref="V190" si="3741">U190+V189</f>
        <v>0</v>
      </c>
      <c r="W190" s="172">
        <f t="shared" ref="W190" si="3742">V190+W189</f>
        <v>0</v>
      </c>
      <c r="X190" s="172">
        <f t="shared" ref="X190" si="3743">W190+X189</f>
        <v>0</v>
      </c>
      <c r="Y190" s="172">
        <f t="shared" ref="Y190" si="3744">X190+Y189</f>
        <v>0</v>
      </c>
      <c r="Z190" s="172">
        <f t="shared" ref="Z190" si="3745">Y190+Z189</f>
        <v>0</v>
      </c>
      <c r="AA190" s="172">
        <f t="shared" ref="AA190" si="3746">Z190+AA189</f>
        <v>0</v>
      </c>
      <c r="AB190" s="172">
        <f t="shared" ref="AB190" si="3747">AA190+AB189</f>
        <v>0</v>
      </c>
      <c r="AC190" s="172">
        <f t="shared" ref="AC190" si="3748">AB190+AC189</f>
        <v>0</v>
      </c>
      <c r="AD190" s="172">
        <f t="shared" ref="AD190" si="3749">AC190+AD189</f>
        <v>0</v>
      </c>
      <c r="AE190" s="172">
        <f t="shared" ref="AE190" si="3750">AD190+AE189</f>
        <v>0</v>
      </c>
      <c r="AF190" s="172">
        <f t="shared" ref="AF190" si="3751">AE190+AF189</f>
        <v>0</v>
      </c>
      <c r="AG190" s="172">
        <f t="shared" ref="AG190" si="3752">AF190+AG189</f>
        <v>0</v>
      </c>
      <c r="AH190" s="172">
        <f t="shared" ref="AH190" si="3753">AG190+AH189</f>
        <v>0</v>
      </c>
      <c r="AI190" s="172">
        <f t="shared" ref="AI190" si="3754">AH190+AI189</f>
        <v>0</v>
      </c>
      <c r="AJ190" s="172">
        <f t="shared" ref="AJ190" si="3755">AI190+AJ189</f>
        <v>0</v>
      </c>
      <c r="AK190" s="172">
        <f t="shared" ref="AK190" si="3756">AJ190+AK189</f>
        <v>0</v>
      </c>
      <c r="AL190" s="172">
        <f t="shared" ref="AL190" si="3757">AK190+AL189</f>
        <v>0</v>
      </c>
      <c r="AM190" s="172">
        <f t="shared" ref="AM190" si="3758">AL190+AM189</f>
        <v>0</v>
      </c>
      <c r="AN190" s="172">
        <f t="shared" ref="AN190" si="3759">AM190+AN189</f>
        <v>0</v>
      </c>
      <c r="AO190" s="172">
        <f t="shared" ref="AO190" si="3760">AN190+AO189</f>
        <v>0</v>
      </c>
      <c r="AP190" s="172">
        <f t="shared" ref="AP190" si="3761">AO190+AP189</f>
        <v>0</v>
      </c>
      <c r="AQ190" s="172">
        <f t="shared" ref="AQ190" si="3762">AP190+AQ189</f>
        <v>0</v>
      </c>
      <c r="AR190" s="172">
        <f t="shared" ref="AR190" si="3763">AQ190+AR189</f>
        <v>0</v>
      </c>
      <c r="AS190" s="172">
        <f t="shared" ref="AS190" si="3764">AR190+AS189</f>
        <v>0</v>
      </c>
      <c r="AT190" s="172">
        <f t="shared" ref="AT190" si="3765">AS190+AT189</f>
        <v>0</v>
      </c>
      <c r="AU190" s="172">
        <f t="shared" ref="AU190" si="3766">AT190+AU189</f>
        <v>0</v>
      </c>
      <c r="AV190" s="172">
        <f t="shared" ref="AV190" si="3767">AU190+AV189</f>
        <v>0</v>
      </c>
      <c r="AW190" s="172">
        <f t="shared" ref="AW190" si="3768">AV190+AW189</f>
        <v>0</v>
      </c>
      <c r="AX190" s="172">
        <f t="shared" ref="AX190" si="3769">AW190+AX189</f>
        <v>0</v>
      </c>
      <c r="AY190" s="172">
        <f t="shared" ref="AY190" si="3770">AX190+AY189</f>
        <v>0</v>
      </c>
      <c r="AZ190" s="172">
        <f t="shared" ref="AZ190" si="3771">AY190+AZ189</f>
        <v>0</v>
      </c>
      <c r="BA190" s="172">
        <f t="shared" ref="BA190" si="3772">AZ190+BA189</f>
        <v>0</v>
      </c>
      <c r="BB190" s="172">
        <f t="shared" ref="BB190" si="3773">BA190+BB189</f>
        <v>0</v>
      </c>
      <c r="BC190" s="172">
        <f t="shared" ref="BC190" si="3774">BB190+BC189</f>
        <v>0</v>
      </c>
      <c r="BD190" s="172">
        <f t="shared" ref="BD190" si="3775">BC190+BD189</f>
        <v>0</v>
      </c>
      <c r="BE190" s="172">
        <f t="shared" ref="BE190" si="3776">BD190+BE189</f>
        <v>0</v>
      </c>
      <c r="BF190" s="172">
        <f t="shared" ref="BF190" si="3777">BE190+BF189</f>
        <v>0</v>
      </c>
      <c r="BG190" s="172">
        <f t="shared" ref="BG190" si="3778">BF190+BG189</f>
        <v>0</v>
      </c>
      <c r="BH190" s="172">
        <f t="shared" ref="BH190" si="3779">BG190+BH189</f>
        <v>0</v>
      </c>
      <c r="BI190" s="172">
        <f t="shared" ref="BI190" si="3780">BH190+BI189</f>
        <v>0</v>
      </c>
      <c r="BJ190" s="172">
        <f t="shared" ref="BJ190" si="3781">BI190+BJ189</f>
        <v>0</v>
      </c>
      <c r="BK190" s="172">
        <f t="shared" ref="BK190" si="3782">BJ190+BK189</f>
        <v>0</v>
      </c>
      <c r="BL190" s="172">
        <f t="shared" ref="BL190" si="3783">BK190+BL189</f>
        <v>0</v>
      </c>
      <c r="BM190" s="172">
        <f t="shared" ref="BM190" si="3784">BL190+BM189</f>
        <v>0</v>
      </c>
      <c r="BN190" s="172">
        <f t="shared" ref="BN190" si="3785">BM190+BN189</f>
        <v>0</v>
      </c>
      <c r="BO190" s="172">
        <f t="shared" ref="BO190" si="3786">BN190+BO189</f>
        <v>0</v>
      </c>
      <c r="BP190" s="172">
        <f t="shared" ref="BP190" si="3787">BO190+BP189</f>
        <v>0</v>
      </c>
      <c r="BQ190" s="172">
        <f t="shared" ref="BQ190" si="3788">BP190+BQ189</f>
        <v>0</v>
      </c>
      <c r="BR190" s="172">
        <f t="shared" ref="BR190" si="3789">BQ190+BR189</f>
        <v>0</v>
      </c>
      <c r="BS190" s="172">
        <f t="shared" ref="BS190" si="3790">BR190+BS189</f>
        <v>0</v>
      </c>
      <c r="BT190" s="172">
        <f t="shared" ref="BT190" si="3791">BS190+BT189</f>
        <v>0</v>
      </c>
      <c r="BU190" s="172">
        <f t="shared" ref="BU190" si="3792">BT190+BU189</f>
        <v>0</v>
      </c>
      <c r="BV190" s="172">
        <f t="shared" ref="BV190" si="3793">BU190+BV189</f>
        <v>0</v>
      </c>
      <c r="BW190" s="172">
        <f t="shared" ref="BW190" si="3794">BV190+BW189</f>
        <v>0</v>
      </c>
      <c r="BX190" s="172">
        <f t="shared" ref="BX190" si="3795">BW190+BX189</f>
        <v>0</v>
      </c>
      <c r="BY190" s="172">
        <f t="shared" ref="BY190" si="3796">BX190+BY189</f>
        <v>0</v>
      </c>
      <c r="BZ190" s="172">
        <f t="shared" ref="BZ190" si="3797">BY190+BZ189</f>
        <v>0</v>
      </c>
      <c r="CA190" s="172">
        <f t="shared" ref="CA190" si="3798">BZ190+CA189</f>
        <v>0</v>
      </c>
      <c r="CB190" s="172">
        <f t="shared" ref="CB190" si="3799">CA190+CB189</f>
        <v>0</v>
      </c>
      <c r="CC190" s="172">
        <f t="shared" ref="CC190" si="3800">CB190+CC189</f>
        <v>0</v>
      </c>
      <c r="CD190" s="172">
        <f t="shared" ref="CD190" si="3801">CC190+CD189</f>
        <v>0</v>
      </c>
      <c r="CE190" s="172">
        <f t="shared" ref="CE190" si="3802">CD190+CE189</f>
        <v>0</v>
      </c>
      <c r="CF190" s="172">
        <f t="shared" ref="CF190" si="3803">CE190+CF189</f>
        <v>0</v>
      </c>
      <c r="CG190" s="383"/>
      <c r="CH190" s="384"/>
      <c r="CI190" s="382"/>
      <c r="CJ190" s="107"/>
      <c r="CK190" s="107"/>
      <c r="CL190" s="107"/>
      <c r="CM190" s="107"/>
      <c r="CN190" s="107"/>
      <c r="CO190" s="107"/>
      <c r="CP190" s="107"/>
      <c r="CQ190" s="107"/>
      <c r="CR190" s="107"/>
      <c r="CS190" s="107"/>
      <c r="CT190" s="107"/>
      <c r="CU190" s="107"/>
      <c r="CV190" s="107"/>
      <c r="CW190" s="107"/>
      <c r="CX190" s="107"/>
      <c r="CY190" s="107"/>
    </row>
    <row r="191" spans="1:103" ht="15" hidden="1" thickBot="1" x14ac:dyDescent="0.35">
      <c r="B191" s="107"/>
      <c r="C191" s="132"/>
      <c r="D191" s="132"/>
      <c r="E191" s="132"/>
      <c r="F191" s="132"/>
      <c r="G191" s="132"/>
      <c r="H191" s="107"/>
      <c r="I191" s="7"/>
      <c r="J191" s="107"/>
      <c r="K191" s="107"/>
      <c r="L191" s="107"/>
      <c r="M191" s="107"/>
      <c r="N191" s="107"/>
      <c r="O191" s="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row>
    <row r="192" spans="1:103" s="266" customFormat="1" ht="58.2" customHeight="1" thickBot="1" x14ac:dyDescent="0.35">
      <c r="A192" s="271"/>
      <c r="B192" s="122"/>
      <c r="C192" s="353" t="s">
        <v>2</v>
      </c>
      <c r="D192" s="123"/>
      <c r="E192" s="133" t="s">
        <v>398</v>
      </c>
      <c r="F192" s="133" t="s">
        <v>377</v>
      </c>
      <c r="G192" s="124" t="s">
        <v>208</v>
      </c>
      <c r="H192" s="125" t="s">
        <v>1</v>
      </c>
      <c r="I192" s="7"/>
      <c r="J192" s="173">
        <v>204032</v>
      </c>
      <c r="K192" s="108"/>
      <c r="L192" s="204" t="s">
        <v>134</v>
      </c>
      <c r="M192" s="84" t="s">
        <v>4</v>
      </c>
      <c r="N192" s="84" t="s">
        <v>5</v>
      </c>
      <c r="O192" s="84" t="s">
        <v>6</v>
      </c>
      <c r="P192" s="84" t="s">
        <v>7</v>
      </c>
      <c r="Q192" s="84" t="s">
        <v>8</v>
      </c>
      <c r="R192" s="84" t="s">
        <v>9</v>
      </c>
      <c r="S192" s="84" t="s">
        <v>10</v>
      </c>
      <c r="T192" s="84" t="s">
        <v>11</v>
      </c>
      <c r="U192" s="84" t="s">
        <v>12</v>
      </c>
      <c r="V192" s="84" t="s">
        <v>13</v>
      </c>
      <c r="W192" s="84" t="s">
        <v>14</v>
      </c>
      <c r="X192" s="84" t="s">
        <v>15</v>
      </c>
      <c r="Y192" s="84" t="s">
        <v>16</v>
      </c>
      <c r="Z192" s="84" t="s">
        <v>17</v>
      </c>
      <c r="AA192" s="84" t="s">
        <v>18</v>
      </c>
      <c r="AB192" s="84" t="s">
        <v>19</v>
      </c>
      <c r="AC192" s="84" t="s">
        <v>20</v>
      </c>
      <c r="AD192" s="84" t="s">
        <v>21</v>
      </c>
      <c r="AE192" s="84" t="s">
        <v>22</v>
      </c>
      <c r="AF192" s="84" t="s">
        <v>23</v>
      </c>
      <c r="AG192" s="84" t="s">
        <v>24</v>
      </c>
      <c r="AH192" s="84" t="s">
        <v>25</v>
      </c>
      <c r="AI192" s="84" t="s">
        <v>26</v>
      </c>
      <c r="AJ192" s="84" t="s">
        <v>27</v>
      </c>
      <c r="AK192" s="84" t="s">
        <v>28</v>
      </c>
      <c r="AL192" s="84" t="s">
        <v>29</v>
      </c>
      <c r="AM192" s="84" t="s">
        <v>30</v>
      </c>
      <c r="AN192" s="84" t="s">
        <v>31</v>
      </c>
      <c r="AO192" s="84" t="s">
        <v>32</v>
      </c>
      <c r="AP192" s="84" t="s">
        <v>33</v>
      </c>
      <c r="AQ192" s="84" t="s">
        <v>34</v>
      </c>
      <c r="AR192" s="84" t="s">
        <v>35</v>
      </c>
      <c r="AS192" s="84" t="s">
        <v>36</v>
      </c>
      <c r="AT192" s="84" t="s">
        <v>37</v>
      </c>
      <c r="AU192" s="84" t="s">
        <v>38</v>
      </c>
      <c r="AV192" s="84" t="s">
        <v>39</v>
      </c>
      <c r="AW192" s="84" t="s">
        <v>40</v>
      </c>
      <c r="AX192" s="84" t="s">
        <v>41</v>
      </c>
      <c r="AY192" s="84" t="s">
        <v>42</v>
      </c>
      <c r="AZ192" s="84" t="s">
        <v>43</v>
      </c>
      <c r="BA192" s="84" t="s">
        <v>44</v>
      </c>
      <c r="BB192" s="84" t="s">
        <v>45</v>
      </c>
      <c r="BC192" s="84" t="s">
        <v>46</v>
      </c>
      <c r="BD192" s="84" t="s">
        <v>47</v>
      </c>
      <c r="BE192" s="84" t="s">
        <v>48</v>
      </c>
      <c r="BF192" s="84" t="s">
        <v>49</v>
      </c>
      <c r="BG192" s="84" t="s">
        <v>50</v>
      </c>
      <c r="BH192" s="84" t="s">
        <v>51</v>
      </c>
      <c r="BI192" s="84" t="s">
        <v>52</v>
      </c>
      <c r="BJ192" s="84" t="s">
        <v>53</v>
      </c>
      <c r="BK192" s="84" t="s">
        <v>135</v>
      </c>
      <c r="BL192" s="84" t="s">
        <v>136</v>
      </c>
      <c r="BM192" s="84" t="s">
        <v>137</v>
      </c>
      <c r="BN192" s="84" t="s">
        <v>138</v>
      </c>
      <c r="BO192" s="84" t="s">
        <v>139</v>
      </c>
      <c r="BP192" s="84" t="s">
        <v>140</v>
      </c>
      <c r="BQ192" s="84" t="s">
        <v>141</v>
      </c>
      <c r="BR192" s="84" t="s">
        <v>142</v>
      </c>
      <c r="BS192" s="84" t="s">
        <v>143</v>
      </c>
      <c r="BT192" s="84" t="s">
        <v>144</v>
      </c>
      <c r="BU192" s="84" t="s">
        <v>145</v>
      </c>
      <c r="BV192" s="84" t="s">
        <v>146</v>
      </c>
      <c r="BW192" s="84" t="s">
        <v>147</v>
      </c>
      <c r="BX192" s="84" t="s">
        <v>148</v>
      </c>
      <c r="BY192" s="84" t="s">
        <v>149</v>
      </c>
      <c r="BZ192" s="84" t="s">
        <v>150</v>
      </c>
      <c r="CA192" s="84" t="s">
        <v>362</v>
      </c>
      <c r="CB192" s="84" t="s">
        <v>363</v>
      </c>
      <c r="CC192" s="84" t="s">
        <v>364</v>
      </c>
      <c r="CD192" s="84" t="s">
        <v>365</v>
      </c>
      <c r="CE192" s="84" t="s">
        <v>366</v>
      </c>
      <c r="CF192" s="84" t="s">
        <v>367</v>
      </c>
      <c r="CG192" s="136" t="s">
        <v>407</v>
      </c>
      <c r="CH192" s="137" t="s">
        <v>186</v>
      </c>
      <c r="CI192" s="137" t="s">
        <v>382</v>
      </c>
      <c r="CJ192" s="108"/>
      <c r="CK192" s="366" t="s">
        <v>411</v>
      </c>
      <c r="CL192" s="367"/>
      <c r="CM192" s="367"/>
      <c r="CN192" s="367"/>
      <c r="CO192" s="367"/>
      <c r="CP192" s="367"/>
      <c r="CQ192" s="367"/>
      <c r="CR192" s="367"/>
      <c r="CS192" s="367"/>
      <c r="CT192" s="367"/>
      <c r="CU192" s="367"/>
      <c r="CV192" s="367"/>
      <c r="CW192" s="367"/>
      <c r="CX192" s="367"/>
      <c r="CY192" s="367"/>
    </row>
    <row r="193" spans="1:103" s="266" customFormat="1" ht="18" hidden="1" customHeight="1" thickBot="1" x14ac:dyDescent="0.35">
      <c r="A193" s="272"/>
      <c r="B193" s="115"/>
      <c r="C193" s="354"/>
      <c r="D193" s="127"/>
      <c r="E193" s="127"/>
      <c r="F193" s="127"/>
      <c r="G193" s="359" t="s">
        <v>361</v>
      </c>
      <c r="H193" s="361" t="s">
        <v>95</v>
      </c>
      <c r="I193" s="7"/>
      <c r="J193" s="356" t="s">
        <v>3</v>
      </c>
      <c r="K193" s="108"/>
      <c r="L193" s="85"/>
      <c r="M193" s="75">
        <f>MONTH(Úvod!$F$10)</f>
        <v>1</v>
      </c>
      <c r="N193" s="76">
        <f t="shared" ref="N193" si="3804">IF(M193=12,1,M193+1)</f>
        <v>2</v>
      </c>
      <c r="O193" s="76">
        <f t="shared" ref="O193" si="3805">IF(N193=12,1,N193+1)</f>
        <v>3</v>
      </c>
      <c r="P193" s="77">
        <f t="shared" ref="P193" si="3806">IF(O193=12,1,O193+1)</f>
        <v>4</v>
      </c>
      <c r="Q193" s="77">
        <f t="shared" ref="Q193" si="3807">IF(P193=12,1,P193+1)</f>
        <v>5</v>
      </c>
      <c r="R193" s="77">
        <f t="shared" ref="R193" si="3808">IF(Q193=12,1,Q193+1)</f>
        <v>6</v>
      </c>
      <c r="S193" s="77">
        <f t="shared" ref="S193" si="3809">IF(R193=12,1,R193+1)</f>
        <v>7</v>
      </c>
      <c r="T193" s="77">
        <f t="shared" ref="T193" si="3810">IF(S193=12,1,S193+1)</f>
        <v>8</v>
      </c>
      <c r="U193" s="77">
        <f t="shared" ref="U193" si="3811">IF(T193=12,1,T193+1)</f>
        <v>9</v>
      </c>
      <c r="V193" s="77">
        <f>IF(U193=12,1,U193+1)</f>
        <v>10</v>
      </c>
      <c r="W193" s="77">
        <f t="shared" ref="W193" si="3812">IF(V193=12,1,V193+1)</f>
        <v>11</v>
      </c>
      <c r="X193" s="77">
        <f t="shared" ref="X193" si="3813">IF(W193=12,1,W193+1)</f>
        <v>12</v>
      </c>
      <c r="Y193" s="77">
        <f t="shared" ref="Y193" si="3814">IF(X193=12,1,X193+1)</f>
        <v>1</v>
      </c>
      <c r="Z193" s="77">
        <f t="shared" ref="Z193" si="3815">IF(Y193=12,1,Y193+1)</f>
        <v>2</v>
      </c>
      <c r="AA193" s="77">
        <f t="shared" ref="AA193" si="3816">IF(Z193=12,1,Z193+1)</f>
        <v>3</v>
      </c>
      <c r="AB193" s="77">
        <f t="shared" ref="AB193" si="3817">IF(AA193=12,1,AA193+1)</f>
        <v>4</v>
      </c>
      <c r="AC193" s="77">
        <f t="shared" ref="AC193" si="3818">IF(AB193=12,1,AB193+1)</f>
        <v>5</v>
      </c>
      <c r="AD193" s="77">
        <f t="shared" ref="AD193" si="3819">IF(AC193=12,1,AC193+1)</f>
        <v>6</v>
      </c>
      <c r="AE193" s="77">
        <f>IF(AD193=12,1,AD193+1)</f>
        <v>7</v>
      </c>
      <c r="AF193" s="77">
        <f t="shared" ref="AF193" si="3820">IF(AE193=12,1,AE193+1)</f>
        <v>8</v>
      </c>
      <c r="AG193" s="77">
        <f t="shared" ref="AG193" si="3821">IF(AF193=12,1,AF193+1)</f>
        <v>9</v>
      </c>
      <c r="AH193" s="77">
        <f t="shared" ref="AH193" si="3822">IF(AG193=12,1,AG193+1)</f>
        <v>10</v>
      </c>
      <c r="AI193" s="77">
        <f t="shared" ref="AI193" si="3823">IF(AH193=12,1,AH193+1)</f>
        <v>11</v>
      </c>
      <c r="AJ193" s="77">
        <f t="shared" ref="AJ193" si="3824">IF(AI193=12,1,AI193+1)</f>
        <v>12</v>
      </c>
      <c r="AK193" s="77">
        <f t="shared" ref="AK193" si="3825">IF(AJ193=12,1,AJ193+1)</f>
        <v>1</v>
      </c>
      <c r="AL193" s="77">
        <f t="shared" ref="AL193" si="3826">IF(AK193=12,1,AK193+1)</f>
        <v>2</v>
      </c>
      <c r="AM193" s="77">
        <f t="shared" ref="AM193" si="3827">IF(AL193=12,1,AL193+1)</f>
        <v>3</v>
      </c>
      <c r="AN193" s="77">
        <f t="shared" ref="AN193" si="3828">IF(AM193=12,1,AM193+1)</f>
        <v>4</v>
      </c>
      <c r="AO193" s="77">
        <f t="shared" ref="AO193" si="3829">IF(AN193=12,1,AN193+1)</f>
        <v>5</v>
      </c>
      <c r="AP193" s="77">
        <f t="shared" ref="AP193" si="3830">IF(AO193=12,1,AO193+1)</f>
        <v>6</v>
      </c>
      <c r="AQ193" s="77">
        <f t="shared" ref="AQ193" si="3831">IF(AP193=12,1,AP193+1)</f>
        <v>7</v>
      </c>
      <c r="AR193" s="77">
        <f t="shared" ref="AR193" si="3832">IF(AQ193=12,1,AQ193+1)</f>
        <v>8</v>
      </c>
      <c r="AS193" s="77">
        <f t="shared" ref="AS193" si="3833">IF(AR193=12,1,AR193+1)</f>
        <v>9</v>
      </c>
      <c r="AT193" s="77">
        <f t="shared" ref="AT193" si="3834">IF(AS193=12,1,AS193+1)</f>
        <v>10</v>
      </c>
      <c r="AU193" s="77">
        <f t="shared" ref="AU193" si="3835">IF(AT193=12,1,AT193+1)</f>
        <v>11</v>
      </c>
      <c r="AV193" s="77">
        <f t="shared" ref="AV193" si="3836">IF(AU193=12,1,AU193+1)</f>
        <v>12</v>
      </c>
      <c r="AW193" s="77">
        <f t="shared" ref="AW193" si="3837">IF(AV193=12,1,AV193+1)</f>
        <v>1</v>
      </c>
      <c r="AX193" s="77">
        <f t="shared" ref="AX193" si="3838">IF(AW193=12,1,AW193+1)</f>
        <v>2</v>
      </c>
      <c r="AY193" s="77">
        <f t="shared" ref="AY193" si="3839">IF(AX193=12,1,AX193+1)</f>
        <v>3</v>
      </c>
      <c r="AZ193" s="77">
        <f t="shared" ref="AZ193" si="3840">IF(AY193=12,1,AY193+1)</f>
        <v>4</v>
      </c>
      <c r="BA193" s="77">
        <f t="shared" ref="BA193" si="3841">IF(AZ193=12,1,AZ193+1)</f>
        <v>5</v>
      </c>
      <c r="BB193" s="77">
        <f t="shared" ref="BB193" si="3842">IF(BA193=12,1,BA193+1)</f>
        <v>6</v>
      </c>
      <c r="BC193" s="77">
        <f t="shared" ref="BC193" si="3843">IF(BB193=12,1,BB193+1)</f>
        <v>7</v>
      </c>
      <c r="BD193" s="77">
        <f t="shared" ref="BD193" si="3844">IF(BC193=12,1,BC193+1)</f>
        <v>8</v>
      </c>
      <c r="BE193" s="77">
        <f t="shared" ref="BE193" si="3845">IF(BD193=12,1,BD193+1)</f>
        <v>9</v>
      </c>
      <c r="BF193" s="77">
        <f t="shared" ref="BF193" si="3846">IF(BE193=12,1,BE193+1)</f>
        <v>10</v>
      </c>
      <c r="BG193" s="77">
        <f t="shared" ref="BG193" si="3847">IF(BF193=12,1,BF193+1)</f>
        <v>11</v>
      </c>
      <c r="BH193" s="77">
        <f t="shared" ref="BH193" si="3848">IF(BG193=12,1,BG193+1)</f>
        <v>12</v>
      </c>
      <c r="BI193" s="77">
        <f t="shared" ref="BI193" si="3849">IF(BH193=12,1,BH193+1)</f>
        <v>1</v>
      </c>
      <c r="BJ193" s="77">
        <f t="shared" ref="BJ193" si="3850">IF(BI193=12,1,BI193+1)</f>
        <v>2</v>
      </c>
      <c r="BK193" s="77">
        <f t="shared" ref="BK193" si="3851">IF(BJ193=12,1,BJ193+1)</f>
        <v>3</v>
      </c>
      <c r="BL193" s="77">
        <f t="shared" ref="BL193" si="3852">IF(BK193=12,1,BK193+1)</f>
        <v>4</v>
      </c>
      <c r="BM193" s="77">
        <f t="shared" ref="BM193" si="3853">IF(BL193=12,1,BL193+1)</f>
        <v>5</v>
      </c>
      <c r="BN193" s="77">
        <f t="shared" ref="BN193" si="3854">IF(BM193=12,1,BM193+1)</f>
        <v>6</v>
      </c>
      <c r="BO193" s="77">
        <f t="shared" ref="BO193" si="3855">IF(BN193=12,1,BN193+1)</f>
        <v>7</v>
      </c>
      <c r="BP193" s="77">
        <f t="shared" ref="BP193" si="3856">IF(BO193=12,1,BO193+1)</f>
        <v>8</v>
      </c>
      <c r="BQ193" s="77">
        <f t="shared" ref="BQ193" si="3857">IF(BP193=12,1,BP193+1)</f>
        <v>9</v>
      </c>
      <c r="BR193" s="77">
        <f t="shared" ref="BR193" si="3858">IF(BQ193=12,1,BQ193+1)</f>
        <v>10</v>
      </c>
      <c r="BS193" s="77">
        <f t="shared" ref="BS193" si="3859">IF(BR193=12,1,BR193+1)</f>
        <v>11</v>
      </c>
      <c r="BT193" s="77">
        <f t="shared" ref="BT193" si="3860">IF(BS193=12,1,BS193+1)</f>
        <v>12</v>
      </c>
      <c r="BU193" s="77">
        <f t="shared" ref="BU193" si="3861">IF(BT193=12,1,BT193+1)</f>
        <v>1</v>
      </c>
      <c r="BV193" s="77">
        <f t="shared" ref="BV193" si="3862">IF(BU193=12,1,BU193+1)</f>
        <v>2</v>
      </c>
      <c r="BW193" s="77">
        <f t="shared" ref="BW193" si="3863">IF(BV193=12,1,BV193+1)</f>
        <v>3</v>
      </c>
      <c r="BX193" s="77">
        <f t="shared" ref="BX193" si="3864">IF(BW193=12,1,BW193+1)</f>
        <v>4</v>
      </c>
      <c r="BY193" s="77">
        <f t="shared" ref="BY193" si="3865">IF(BX193=12,1,BX193+1)</f>
        <v>5</v>
      </c>
      <c r="BZ193" s="77">
        <f t="shared" ref="BZ193" si="3866">IF(BY193=12,1,BY193+1)</f>
        <v>6</v>
      </c>
      <c r="CA193" s="77">
        <f t="shared" ref="CA193" si="3867">IF(BZ193=12,1,BZ193+1)</f>
        <v>7</v>
      </c>
      <c r="CB193" s="77">
        <f t="shared" ref="CB193" si="3868">IF(CA193=12,1,CA193+1)</f>
        <v>8</v>
      </c>
      <c r="CC193" s="77">
        <f t="shared" ref="CC193" si="3869">IF(CB193=12,1,CB193+1)</f>
        <v>9</v>
      </c>
      <c r="CD193" s="77">
        <f t="shared" ref="CD193" si="3870">IF(CC193=12,1,CC193+1)</f>
        <v>10</v>
      </c>
      <c r="CE193" s="77">
        <f t="shared" ref="CE193" si="3871">IF(CD193=12,1,CD193+1)</f>
        <v>11</v>
      </c>
      <c r="CF193" s="77">
        <f t="shared" ref="CF193" si="3872">IF(CE193=12,1,CE193+1)</f>
        <v>12</v>
      </c>
      <c r="CG193" s="82"/>
      <c r="CH193" s="79"/>
      <c r="CI193" s="79"/>
      <c r="CJ193" s="108"/>
      <c r="CK193" s="108"/>
      <c r="CL193" s="108"/>
      <c r="CM193" s="108"/>
      <c r="CN193" s="108"/>
      <c r="CO193" s="108"/>
      <c r="CP193" s="108"/>
      <c r="CQ193" s="108"/>
      <c r="CR193" s="108"/>
      <c r="CS193" s="108"/>
      <c r="CT193" s="108"/>
      <c r="CU193" s="108"/>
      <c r="CV193" s="108"/>
      <c r="CW193" s="108"/>
      <c r="CX193" s="108"/>
      <c r="CY193" s="108"/>
    </row>
    <row r="194" spans="1:103" s="266" customFormat="1" ht="34.950000000000003" hidden="1" customHeight="1" x14ac:dyDescent="0.3">
      <c r="A194" s="272"/>
      <c r="B194" s="115"/>
      <c r="C194" s="354"/>
      <c r="D194" s="127"/>
      <c r="E194" s="127"/>
      <c r="F194" s="127"/>
      <c r="G194" s="359"/>
      <c r="H194" s="361"/>
      <c r="I194" s="7"/>
      <c r="J194" s="357"/>
      <c r="K194" s="108"/>
      <c r="L194" s="78"/>
      <c r="M194" s="60">
        <f t="shared" ref="M194:BX194" si="3873">VALUE(_xlfn.CONCAT(M193,".",M196))</f>
        <v>1</v>
      </c>
      <c r="N194" s="74">
        <f t="shared" si="3873"/>
        <v>32</v>
      </c>
      <c r="O194" s="74">
        <f t="shared" si="3873"/>
        <v>61</v>
      </c>
      <c r="P194" s="74">
        <f t="shared" si="3873"/>
        <v>92</v>
      </c>
      <c r="Q194" s="74">
        <f t="shared" si="3873"/>
        <v>122</v>
      </c>
      <c r="R194" s="74">
        <f t="shared" si="3873"/>
        <v>153</v>
      </c>
      <c r="S194" s="74">
        <f t="shared" si="3873"/>
        <v>183</v>
      </c>
      <c r="T194" s="74">
        <f t="shared" si="3873"/>
        <v>214</v>
      </c>
      <c r="U194" s="74">
        <f t="shared" si="3873"/>
        <v>245</v>
      </c>
      <c r="V194" s="74">
        <f t="shared" si="3873"/>
        <v>275</v>
      </c>
      <c r="W194" s="74">
        <f t="shared" si="3873"/>
        <v>306</v>
      </c>
      <c r="X194" s="74">
        <f t="shared" si="3873"/>
        <v>336</v>
      </c>
      <c r="Y194" s="74">
        <f t="shared" si="3873"/>
        <v>367</v>
      </c>
      <c r="Z194" s="74">
        <f t="shared" si="3873"/>
        <v>398</v>
      </c>
      <c r="AA194" s="74">
        <f t="shared" si="3873"/>
        <v>426</v>
      </c>
      <c r="AB194" s="74">
        <f t="shared" si="3873"/>
        <v>457</v>
      </c>
      <c r="AC194" s="74">
        <f t="shared" si="3873"/>
        <v>487</v>
      </c>
      <c r="AD194" s="74">
        <f t="shared" si="3873"/>
        <v>518</v>
      </c>
      <c r="AE194" s="74">
        <f t="shared" si="3873"/>
        <v>548</v>
      </c>
      <c r="AF194" s="74">
        <f t="shared" si="3873"/>
        <v>579</v>
      </c>
      <c r="AG194" s="74">
        <f t="shared" si="3873"/>
        <v>610</v>
      </c>
      <c r="AH194" s="74">
        <f t="shared" si="3873"/>
        <v>640</v>
      </c>
      <c r="AI194" s="74">
        <f t="shared" si="3873"/>
        <v>671</v>
      </c>
      <c r="AJ194" s="74">
        <f t="shared" si="3873"/>
        <v>701</v>
      </c>
      <c r="AK194" s="74">
        <f t="shared" si="3873"/>
        <v>732</v>
      </c>
      <c r="AL194" s="74">
        <f t="shared" si="3873"/>
        <v>763</v>
      </c>
      <c r="AM194" s="74">
        <f t="shared" si="3873"/>
        <v>791</v>
      </c>
      <c r="AN194" s="74">
        <f t="shared" si="3873"/>
        <v>822</v>
      </c>
      <c r="AO194" s="74">
        <f t="shared" si="3873"/>
        <v>852</v>
      </c>
      <c r="AP194" s="74">
        <f t="shared" si="3873"/>
        <v>883</v>
      </c>
      <c r="AQ194" s="74">
        <f t="shared" si="3873"/>
        <v>913</v>
      </c>
      <c r="AR194" s="74">
        <f t="shared" si="3873"/>
        <v>944</v>
      </c>
      <c r="AS194" s="74">
        <f t="shared" si="3873"/>
        <v>975</v>
      </c>
      <c r="AT194" s="74">
        <f t="shared" si="3873"/>
        <v>1005</v>
      </c>
      <c r="AU194" s="74">
        <f t="shared" si="3873"/>
        <v>1036</v>
      </c>
      <c r="AV194" s="74">
        <f t="shared" si="3873"/>
        <v>1066</v>
      </c>
      <c r="AW194" s="74">
        <f t="shared" si="3873"/>
        <v>1097</v>
      </c>
      <c r="AX194" s="74">
        <f t="shared" si="3873"/>
        <v>1128</v>
      </c>
      <c r="AY194" s="74">
        <f t="shared" si="3873"/>
        <v>1156</v>
      </c>
      <c r="AZ194" s="74">
        <f t="shared" si="3873"/>
        <v>1187</v>
      </c>
      <c r="BA194" s="74">
        <f t="shared" si="3873"/>
        <v>1217</v>
      </c>
      <c r="BB194" s="74">
        <f t="shared" si="3873"/>
        <v>1248</v>
      </c>
      <c r="BC194" s="74">
        <f t="shared" si="3873"/>
        <v>1278</v>
      </c>
      <c r="BD194" s="74">
        <f t="shared" si="3873"/>
        <v>1309</v>
      </c>
      <c r="BE194" s="74">
        <f t="shared" si="3873"/>
        <v>1340</v>
      </c>
      <c r="BF194" s="74">
        <f t="shared" si="3873"/>
        <v>1370</v>
      </c>
      <c r="BG194" s="74">
        <f t="shared" si="3873"/>
        <v>1401</v>
      </c>
      <c r="BH194" s="74">
        <f t="shared" si="3873"/>
        <v>1431</v>
      </c>
      <c r="BI194" s="74">
        <f t="shared" si="3873"/>
        <v>1462</v>
      </c>
      <c r="BJ194" s="74">
        <f t="shared" si="3873"/>
        <v>1493</v>
      </c>
      <c r="BK194" s="74">
        <f t="shared" si="3873"/>
        <v>1522</v>
      </c>
      <c r="BL194" s="74">
        <f t="shared" si="3873"/>
        <v>1553</v>
      </c>
      <c r="BM194" s="74">
        <f t="shared" si="3873"/>
        <v>1583</v>
      </c>
      <c r="BN194" s="74">
        <f t="shared" si="3873"/>
        <v>1614</v>
      </c>
      <c r="BO194" s="74">
        <f t="shared" si="3873"/>
        <v>1644</v>
      </c>
      <c r="BP194" s="74">
        <f t="shared" si="3873"/>
        <v>1675</v>
      </c>
      <c r="BQ194" s="74">
        <f t="shared" si="3873"/>
        <v>1706</v>
      </c>
      <c r="BR194" s="74">
        <f t="shared" si="3873"/>
        <v>1736</v>
      </c>
      <c r="BS194" s="74">
        <f t="shared" si="3873"/>
        <v>1767</v>
      </c>
      <c r="BT194" s="74">
        <f t="shared" si="3873"/>
        <v>1797</v>
      </c>
      <c r="BU194" s="74">
        <f t="shared" si="3873"/>
        <v>1828</v>
      </c>
      <c r="BV194" s="74">
        <f t="shared" si="3873"/>
        <v>1859</v>
      </c>
      <c r="BW194" s="74">
        <f t="shared" si="3873"/>
        <v>1887</v>
      </c>
      <c r="BX194" s="74">
        <f t="shared" si="3873"/>
        <v>1918</v>
      </c>
      <c r="BY194" s="74">
        <f t="shared" ref="BY194:CF194" si="3874">VALUE(_xlfn.CONCAT(BY193,".",BY196))</f>
        <v>1948</v>
      </c>
      <c r="BZ194" s="74">
        <f t="shared" si="3874"/>
        <v>1979</v>
      </c>
      <c r="CA194" s="74">
        <f t="shared" si="3874"/>
        <v>2009</v>
      </c>
      <c r="CB194" s="74">
        <f t="shared" si="3874"/>
        <v>2040</v>
      </c>
      <c r="CC194" s="74">
        <f t="shared" si="3874"/>
        <v>2071</v>
      </c>
      <c r="CD194" s="74">
        <f t="shared" si="3874"/>
        <v>2101</v>
      </c>
      <c r="CE194" s="74">
        <f t="shared" si="3874"/>
        <v>2132</v>
      </c>
      <c r="CF194" s="74">
        <f t="shared" si="3874"/>
        <v>2162</v>
      </c>
      <c r="CG194" s="83"/>
      <c r="CH194" s="80"/>
      <c r="CI194" s="80"/>
      <c r="CJ194" s="108"/>
      <c r="CK194" s="108"/>
      <c r="CL194" s="108"/>
      <c r="CM194" s="108"/>
      <c r="CN194" s="108"/>
      <c r="CO194" s="108"/>
      <c r="CP194" s="108"/>
      <c r="CQ194" s="108"/>
      <c r="CR194" s="108"/>
      <c r="CS194" s="108"/>
      <c r="CT194" s="108"/>
      <c r="CU194" s="108"/>
      <c r="CV194" s="108"/>
      <c r="CW194" s="108"/>
      <c r="CX194" s="108"/>
      <c r="CY194" s="108"/>
    </row>
    <row r="195" spans="1:103" s="266" customFormat="1" ht="16.95" customHeight="1" x14ac:dyDescent="0.3">
      <c r="A195" s="272"/>
      <c r="B195" s="115"/>
      <c r="C195" s="354"/>
      <c r="D195" s="127"/>
      <c r="E195" s="360" t="s">
        <v>376</v>
      </c>
      <c r="F195" s="360" t="s">
        <v>376</v>
      </c>
      <c r="G195" s="359"/>
      <c r="H195" s="361"/>
      <c r="I195" s="7"/>
      <c r="J195" s="357"/>
      <c r="K195" s="108"/>
      <c r="L195" s="78"/>
      <c r="M195" s="61" t="str">
        <f>VLOOKUP(M193,'Podpůrná data'!$J$186:$K$197,2)</f>
        <v>leden</v>
      </c>
      <c r="N195" s="61" t="str">
        <f>VLOOKUP(N193,'Podpůrná data'!$J$186:$K$197,2)</f>
        <v>únor</v>
      </c>
      <c r="O195" s="61" t="str">
        <f>VLOOKUP(O193,'Podpůrná data'!$J$186:$K$197,2)</f>
        <v>březen</v>
      </c>
      <c r="P195" s="61" t="str">
        <f>VLOOKUP(P193,'Podpůrná data'!$J$186:$K$197,2)</f>
        <v>duben</v>
      </c>
      <c r="Q195" s="61" t="str">
        <f>VLOOKUP(Q193,'Podpůrná data'!$J$186:$K$197,2)</f>
        <v>květen</v>
      </c>
      <c r="R195" s="61" t="str">
        <f>VLOOKUP(R193,'Podpůrná data'!$J$186:$K$197,2)</f>
        <v>červen</v>
      </c>
      <c r="S195" s="61" t="str">
        <f>VLOOKUP(S193,'Podpůrná data'!$J$186:$K$197,2)</f>
        <v>červenec</v>
      </c>
      <c r="T195" s="61" t="str">
        <f>VLOOKUP(T193,'Podpůrná data'!$J$186:$K$197,2)</f>
        <v>srpen</v>
      </c>
      <c r="U195" s="61" t="str">
        <f>VLOOKUP(U193,'Podpůrná data'!$J$186:$K$197,2)</f>
        <v>září</v>
      </c>
      <c r="V195" s="61" t="str">
        <f>VLOOKUP(V193,'Podpůrná data'!$J$186:$K$197,2)</f>
        <v>říjen</v>
      </c>
      <c r="W195" s="61" t="str">
        <f>VLOOKUP(W193,'Podpůrná data'!$J$186:$K$197,2)</f>
        <v>listopad</v>
      </c>
      <c r="X195" s="61" t="str">
        <f>VLOOKUP(X193,'Podpůrná data'!$J$186:$K$197,2)</f>
        <v>prosinec</v>
      </c>
      <c r="Y195" s="61" t="str">
        <f>VLOOKUP(Y193,'Podpůrná data'!$J$186:$K$197,2)</f>
        <v>leden</v>
      </c>
      <c r="Z195" s="61" t="str">
        <f>VLOOKUP(Z193,'Podpůrná data'!$J$186:$K$197,2)</f>
        <v>únor</v>
      </c>
      <c r="AA195" s="61" t="str">
        <f>VLOOKUP(AA193,'Podpůrná data'!$J$186:$K$197,2)</f>
        <v>březen</v>
      </c>
      <c r="AB195" s="61" t="str">
        <f>VLOOKUP(AB193,'Podpůrná data'!$J$186:$K$197,2)</f>
        <v>duben</v>
      </c>
      <c r="AC195" s="61" t="str">
        <f>VLOOKUP(AC193,'Podpůrná data'!$J$186:$K$197,2)</f>
        <v>květen</v>
      </c>
      <c r="AD195" s="61" t="str">
        <f>VLOOKUP(AD193,'Podpůrná data'!$J$186:$K$197,2)</f>
        <v>červen</v>
      </c>
      <c r="AE195" s="61" t="str">
        <f>VLOOKUP(AE193,'Podpůrná data'!$J$186:$K$197,2)</f>
        <v>červenec</v>
      </c>
      <c r="AF195" s="61" t="str">
        <f>VLOOKUP(AF193,'Podpůrná data'!$J$186:$K$197,2)</f>
        <v>srpen</v>
      </c>
      <c r="AG195" s="61" t="str">
        <f>VLOOKUP(AG193,'Podpůrná data'!$J$186:$K$197,2)</f>
        <v>září</v>
      </c>
      <c r="AH195" s="61" t="str">
        <f>VLOOKUP(AH193,'Podpůrná data'!$J$186:$K$197,2)</f>
        <v>říjen</v>
      </c>
      <c r="AI195" s="61" t="str">
        <f>VLOOKUP(AI193,'Podpůrná data'!$J$186:$K$197,2)</f>
        <v>listopad</v>
      </c>
      <c r="AJ195" s="61" t="str">
        <f>VLOOKUP(AJ193,'Podpůrná data'!$J$186:$K$197,2)</f>
        <v>prosinec</v>
      </c>
      <c r="AK195" s="61" t="str">
        <f>VLOOKUP(AK193,'Podpůrná data'!$J$186:$K$197,2)</f>
        <v>leden</v>
      </c>
      <c r="AL195" s="61" t="str">
        <f>VLOOKUP(AL193,'Podpůrná data'!$J$186:$K$197,2)</f>
        <v>únor</v>
      </c>
      <c r="AM195" s="61" t="str">
        <f>VLOOKUP(AM193,'Podpůrná data'!$J$186:$K$197,2)</f>
        <v>březen</v>
      </c>
      <c r="AN195" s="61" t="str">
        <f>VLOOKUP(AN193,'Podpůrná data'!$J$186:$K$197,2)</f>
        <v>duben</v>
      </c>
      <c r="AO195" s="61" t="str">
        <f>VLOOKUP(AO193,'Podpůrná data'!$J$186:$K$197,2)</f>
        <v>květen</v>
      </c>
      <c r="AP195" s="61" t="str">
        <f>VLOOKUP(AP193,'Podpůrná data'!$J$186:$K$197,2)</f>
        <v>červen</v>
      </c>
      <c r="AQ195" s="61" t="str">
        <f>VLOOKUP(AQ193,'Podpůrná data'!$J$186:$K$197,2)</f>
        <v>červenec</v>
      </c>
      <c r="AR195" s="61" t="str">
        <f>VLOOKUP(AR193,'Podpůrná data'!$J$186:$K$197,2)</f>
        <v>srpen</v>
      </c>
      <c r="AS195" s="61" t="str">
        <f>VLOOKUP(AS193,'Podpůrná data'!$J$186:$K$197,2)</f>
        <v>září</v>
      </c>
      <c r="AT195" s="61" t="str">
        <f>VLOOKUP(AT193,'Podpůrná data'!$J$186:$K$197,2)</f>
        <v>říjen</v>
      </c>
      <c r="AU195" s="61" t="str">
        <f>VLOOKUP(AU193,'Podpůrná data'!$J$186:$K$197,2)</f>
        <v>listopad</v>
      </c>
      <c r="AV195" s="61" t="str">
        <f>VLOOKUP(AV193,'Podpůrná data'!$J$186:$K$197,2)</f>
        <v>prosinec</v>
      </c>
      <c r="AW195" s="61" t="str">
        <f>VLOOKUP(AW193,'Podpůrná data'!$J$186:$K$197,2)</f>
        <v>leden</v>
      </c>
      <c r="AX195" s="61" t="str">
        <f>VLOOKUP(AX193,'Podpůrná data'!$J$186:$K$197,2)</f>
        <v>únor</v>
      </c>
      <c r="AY195" s="61" t="str">
        <f>VLOOKUP(AY193,'Podpůrná data'!$J$186:$K$197,2)</f>
        <v>březen</v>
      </c>
      <c r="AZ195" s="61" t="str">
        <f>VLOOKUP(AZ193,'Podpůrná data'!$J$186:$K$197,2)</f>
        <v>duben</v>
      </c>
      <c r="BA195" s="61" t="str">
        <f>VLOOKUP(BA193,'Podpůrná data'!$J$186:$K$197,2)</f>
        <v>květen</v>
      </c>
      <c r="BB195" s="61" t="str">
        <f>VLOOKUP(BB193,'Podpůrná data'!$J$186:$K$197,2)</f>
        <v>červen</v>
      </c>
      <c r="BC195" s="61" t="str">
        <f>VLOOKUP(BC193,'Podpůrná data'!$J$186:$K$197,2)</f>
        <v>červenec</v>
      </c>
      <c r="BD195" s="61" t="str">
        <f>VLOOKUP(BD193,'Podpůrná data'!$J$186:$K$197,2)</f>
        <v>srpen</v>
      </c>
      <c r="BE195" s="61" t="str">
        <f>VLOOKUP(BE193,'Podpůrná data'!$J$186:$K$197,2)</f>
        <v>září</v>
      </c>
      <c r="BF195" s="61" t="str">
        <f>VLOOKUP(BF193,'Podpůrná data'!$J$186:$K$197,2)</f>
        <v>říjen</v>
      </c>
      <c r="BG195" s="61" t="str">
        <f>VLOOKUP(BG193,'Podpůrná data'!$J$186:$K$197,2)</f>
        <v>listopad</v>
      </c>
      <c r="BH195" s="61" t="str">
        <f>VLOOKUP(BH193,'Podpůrná data'!$J$186:$K$197,2)</f>
        <v>prosinec</v>
      </c>
      <c r="BI195" s="61" t="str">
        <f>VLOOKUP(BI193,'Podpůrná data'!$J$186:$K$197,2)</f>
        <v>leden</v>
      </c>
      <c r="BJ195" s="61" t="str">
        <f>VLOOKUP(BJ193,'Podpůrná data'!$J$186:$K$197,2)</f>
        <v>únor</v>
      </c>
      <c r="BK195" s="61" t="str">
        <f>VLOOKUP(BK193,'Podpůrná data'!$J$186:$K$197,2)</f>
        <v>březen</v>
      </c>
      <c r="BL195" s="61" t="str">
        <f>VLOOKUP(BL193,'Podpůrná data'!$J$186:$K$197,2)</f>
        <v>duben</v>
      </c>
      <c r="BM195" s="61" t="str">
        <f>VLOOKUP(BM193,'Podpůrná data'!$J$186:$K$197,2)</f>
        <v>květen</v>
      </c>
      <c r="BN195" s="61" t="str">
        <f>VLOOKUP(BN193,'Podpůrná data'!$J$186:$K$197,2)</f>
        <v>červen</v>
      </c>
      <c r="BO195" s="61" t="str">
        <f>VLOOKUP(BO193,'Podpůrná data'!$J$186:$K$197,2)</f>
        <v>červenec</v>
      </c>
      <c r="BP195" s="61" t="str">
        <f>VLOOKUP(BP193,'Podpůrná data'!$J$186:$K$197,2)</f>
        <v>srpen</v>
      </c>
      <c r="BQ195" s="61" t="str">
        <f>VLOOKUP(BQ193,'Podpůrná data'!$J$186:$K$197,2)</f>
        <v>září</v>
      </c>
      <c r="BR195" s="61" t="str">
        <f>VLOOKUP(BR193,'Podpůrná data'!$J$186:$K$197,2)</f>
        <v>říjen</v>
      </c>
      <c r="BS195" s="61" t="str">
        <f>VLOOKUP(BS193,'Podpůrná data'!$J$186:$K$197,2)</f>
        <v>listopad</v>
      </c>
      <c r="BT195" s="61" t="str">
        <f>VLOOKUP(BT193,'Podpůrná data'!$J$186:$K$197,2)</f>
        <v>prosinec</v>
      </c>
      <c r="BU195" s="61" t="str">
        <f>VLOOKUP(BU193,'Podpůrná data'!$J$186:$K$197,2)</f>
        <v>leden</v>
      </c>
      <c r="BV195" s="61" t="str">
        <f>VLOOKUP(BV193,'Podpůrná data'!$J$186:$K$197,2)</f>
        <v>únor</v>
      </c>
      <c r="BW195" s="61" t="str">
        <f>VLOOKUP(BW193,'Podpůrná data'!$J$186:$K$197,2)</f>
        <v>březen</v>
      </c>
      <c r="BX195" s="61" t="str">
        <f>VLOOKUP(BX193,'Podpůrná data'!$J$186:$K$197,2)</f>
        <v>duben</v>
      </c>
      <c r="BY195" s="61" t="str">
        <f>VLOOKUP(BY193,'Podpůrná data'!$J$186:$K$197,2)</f>
        <v>květen</v>
      </c>
      <c r="BZ195" s="61" t="str">
        <f>VLOOKUP(BZ193,'Podpůrná data'!$J$186:$K$197,2)</f>
        <v>červen</v>
      </c>
      <c r="CA195" s="61" t="str">
        <f>VLOOKUP(CA193,'Podpůrná data'!$J$186:$K$197,2)</f>
        <v>červenec</v>
      </c>
      <c r="CB195" s="61" t="str">
        <f>VLOOKUP(CB193,'Podpůrná data'!$J$186:$K$197,2)</f>
        <v>srpen</v>
      </c>
      <c r="CC195" s="61" t="str">
        <f>VLOOKUP(CC193,'Podpůrná data'!$J$186:$K$197,2)</f>
        <v>září</v>
      </c>
      <c r="CD195" s="61" t="str">
        <f>VLOOKUP(CD193,'Podpůrná data'!$J$186:$K$197,2)</f>
        <v>říjen</v>
      </c>
      <c r="CE195" s="61" t="str">
        <f>VLOOKUP(CE193,'Podpůrná data'!$J$186:$K$197,2)</f>
        <v>listopad</v>
      </c>
      <c r="CF195" s="61" t="str">
        <f>VLOOKUP(CF193,'Podpůrná data'!$J$186:$K$197,2)</f>
        <v>prosinec</v>
      </c>
      <c r="CG195" s="210"/>
      <c r="CH195" s="210"/>
      <c r="CI195" s="211"/>
      <c r="CJ195" s="108"/>
      <c r="CK195" s="183" t="s">
        <v>109</v>
      </c>
      <c r="CL195" s="183" t="s">
        <v>110</v>
      </c>
      <c r="CM195" s="183" t="s">
        <v>111</v>
      </c>
      <c r="CN195" s="183" t="s">
        <v>112</v>
      </c>
      <c r="CO195" s="183" t="s">
        <v>113</v>
      </c>
      <c r="CP195" s="183" t="s">
        <v>114</v>
      </c>
      <c r="CQ195" s="183" t="s">
        <v>115</v>
      </c>
      <c r="CR195" s="183" t="s">
        <v>116</v>
      </c>
      <c r="CS195" s="183" t="s">
        <v>117</v>
      </c>
      <c r="CT195" s="183" t="s">
        <v>177</v>
      </c>
      <c r="CU195" s="183" t="s">
        <v>178</v>
      </c>
      <c r="CV195" s="183" t="s">
        <v>179</v>
      </c>
      <c r="CW195" s="183" t="s">
        <v>368</v>
      </c>
      <c r="CX195" s="183" t="s">
        <v>369</v>
      </c>
      <c r="CY195" s="183" t="s">
        <v>370</v>
      </c>
    </row>
    <row r="196" spans="1:103" s="266" customFormat="1" ht="16.2" customHeight="1" x14ac:dyDescent="0.3">
      <c r="A196" s="272"/>
      <c r="B196" s="115"/>
      <c r="C196" s="354"/>
      <c r="D196" s="127"/>
      <c r="E196" s="360"/>
      <c r="F196" s="360"/>
      <c r="G196" s="359"/>
      <c r="H196" s="361"/>
      <c r="I196" s="7"/>
      <c r="J196" s="357"/>
      <c r="K196" s="108"/>
      <c r="L196" s="78"/>
      <c r="M196" s="61">
        <f>YEAR(Úvod!$F$10)</f>
        <v>1900</v>
      </c>
      <c r="N196" s="61">
        <f t="shared" ref="N196" si="3875">IF(N193=1,M196+1,M196)</f>
        <v>1900</v>
      </c>
      <c r="O196" s="61">
        <f t="shared" ref="O196" si="3876">IF(O193=1,N196+1,N196)</f>
        <v>1900</v>
      </c>
      <c r="P196" s="61">
        <f t="shared" ref="P196" si="3877">IF(P193=1,O196+1,O196)</f>
        <v>1900</v>
      </c>
      <c r="Q196" s="61">
        <f t="shared" ref="Q196" si="3878">IF(Q193=1,P196+1,P196)</f>
        <v>1900</v>
      </c>
      <c r="R196" s="61">
        <f t="shared" ref="R196" si="3879">IF(R193=1,Q196+1,Q196)</f>
        <v>1900</v>
      </c>
      <c r="S196" s="61">
        <f t="shared" ref="S196" si="3880">IF(S193=1,R196+1,R196)</f>
        <v>1900</v>
      </c>
      <c r="T196" s="61">
        <f t="shared" ref="T196" si="3881">IF(T193=1,S196+1,S196)</f>
        <v>1900</v>
      </c>
      <c r="U196" s="61">
        <f t="shared" ref="U196" si="3882">IF(U193=1,T196+1,T196)</f>
        <v>1900</v>
      </c>
      <c r="V196" s="61">
        <f t="shared" ref="V196" si="3883">IF(V193=1,U196+1,U196)</f>
        <v>1900</v>
      </c>
      <c r="W196" s="61">
        <f t="shared" ref="W196" si="3884">IF(W193=1,V196+1,V196)</f>
        <v>1900</v>
      </c>
      <c r="X196" s="61">
        <f t="shared" ref="X196" si="3885">IF(X193=1,W196+1,W196)</f>
        <v>1900</v>
      </c>
      <c r="Y196" s="61">
        <f t="shared" ref="Y196" si="3886">IF(Y193=1,X196+1,X196)</f>
        <v>1901</v>
      </c>
      <c r="Z196" s="61">
        <f t="shared" ref="Z196" si="3887">IF(Z193=1,Y196+1,Y196)</f>
        <v>1901</v>
      </c>
      <c r="AA196" s="61">
        <f t="shared" ref="AA196" si="3888">IF(AA193=1,Z196+1,Z196)</f>
        <v>1901</v>
      </c>
      <c r="AB196" s="61">
        <f t="shared" ref="AB196" si="3889">IF(AB193=1,AA196+1,AA196)</f>
        <v>1901</v>
      </c>
      <c r="AC196" s="61">
        <f t="shared" ref="AC196" si="3890">IF(AC193=1,AB196+1,AB196)</f>
        <v>1901</v>
      </c>
      <c r="AD196" s="61">
        <f t="shared" ref="AD196" si="3891">IF(AD193=1,AC196+1,AC196)</f>
        <v>1901</v>
      </c>
      <c r="AE196" s="61">
        <f t="shared" ref="AE196" si="3892">IF(AE193=1,AD196+1,AD196)</f>
        <v>1901</v>
      </c>
      <c r="AF196" s="61">
        <f t="shared" ref="AF196" si="3893">IF(AF193=1,AE196+1,AE196)</f>
        <v>1901</v>
      </c>
      <c r="AG196" s="61">
        <f t="shared" ref="AG196" si="3894">IF(AG193=1,AF196+1,AF196)</f>
        <v>1901</v>
      </c>
      <c r="AH196" s="61">
        <f t="shared" ref="AH196" si="3895">IF(AH193=1,AG196+1,AG196)</f>
        <v>1901</v>
      </c>
      <c r="AI196" s="61">
        <f t="shared" ref="AI196" si="3896">IF(AI193=1,AH196+1,AH196)</f>
        <v>1901</v>
      </c>
      <c r="AJ196" s="61">
        <f t="shared" ref="AJ196" si="3897">IF(AJ193=1,AI196+1,AI196)</f>
        <v>1901</v>
      </c>
      <c r="AK196" s="61">
        <f t="shared" ref="AK196" si="3898">IF(AK193=1,AJ196+1,AJ196)</f>
        <v>1902</v>
      </c>
      <c r="AL196" s="61">
        <f t="shared" ref="AL196" si="3899">IF(AL193=1,AK196+1,AK196)</f>
        <v>1902</v>
      </c>
      <c r="AM196" s="61">
        <f t="shared" ref="AM196" si="3900">IF(AM193=1,AL196+1,AL196)</f>
        <v>1902</v>
      </c>
      <c r="AN196" s="61">
        <f t="shared" ref="AN196" si="3901">IF(AN193=1,AM196+1,AM196)</f>
        <v>1902</v>
      </c>
      <c r="AO196" s="61">
        <f t="shared" ref="AO196" si="3902">IF(AO193=1,AN196+1,AN196)</f>
        <v>1902</v>
      </c>
      <c r="AP196" s="61">
        <f t="shared" ref="AP196" si="3903">IF(AP193=1,AO196+1,AO196)</f>
        <v>1902</v>
      </c>
      <c r="AQ196" s="61">
        <f t="shared" ref="AQ196" si="3904">IF(AQ193=1,AP196+1,AP196)</f>
        <v>1902</v>
      </c>
      <c r="AR196" s="61">
        <f t="shared" ref="AR196" si="3905">IF(AR193=1,AQ196+1,AQ196)</f>
        <v>1902</v>
      </c>
      <c r="AS196" s="61">
        <f t="shared" ref="AS196" si="3906">IF(AS193=1,AR196+1,AR196)</f>
        <v>1902</v>
      </c>
      <c r="AT196" s="61">
        <f t="shared" ref="AT196" si="3907">IF(AT193=1,AS196+1,AS196)</f>
        <v>1902</v>
      </c>
      <c r="AU196" s="61">
        <f t="shared" ref="AU196" si="3908">IF(AU193=1,AT196+1,AT196)</f>
        <v>1902</v>
      </c>
      <c r="AV196" s="61">
        <f t="shared" ref="AV196" si="3909">IF(AV193=1,AU196+1,AU196)</f>
        <v>1902</v>
      </c>
      <c r="AW196" s="61">
        <f t="shared" ref="AW196" si="3910">IF(AW193=1,AV196+1,AV196)</f>
        <v>1903</v>
      </c>
      <c r="AX196" s="61">
        <f t="shared" ref="AX196" si="3911">IF(AX193=1,AW196+1,AW196)</f>
        <v>1903</v>
      </c>
      <c r="AY196" s="61">
        <f t="shared" ref="AY196" si="3912">IF(AY193=1,AX196+1,AX196)</f>
        <v>1903</v>
      </c>
      <c r="AZ196" s="61">
        <f t="shared" ref="AZ196" si="3913">IF(AZ193=1,AY196+1,AY196)</f>
        <v>1903</v>
      </c>
      <c r="BA196" s="61">
        <f t="shared" ref="BA196" si="3914">IF(BA193=1,AZ196+1,AZ196)</f>
        <v>1903</v>
      </c>
      <c r="BB196" s="61">
        <f t="shared" ref="BB196" si="3915">IF(BB193=1,BA196+1,BA196)</f>
        <v>1903</v>
      </c>
      <c r="BC196" s="61">
        <f t="shared" ref="BC196" si="3916">IF(BC193=1,BB196+1,BB196)</f>
        <v>1903</v>
      </c>
      <c r="BD196" s="61">
        <f t="shared" ref="BD196" si="3917">IF(BD193=1,BC196+1,BC196)</f>
        <v>1903</v>
      </c>
      <c r="BE196" s="61">
        <f t="shared" ref="BE196" si="3918">IF(BE193=1,BD196+1,BD196)</f>
        <v>1903</v>
      </c>
      <c r="BF196" s="61">
        <f t="shared" ref="BF196" si="3919">IF(BF193=1,BE196+1,BE196)</f>
        <v>1903</v>
      </c>
      <c r="BG196" s="61">
        <f t="shared" ref="BG196" si="3920">IF(BG193=1,BF196+1,BF196)</f>
        <v>1903</v>
      </c>
      <c r="BH196" s="61">
        <f t="shared" ref="BH196" si="3921">IF(BH193=1,BG196+1,BG196)</f>
        <v>1903</v>
      </c>
      <c r="BI196" s="61">
        <f t="shared" ref="BI196" si="3922">IF(BI193=1,BH196+1,BH196)</f>
        <v>1904</v>
      </c>
      <c r="BJ196" s="61">
        <f t="shared" ref="BJ196" si="3923">IF(BJ193=1,BI196+1,BI196)</f>
        <v>1904</v>
      </c>
      <c r="BK196" s="61">
        <f t="shared" ref="BK196" si="3924">IF(BK193=1,BJ196+1,BJ196)</f>
        <v>1904</v>
      </c>
      <c r="BL196" s="61">
        <f t="shared" ref="BL196" si="3925">IF(BL193=1,BK196+1,BK196)</f>
        <v>1904</v>
      </c>
      <c r="BM196" s="61">
        <f t="shared" ref="BM196" si="3926">IF(BM193=1,BL196+1,BL196)</f>
        <v>1904</v>
      </c>
      <c r="BN196" s="61">
        <f t="shared" ref="BN196" si="3927">IF(BN193=1,BM196+1,BM196)</f>
        <v>1904</v>
      </c>
      <c r="BO196" s="61">
        <f t="shared" ref="BO196" si="3928">IF(BO193=1,BN196+1,BN196)</f>
        <v>1904</v>
      </c>
      <c r="BP196" s="61">
        <f t="shared" ref="BP196" si="3929">IF(BP193=1,BO196+1,BO196)</f>
        <v>1904</v>
      </c>
      <c r="BQ196" s="61">
        <f t="shared" ref="BQ196" si="3930">IF(BQ193=1,BP196+1,BP196)</f>
        <v>1904</v>
      </c>
      <c r="BR196" s="61">
        <f t="shared" ref="BR196" si="3931">IF(BR193=1,BQ196+1,BQ196)</f>
        <v>1904</v>
      </c>
      <c r="BS196" s="61">
        <f t="shared" ref="BS196" si="3932">IF(BS193=1,BR196+1,BR196)</f>
        <v>1904</v>
      </c>
      <c r="BT196" s="61">
        <f t="shared" ref="BT196" si="3933">IF(BT193=1,BS196+1,BS196)</f>
        <v>1904</v>
      </c>
      <c r="BU196" s="61">
        <f t="shared" ref="BU196" si="3934">IF(BU193=1,BT196+1,BT196)</f>
        <v>1905</v>
      </c>
      <c r="BV196" s="61">
        <f t="shared" ref="BV196" si="3935">IF(BV193=1,BU196+1,BU196)</f>
        <v>1905</v>
      </c>
      <c r="BW196" s="61">
        <f t="shared" ref="BW196" si="3936">IF(BW193=1,BV196+1,BV196)</f>
        <v>1905</v>
      </c>
      <c r="BX196" s="61">
        <f t="shared" ref="BX196" si="3937">IF(BX193=1,BW196+1,BW196)</f>
        <v>1905</v>
      </c>
      <c r="BY196" s="61">
        <f t="shared" ref="BY196" si="3938">IF(BY193=1,BX196+1,BX196)</f>
        <v>1905</v>
      </c>
      <c r="BZ196" s="61">
        <f t="shared" ref="BZ196" si="3939">IF(BZ193=1,BY196+1,BY196)</f>
        <v>1905</v>
      </c>
      <c r="CA196" s="61">
        <f t="shared" ref="CA196" si="3940">IF(CA193=1,BZ196+1,BZ196)</f>
        <v>1905</v>
      </c>
      <c r="CB196" s="61">
        <f t="shared" ref="CB196" si="3941">IF(CB193=1,CA196+1,CA196)</f>
        <v>1905</v>
      </c>
      <c r="CC196" s="61">
        <f t="shared" ref="CC196" si="3942">IF(CC193=1,CB196+1,CB196)</f>
        <v>1905</v>
      </c>
      <c r="CD196" s="61">
        <f t="shared" ref="CD196" si="3943">IF(CD193=1,CC196+1,CC196)</f>
        <v>1905</v>
      </c>
      <c r="CE196" s="61">
        <f t="shared" ref="CE196" si="3944">IF(CE193=1,CD196+1,CD196)</f>
        <v>1905</v>
      </c>
      <c r="CF196" s="61">
        <f t="shared" ref="CF196" si="3945">IF(CF193=1,CE196+1,CE196)</f>
        <v>1905</v>
      </c>
      <c r="CG196" s="209"/>
      <c r="CH196" s="208"/>
      <c r="CI196" s="212"/>
      <c r="CJ196" s="108"/>
      <c r="CK196" s="108"/>
      <c r="CL196" s="108"/>
      <c r="CM196" s="108"/>
      <c r="CN196" s="108"/>
      <c r="CO196" s="108"/>
      <c r="CP196" s="108"/>
      <c r="CQ196" s="108"/>
      <c r="CR196" s="108"/>
      <c r="CS196" s="108"/>
      <c r="CT196" s="108"/>
      <c r="CU196" s="108"/>
      <c r="CV196" s="108"/>
      <c r="CW196" s="108"/>
      <c r="CX196" s="108"/>
      <c r="CY196" s="108"/>
    </row>
    <row r="197" spans="1:103" s="266" customFormat="1" ht="16.2" customHeight="1" x14ac:dyDescent="0.3">
      <c r="A197" s="272"/>
      <c r="B197" s="115"/>
      <c r="C197" s="127"/>
      <c r="D197" s="127"/>
      <c r="E197" s="360"/>
      <c r="F197" s="360"/>
      <c r="G197" s="359"/>
      <c r="H197" s="362"/>
      <c r="I197" s="7"/>
      <c r="J197" s="358"/>
      <c r="K197" s="108"/>
      <c r="L197" s="64" t="s">
        <v>181</v>
      </c>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1"/>
      <c r="AL197" s="281"/>
      <c r="AM197" s="281"/>
      <c r="AN197" s="281"/>
      <c r="AO197" s="281"/>
      <c r="AP197" s="281"/>
      <c r="AQ197" s="281"/>
      <c r="AR197" s="281"/>
      <c r="AS197" s="281"/>
      <c r="AT197" s="281"/>
      <c r="AU197" s="281"/>
      <c r="AV197" s="281"/>
      <c r="AW197" s="281"/>
      <c r="AX197" s="281"/>
      <c r="AY197" s="281"/>
      <c r="AZ197" s="281"/>
      <c r="BA197" s="281"/>
      <c r="BB197" s="281"/>
      <c r="BC197" s="281"/>
      <c r="BD197" s="281"/>
      <c r="BE197" s="281"/>
      <c r="BF197" s="281"/>
      <c r="BG197" s="281"/>
      <c r="BH197" s="281"/>
      <c r="BI197" s="281"/>
      <c r="BJ197" s="281"/>
      <c r="BK197" s="281"/>
      <c r="BL197" s="281"/>
      <c r="BM197" s="281"/>
      <c r="BN197" s="281"/>
      <c r="BO197" s="281"/>
      <c r="BP197" s="281"/>
      <c r="BQ197" s="281"/>
      <c r="BR197" s="281"/>
      <c r="BS197" s="281"/>
      <c r="BT197" s="281"/>
      <c r="BU197" s="281"/>
      <c r="BV197" s="281"/>
      <c r="BW197" s="281"/>
      <c r="BX197" s="281"/>
      <c r="BY197" s="281"/>
      <c r="BZ197" s="281"/>
      <c r="CA197" s="281"/>
      <c r="CB197" s="281"/>
      <c r="CC197" s="281"/>
      <c r="CD197" s="281"/>
      <c r="CE197" s="281"/>
      <c r="CF197" s="281"/>
      <c r="CG197" s="209"/>
      <c r="CH197" s="208"/>
      <c r="CI197" s="212"/>
      <c r="CJ197" s="108"/>
      <c r="CK197" s="108"/>
      <c r="CL197" s="108"/>
      <c r="CM197" s="108"/>
      <c r="CN197" s="108"/>
      <c r="CO197" s="108"/>
      <c r="CP197" s="108"/>
      <c r="CQ197" s="108"/>
      <c r="CR197" s="108"/>
      <c r="CS197" s="108"/>
      <c r="CT197" s="108"/>
      <c r="CU197" s="108"/>
      <c r="CV197" s="108"/>
      <c r="CW197" s="108"/>
      <c r="CX197" s="108"/>
      <c r="CY197" s="108"/>
    </row>
    <row r="198" spans="1:103" s="266" customFormat="1" ht="23.4" customHeight="1" x14ac:dyDescent="0.3">
      <c r="A198" s="264"/>
      <c r="B198" s="128" t="s">
        <v>18</v>
      </c>
      <c r="C198" s="376"/>
      <c r="D198" s="376"/>
      <c r="E198" s="282"/>
      <c r="F198" s="257"/>
      <c r="G198" s="275"/>
      <c r="H198" s="62">
        <f>IF($G198="",0,VLOOKUP($E198,'Podpůrná data'!$I$15:$J$182,2)*$G198)</f>
        <v>0</v>
      </c>
      <c r="I198" s="107"/>
      <c r="J198" s="170">
        <f>IF(H198&gt;0,1,0)</f>
        <v>0</v>
      </c>
      <c r="K198" s="214"/>
      <c r="L198" s="64" t="s">
        <v>97</v>
      </c>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c r="AL198" s="283"/>
      <c r="AM198" s="283"/>
      <c r="AN198" s="283"/>
      <c r="AO198" s="283"/>
      <c r="AP198" s="283"/>
      <c r="AQ198" s="283"/>
      <c r="AR198" s="283"/>
      <c r="AS198" s="283"/>
      <c r="AT198" s="283"/>
      <c r="AU198" s="283"/>
      <c r="AV198" s="283"/>
      <c r="AW198" s="283"/>
      <c r="AX198" s="283"/>
      <c r="AY198" s="283"/>
      <c r="AZ198" s="283"/>
      <c r="BA198" s="283"/>
      <c r="BB198" s="283"/>
      <c r="BC198" s="283"/>
      <c r="BD198" s="283"/>
      <c r="BE198" s="283"/>
      <c r="BF198" s="283"/>
      <c r="BG198" s="283"/>
      <c r="BH198" s="283"/>
      <c r="BI198" s="283"/>
      <c r="BJ198" s="283"/>
      <c r="BK198" s="283"/>
      <c r="BL198" s="283"/>
      <c r="BM198" s="283"/>
      <c r="BN198" s="283"/>
      <c r="BO198" s="283"/>
      <c r="BP198" s="283"/>
      <c r="BQ198" s="283"/>
      <c r="BR198" s="283"/>
      <c r="BS198" s="283"/>
      <c r="BT198" s="283"/>
      <c r="BU198" s="283"/>
      <c r="BV198" s="283"/>
      <c r="BW198" s="283"/>
      <c r="BX198" s="283"/>
      <c r="BY198" s="283"/>
      <c r="BZ198" s="283"/>
      <c r="CA198" s="283"/>
      <c r="CB198" s="283"/>
      <c r="CC198" s="283"/>
      <c r="CD198" s="283"/>
      <c r="CE198" s="283"/>
      <c r="CF198" s="283"/>
      <c r="CG198" s="377">
        <f>SUM(M200:CF200)</f>
        <v>0</v>
      </c>
      <c r="CH198" s="379">
        <f>SUM(M202:CF202)</f>
        <v>0</v>
      </c>
      <c r="CI198" s="381">
        <f>IF($J198=0,0,IF($CG198&gt;=20,1,0))</f>
        <v>0</v>
      </c>
      <c r="CJ198" s="108"/>
      <c r="CK198" s="108"/>
      <c r="CL198" s="108"/>
      <c r="CM198" s="108"/>
      <c r="CN198" s="108"/>
      <c r="CO198" s="108"/>
      <c r="CP198" s="108"/>
      <c r="CQ198" s="108"/>
      <c r="CR198" s="108"/>
      <c r="CS198" s="108"/>
      <c r="CT198" s="108"/>
      <c r="CU198" s="108"/>
      <c r="CV198" s="108"/>
      <c r="CW198" s="108"/>
      <c r="CX198" s="108"/>
      <c r="CY198" s="108"/>
    </row>
    <row r="199" spans="1:103" s="266" customFormat="1" ht="28.8" x14ac:dyDescent="0.3">
      <c r="A199" s="264"/>
      <c r="B199" s="130"/>
      <c r="C199" s="174"/>
      <c r="D199" s="174"/>
      <c r="E199" s="174"/>
      <c r="F199" s="174"/>
      <c r="G199" s="174"/>
      <c r="H199" s="65"/>
      <c r="I199" s="107"/>
      <c r="J199" s="238"/>
      <c r="K199" s="108"/>
      <c r="L199" s="64" t="s">
        <v>388</v>
      </c>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3"/>
      <c r="AP199" s="283"/>
      <c r="AQ199" s="283"/>
      <c r="AR199" s="283"/>
      <c r="AS199" s="283"/>
      <c r="AT199" s="283"/>
      <c r="AU199" s="283"/>
      <c r="AV199" s="283"/>
      <c r="AW199" s="283"/>
      <c r="AX199" s="283"/>
      <c r="AY199" s="283"/>
      <c r="AZ199" s="283"/>
      <c r="BA199" s="283"/>
      <c r="BB199" s="283"/>
      <c r="BC199" s="283"/>
      <c r="BD199" s="283"/>
      <c r="BE199" s="283"/>
      <c r="BF199" s="283"/>
      <c r="BG199" s="283"/>
      <c r="BH199" s="283"/>
      <c r="BI199" s="283"/>
      <c r="BJ199" s="283"/>
      <c r="BK199" s="283"/>
      <c r="BL199" s="283"/>
      <c r="BM199" s="283"/>
      <c r="BN199" s="283"/>
      <c r="BO199" s="283"/>
      <c r="BP199" s="283"/>
      <c r="BQ199" s="283"/>
      <c r="BR199" s="283"/>
      <c r="BS199" s="283"/>
      <c r="BT199" s="283"/>
      <c r="BU199" s="283"/>
      <c r="BV199" s="283"/>
      <c r="BW199" s="283"/>
      <c r="BX199" s="283"/>
      <c r="BY199" s="283"/>
      <c r="BZ199" s="283"/>
      <c r="CA199" s="283"/>
      <c r="CB199" s="283"/>
      <c r="CC199" s="283"/>
      <c r="CD199" s="283"/>
      <c r="CE199" s="283"/>
      <c r="CF199" s="283"/>
      <c r="CG199" s="377"/>
      <c r="CH199" s="379"/>
      <c r="CI199" s="381"/>
      <c r="CJ199" s="108"/>
      <c r="CK199" s="108"/>
      <c r="CL199" s="108"/>
      <c r="CM199" s="108"/>
      <c r="CN199" s="108"/>
      <c r="CO199" s="108"/>
      <c r="CP199" s="108"/>
      <c r="CQ199" s="108"/>
      <c r="CR199" s="108"/>
      <c r="CS199" s="108"/>
      <c r="CT199" s="108"/>
      <c r="CU199" s="108"/>
      <c r="CV199" s="108"/>
      <c r="CW199" s="108"/>
      <c r="CX199" s="108"/>
      <c r="CY199" s="108"/>
    </row>
    <row r="200" spans="1:103" s="266" customFormat="1" ht="28.8" x14ac:dyDescent="0.3">
      <c r="A200" s="264"/>
      <c r="B200" s="130"/>
      <c r="C200" s="174"/>
      <c r="D200" s="174"/>
      <c r="E200" s="174"/>
      <c r="F200" s="174"/>
      <c r="G200" s="174"/>
      <c r="H200" s="65"/>
      <c r="I200" s="107"/>
      <c r="J200" s="169"/>
      <c r="K200" s="108"/>
      <c r="L200" s="64" t="s">
        <v>408</v>
      </c>
      <c r="M200" s="171">
        <f>IF(M199="",0,IF(M199&gt;=$G198,$G198,M199))</f>
        <v>0</v>
      </c>
      <c r="N200" s="171">
        <f t="shared" ref="N200:AS200" si="3946">IF(N199="",0,IF((N199+M201)&lt;=$G198,N199,$G198-M201))</f>
        <v>0</v>
      </c>
      <c r="O200" s="171">
        <f t="shared" si="3946"/>
        <v>0</v>
      </c>
      <c r="P200" s="171">
        <f t="shared" si="3946"/>
        <v>0</v>
      </c>
      <c r="Q200" s="171">
        <f t="shared" si="3946"/>
        <v>0</v>
      </c>
      <c r="R200" s="171">
        <f t="shared" si="3946"/>
        <v>0</v>
      </c>
      <c r="S200" s="171">
        <f t="shared" si="3946"/>
        <v>0</v>
      </c>
      <c r="T200" s="171">
        <f t="shared" si="3946"/>
        <v>0</v>
      </c>
      <c r="U200" s="171">
        <f t="shared" si="3946"/>
        <v>0</v>
      </c>
      <c r="V200" s="171">
        <f t="shared" si="3946"/>
        <v>0</v>
      </c>
      <c r="W200" s="171">
        <f t="shared" si="3946"/>
        <v>0</v>
      </c>
      <c r="X200" s="171">
        <f t="shared" si="3946"/>
        <v>0</v>
      </c>
      <c r="Y200" s="171">
        <f t="shared" si="3946"/>
        <v>0</v>
      </c>
      <c r="Z200" s="171">
        <f t="shared" si="3946"/>
        <v>0</v>
      </c>
      <c r="AA200" s="171">
        <f t="shared" si="3946"/>
        <v>0</v>
      </c>
      <c r="AB200" s="171">
        <f t="shared" si="3946"/>
        <v>0</v>
      </c>
      <c r="AC200" s="171">
        <f t="shared" si="3946"/>
        <v>0</v>
      </c>
      <c r="AD200" s="171">
        <f t="shared" si="3946"/>
        <v>0</v>
      </c>
      <c r="AE200" s="171">
        <f t="shared" si="3946"/>
        <v>0</v>
      </c>
      <c r="AF200" s="171">
        <f t="shared" si="3946"/>
        <v>0</v>
      </c>
      <c r="AG200" s="171">
        <f t="shared" si="3946"/>
        <v>0</v>
      </c>
      <c r="AH200" s="171">
        <f t="shared" si="3946"/>
        <v>0</v>
      </c>
      <c r="AI200" s="171">
        <f t="shared" si="3946"/>
        <v>0</v>
      </c>
      <c r="AJ200" s="171">
        <f t="shared" si="3946"/>
        <v>0</v>
      </c>
      <c r="AK200" s="171">
        <f t="shared" si="3946"/>
        <v>0</v>
      </c>
      <c r="AL200" s="171">
        <f t="shared" si="3946"/>
        <v>0</v>
      </c>
      <c r="AM200" s="171">
        <f t="shared" si="3946"/>
        <v>0</v>
      </c>
      <c r="AN200" s="171">
        <f t="shared" si="3946"/>
        <v>0</v>
      </c>
      <c r="AO200" s="171">
        <f t="shared" si="3946"/>
        <v>0</v>
      </c>
      <c r="AP200" s="171">
        <f t="shared" si="3946"/>
        <v>0</v>
      </c>
      <c r="AQ200" s="171">
        <f t="shared" si="3946"/>
        <v>0</v>
      </c>
      <c r="AR200" s="171">
        <f t="shared" si="3946"/>
        <v>0</v>
      </c>
      <c r="AS200" s="171">
        <f t="shared" si="3946"/>
        <v>0</v>
      </c>
      <c r="AT200" s="171">
        <f t="shared" ref="AT200:BY200" si="3947">IF(AT199="",0,IF((AT199+AS201)&lt;=$G198,AT199,$G198-AS201))</f>
        <v>0</v>
      </c>
      <c r="AU200" s="171">
        <f t="shared" si="3947"/>
        <v>0</v>
      </c>
      <c r="AV200" s="171">
        <f t="shared" si="3947"/>
        <v>0</v>
      </c>
      <c r="AW200" s="171">
        <f t="shared" si="3947"/>
        <v>0</v>
      </c>
      <c r="AX200" s="171">
        <f t="shared" si="3947"/>
        <v>0</v>
      </c>
      <c r="AY200" s="171">
        <f t="shared" si="3947"/>
        <v>0</v>
      </c>
      <c r="AZ200" s="171">
        <f t="shared" si="3947"/>
        <v>0</v>
      </c>
      <c r="BA200" s="171">
        <f t="shared" si="3947"/>
        <v>0</v>
      </c>
      <c r="BB200" s="171">
        <f t="shared" si="3947"/>
        <v>0</v>
      </c>
      <c r="BC200" s="171">
        <f t="shared" si="3947"/>
        <v>0</v>
      </c>
      <c r="BD200" s="171">
        <f t="shared" si="3947"/>
        <v>0</v>
      </c>
      <c r="BE200" s="171">
        <f t="shared" si="3947"/>
        <v>0</v>
      </c>
      <c r="BF200" s="171">
        <f t="shared" si="3947"/>
        <v>0</v>
      </c>
      <c r="BG200" s="171">
        <f t="shared" si="3947"/>
        <v>0</v>
      </c>
      <c r="BH200" s="171">
        <f t="shared" si="3947"/>
        <v>0</v>
      </c>
      <c r="BI200" s="171">
        <f t="shared" si="3947"/>
        <v>0</v>
      </c>
      <c r="BJ200" s="171">
        <f t="shared" si="3947"/>
        <v>0</v>
      </c>
      <c r="BK200" s="171">
        <f t="shared" si="3947"/>
        <v>0</v>
      </c>
      <c r="BL200" s="171">
        <f t="shared" si="3947"/>
        <v>0</v>
      </c>
      <c r="BM200" s="171">
        <f t="shared" si="3947"/>
        <v>0</v>
      </c>
      <c r="BN200" s="171">
        <f t="shared" si="3947"/>
        <v>0</v>
      </c>
      <c r="BO200" s="171">
        <f t="shared" si="3947"/>
        <v>0</v>
      </c>
      <c r="BP200" s="171">
        <f t="shared" si="3947"/>
        <v>0</v>
      </c>
      <c r="BQ200" s="171">
        <f t="shared" si="3947"/>
        <v>0</v>
      </c>
      <c r="BR200" s="171">
        <f t="shared" si="3947"/>
        <v>0</v>
      </c>
      <c r="BS200" s="171">
        <f t="shared" si="3947"/>
        <v>0</v>
      </c>
      <c r="BT200" s="171">
        <f t="shared" si="3947"/>
        <v>0</v>
      </c>
      <c r="BU200" s="171">
        <f t="shared" si="3947"/>
        <v>0</v>
      </c>
      <c r="BV200" s="171">
        <f t="shared" si="3947"/>
        <v>0</v>
      </c>
      <c r="BW200" s="171">
        <f t="shared" si="3947"/>
        <v>0</v>
      </c>
      <c r="BX200" s="171">
        <f t="shared" si="3947"/>
        <v>0</v>
      </c>
      <c r="BY200" s="171">
        <f t="shared" si="3947"/>
        <v>0</v>
      </c>
      <c r="BZ200" s="171">
        <f t="shared" ref="BZ200:CF200" si="3948">IF(BZ199="",0,IF((BZ199+BY201)&lt;=$G198,BZ199,$G198-BY201))</f>
        <v>0</v>
      </c>
      <c r="CA200" s="171">
        <f t="shared" si="3948"/>
        <v>0</v>
      </c>
      <c r="CB200" s="171">
        <f t="shared" si="3948"/>
        <v>0</v>
      </c>
      <c r="CC200" s="171">
        <f t="shared" si="3948"/>
        <v>0</v>
      </c>
      <c r="CD200" s="171">
        <f t="shared" si="3948"/>
        <v>0</v>
      </c>
      <c r="CE200" s="171">
        <f t="shared" si="3948"/>
        <v>0</v>
      </c>
      <c r="CF200" s="171">
        <f t="shared" si="3948"/>
        <v>0</v>
      </c>
      <c r="CG200" s="377"/>
      <c r="CH200" s="379"/>
      <c r="CI200" s="381"/>
      <c r="CJ200" s="108"/>
      <c r="CK200" s="108"/>
      <c r="CL200" s="108"/>
      <c r="CM200" s="108"/>
      <c r="CN200" s="108"/>
      <c r="CO200" s="108"/>
      <c r="CP200" s="108"/>
      <c r="CQ200" s="108"/>
      <c r="CR200" s="108"/>
      <c r="CS200" s="108"/>
      <c r="CT200" s="108"/>
      <c r="CU200" s="108"/>
      <c r="CV200" s="108"/>
      <c r="CW200" s="108"/>
      <c r="CX200" s="108"/>
      <c r="CY200" s="108"/>
    </row>
    <row r="201" spans="1:103" ht="28.8" hidden="1" x14ac:dyDescent="0.3">
      <c r="B201" s="130"/>
      <c r="C201" s="174"/>
      <c r="D201" s="174"/>
      <c r="E201" s="174"/>
      <c r="F201" s="174"/>
      <c r="G201" s="174"/>
      <c r="H201" s="176"/>
      <c r="I201" s="107"/>
      <c r="J201" s="179"/>
      <c r="K201" s="107"/>
      <c r="L201" s="64" t="s">
        <v>409</v>
      </c>
      <c r="M201" s="171">
        <f>M200</f>
        <v>0</v>
      </c>
      <c r="N201" s="171">
        <f>N200+M201</f>
        <v>0</v>
      </c>
      <c r="O201" s="171">
        <f t="shared" ref="O201" si="3949">O200+N201</f>
        <v>0</v>
      </c>
      <c r="P201" s="171">
        <f t="shared" ref="P201" si="3950">P200+O201</f>
        <v>0</v>
      </c>
      <c r="Q201" s="171">
        <f t="shared" ref="Q201" si="3951">Q200+P201</f>
        <v>0</v>
      </c>
      <c r="R201" s="171">
        <f t="shared" ref="R201" si="3952">R200+Q201</f>
        <v>0</v>
      </c>
      <c r="S201" s="171">
        <f t="shared" ref="S201" si="3953">S200+R201</f>
        <v>0</v>
      </c>
      <c r="T201" s="171">
        <f t="shared" ref="T201" si="3954">T200+S201</f>
        <v>0</v>
      </c>
      <c r="U201" s="171">
        <f t="shared" ref="U201" si="3955">U200+T201</f>
        <v>0</v>
      </c>
      <c r="V201" s="171">
        <f t="shared" ref="V201" si="3956">V200+U201</f>
        <v>0</v>
      </c>
      <c r="W201" s="171">
        <f t="shared" ref="W201" si="3957">W200+V201</f>
        <v>0</v>
      </c>
      <c r="X201" s="171">
        <f t="shared" ref="X201" si="3958">X200+W201</f>
        <v>0</v>
      </c>
      <c r="Y201" s="171">
        <f t="shared" ref="Y201" si="3959">Y200+X201</f>
        <v>0</v>
      </c>
      <c r="Z201" s="171">
        <f t="shared" ref="Z201" si="3960">Z200+Y201</f>
        <v>0</v>
      </c>
      <c r="AA201" s="171">
        <f t="shared" ref="AA201" si="3961">AA200+Z201</f>
        <v>0</v>
      </c>
      <c r="AB201" s="171">
        <f t="shared" ref="AB201" si="3962">AB200+AA201</f>
        <v>0</v>
      </c>
      <c r="AC201" s="171">
        <f t="shared" ref="AC201" si="3963">AC200+AB201</f>
        <v>0</v>
      </c>
      <c r="AD201" s="171">
        <f t="shared" ref="AD201" si="3964">AD200+AC201</f>
        <v>0</v>
      </c>
      <c r="AE201" s="171">
        <f t="shared" ref="AE201" si="3965">AE200+AD201</f>
        <v>0</v>
      </c>
      <c r="AF201" s="171">
        <f t="shared" ref="AF201" si="3966">AF200+AE201</f>
        <v>0</v>
      </c>
      <c r="AG201" s="171">
        <f t="shared" ref="AG201" si="3967">AG200+AF201</f>
        <v>0</v>
      </c>
      <c r="AH201" s="171">
        <f t="shared" ref="AH201" si="3968">AH200+AG201</f>
        <v>0</v>
      </c>
      <c r="AI201" s="171">
        <f t="shared" ref="AI201" si="3969">AI200+AH201</f>
        <v>0</v>
      </c>
      <c r="AJ201" s="171">
        <f t="shared" ref="AJ201" si="3970">AJ200+AI201</f>
        <v>0</v>
      </c>
      <c r="AK201" s="171">
        <f t="shared" ref="AK201" si="3971">AK200+AJ201</f>
        <v>0</v>
      </c>
      <c r="AL201" s="171">
        <f t="shared" ref="AL201" si="3972">AL200+AK201</f>
        <v>0</v>
      </c>
      <c r="AM201" s="171">
        <f t="shared" ref="AM201" si="3973">AM200+AL201</f>
        <v>0</v>
      </c>
      <c r="AN201" s="171">
        <f t="shared" ref="AN201" si="3974">AN200+AM201</f>
        <v>0</v>
      </c>
      <c r="AO201" s="171">
        <f t="shared" ref="AO201" si="3975">AO200+AN201</f>
        <v>0</v>
      </c>
      <c r="AP201" s="171">
        <f t="shared" ref="AP201" si="3976">AP200+AO201</f>
        <v>0</v>
      </c>
      <c r="AQ201" s="171">
        <f t="shared" ref="AQ201" si="3977">AQ200+AP201</f>
        <v>0</v>
      </c>
      <c r="AR201" s="171">
        <f t="shared" ref="AR201" si="3978">AR200+AQ201</f>
        <v>0</v>
      </c>
      <c r="AS201" s="171">
        <f t="shared" ref="AS201" si="3979">AS200+AR201</f>
        <v>0</v>
      </c>
      <c r="AT201" s="171">
        <f t="shared" ref="AT201" si="3980">AT200+AS201</f>
        <v>0</v>
      </c>
      <c r="AU201" s="171">
        <f t="shared" ref="AU201" si="3981">AU200+AT201</f>
        <v>0</v>
      </c>
      <c r="AV201" s="171">
        <f t="shared" ref="AV201" si="3982">AV200+AU201</f>
        <v>0</v>
      </c>
      <c r="AW201" s="171">
        <f t="shared" ref="AW201" si="3983">AW200+AV201</f>
        <v>0</v>
      </c>
      <c r="AX201" s="171">
        <f t="shared" ref="AX201" si="3984">AX200+AW201</f>
        <v>0</v>
      </c>
      <c r="AY201" s="171">
        <f t="shared" ref="AY201" si="3985">AY200+AX201</f>
        <v>0</v>
      </c>
      <c r="AZ201" s="171">
        <f t="shared" ref="AZ201" si="3986">AZ200+AY201</f>
        <v>0</v>
      </c>
      <c r="BA201" s="171">
        <f t="shared" ref="BA201" si="3987">BA200+AZ201</f>
        <v>0</v>
      </c>
      <c r="BB201" s="171">
        <f t="shared" ref="BB201" si="3988">BB200+BA201</f>
        <v>0</v>
      </c>
      <c r="BC201" s="171">
        <f t="shared" ref="BC201" si="3989">BC200+BB201</f>
        <v>0</v>
      </c>
      <c r="BD201" s="171">
        <f t="shared" ref="BD201" si="3990">BD200+BC201</f>
        <v>0</v>
      </c>
      <c r="BE201" s="171">
        <f t="shared" ref="BE201" si="3991">BE200+BD201</f>
        <v>0</v>
      </c>
      <c r="BF201" s="171">
        <f t="shared" ref="BF201" si="3992">BF200+BE201</f>
        <v>0</v>
      </c>
      <c r="BG201" s="171">
        <f t="shared" ref="BG201" si="3993">BG200+BF201</f>
        <v>0</v>
      </c>
      <c r="BH201" s="171">
        <f t="shared" ref="BH201" si="3994">BH200+BG201</f>
        <v>0</v>
      </c>
      <c r="BI201" s="171">
        <f t="shared" ref="BI201" si="3995">BI200+BH201</f>
        <v>0</v>
      </c>
      <c r="BJ201" s="171">
        <f t="shared" ref="BJ201" si="3996">BJ200+BI201</f>
        <v>0</v>
      </c>
      <c r="BK201" s="171">
        <f t="shared" ref="BK201" si="3997">BK200+BJ201</f>
        <v>0</v>
      </c>
      <c r="BL201" s="171">
        <f t="shared" ref="BL201" si="3998">BL200+BK201</f>
        <v>0</v>
      </c>
      <c r="BM201" s="171">
        <f t="shared" ref="BM201" si="3999">BM200+BL201</f>
        <v>0</v>
      </c>
      <c r="BN201" s="171">
        <f t="shared" ref="BN201" si="4000">BN200+BM201</f>
        <v>0</v>
      </c>
      <c r="BO201" s="171">
        <f t="shared" ref="BO201" si="4001">BO200+BN201</f>
        <v>0</v>
      </c>
      <c r="BP201" s="171">
        <f t="shared" ref="BP201" si="4002">BP200+BO201</f>
        <v>0</v>
      </c>
      <c r="BQ201" s="171">
        <f t="shared" ref="BQ201" si="4003">BQ200+BP201</f>
        <v>0</v>
      </c>
      <c r="BR201" s="171">
        <f t="shared" ref="BR201" si="4004">BR200+BQ201</f>
        <v>0</v>
      </c>
      <c r="BS201" s="171">
        <f t="shared" ref="BS201" si="4005">BS200+BR201</f>
        <v>0</v>
      </c>
      <c r="BT201" s="171">
        <f t="shared" ref="BT201" si="4006">BT200+BS201</f>
        <v>0</v>
      </c>
      <c r="BU201" s="171">
        <f t="shared" ref="BU201" si="4007">BU200+BT201</f>
        <v>0</v>
      </c>
      <c r="BV201" s="171">
        <f t="shared" ref="BV201" si="4008">BV200+BU201</f>
        <v>0</v>
      </c>
      <c r="BW201" s="171">
        <f t="shared" ref="BW201" si="4009">BW200+BV201</f>
        <v>0</v>
      </c>
      <c r="BX201" s="171">
        <f t="shared" ref="BX201" si="4010">BX200+BW201</f>
        <v>0</v>
      </c>
      <c r="BY201" s="171">
        <f t="shared" ref="BY201" si="4011">BY200+BX201</f>
        <v>0</v>
      </c>
      <c r="BZ201" s="171">
        <f t="shared" ref="BZ201" si="4012">BZ200+BY201</f>
        <v>0</v>
      </c>
      <c r="CA201" s="171">
        <f t="shared" ref="CA201" si="4013">CA200+BZ201</f>
        <v>0</v>
      </c>
      <c r="CB201" s="171">
        <f t="shared" ref="CB201" si="4014">CB200+CA201</f>
        <v>0</v>
      </c>
      <c r="CC201" s="171">
        <f t="shared" ref="CC201" si="4015">CC200+CB201</f>
        <v>0</v>
      </c>
      <c r="CD201" s="171">
        <f t="shared" ref="CD201" si="4016">CD200+CC201</f>
        <v>0</v>
      </c>
      <c r="CE201" s="171">
        <f t="shared" ref="CE201" si="4017">CE200+CD201</f>
        <v>0</v>
      </c>
      <c r="CF201" s="171">
        <f t="shared" ref="CF201" si="4018">CF200+CE201</f>
        <v>0</v>
      </c>
      <c r="CG201" s="377"/>
      <c r="CH201" s="379"/>
      <c r="CI201" s="381"/>
      <c r="CJ201" s="107"/>
      <c r="CK201" s="107"/>
      <c r="CL201" s="107"/>
      <c r="CM201" s="107"/>
      <c r="CN201" s="107"/>
      <c r="CO201" s="107"/>
      <c r="CP201" s="107"/>
      <c r="CQ201" s="107"/>
      <c r="CR201" s="107"/>
      <c r="CS201" s="107"/>
      <c r="CT201" s="107"/>
      <c r="CU201" s="107"/>
      <c r="CV201" s="107"/>
      <c r="CW201" s="107"/>
      <c r="CX201" s="107"/>
      <c r="CY201" s="107"/>
    </row>
    <row r="202" spans="1:103" ht="25.2" customHeight="1" thickBot="1" x14ac:dyDescent="0.35">
      <c r="B202" s="130"/>
      <c r="C202" s="174"/>
      <c r="D202" s="174"/>
      <c r="E202" s="174"/>
      <c r="F202" s="174"/>
      <c r="G202" s="174"/>
      <c r="H202" s="176"/>
      <c r="I202" s="107"/>
      <c r="J202" s="179"/>
      <c r="K202" s="107"/>
      <c r="L202" s="64" t="s">
        <v>167</v>
      </c>
      <c r="M202" s="172">
        <f>IF($E198="",0,VLOOKUP($E198,'Podpůrná data'!$I$15:$J$182,2)*M200)</f>
        <v>0</v>
      </c>
      <c r="N202" s="172">
        <f>IF($E198="",0,VLOOKUP($E198,'Podpůrná data'!$I$15:$J$182,2)*N200)</f>
        <v>0</v>
      </c>
      <c r="O202" s="172">
        <f>IF($E198="",0,VLOOKUP($E198,'Podpůrná data'!$I$15:$J$182,2)*O200)</f>
        <v>0</v>
      </c>
      <c r="P202" s="172">
        <f>IF($E198="",0,VLOOKUP($E198,'Podpůrná data'!$I$15:$J$182,2)*P200)</f>
        <v>0</v>
      </c>
      <c r="Q202" s="172">
        <f>IF($E198="",0,VLOOKUP($E198,'Podpůrná data'!$I$15:$J$182,2)*Q200)</f>
        <v>0</v>
      </c>
      <c r="R202" s="172">
        <f>IF($E198="",0,VLOOKUP($E198,'Podpůrná data'!$I$15:$J$182,2)*R200)</f>
        <v>0</v>
      </c>
      <c r="S202" s="172">
        <f>IF($E198="",0,VLOOKUP($E198,'Podpůrná data'!$I$15:$J$182,2)*S200)</f>
        <v>0</v>
      </c>
      <c r="T202" s="172">
        <f>IF($E198="",0,VLOOKUP($E198,'Podpůrná data'!$I$15:$J$182,2)*T200)</f>
        <v>0</v>
      </c>
      <c r="U202" s="172">
        <f>IF($E198="",0,VLOOKUP($E198,'Podpůrná data'!$I$15:$J$182,2)*U200)</f>
        <v>0</v>
      </c>
      <c r="V202" s="172">
        <f>IF($E198="",0,VLOOKUP($E198,'Podpůrná data'!$I$15:$J$182,2)*V200)</f>
        <v>0</v>
      </c>
      <c r="W202" s="172">
        <f>IF($E198="",0,VLOOKUP($E198,'Podpůrná data'!$I$15:$J$182,2)*W200)</f>
        <v>0</v>
      </c>
      <c r="X202" s="172">
        <f>IF($E198="",0,VLOOKUP($E198,'Podpůrná data'!$I$15:$J$182,2)*X200)</f>
        <v>0</v>
      </c>
      <c r="Y202" s="172">
        <f>IF($E198="",0,VLOOKUP($E198,'Podpůrná data'!$I$15:$J$182,2)*Y200)</f>
        <v>0</v>
      </c>
      <c r="Z202" s="172">
        <f>IF($E198="",0,VLOOKUP($E198,'Podpůrná data'!$I$15:$J$182,2)*Z200)</f>
        <v>0</v>
      </c>
      <c r="AA202" s="172">
        <f>IF($E198="",0,VLOOKUP($E198,'Podpůrná data'!$I$15:$J$182,2)*AA200)</f>
        <v>0</v>
      </c>
      <c r="AB202" s="172">
        <f>IF($E198="",0,VLOOKUP($E198,'Podpůrná data'!$I$15:$J$182,2)*AB200)</f>
        <v>0</v>
      </c>
      <c r="AC202" s="172">
        <f>IF($E198="",0,VLOOKUP($E198,'Podpůrná data'!$I$15:$J$182,2)*AC200)</f>
        <v>0</v>
      </c>
      <c r="AD202" s="172">
        <f>IF($E198="",0,VLOOKUP($E198,'Podpůrná data'!$I$15:$J$182,2)*AD200)</f>
        <v>0</v>
      </c>
      <c r="AE202" s="172">
        <f>IF($E198="",0,VLOOKUP($E198,'Podpůrná data'!$I$15:$J$182,2)*AE200)</f>
        <v>0</v>
      </c>
      <c r="AF202" s="172">
        <f>IF($E198="",0,VLOOKUP($E198,'Podpůrná data'!$I$15:$J$182,2)*AF200)</f>
        <v>0</v>
      </c>
      <c r="AG202" s="172">
        <f>IF($E198="",0,VLOOKUP($E198,'Podpůrná data'!$I$15:$J$182,2)*AG200)</f>
        <v>0</v>
      </c>
      <c r="AH202" s="172">
        <f>IF($E198="",0,VLOOKUP($E198,'Podpůrná data'!$I$15:$J$182,2)*AH200)</f>
        <v>0</v>
      </c>
      <c r="AI202" s="172">
        <f>IF($E198="",0,VLOOKUP($E198,'Podpůrná data'!$I$15:$J$182,2)*AI200)</f>
        <v>0</v>
      </c>
      <c r="AJ202" s="172">
        <f>IF($E198="",0,VLOOKUP($E198,'Podpůrná data'!$I$15:$J$182,2)*AJ200)</f>
        <v>0</v>
      </c>
      <c r="AK202" s="172">
        <f>IF($E198="",0,VLOOKUP($E198,'Podpůrná data'!$I$15:$J$182,2)*AK200)</f>
        <v>0</v>
      </c>
      <c r="AL202" s="172">
        <f>IF($E198="",0,VLOOKUP($E198,'Podpůrná data'!$I$15:$J$182,2)*AL200)</f>
        <v>0</v>
      </c>
      <c r="AM202" s="172">
        <f>IF($E198="",0,VLOOKUP($E198,'Podpůrná data'!$I$15:$J$182,2)*AM200)</f>
        <v>0</v>
      </c>
      <c r="AN202" s="172">
        <f>IF($E198="",0,VLOOKUP($E198,'Podpůrná data'!$I$15:$J$182,2)*AN200)</f>
        <v>0</v>
      </c>
      <c r="AO202" s="172">
        <f>IF($E198="",0,VLOOKUP($E198,'Podpůrná data'!$I$15:$J$182,2)*AO200)</f>
        <v>0</v>
      </c>
      <c r="AP202" s="172">
        <f>IF($E198="",0,VLOOKUP($E198,'Podpůrná data'!$I$15:$J$182,2)*AP200)</f>
        <v>0</v>
      </c>
      <c r="AQ202" s="172">
        <f>IF($E198="",0,VLOOKUP($E198,'Podpůrná data'!$I$15:$J$182,2)*AQ200)</f>
        <v>0</v>
      </c>
      <c r="AR202" s="172">
        <f>IF($E198="",0,VLOOKUP($E198,'Podpůrná data'!$I$15:$J$182,2)*AR200)</f>
        <v>0</v>
      </c>
      <c r="AS202" s="172">
        <f>IF($E198="",0,VLOOKUP($E198,'Podpůrná data'!$I$15:$J$182,2)*AS200)</f>
        <v>0</v>
      </c>
      <c r="AT202" s="172">
        <f>IF($E198="",0,VLOOKUP($E198,'Podpůrná data'!$I$15:$J$182,2)*AT200)</f>
        <v>0</v>
      </c>
      <c r="AU202" s="172">
        <f>IF($E198="",0,VLOOKUP($E198,'Podpůrná data'!$I$15:$J$182,2)*AU200)</f>
        <v>0</v>
      </c>
      <c r="AV202" s="172">
        <f>IF($E198="",0,VLOOKUP($E198,'Podpůrná data'!$I$15:$J$182,2)*AV200)</f>
        <v>0</v>
      </c>
      <c r="AW202" s="172">
        <f>IF($E198="",0,VLOOKUP($E198,'Podpůrná data'!$I$15:$J$182,2)*AW200)</f>
        <v>0</v>
      </c>
      <c r="AX202" s="172">
        <f>IF($E198="",0,VLOOKUP($E198,'Podpůrná data'!$I$15:$J$182,2)*AX200)</f>
        <v>0</v>
      </c>
      <c r="AY202" s="172">
        <f>IF($E198="",0,VLOOKUP($E198,'Podpůrná data'!$I$15:$J$182,2)*AY200)</f>
        <v>0</v>
      </c>
      <c r="AZ202" s="172">
        <f>IF($E198="",0,VLOOKUP($E198,'Podpůrná data'!$I$15:$J$182,2)*AZ200)</f>
        <v>0</v>
      </c>
      <c r="BA202" s="172">
        <f>IF($E198="",0,VLOOKUP($E198,'Podpůrná data'!$I$15:$J$182,2)*BA200)</f>
        <v>0</v>
      </c>
      <c r="BB202" s="172">
        <f>IF($E198="",0,VLOOKUP($E198,'Podpůrná data'!$I$15:$J$182,2)*BB200)</f>
        <v>0</v>
      </c>
      <c r="BC202" s="172">
        <f>IF($E198="",0,VLOOKUP($E198,'Podpůrná data'!$I$15:$J$182,2)*BC200)</f>
        <v>0</v>
      </c>
      <c r="BD202" s="172">
        <f>IF($E198="",0,VLOOKUP($E198,'Podpůrná data'!$I$15:$J$182,2)*BD200)</f>
        <v>0</v>
      </c>
      <c r="BE202" s="172">
        <f>IF($E198="",0,VLOOKUP($E198,'Podpůrná data'!$I$15:$J$182,2)*BE200)</f>
        <v>0</v>
      </c>
      <c r="BF202" s="172">
        <f>IF($E198="",0,VLOOKUP($E198,'Podpůrná data'!$I$15:$J$182,2)*BF200)</f>
        <v>0</v>
      </c>
      <c r="BG202" s="172">
        <f>IF($E198="",0,VLOOKUP($E198,'Podpůrná data'!$I$15:$J$182,2)*BG200)</f>
        <v>0</v>
      </c>
      <c r="BH202" s="172">
        <f>IF($E198="",0,VLOOKUP($E198,'Podpůrná data'!$I$15:$J$182,2)*BH200)</f>
        <v>0</v>
      </c>
      <c r="BI202" s="172">
        <f>IF($E198="",0,VLOOKUP($E198,'Podpůrná data'!$I$15:$J$182,2)*BI200)</f>
        <v>0</v>
      </c>
      <c r="BJ202" s="172">
        <f>IF($E198="",0,VLOOKUP($E198,'Podpůrná data'!$I$15:$J$182,2)*BJ200)</f>
        <v>0</v>
      </c>
      <c r="BK202" s="172">
        <f>IF($E198="",0,VLOOKUP($E198,'Podpůrná data'!$I$15:$J$182,2)*BK200)</f>
        <v>0</v>
      </c>
      <c r="BL202" s="172">
        <f>IF($E198="",0,VLOOKUP($E198,'Podpůrná data'!$I$15:$J$182,2)*BL200)</f>
        <v>0</v>
      </c>
      <c r="BM202" s="172">
        <f>IF($E198="",0,VLOOKUP($E198,'Podpůrná data'!$I$15:$J$182,2)*BM200)</f>
        <v>0</v>
      </c>
      <c r="BN202" s="172">
        <f>IF($E198="",0,VLOOKUP($E198,'Podpůrná data'!$I$15:$J$182,2)*BN200)</f>
        <v>0</v>
      </c>
      <c r="BO202" s="172">
        <f>IF($E198="",0,VLOOKUP($E198,'Podpůrná data'!$I$15:$J$182,2)*BO200)</f>
        <v>0</v>
      </c>
      <c r="BP202" s="172">
        <f>IF($E198="",0,VLOOKUP($E198,'Podpůrná data'!$I$15:$J$182,2)*BP200)</f>
        <v>0</v>
      </c>
      <c r="BQ202" s="172">
        <f>IF($E198="",0,VLOOKUP($E198,'Podpůrná data'!$I$15:$J$182,2)*BQ200)</f>
        <v>0</v>
      </c>
      <c r="BR202" s="172">
        <f>IF($E198="",0,VLOOKUP($E198,'Podpůrná data'!$I$15:$J$182,2)*BR200)</f>
        <v>0</v>
      </c>
      <c r="BS202" s="172">
        <f>IF($E198="",0,VLOOKUP($E198,'Podpůrná data'!$I$15:$J$182,2)*BS200)</f>
        <v>0</v>
      </c>
      <c r="BT202" s="172">
        <f>IF($E198="",0,VLOOKUP($E198,'Podpůrná data'!$I$15:$J$182,2)*BT200)</f>
        <v>0</v>
      </c>
      <c r="BU202" s="172">
        <f>IF($E198="",0,VLOOKUP($E198,'Podpůrná data'!$I$15:$J$182,2)*BU200)</f>
        <v>0</v>
      </c>
      <c r="BV202" s="172">
        <f>IF($E198="",0,VLOOKUP($E198,'Podpůrná data'!$I$15:$J$182,2)*BV200)</f>
        <v>0</v>
      </c>
      <c r="BW202" s="172">
        <f>IF($E198="",0,VLOOKUP($E198,'Podpůrná data'!$I$15:$J$182,2)*BW200)</f>
        <v>0</v>
      </c>
      <c r="BX202" s="172">
        <f>IF($E198="",0,VLOOKUP($E198,'Podpůrná data'!$I$15:$J$182,2)*BX200)</f>
        <v>0</v>
      </c>
      <c r="BY202" s="172">
        <f>IF($E198="",0,VLOOKUP($E198,'Podpůrná data'!$I$15:$J$182,2)*BY200)</f>
        <v>0</v>
      </c>
      <c r="BZ202" s="172">
        <f>IF($E198="",0,VLOOKUP($E198,'Podpůrná data'!$I$15:$J$182,2)*BZ200)</f>
        <v>0</v>
      </c>
      <c r="CA202" s="172">
        <f>IF($E198="",0,VLOOKUP($E198,'Podpůrná data'!$I$15:$J$182,2)*CA200)</f>
        <v>0</v>
      </c>
      <c r="CB202" s="172">
        <f>IF($E198="",0,VLOOKUP($E198,'Podpůrná data'!$I$15:$J$182,2)*CB200)</f>
        <v>0</v>
      </c>
      <c r="CC202" s="172">
        <f>IF($E198="",0,VLOOKUP($E198,'Podpůrná data'!$I$15:$J$182,2)*CC200)</f>
        <v>0</v>
      </c>
      <c r="CD202" s="172">
        <f>IF($E198="",0,VLOOKUP($E198,'Podpůrná data'!$I$15:$J$182,2)*CD200)</f>
        <v>0</v>
      </c>
      <c r="CE202" s="172">
        <f>IF($E198="",0,VLOOKUP($E198,'Podpůrná data'!$I$15:$J$182,2)*CE200)</f>
        <v>0</v>
      </c>
      <c r="CF202" s="172">
        <f>IF($E198="",0,VLOOKUP($E198,'Podpůrná data'!$I$15:$J$182,2)*CF200)</f>
        <v>0</v>
      </c>
      <c r="CG202" s="377"/>
      <c r="CH202" s="379"/>
      <c r="CI202" s="381"/>
      <c r="CJ202" s="107"/>
      <c r="CK202" s="182">
        <f>SUMIFS($M202:$CF202,$M197:$CF197,"1. ZoR")</f>
        <v>0</v>
      </c>
      <c r="CL202" s="182">
        <f>SUMIFS($M202:$CF202,$M197:$CF197,"2. ZoR")</f>
        <v>0</v>
      </c>
      <c r="CM202" s="182">
        <f>SUMIFS($M202:$CF202,$M197:$CF197,"3. ZoR")</f>
        <v>0</v>
      </c>
      <c r="CN202" s="182">
        <f>SUMIFS($M202:$CF202,$M197:$CF197,"4. ZoR")</f>
        <v>0</v>
      </c>
      <c r="CO202" s="182">
        <f>SUMIFS($M202:$CF202,$M197:$CF197,"5. ZoR")</f>
        <v>0</v>
      </c>
      <c r="CP202" s="182">
        <f>SUMIFS($M202:$CF202,$M197:$CF197,"6. ZoR")</f>
        <v>0</v>
      </c>
      <c r="CQ202" s="182">
        <f>SUMIFS($M202:$CF202,$M197:$CF197,"7. ZoR")</f>
        <v>0</v>
      </c>
      <c r="CR202" s="182">
        <f>SUMIFS($M202:$CF202,$M197:$CF197,"8. ZoR")</f>
        <v>0</v>
      </c>
      <c r="CS202" s="182">
        <f>SUMIFS($M202:$CF202,$M197:$CF197,"9. ZoR")</f>
        <v>0</v>
      </c>
      <c r="CT202" s="182">
        <f>SUMIFS($M202:$CF202,$M197:$CF197,"10. ZoR")</f>
        <v>0</v>
      </c>
      <c r="CU202" s="182">
        <f>SUMIFS($M202:$CF202,$M197:$CF197,"11. ZoR")</f>
        <v>0</v>
      </c>
      <c r="CV202" s="182">
        <f>SUMIFS($M202:$CF202,$M197:$CF197,"12. ZoR")</f>
        <v>0</v>
      </c>
      <c r="CW202" s="182">
        <f>SUMIFS($M202:$CF202,$M197:$CF197,"13. ZoR")</f>
        <v>0</v>
      </c>
      <c r="CX202" s="182">
        <f>SUMIFS($M202:$CF202,$M197:$CF197,"14. ZoR")</f>
        <v>0</v>
      </c>
      <c r="CY202" s="182">
        <f>SUMIFS($M202:$CF202,$M197:$CF197,"15. ZoR")</f>
        <v>0</v>
      </c>
    </row>
    <row r="203" spans="1:103" ht="29.4" hidden="1" thickBot="1" x14ac:dyDescent="0.35">
      <c r="B203" s="131"/>
      <c r="C203" s="177"/>
      <c r="D203" s="177"/>
      <c r="E203" s="177"/>
      <c r="F203" s="177"/>
      <c r="G203" s="177"/>
      <c r="H203" s="178"/>
      <c r="I203" s="107"/>
      <c r="J203" s="180"/>
      <c r="K203" s="107"/>
      <c r="L203" s="64" t="s">
        <v>360</v>
      </c>
      <c r="M203" s="172">
        <f>IF(M202="","",M202)</f>
        <v>0</v>
      </c>
      <c r="N203" s="172">
        <f>M203+N202</f>
        <v>0</v>
      </c>
      <c r="O203" s="172">
        <f t="shared" ref="O203" si="4019">N203+O202</f>
        <v>0</v>
      </c>
      <c r="P203" s="172">
        <f t="shared" ref="P203" si="4020">O203+P202</f>
        <v>0</v>
      </c>
      <c r="Q203" s="172">
        <f t="shared" ref="Q203" si="4021">P203+Q202</f>
        <v>0</v>
      </c>
      <c r="R203" s="172">
        <f t="shared" ref="R203" si="4022">Q203+R202</f>
        <v>0</v>
      </c>
      <c r="S203" s="172">
        <f t="shared" ref="S203" si="4023">R203+S202</f>
        <v>0</v>
      </c>
      <c r="T203" s="172">
        <f t="shared" ref="T203" si="4024">S203+T202</f>
        <v>0</v>
      </c>
      <c r="U203" s="172">
        <f t="shared" ref="U203" si="4025">T203+U202</f>
        <v>0</v>
      </c>
      <c r="V203" s="172">
        <f t="shared" ref="V203" si="4026">U203+V202</f>
        <v>0</v>
      </c>
      <c r="W203" s="172">
        <f t="shared" ref="W203" si="4027">V203+W202</f>
        <v>0</v>
      </c>
      <c r="X203" s="172">
        <f t="shared" ref="X203" si="4028">W203+X202</f>
        <v>0</v>
      </c>
      <c r="Y203" s="172">
        <f t="shared" ref="Y203" si="4029">X203+Y202</f>
        <v>0</v>
      </c>
      <c r="Z203" s="172">
        <f t="shared" ref="Z203" si="4030">Y203+Z202</f>
        <v>0</v>
      </c>
      <c r="AA203" s="172">
        <f t="shared" ref="AA203" si="4031">Z203+AA202</f>
        <v>0</v>
      </c>
      <c r="AB203" s="172">
        <f t="shared" ref="AB203" si="4032">AA203+AB202</f>
        <v>0</v>
      </c>
      <c r="AC203" s="172">
        <f t="shared" ref="AC203" si="4033">AB203+AC202</f>
        <v>0</v>
      </c>
      <c r="AD203" s="172">
        <f t="shared" ref="AD203" si="4034">AC203+AD202</f>
        <v>0</v>
      </c>
      <c r="AE203" s="172">
        <f t="shared" ref="AE203" si="4035">AD203+AE202</f>
        <v>0</v>
      </c>
      <c r="AF203" s="172">
        <f t="shared" ref="AF203" si="4036">AE203+AF202</f>
        <v>0</v>
      </c>
      <c r="AG203" s="172">
        <f t="shared" ref="AG203" si="4037">AF203+AG202</f>
        <v>0</v>
      </c>
      <c r="AH203" s="172">
        <f t="shared" ref="AH203" si="4038">AG203+AH202</f>
        <v>0</v>
      </c>
      <c r="AI203" s="172">
        <f t="shared" ref="AI203" si="4039">AH203+AI202</f>
        <v>0</v>
      </c>
      <c r="AJ203" s="172">
        <f t="shared" ref="AJ203" si="4040">AI203+AJ202</f>
        <v>0</v>
      </c>
      <c r="AK203" s="172">
        <f t="shared" ref="AK203" si="4041">AJ203+AK202</f>
        <v>0</v>
      </c>
      <c r="AL203" s="172">
        <f t="shared" ref="AL203" si="4042">AK203+AL202</f>
        <v>0</v>
      </c>
      <c r="AM203" s="172">
        <f t="shared" ref="AM203" si="4043">AL203+AM202</f>
        <v>0</v>
      </c>
      <c r="AN203" s="172">
        <f t="shared" ref="AN203" si="4044">AM203+AN202</f>
        <v>0</v>
      </c>
      <c r="AO203" s="172">
        <f t="shared" ref="AO203" si="4045">AN203+AO202</f>
        <v>0</v>
      </c>
      <c r="AP203" s="172">
        <f t="shared" ref="AP203" si="4046">AO203+AP202</f>
        <v>0</v>
      </c>
      <c r="AQ203" s="172">
        <f t="shared" ref="AQ203" si="4047">AP203+AQ202</f>
        <v>0</v>
      </c>
      <c r="AR203" s="172">
        <f t="shared" ref="AR203" si="4048">AQ203+AR202</f>
        <v>0</v>
      </c>
      <c r="AS203" s="172">
        <f t="shared" ref="AS203" si="4049">AR203+AS202</f>
        <v>0</v>
      </c>
      <c r="AT203" s="172">
        <f t="shared" ref="AT203" si="4050">AS203+AT202</f>
        <v>0</v>
      </c>
      <c r="AU203" s="172">
        <f t="shared" ref="AU203" si="4051">AT203+AU202</f>
        <v>0</v>
      </c>
      <c r="AV203" s="172">
        <f t="shared" ref="AV203" si="4052">AU203+AV202</f>
        <v>0</v>
      </c>
      <c r="AW203" s="172">
        <f t="shared" ref="AW203" si="4053">AV203+AW202</f>
        <v>0</v>
      </c>
      <c r="AX203" s="172">
        <f t="shared" ref="AX203" si="4054">AW203+AX202</f>
        <v>0</v>
      </c>
      <c r="AY203" s="172">
        <f t="shared" ref="AY203" si="4055">AX203+AY202</f>
        <v>0</v>
      </c>
      <c r="AZ203" s="172">
        <f t="shared" ref="AZ203" si="4056">AY203+AZ202</f>
        <v>0</v>
      </c>
      <c r="BA203" s="172">
        <f t="shared" ref="BA203" si="4057">AZ203+BA202</f>
        <v>0</v>
      </c>
      <c r="BB203" s="172">
        <f t="shared" ref="BB203" si="4058">BA203+BB202</f>
        <v>0</v>
      </c>
      <c r="BC203" s="172">
        <f t="shared" ref="BC203" si="4059">BB203+BC202</f>
        <v>0</v>
      </c>
      <c r="BD203" s="172">
        <f t="shared" ref="BD203" si="4060">BC203+BD202</f>
        <v>0</v>
      </c>
      <c r="BE203" s="172">
        <f t="shared" ref="BE203" si="4061">BD203+BE202</f>
        <v>0</v>
      </c>
      <c r="BF203" s="172">
        <f t="shared" ref="BF203" si="4062">BE203+BF202</f>
        <v>0</v>
      </c>
      <c r="BG203" s="172">
        <f t="shared" ref="BG203" si="4063">BF203+BG202</f>
        <v>0</v>
      </c>
      <c r="BH203" s="172">
        <f t="shared" ref="BH203" si="4064">BG203+BH202</f>
        <v>0</v>
      </c>
      <c r="BI203" s="172">
        <f t="shared" ref="BI203" si="4065">BH203+BI202</f>
        <v>0</v>
      </c>
      <c r="BJ203" s="172">
        <f t="shared" ref="BJ203" si="4066">BI203+BJ202</f>
        <v>0</v>
      </c>
      <c r="BK203" s="172">
        <f t="shared" ref="BK203" si="4067">BJ203+BK202</f>
        <v>0</v>
      </c>
      <c r="BL203" s="172">
        <f t="shared" ref="BL203" si="4068">BK203+BL202</f>
        <v>0</v>
      </c>
      <c r="BM203" s="172">
        <f t="shared" ref="BM203" si="4069">BL203+BM202</f>
        <v>0</v>
      </c>
      <c r="BN203" s="172">
        <f t="shared" ref="BN203" si="4070">BM203+BN202</f>
        <v>0</v>
      </c>
      <c r="BO203" s="172">
        <f t="shared" ref="BO203" si="4071">BN203+BO202</f>
        <v>0</v>
      </c>
      <c r="BP203" s="172">
        <f t="shared" ref="BP203" si="4072">BO203+BP202</f>
        <v>0</v>
      </c>
      <c r="BQ203" s="172">
        <f t="shared" ref="BQ203" si="4073">BP203+BQ202</f>
        <v>0</v>
      </c>
      <c r="BR203" s="172">
        <f t="shared" ref="BR203" si="4074">BQ203+BR202</f>
        <v>0</v>
      </c>
      <c r="BS203" s="172">
        <f t="shared" ref="BS203" si="4075">BR203+BS202</f>
        <v>0</v>
      </c>
      <c r="BT203" s="172">
        <f t="shared" ref="BT203" si="4076">BS203+BT202</f>
        <v>0</v>
      </c>
      <c r="BU203" s="172">
        <f t="shared" ref="BU203" si="4077">BT203+BU202</f>
        <v>0</v>
      </c>
      <c r="BV203" s="172">
        <f t="shared" ref="BV203" si="4078">BU203+BV202</f>
        <v>0</v>
      </c>
      <c r="BW203" s="172">
        <f t="shared" ref="BW203" si="4079">BV203+BW202</f>
        <v>0</v>
      </c>
      <c r="BX203" s="172">
        <f t="shared" ref="BX203" si="4080">BW203+BX202</f>
        <v>0</v>
      </c>
      <c r="BY203" s="172">
        <f t="shared" ref="BY203" si="4081">BX203+BY202</f>
        <v>0</v>
      </c>
      <c r="BZ203" s="172">
        <f t="shared" ref="BZ203" si="4082">BY203+BZ202</f>
        <v>0</v>
      </c>
      <c r="CA203" s="172">
        <f t="shared" ref="CA203" si="4083">BZ203+CA202</f>
        <v>0</v>
      </c>
      <c r="CB203" s="172">
        <f t="shared" ref="CB203" si="4084">CA203+CB202</f>
        <v>0</v>
      </c>
      <c r="CC203" s="172">
        <f t="shared" ref="CC203" si="4085">CB203+CC202</f>
        <v>0</v>
      </c>
      <c r="CD203" s="172">
        <f t="shared" ref="CD203" si="4086">CC203+CD202</f>
        <v>0</v>
      </c>
      <c r="CE203" s="172">
        <f t="shared" ref="CE203" si="4087">CD203+CE202</f>
        <v>0</v>
      </c>
      <c r="CF203" s="172">
        <f t="shared" ref="CF203" si="4088">CE203+CF202</f>
        <v>0</v>
      </c>
      <c r="CG203" s="383"/>
      <c r="CH203" s="384"/>
      <c r="CI203" s="382"/>
      <c r="CJ203" s="107"/>
      <c r="CK203" s="107"/>
      <c r="CL203" s="107"/>
      <c r="CM203" s="107"/>
      <c r="CN203" s="107"/>
      <c r="CO203" s="107"/>
      <c r="CP203" s="107"/>
      <c r="CQ203" s="107"/>
      <c r="CR203" s="107"/>
      <c r="CS203" s="107"/>
      <c r="CT203" s="107"/>
      <c r="CU203" s="107"/>
      <c r="CV203" s="107"/>
      <c r="CW203" s="107"/>
      <c r="CX203" s="107"/>
      <c r="CY203" s="107"/>
    </row>
    <row r="204" spans="1:103" ht="15" hidden="1" thickBot="1" x14ac:dyDescent="0.35">
      <c r="B204" s="107"/>
      <c r="C204" s="132"/>
      <c r="D204" s="132"/>
      <c r="E204" s="132"/>
      <c r="F204" s="132"/>
      <c r="G204" s="132"/>
      <c r="H204" s="107"/>
      <c r="I204" s="7"/>
      <c r="J204" s="107"/>
      <c r="K204" s="107"/>
      <c r="L204" s="107"/>
      <c r="M204" s="107"/>
      <c r="N204" s="107"/>
      <c r="O204" s="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row>
    <row r="205" spans="1:103" s="266" customFormat="1" ht="58.2" customHeight="1" thickBot="1" x14ac:dyDescent="0.35">
      <c r="A205" s="271"/>
      <c r="B205" s="122"/>
      <c r="C205" s="353" t="s">
        <v>2</v>
      </c>
      <c r="D205" s="123"/>
      <c r="E205" s="133" t="s">
        <v>398</v>
      </c>
      <c r="F205" s="133" t="s">
        <v>377</v>
      </c>
      <c r="G205" s="124" t="s">
        <v>208</v>
      </c>
      <c r="H205" s="125" t="s">
        <v>1</v>
      </c>
      <c r="I205" s="7"/>
      <c r="J205" s="173">
        <v>204032</v>
      </c>
      <c r="K205" s="108"/>
      <c r="L205" s="204" t="s">
        <v>134</v>
      </c>
      <c r="M205" s="84" t="s">
        <v>4</v>
      </c>
      <c r="N205" s="84" t="s">
        <v>5</v>
      </c>
      <c r="O205" s="84" t="s">
        <v>6</v>
      </c>
      <c r="P205" s="84" t="s">
        <v>7</v>
      </c>
      <c r="Q205" s="84" t="s">
        <v>8</v>
      </c>
      <c r="R205" s="84" t="s">
        <v>9</v>
      </c>
      <c r="S205" s="84" t="s">
        <v>10</v>
      </c>
      <c r="T205" s="84" t="s">
        <v>11</v>
      </c>
      <c r="U205" s="84" t="s">
        <v>12</v>
      </c>
      <c r="V205" s="84" t="s">
        <v>13</v>
      </c>
      <c r="W205" s="84" t="s">
        <v>14</v>
      </c>
      <c r="X205" s="84" t="s">
        <v>15</v>
      </c>
      <c r="Y205" s="84" t="s">
        <v>16</v>
      </c>
      <c r="Z205" s="84" t="s">
        <v>17</v>
      </c>
      <c r="AA205" s="84" t="s">
        <v>18</v>
      </c>
      <c r="AB205" s="84" t="s">
        <v>19</v>
      </c>
      <c r="AC205" s="84" t="s">
        <v>20</v>
      </c>
      <c r="AD205" s="84" t="s">
        <v>21</v>
      </c>
      <c r="AE205" s="84" t="s">
        <v>22</v>
      </c>
      <c r="AF205" s="84" t="s">
        <v>23</v>
      </c>
      <c r="AG205" s="84" t="s">
        <v>24</v>
      </c>
      <c r="AH205" s="84" t="s">
        <v>25</v>
      </c>
      <c r="AI205" s="84" t="s">
        <v>26</v>
      </c>
      <c r="AJ205" s="84" t="s">
        <v>27</v>
      </c>
      <c r="AK205" s="84" t="s">
        <v>28</v>
      </c>
      <c r="AL205" s="84" t="s">
        <v>29</v>
      </c>
      <c r="AM205" s="84" t="s">
        <v>30</v>
      </c>
      <c r="AN205" s="84" t="s">
        <v>31</v>
      </c>
      <c r="AO205" s="84" t="s">
        <v>32</v>
      </c>
      <c r="AP205" s="84" t="s">
        <v>33</v>
      </c>
      <c r="AQ205" s="84" t="s">
        <v>34</v>
      </c>
      <c r="AR205" s="84" t="s">
        <v>35</v>
      </c>
      <c r="AS205" s="84" t="s">
        <v>36</v>
      </c>
      <c r="AT205" s="84" t="s">
        <v>37</v>
      </c>
      <c r="AU205" s="84" t="s">
        <v>38</v>
      </c>
      <c r="AV205" s="84" t="s">
        <v>39</v>
      </c>
      <c r="AW205" s="84" t="s">
        <v>40</v>
      </c>
      <c r="AX205" s="84" t="s">
        <v>41</v>
      </c>
      <c r="AY205" s="84" t="s">
        <v>42</v>
      </c>
      <c r="AZ205" s="84" t="s">
        <v>43</v>
      </c>
      <c r="BA205" s="84" t="s">
        <v>44</v>
      </c>
      <c r="BB205" s="84" t="s">
        <v>45</v>
      </c>
      <c r="BC205" s="84" t="s">
        <v>46</v>
      </c>
      <c r="BD205" s="84" t="s">
        <v>47</v>
      </c>
      <c r="BE205" s="84" t="s">
        <v>48</v>
      </c>
      <c r="BF205" s="84" t="s">
        <v>49</v>
      </c>
      <c r="BG205" s="84" t="s">
        <v>50</v>
      </c>
      <c r="BH205" s="84" t="s">
        <v>51</v>
      </c>
      <c r="BI205" s="84" t="s">
        <v>52</v>
      </c>
      <c r="BJ205" s="84" t="s">
        <v>53</v>
      </c>
      <c r="BK205" s="84" t="s">
        <v>135</v>
      </c>
      <c r="BL205" s="84" t="s">
        <v>136</v>
      </c>
      <c r="BM205" s="84" t="s">
        <v>137</v>
      </c>
      <c r="BN205" s="84" t="s">
        <v>138</v>
      </c>
      <c r="BO205" s="84" t="s">
        <v>139</v>
      </c>
      <c r="BP205" s="84" t="s">
        <v>140</v>
      </c>
      <c r="BQ205" s="84" t="s">
        <v>141</v>
      </c>
      <c r="BR205" s="84" t="s">
        <v>142</v>
      </c>
      <c r="BS205" s="84" t="s">
        <v>143</v>
      </c>
      <c r="BT205" s="84" t="s">
        <v>144</v>
      </c>
      <c r="BU205" s="84" t="s">
        <v>145</v>
      </c>
      <c r="BV205" s="84" t="s">
        <v>146</v>
      </c>
      <c r="BW205" s="84" t="s">
        <v>147</v>
      </c>
      <c r="BX205" s="84" t="s">
        <v>148</v>
      </c>
      <c r="BY205" s="84" t="s">
        <v>149</v>
      </c>
      <c r="BZ205" s="84" t="s">
        <v>150</v>
      </c>
      <c r="CA205" s="84" t="s">
        <v>362</v>
      </c>
      <c r="CB205" s="84" t="s">
        <v>363</v>
      </c>
      <c r="CC205" s="84" t="s">
        <v>364</v>
      </c>
      <c r="CD205" s="84" t="s">
        <v>365</v>
      </c>
      <c r="CE205" s="84" t="s">
        <v>366</v>
      </c>
      <c r="CF205" s="84" t="s">
        <v>367</v>
      </c>
      <c r="CG205" s="136" t="s">
        <v>407</v>
      </c>
      <c r="CH205" s="137" t="s">
        <v>186</v>
      </c>
      <c r="CI205" s="137" t="s">
        <v>382</v>
      </c>
      <c r="CJ205" s="108"/>
      <c r="CK205" s="366" t="s">
        <v>411</v>
      </c>
      <c r="CL205" s="367"/>
      <c r="CM205" s="367"/>
      <c r="CN205" s="367"/>
      <c r="CO205" s="367"/>
      <c r="CP205" s="367"/>
      <c r="CQ205" s="367"/>
      <c r="CR205" s="367"/>
      <c r="CS205" s="367"/>
      <c r="CT205" s="367"/>
      <c r="CU205" s="367"/>
      <c r="CV205" s="367"/>
      <c r="CW205" s="367"/>
      <c r="CX205" s="367"/>
      <c r="CY205" s="367"/>
    </row>
    <row r="206" spans="1:103" s="266" customFormat="1" ht="18" hidden="1" customHeight="1" thickBot="1" x14ac:dyDescent="0.35">
      <c r="A206" s="272"/>
      <c r="B206" s="115"/>
      <c r="C206" s="354"/>
      <c r="D206" s="127"/>
      <c r="E206" s="127"/>
      <c r="F206" s="127"/>
      <c r="G206" s="359" t="s">
        <v>361</v>
      </c>
      <c r="H206" s="361" t="s">
        <v>95</v>
      </c>
      <c r="I206" s="7"/>
      <c r="J206" s="356" t="s">
        <v>3</v>
      </c>
      <c r="K206" s="108"/>
      <c r="L206" s="85"/>
      <c r="M206" s="75">
        <f>MONTH(Úvod!$F$10)</f>
        <v>1</v>
      </c>
      <c r="N206" s="76">
        <f t="shared" ref="N206" si="4089">IF(M206=12,1,M206+1)</f>
        <v>2</v>
      </c>
      <c r="O206" s="76">
        <f t="shared" ref="O206" si="4090">IF(N206=12,1,N206+1)</f>
        <v>3</v>
      </c>
      <c r="P206" s="77">
        <f t="shared" ref="P206" si="4091">IF(O206=12,1,O206+1)</f>
        <v>4</v>
      </c>
      <c r="Q206" s="77">
        <f t="shared" ref="Q206" si="4092">IF(P206=12,1,P206+1)</f>
        <v>5</v>
      </c>
      <c r="R206" s="77">
        <f t="shared" ref="R206" si="4093">IF(Q206=12,1,Q206+1)</f>
        <v>6</v>
      </c>
      <c r="S206" s="77">
        <f t="shared" ref="S206" si="4094">IF(R206=12,1,R206+1)</f>
        <v>7</v>
      </c>
      <c r="T206" s="77">
        <f t="shared" ref="T206" si="4095">IF(S206=12,1,S206+1)</f>
        <v>8</v>
      </c>
      <c r="U206" s="77">
        <f t="shared" ref="U206" si="4096">IF(T206=12,1,T206+1)</f>
        <v>9</v>
      </c>
      <c r="V206" s="77">
        <f>IF(U206=12,1,U206+1)</f>
        <v>10</v>
      </c>
      <c r="W206" s="77">
        <f t="shared" ref="W206" si="4097">IF(V206=12,1,V206+1)</f>
        <v>11</v>
      </c>
      <c r="X206" s="77">
        <f t="shared" ref="X206" si="4098">IF(W206=12,1,W206+1)</f>
        <v>12</v>
      </c>
      <c r="Y206" s="77">
        <f t="shared" ref="Y206" si="4099">IF(X206=12,1,X206+1)</f>
        <v>1</v>
      </c>
      <c r="Z206" s="77">
        <f t="shared" ref="Z206" si="4100">IF(Y206=12,1,Y206+1)</f>
        <v>2</v>
      </c>
      <c r="AA206" s="77">
        <f t="shared" ref="AA206" si="4101">IF(Z206=12,1,Z206+1)</f>
        <v>3</v>
      </c>
      <c r="AB206" s="77">
        <f t="shared" ref="AB206" si="4102">IF(AA206=12,1,AA206+1)</f>
        <v>4</v>
      </c>
      <c r="AC206" s="77">
        <f t="shared" ref="AC206" si="4103">IF(AB206=12,1,AB206+1)</f>
        <v>5</v>
      </c>
      <c r="AD206" s="77">
        <f t="shared" ref="AD206" si="4104">IF(AC206=12,1,AC206+1)</f>
        <v>6</v>
      </c>
      <c r="AE206" s="77">
        <f>IF(AD206=12,1,AD206+1)</f>
        <v>7</v>
      </c>
      <c r="AF206" s="77">
        <f t="shared" ref="AF206" si="4105">IF(AE206=12,1,AE206+1)</f>
        <v>8</v>
      </c>
      <c r="AG206" s="77">
        <f t="shared" ref="AG206" si="4106">IF(AF206=12,1,AF206+1)</f>
        <v>9</v>
      </c>
      <c r="AH206" s="77">
        <f t="shared" ref="AH206" si="4107">IF(AG206=12,1,AG206+1)</f>
        <v>10</v>
      </c>
      <c r="AI206" s="77">
        <f t="shared" ref="AI206" si="4108">IF(AH206=12,1,AH206+1)</f>
        <v>11</v>
      </c>
      <c r="AJ206" s="77">
        <f t="shared" ref="AJ206" si="4109">IF(AI206=12,1,AI206+1)</f>
        <v>12</v>
      </c>
      <c r="AK206" s="77">
        <f t="shared" ref="AK206" si="4110">IF(AJ206=12,1,AJ206+1)</f>
        <v>1</v>
      </c>
      <c r="AL206" s="77">
        <f t="shared" ref="AL206" si="4111">IF(AK206=12,1,AK206+1)</f>
        <v>2</v>
      </c>
      <c r="AM206" s="77">
        <f t="shared" ref="AM206" si="4112">IF(AL206=12,1,AL206+1)</f>
        <v>3</v>
      </c>
      <c r="AN206" s="77">
        <f t="shared" ref="AN206" si="4113">IF(AM206=12,1,AM206+1)</f>
        <v>4</v>
      </c>
      <c r="AO206" s="77">
        <f t="shared" ref="AO206" si="4114">IF(AN206=12,1,AN206+1)</f>
        <v>5</v>
      </c>
      <c r="AP206" s="77">
        <f t="shared" ref="AP206" si="4115">IF(AO206=12,1,AO206+1)</f>
        <v>6</v>
      </c>
      <c r="AQ206" s="77">
        <f t="shared" ref="AQ206" si="4116">IF(AP206=12,1,AP206+1)</f>
        <v>7</v>
      </c>
      <c r="AR206" s="77">
        <f t="shared" ref="AR206" si="4117">IF(AQ206=12,1,AQ206+1)</f>
        <v>8</v>
      </c>
      <c r="AS206" s="77">
        <f t="shared" ref="AS206" si="4118">IF(AR206=12,1,AR206+1)</f>
        <v>9</v>
      </c>
      <c r="AT206" s="77">
        <f t="shared" ref="AT206" si="4119">IF(AS206=12,1,AS206+1)</f>
        <v>10</v>
      </c>
      <c r="AU206" s="77">
        <f t="shared" ref="AU206" si="4120">IF(AT206=12,1,AT206+1)</f>
        <v>11</v>
      </c>
      <c r="AV206" s="77">
        <f t="shared" ref="AV206" si="4121">IF(AU206=12,1,AU206+1)</f>
        <v>12</v>
      </c>
      <c r="AW206" s="77">
        <f t="shared" ref="AW206" si="4122">IF(AV206=12,1,AV206+1)</f>
        <v>1</v>
      </c>
      <c r="AX206" s="77">
        <f t="shared" ref="AX206" si="4123">IF(AW206=12,1,AW206+1)</f>
        <v>2</v>
      </c>
      <c r="AY206" s="77">
        <f t="shared" ref="AY206" si="4124">IF(AX206=12,1,AX206+1)</f>
        <v>3</v>
      </c>
      <c r="AZ206" s="77">
        <f t="shared" ref="AZ206" si="4125">IF(AY206=12,1,AY206+1)</f>
        <v>4</v>
      </c>
      <c r="BA206" s="77">
        <f t="shared" ref="BA206" si="4126">IF(AZ206=12,1,AZ206+1)</f>
        <v>5</v>
      </c>
      <c r="BB206" s="77">
        <f t="shared" ref="BB206" si="4127">IF(BA206=12,1,BA206+1)</f>
        <v>6</v>
      </c>
      <c r="BC206" s="77">
        <f t="shared" ref="BC206" si="4128">IF(BB206=12,1,BB206+1)</f>
        <v>7</v>
      </c>
      <c r="BD206" s="77">
        <f t="shared" ref="BD206" si="4129">IF(BC206=12,1,BC206+1)</f>
        <v>8</v>
      </c>
      <c r="BE206" s="77">
        <f t="shared" ref="BE206" si="4130">IF(BD206=12,1,BD206+1)</f>
        <v>9</v>
      </c>
      <c r="BF206" s="77">
        <f t="shared" ref="BF206" si="4131">IF(BE206=12,1,BE206+1)</f>
        <v>10</v>
      </c>
      <c r="BG206" s="77">
        <f t="shared" ref="BG206" si="4132">IF(BF206=12,1,BF206+1)</f>
        <v>11</v>
      </c>
      <c r="BH206" s="77">
        <f t="shared" ref="BH206" si="4133">IF(BG206=12,1,BG206+1)</f>
        <v>12</v>
      </c>
      <c r="BI206" s="77">
        <f t="shared" ref="BI206" si="4134">IF(BH206=12,1,BH206+1)</f>
        <v>1</v>
      </c>
      <c r="BJ206" s="77">
        <f t="shared" ref="BJ206" si="4135">IF(BI206=12,1,BI206+1)</f>
        <v>2</v>
      </c>
      <c r="BK206" s="77">
        <f t="shared" ref="BK206" si="4136">IF(BJ206=12,1,BJ206+1)</f>
        <v>3</v>
      </c>
      <c r="BL206" s="77">
        <f t="shared" ref="BL206" si="4137">IF(BK206=12,1,BK206+1)</f>
        <v>4</v>
      </c>
      <c r="BM206" s="77">
        <f t="shared" ref="BM206" si="4138">IF(BL206=12,1,BL206+1)</f>
        <v>5</v>
      </c>
      <c r="BN206" s="77">
        <f t="shared" ref="BN206" si="4139">IF(BM206=12,1,BM206+1)</f>
        <v>6</v>
      </c>
      <c r="BO206" s="77">
        <f t="shared" ref="BO206" si="4140">IF(BN206=12,1,BN206+1)</f>
        <v>7</v>
      </c>
      <c r="BP206" s="77">
        <f t="shared" ref="BP206" si="4141">IF(BO206=12,1,BO206+1)</f>
        <v>8</v>
      </c>
      <c r="BQ206" s="77">
        <f t="shared" ref="BQ206" si="4142">IF(BP206=12,1,BP206+1)</f>
        <v>9</v>
      </c>
      <c r="BR206" s="77">
        <f t="shared" ref="BR206" si="4143">IF(BQ206=12,1,BQ206+1)</f>
        <v>10</v>
      </c>
      <c r="BS206" s="77">
        <f t="shared" ref="BS206" si="4144">IF(BR206=12,1,BR206+1)</f>
        <v>11</v>
      </c>
      <c r="BT206" s="77">
        <f t="shared" ref="BT206" si="4145">IF(BS206=12,1,BS206+1)</f>
        <v>12</v>
      </c>
      <c r="BU206" s="77">
        <f t="shared" ref="BU206" si="4146">IF(BT206=12,1,BT206+1)</f>
        <v>1</v>
      </c>
      <c r="BV206" s="77">
        <f t="shared" ref="BV206" si="4147">IF(BU206=12,1,BU206+1)</f>
        <v>2</v>
      </c>
      <c r="BW206" s="77">
        <f t="shared" ref="BW206" si="4148">IF(BV206=12,1,BV206+1)</f>
        <v>3</v>
      </c>
      <c r="BX206" s="77">
        <f t="shared" ref="BX206" si="4149">IF(BW206=12,1,BW206+1)</f>
        <v>4</v>
      </c>
      <c r="BY206" s="77">
        <f t="shared" ref="BY206" si="4150">IF(BX206=12,1,BX206+1)</f>
        <v>5</v>
      </c>
      <c r="BZ206" s="77">
        <f t="shared" ref="BZ206" si="4151">IF(BY206=12,1,BY206+1)</f>
        <v>6</v>
      </c>
      <c r="CA206" s="77">
        <f t="shared" ref="CA206" si="4152">IF(BZ206=12,1,BZ206+1)</f>
        <v>7</v>
      </c>
      <c r="CB206" s="77">
        <f t="shared" ref="CB206" si="4153">IF(CA206=12,1,CA206+1)</f>
        <v>8</v>
      </c>
      <c r="CC206" s="77">
        <f t="shared" ref="CC206" si="4154">IF(CB206=12,1,CB206+1)</f>
        <v>9</v>
      </c>
      <c r="CD206" s="77">
        <f t="shared" ref="CD206" si="4155">IF(CC206=12,1,CC206+1)</f>
        <v>10</v>
      </c>
      <c r="CE206" s="77">
        <f t="shared" ref="CE206" si="4156">IF(CD206=12,1,CD206+1)</f>
        <v>11</v>
      </c>
      <c r="CF206" s="77">
        <f t="shared" ref="CF206" si="4157">IF(CE206=12,1,CE206+1)</f>
        <v>12</v>
      </c>
      <c r="CG206" s="82"/>
      <c r="CH206" s="79"/>
      <c r="CI206" s="79"/>
      <c r="CJ206" s="108"/>
      <c r="CK206" s="108"/>
      <c r="CL206" s="108"/>
      <c r="CM206" s="108"/>
      <c r="CN206" s="108"/>
      <c r="CO206" s="108"/>
      <c r="CP206" s="108"/>
      <c r="CQ206" s="108"/>
      <c r="CR206" s="108"/>
      <c r="CS206" s="108"/>
      <c r="CT206" s="108"/>
      <c r="CU206" s="108"/>
      <c r="CV206" s="108"/>
      <c r="CW206" s="108"/>
      <c r="CX206" s="108"/>
      <c r="CY206" s="108"/>
    </row>
    <row r="207" spans="1:103" s="266" customFormat="1" ht="34.950000000000003" hidden="1" customHeight="1" x14ac:dyDescent="0.3">
      <c r="A207" s="272"/>
      <c r="B207" s="115"/>
      <c r="C207" s="354"/>
      <c r="D207" s="127"/>
      <c r="E207" s="127"/>
      <c r="F207" s="127"/>
      <c r="G207" s="359"/>
      <c r="H207" s="361"/>
      <c r="I207" s="7"/>
      <c r="J207" s="357"/>
      <c r="K207" s="108"/>
      <c r="L207" s="78"/>
      <c r="M207" s="60">
        <f t="shared" ref="M207:BX207" si="4158">VALUE(_xlfn.CONCAT(M206,".",M209))</f>
        <v>1</v>
      </c>
      <c r="N207" s="74">
        <f t="shared" si="4158"/>
        <v>32</v>
      </c>
      <c r="O207" s="74">
        <f t="shared" si="4158"/>
        <v>61</v>
      </c>
      <c r="P207" s="74">
        <f t="shared" si="4158"/>
        <v>92</v>
      </c>
      <c r="Q207" s="74">
        <f t="shared" si="4158"/>
        <v>122</v>
      </c>
      <c r="R207" s="74">
        <f t="shared" si="4158"/>
        <v>153</v>
      </c>
      <c r="S207" s="74">
        <f t="shared" si="4158"/>
        <v>183</v>
      </c>
      <c r="T207" s="74">
        <f t="shared" si="4158"/>
        <v>214</v>
      </c>
      <c r="U207" s="74">
        <f t="shared" si="4158"/>
        <v>245</v>
      </c>
      <c r="V207" s="74">
        <f t="shared" si="4158"/>
        <v>275</v>
      </c>
      <c r="W207" s="74">
        <f t="shared" si="4158"/>
        <v>306</v>
      </c>
      <c r="X207" s="74">
        <f t="shared" si="4158"/>
        <v>336</v>
      </c>
      <c r="Y207" s="74">
        <f t="shared" si="4158"/>
        <v>367</v>
      </c>
      <c r="Z207" s="74">
        <f t="shared" si="4158"/>
        <v>398</v>
      </c>
      <c r="AA207" s="74">
        <f t="shared" si="4158"/>
        <v>426</v>
      </c>
      <c r="AB207" s="74">
        <f t="shared" si="4158"/>
        <v>457</v>
      </c>
      <c r="AC207" s="74">
        <f t="shared" si="4158"/>
        <v>487</v>
      </c>
      <c r="AD207" s="74">
        <f t="shared" si="4158"/>
        <v>518</v>
      </c>
      <c r="AE207" s="74">
        <f t="shared" si="4158"/>
        <v>548</v>
      </c>
      <c r="AF207" s="74">
        <f t="shared" si="4158"/>
        <v>579</v>
      </c>
      <c r="AG207" s="74">
        <f t="shared" si="4158"/>
        <v>610</v>
      </c>
      <c r="AH207" s="74">
        <f t="shared" si="4158"/>
        <v>640</v>
      </c>
      <c r="AI207" s="74">
        <f t="shared" si="4158"/>
        <v>671</v>
      </c>
      <c r="AJ207" s="74">
        <f t="shared" si="4158"/>
        <v>701</v>
      </c>
      <c r="AK207" s="74">
        <f t="shared" si="4158"/>
        <v>732</v>
      </c>
      <c r="AL207" s="74">
        <f t="shared" si="4158"/>
        <v>763</v>
      </c>
      <c r="AM207" s="74">
        <f t="shared" si="4158"/>
        <v>791</v>
      </c>
      <c r="AN207" s="74">
        <f t="shared" si="4158"/>
        <v>822</v>
      </c>
      <c r="AO207" s="74">
        <f t="shared" si="4158"/>
        <v>852</v>
      </c>
      <c r="AP207" s="74">
        <f t="shared" si="4158"/>
        <v>883</v>
      </c>
      <c r="AQ207" s="74">
        <f t="shared" si="4158"/>
        <v>913</v>
      </c>
      <c r="AR207" s="74">
        <f t="shared" si="4158"/>
        <v>944</v>
      </c>
      <c r="AS207" s="74">
        <f t="shared" si="4158"/>
        <v>975</v>
      </c>
      <c r="AT207" s="74">
        <f t="shared" si="4158"/>
        <v>1005</v>
      </c>
      <c r="AU207" s="74">
        <f t="shared" si="4158"/>
        <v>1036</v>
      </c>
      <c r="AV207" s="74">
        <f t="shared" si="4158"/>
        <v>1066</v>
      </c>
      <c r="AW207" s="74">
        <f t="shared" si="4158"/>
        <v>1097</v>
      </c>
      <c r="AX207" s="74">
        <f t="shared" si="4158"/>
        <v>1128</v>
      </c>
      <c r="AY207" s="74">
        <f t="shared" si="4158"/>
        <v>1156</v>
      </c>
      <c r="AZ207" s="74">
        <f t="shared" si="4158"/>
        <v>1187</v>
      </c>
      <c r="BA207" s="74">
        <f t="shared" si="4158"/>
        <v>1217</v>
      </c>
      <c r="BB207" s="74">
        <f t="shared" si="4158"/>
        <v>1248</v>
      </c>
      <c r="BC207" s="74">
        <f t="shared" si="4158"/>
        <v>1278</v>
      </c>
      <c r="BD207" s="74">
        <f t="shared" si="4158"/>
        <v>1309</v>
      </c>
      <c r="BE207" s="74">
        <f t="shared" si="4158"/>
        <v>1340</v>
      </c>
      <c r="BF207" s="74">
        <f t="shared" si="4158"/>
        <v>1370</v>
      </c>
      <c r="BG207" s="74">
        <f t="shared" si="4158"/>
        <v>1401</v>
      </c>
      <c r="BH207" s="74">
        <f t="shared" si="4158"/>
        <v>1431</v>
      </c>
      <c r="BI207" s="74">
        <f t="shared" si="4158"/>
        <v>1462</v>
      </c>
      <c r="BJ207" s="74">
        <f t="shared" si="4158"/>
        <v>1493</v>
      </c>
      <c r="BK207" s="74">
        <f t="shared" si="4158"/>
        <v>1522</v>
      </c>
      <c r="BL207" s="74">
        <f t="shared" si="4158"/>
        <v>1553</v>
      </c>
      <c r="BM207" s="74">
        <f t="shared" si="4158"/>
        <v>1583</v>
      </c>
      <c r="BN207" s="74">
        <f t="shared" si="4158"/>
        <v>1614</v>
      </c>
      <c r="BO207" s="74">
        <f t="shared" si="4158"/>
        <v>1644</v>
      </c>
      <c r="BP207" s="74">
        <f t="shared" si="4158"/>
        <v>1675</v>
      </c>
      <c r="BQ207" s="74">
        <f t="shared" si="4158"/>
        <v>1706</v>
      </c>
      <c r="BR207" s="74">
        <f t="shared" si="4158"/>
        <v>1736</v>
      </c>
      <c r="BS207" s="74">
        <f t="shared" si="4158"/>
        <v>1767</v>
      </c>
      <c r="BT207" s="74">
        <f t="shared" si="4158"/>
        <v>1797</v>
      </c>
      <c r="BU207" s="74">
        <f t="shared" si="4158"/>
        <v>1828</v>
      </c>
      <c r="BV207" s="74">
        <f t="shared" si="4158"/>
        <v>1859</v>
      </c>
      <c r="BW207" s="74">
        <f t="shared" si="4158"/>
        <v>1887</v>
      </c>
      <c r="BX207" s="74">
        <f t="shared" si="4158"/>
        <v>1918</v>
      </c>
      <c r="BY207" s="74">
        <f t="shared" ref="BY207:CF207" si="4159">VALUE(_xlfn.CONCAT(BY206,".",BY209))</f>
        <v>1948</v>
      </c>
      <c r="BZ207" s="74">
        <f t="shared" si="4159"/>
        <v>1979</v>
      </c>
      <c r="CA207" s="74">
        <f t="shared" si="4159"/>
        <v>2009</v>
      </c>
      <c r="CB207" s="74">
        <f t="shared" si="4159"/>
        <v>2040</v>
      </c>
      <c r="CC207" s="74">
        <f t="shared" si="4159"/>
        <v>2071</v>
      </c>
      <c r="CD207" s="74">
        <f t="shared" si="4159"/>
        <v>2101</v>
      </c>
      <c r="CE207" s="74">
        <f t="shared" si="4159"/>
        <v>2132</v>
      </c>
      <c r="CF207" s="74">
        <f t="shared" si="4159"/>
        <v>2162</v>
      </c>
      <c r="CG207" s="83"/>
      <c r="CH207" s="80"/>
      <c r="CI207" s="80"/>
      <c r="CJ207" s="108"/>
      <c r="CK207" s="108"/>
      <c r="CL207" s="108"/>
      <c r="CM207" s="108"/>
      <c r="CN207" s="108"/>
      <c r="CO207" s="108"/>
      <c r="CP207" s="108"/>
      <c r="CQ207" s="108"/>
      <c r="CR207" s="108"/>
      <c r="CS207" s="108"/>
      <c r="CT207" s="108"/>
      <c r="CU207" s="108"/>
      <c r="CV207" s="108"/>
      <c r="CW207" s="108"/>
      <c r="CX207" s="108"/>
      <c r="CY207" s="108"/>
    </row>
    <row r="208" spans="1:103" s="266" customFormat="1" ht="16.95" customHeight="1" x14ac:dyDescent="0.3">
      <c r="A208" s="272"/>
      <c r="B208" s="115"/>
      <c r="C208" s="354"/>
      <c r="D208" s="127"/>
      <c r="E208" s="360" t="s">
        <v>376</v>
      </c>
      <c r="F208" s="360" t="s">
        <v>376</v>
      </c>
      <c r="G208" s="359"/>
      <c r="H208" s="361"/>
      <c r="I208" s="7"/>
      <c r="J208" s="357"/>
      <c r="K208" s="108"/>
      <c r="L208" s="78"/>
      <c r="M208" s="61" t="str">
        <f>VLOOKUP(M206,'Podpůrná data'!$J$186:$K$197,2)</f>
        <v>leden</v>
      </c>
      <c r="N208" s="61" t="str">
        <f>VLOOKUP(N206,'Podpůrná data'!$J$186:$K$197,2)</f>
        <v>únor</v>
      </c>
      <c r="O208" s="61" t="str">
        <f>VLOOKUP(O206,'Podpůrná data'!$J$186:$K$197,2)</f>
        <v>březen</v>
      </c>
      <c r="P208" s="61" t="str">
        <f>VLOOKUP(P206,'Podpůrná data'!$J$186:$K$197,2)</f>
        <v>duben</v>
      </c>
      <c r="Q208" s="61" t="str">
        <f>VLOOKUP(Q206,'Podpůrná data'!$J$186:$K$197,2)</f>
        <v>květen</v>
      </c>
      <c r="R208" s="61" t="str">
        <f>VLOOKUP(R206,'Podpůrná data'!$J$186:$K$197,2)</f>
        <v>červen</v>
      </c>
      <c r="S208" s="61" t="str">
        <f>VLOOKUP(S206,'Podpůrná data'!$J$186:$K$197,2)</f>
        <v>červenec</v>
      </c>
      <c r="T208" s="61" t="str">
        <f>VLOOKUP(T206,'Podpůrná data'!$J$186:$K$197,2)</f>
        <v>srpen</v>
      </c>
      <c r="U208" s="61" t="str">
        <f>VLOOKUP(U206,'Podpůrná data'!$J$186:$K$197,2)</f>
        <v>září</v>
      </c>
      <c r="V208" s="61" t="str">
        <f>VLOOKUP(V206,'Podpůrná data'!$J$186:$K$197,2)</f>
        <v>říjen</v>
      </c>
      <c r="W208" s="61" t="str">
        <f>VLOOKUP(W206,'Podpůrná data'!$J$186:$K$197,2)</f>
        <v>listopad</v>
      </c>
      <c r="X208" s="61" t="str">
        <f>VLOOKUP(X206,'Podpůrná data'!$J$186:$K$197,2)</f>
        <v>prosinec</v>
      </c>
      <c r="Y208" s="61" t="str">
        <f>VLOOKUP(Y206,'Podpůrná data'!$J$186:$K$197,2)</f>
        <v>leden</v>
      </c>
      <c r="Z208" s="61" t="str">
        <f>VLOOKUP(Z206,'Podpůrná data'!$J$186:$K$197,2)</f>
        <v>únor</v>
      </c>
      <c r="AA208" s="61" t="str">
        <f>VLOOKUP(AA206,'Podpůrná data'!$J$186:$K$197,2)</f>
        <v>březen</v>
      </c>
      <c r="AB208" s="61" t="str">
        <f>VLOOKUP(AB206,'Podpůrná data'!$J$186:$K$197,2)</f>
        <v>duben</v>
      </c>
      <c r="AC208" s="61" t="str">
        <f>VLOOKUP(AC206,'Podpůrná data'!$J$186:$K$197,2)</f>
        <v>květen</v>
      </c>
      <c r="AD208" s="61" t="str">
        <f>VLOOKUP(AD206,'Podpůrná data'!$J$186:$K$197,2)</f>
        <v>červen</v>
      </c>
      <c r="AE208" s="61" t="str">
        <f>VLOOKUP(AE206,'Podpůrná data'!$J$186:$K$197,2)</f>
        <v>červenec</v>
      </c>
      <c r="AF208" s="61" t="str">
        <f>VLOOKUP(AF206,'Podpůrná data'!$J$186:$K$197,2)</f>
        <v>srpen</v>
      </c>
      <c r="AG208" s="61" t="str">
        <f>VLOOKUP(AG206,'Podpůrná data'!$J$186:$K$197,2)</f>
        <v>září</v>
      </c>
      <c r="AH208" s="61" t="str">
        <f>VLOOKUP(AH206,'Podpůrná data'!$J$186:$K$197,2)</f>
        <v>říjen</v>
      </c>
      <c r="AI208" s="61" t="str">
        <f>VLOOKUP(AI206,'Podpůrná data'!$J$186:$K$197,2)</f>
        <v>listopad</v>
      </c>
      <c r="AJ208" s="61" t="str">
        <f>VLOOKUP(AJ206,'Podpůrná data'!$J$186:$K$197,2)</f>
        <v>prosinec</v>
      </c>
      <c r="AK208" s="61" t="str">
        <f>VLOOKUP(AK206,'Podpůrná data'!$J$186:$K$197,2)</f>
        <v>leden</v>
      </c>
      <c r="AL208" s="61" t="str">
        <f>VLOOKUP(AL206,'Podpůrná data'!$J$186:$K$197,2)</f>
        <v>únor</v>
      </c>
      <c r="AM208" s="61" t="str">
        <f>VLOOKUP(AM206,'Podpůrná data'!$J$186:$K$197,2)</f>
        <v>březen</v>
      </c>
      <c r="AN208" s="61" t="str">
        <f>VLOOKUP(AN206,'Podpůrná data'!$J$186:$K$197,2)</f>
        <v>duben</v>
      </c>
      <c r="AO208" s="61" t="str">
        <f>VLOOKUP(AO206,'Podpůrná data'!$J$186:$K$197,2)</f>
        <v>květen</v>
      </c>
      <c r="AP208" s="61" t="str">
        <f>VLOOKUP(AP206,'Podpůrná data'!$J$186:$K$197,2)</f>
        <v>červen</v>
      </c>
      <c r="AQ208" s="61" t="str">
        <f>VLOOKUP(AQ206,'Podpůrná data'!$J$186:$K$197,2)</f>
        <v>červenec</v>
      </c>
      <c r="AR208" s="61" t="str">
        <f>VLOOKUP(AR206,'Podpůrná data'!$J$186:$K$197,2)</f>
        <v>srpen</v>
      </c>
      <c r="AS208" s="61" t="str">
        <f>VLOOKUP(AS206,'Podpůrná data'!$J$186:$K$197,2)</f>
        <v>září</v>
      </c>
      <c r="AT208" s="61" t="str">
        <f>VLOOKUP(AT206,'Podpůrná data'!$J$186:$K$197,2)</f>
        <v>říjen</v>
      </c>
      <c r="AU208" s="61" t="str">
        <f>VLOOKUP(AU206,'Podpůrná data'!$J$186:$K$197,2)</f>
        <v>listopad</v>
      </c>
      <c r="AV208" s="61" t="str">
        <f>VLOOKUP(AV206,'Podpůrná data'!$J$186:$K$197,2)</f>
        <v>prosinec</v>
      </c>
      <c r="AW208" s="61" t="str">
        <f>VLOOKUP(AW206,'Podpůrná data'!$J$186:$K$197,2)</f>
        <v>leden</v>
      </c>
      <c r="AX208" s="61" t="str">
        <f>VLOOKUP(AX206,'Podpůrná data'!$J$186:$K$197,2)</f>
        <v>únor</v>
      </c>
      <c r="AY208" s="61" t="str">
        <f>VLOOKUP(AY206,'Podpůrná data'!$J$186:$K$197,2)</f>
        <v>březen</v>
      </c>
      <c r="AZ208" s="61" t="str">
        <f>VLOOKUP(AZ206,'Podpůrná data'!$J$186:$K$197,2)</f>
        <v>duben</v>
      </c>
      <c r="BA208" s="61" t="str">
        <f>VLOOKUP(BA206,'Podpůrná data'!$J$186:$K$197,2)</f>
        <v>květen</v>
      </c>
      <c r="BB208" s="61" t="str">
        <f>VLOOKUP(BB206,'Podpůrná data'!$J$186:$K$197,2)</f>
        <v>červen</v>
      </c>
      <c r="BC208" s="61" t="str">
        <f>VLOOKUP(BC206,'Podpůrná data'!$J$186:$K$197,2)</f>
        <v>červenec</v>
      </c>
      <c r="BD208" s="61" t="str">
        <f>VLOOKUP(BD206,'Podpůrná data'!$J$186:$K$197,2)</f>
        <v>srpen</v>
      </c>
      <c r="BE208" s="61" t="str">
        <f>VLOOKUP(BE206,'Podpůrná data'!$J$186:$K$197,2)</f>
        <v>září</v>
      </c>
      <c r="BF208" s="61" t="str">
        <f>VLOOKUP(BF206,'Podpůrná data'!$J$186:$K$197,2)</f>
        <v>říjen</v>
      </c>
      <c r="BG208" s="61" t="str">
        <f>VLOOKUP(BG206,'Podpůrná data'!$J$186:$K$197,2)</f>
        <v>listopad</v>
      </c>
      <c r="BH208" s="61" t="str">
        <f>VLOOKUP(BH206,'Podpůrná data'!$J$186:$K$197,2)</f>
        <v>prosinec</v>
      </c>
      <c r="BI208" s="61" t="str">
        <f>VLOOKUP(BI206,'Podpůrná data'!$J$186:$K$197,2)</f>
        <v>leden</v>
      </c>
      <c r="BJ208" s="61" t="str">
        <f>VLOOKUP(BJ206,'Podpůrná data'!$J$186:$K$197,2)</f>
        <v>únor</v>
      </c>
      <c r="BK208" s="61" t="str">
        <f>VLOOKUP(BK206,'Podpůrná data'!$J$186:$K$197,2)</f>
        <v>březen</v>
      </c>
      <c r="BL208" s="61" t="str">
        <f>VLOOKUP(BL206,'Podpůrná data'!$J$186:$K$197,2)</f>
        <v>duben</v>
      </c>
      <c r="BM208" s="61" t="str">
        <f>VLOOKUP(BM206,'Podpůrná data'!$J$186:$K$197,2)</f>
        <v>květen</v>
      </c>
      <c r="BN208" s="61" t="str">
        <f>VLOOKUP(BN206,'Podpůrná data'!$J$186:$K$197,2)</f>
        <v>červen</v>
      </c>
      <c r="BO208" s="61" t="str">
        <f>VLOOKUP(BO206,'Podpůrná data'!$J$186:$K$197,2)</f>
        <v>červenec</v>
      </c>
      <c r="BP208" s="61" t="str">
        <f>VLOOKUP(BP206,'Podpůrná data'!$J$186:$K$197,2)</f>
        <v>srpen</v>
      </c>
      <c r="BQ208" s="61" t="str">
        <f>VLOOKUP(BQ206,'Podpůrná data'!$J$186:$K$197,2)</f>
        <v>září</v>
      </c>
      <c r="BR208" s="61" t="str">
        <f>VLOOKUP(BR206,'Podpůrná data'!$J$186:$K$197,2)</f>
        <v>říjen</v>
      </c>
      <c r="BS208" s="61" t="str">
        <f>VLOOKUP(BS206,'Podpůrná data'!$J$186:$K$197,2)</f>
        <v>listopad</v>
      </c>
      <c r="BT208" s="61" t="str">
        <f>VLOOKUP(BT206,'Podpůrná data'!$J$186:$K$197,2)</f>
        <v>prosinec</v>
      </c>
      <c r="BU208" s="61" t="str">
        <f>VLOOKUP(BU206,'Podpůrná data'!$J$186:$K$197,2)</f>
        <v>leden</v>
      </c>
      <c r="BV208" s="61" t="str">
        <f>VLOOKUP(BV206,'Podpůrná data'!$J$186:$K$197,2)</f>
        <v>únor</v>
      </c>
      <c r="BW208" s="61" t="str">
        <f>VLOOKUP(BW206,'Podpůrná data'!$J$186:$K$197,2)</f>
        <v>březen</v>
      </c>
      <c r="BX208" s="61" t="str">
        <f>VLOOKUP(BX206,'Podpůrná data'!$J$186:$K$197,2)</f>
        <v>duben</v>
      </c>
      <c r="BY208" s="61" t="str">
        <f>VLOOKUP(BY206,'Podpůrná data'!$J$186:$K$197,2)</f>
        <v>květen</v>
      </c>
      <c r="BZ208" s="61" t="str">
        <f>VLOOKUP(BZ206,'Podpůrná data'!$J$186:$K$197,2)</f>
        <v>červen</v>
      </c>
      <c r="CA208" s="61" t="str">
        <f>VLOOKUP(CA206,'Podpůrná data'!$J$186:$K$197,2)</f>
        <v>červenec</v>
      </c>
      <c r="CB208" s="61" t="str">
        <f>VLOOKUP(CB206,'Podpůrná data'!$J$186:$K$197,2)</f>
        <v>srpen</v>
      </c>
      <c r="CC208" s="61" t="str">
        <f>VLOOKUP(CC206,'Podpůrná data'!$J$186:$K$197,2)</f>
        <v>září</v>
      </c>
      <c r="CD208" s="61" t="str">
        <f>VLOOKUP(CD206,'Podpůrná data'!$J$186:$K$197,2)</f>
        <v>říjen</v>
      </c>
      <c r="CE208" s="61" t="str">
        <f>VLOOKUP(CE206,'Podpůrná data'!$J$186:$K$197,2)</f>
        <v>listopad</v>
      </c>
      <c r="CF208" s="61" t="str">
        <f>VLOOKUP(CF206,'Podpůrná data'!$J$186:$K$197,2)</f>
        <v>prosinec</v>
      </c>
      <c r="CG208" s="210"/>
      <c r="CH208" s="210"/>
      <c r="CI208" s="211"/>
      <c r="CJ208" s="108"/>
      <c r="CK208" s="183" t="s">
        <v>109</v>
      </c>
      <c r="CL208" s="183" t="s">
        <v>110</v>
      </c>
      <c r="CM208" s="183" t="s">
        <v>111</v>
      </c>
      <c r="CN208" s="183" t="s">
        <v>112</v>
      </c>
      <c r="CO208" s="183" t="s">
        <v>113</v>
      </c>
      <c r="CP208" s="183" t="s">
        <v>114</v>
      </c>
      <c r="CQ208" s="183" t="s">
        <v>115</v>
      </c>
      <c r="CR208" s="183" t="s">
        <v>116</v>
      </c>
      <c r="CS208" s="183" t="s">
        <v>117</v>
      </c>
      <c r="CT208" s="183" t="s">
        <v>177</v>
      </c>
      <c r="CU208" s="183" t="s">
        <v>178</v>
      </c>
      <c r="CV208" s="183" t="s">
        <v>179</v>
      </c>
      <c r="CW208" s="183" t="s">
        <v>368</v>
      </c>
      <c r="CX208" s="183" t="s">
        <v>369</v>
      </c>
      <c r="CY208" s="183" t="s">
        <v>370</v>
      </c>
    </row>
    <row r="209" spans="1:103" s="266" customFormat="1" ht="16.2" customHeight="1" x14ac:dyDescent="0.3">
      <c r="A209" s="272"/>
      <c r="B209" s="115"/>
      <c r="C209" s="354"/>
      <c r="D209" s="127"/>
      <c r="E209" s="360"/>
      <c r="F209" s="360"/>
      <c r="G209" s="359"/>
      <c r="H209" s="361"/>
      <c r="I209" s="7"/>
      <c r="J209" s="357"/>
      <c r="K209" s="108"/>
      <c r="L209" s="78"/>
      <c r="M209" s="61">
        <f>YEAR(Úvod!$F$10)</f>
        <v>1900</v>
      </c>
      <c r="N209" s="61">
        <f t="shared" ref="N209" si="4160">IF(N206=1,M209+1,M209)</f>
        <v>1900</v>
      </c>
      <c r="O209" s="61">
        <f t="shared" ref="O209" si="4161">IF(O206=1,N209+1,N209)</f>
        <v>1900</v>
      </c>
      <c r="P209" s="61">
        <f t="shared" ref="P209" si="4162">IF(P206=1,O209+1,O209)</f>
        <v>1900</v>
      </c>
      <c r="Q209" s="61">
        <f t="shared" ref="Q209" si="4163">IF(Q206=1,P209+1,P209)</f>
        <v>1900</v>
      </c>
      <c r="R209" s="61">
        <f t="shared" ref="R209" si="4164">IF(R206=1,Q209+1,Q209)</f>
        <v>1900</v>
      </c>
      <c r="S209" s="61">
        <f t="shared" ref="S209" si="4165">IF(S206=1,R209+1,R209)</f>
        <v>1900</v>
      </c>
      <c r="T209" s="61">
        <f t="shared" ref="T209" si="4166">IF(T206=1,S209+1,S209)</f>
        <v>1900</v>
      </c>
      <c r="U209" s="61">
        <f t="shared" ref="U209" si="4167">IF(U206=1,T209+1,T209)</f>
        <v>1900</v>
      </c>
      <c r="V209" s="61">
        <f t="shared" ref="V209" si="4168">IF(V206=1,U209+1,U209)</f>
        <v>1900</v>
      </c>
      <c r="W209" s="61">
        <f t="shared" ref="W209" si="4169">IF(W206=1,V209+1,V209)</f>
        <v>1900</v>
      </c>
      <c r="X209" s="61">
        <f t="shared" ref="X209" si="4170">IF(X206=1,W209+1,W209)</f>
        <v>1900</v>
      </c>
      <c r="Y209" s="61">
        <f t="shared" ref="Y209" si="4171">IF(Y206=1,X209+1,X209)</f>
        <v>1901</v>
      </c>
      <c r="Z209" s="61">
        <f t="shared" ref="Z209" si="4172">IF(Z206=1,Y209+1,Y209)</f>
        <v>1901</v>
      </c>
      <c r="AA209" s="61">
        <f t="shared" ref="AA209" si="4173">IF(AA206=1,Z209+1,Z209)</f>
        <v>1901</v>
      </c>
      <c r="AB209" s="61">
        <f t="shared" ref="AB209" si="4174">IF(AB206=1,AA209+1,AA209)</f>
        <v>1901</v>
      </c>
      <c r="AC209" s="61">
        <f t="shared" ref="AC209" si="4175">IF(AC206=1,AB209+1,AB209)</f>
        <v>1901</v>
      </c>
      <c r="AD209" s="61">
        <f t="shared" ref="AD209" si="4176">IF(AD206=1,AC209+1,AC209)</f>
        <v>1901</v>
      </c>
      <c r="AE209" s="61">
        <f t="shared" ref="AE209" si="4177">IF(AE206=1,AD209+1,AD209)</f>
        <v>1901</v>
      </c>
      <c r="AF209" s="61">
        <f t="shared" ref="AF209" si="4178">IF(AF206=1,AE209+1,AE209)</f>
        <v>1901</v>
      </c>
      <c r="AG209" s="61">
        <f t="shared" ref="AG209" si="4179">IF(AG206=1,AF209+1,AF209)</f>
        <v>1901</v>
      </c>
      <c r="AH209" s="61">
        <f t="shared" ref="AH209" si="4180">IF(AH206=1,AG209+1,AG209)</f>
        <v>1901</v>
      </c>
      <c r="AI209" s="61">
        <f t="shared" ref="AI209" si="4181">IF(AI206=1,AH209+1,AH209)</f>
        <v>1901</v>
      </c>
      <c r="AJ209" s="61">
        <f t="shared" ref="AJ209" si="4182">IF(AJ206=1,AI209+1,AI209)</f>
        <v>1901</v>
      </c>
      <c r="AK209" s="61">
        <f t="shared" ref="AK209" si="4183">IF(AK206=1,AJ209+1,AJ209)</f>
        <v>1902</v>
      </c>
      <c r="AL209" s="61">
        <f t="shared" ref="AL209" si="4184">IF(AL206=1,AK209+1,AK209)</f>
        <v>1902</v>
      </c>
      <c r="AM209" s="61">
        <f t="shared" ref="AM209" si="4185">IF(AM206=1,AL209+1,AL209)</f>
        <v>1902</v>
      </c>
      <c r="AN209" s="61">
        <f t="shared" ref="AN209" si="4186">IF(AN206=1,AM209+1,AM209)</f>
        <v>1902</v>
      </c>
      <c r="AO209" s="61">
        <f t="shared" ref="AO209" si="4187">IF(AO206=1,AN209+1,AN209)</f>
        <v>1902</v>
      </c>
      <c r="AP209" s="61">
        <f t="shared" ref="AP209" si="4188">IF(AP206=1,AO209+1,AO209)</f>
        <v>1902</v>
      </c>
      <c r="AQ209" s="61">
        <f t="shared" ref="AQ209" si="4189">IF(AQ206=1,AP209+1,AP209)</f>
        <v>1902</v>
      </c>
      <c r="AR209" s="61">
        <f t="shared" ref="AR209" si="4190">IF(AR206=1,AQ209+1,AQ209)</f>
        <v>1902</v>
      </c>
      <c r="AS209" s="61">
        <f t="shared" ref="AS209" si="4191">IF(AS206=1,AR209+1,AR209)</f>
        <v>1902</v>
      </c>
      <c r="AT209" s="61">
        <f t="shared" ref="AT209" si="4192">IF(AT206=1,AS209+1,AS209)</f>
        <v>1902</v>
      </c>
      <c r="AU209" s="61">
        <f t="shared" ref="AU209" si="4193">IF(AU206=1,AT209+1,AT209)</f>
        <v>1902</v>
      </c>
      <c r="AV209" s="61">
        <f t="shared" ref="AV209" si="4194">IF(AV206=1,AU209+1,AU209)</f>
        <v>1902</v>
      </c>
      <c r="AW209" s="61">
        <f t="shared" ref="AW209" si="4195">IF(AW206=1,AV209+1,AV209)</f>
        <v>1903</v>
      </c>
      <c r="AX209" s="61">
        <f t="shared" ref="AX209" si="4196">IF(AX206=1,AW209+1,AW209)</f>
        <v>1903</v>
      </c>
      <c r="AY209" s="61">
        <f t="shared" ref="AY209" si="4197">IF(AY206=1,AX209+1,AX209)</f>
        <v>1903</v>
      </c>
      <c r="AZ209" s="61">
        <f t="shared" ref="AZ209" si="4198">IF(AZ206=1,AY209+1,AY209)</f>
        <v>1903</v>
      </c>
      <c r="BA209" s="61">
        <f t="shared" ref="BA209" si="4199">IF(BA206=1,AZ209+1,AZ209)</f>
        <v>1903</v>
      </c>
      <c r="BB209" s="61">
        <f t="shared" ref="BB209" si="4200">IF(BB206=1,BA209+1,BA209)</f>
        <v>1903</v>
      </c>
      <c r="BC209" s="61">
        <f t="shared" ref="BC209" si="4201">IF(BC206=1,BB209+1,BB209)</f>
        <v>1903</v>
      </c>
      <c r="BD209" s="61">
        <f t="shared" ref="BD209" si="4202">IF(BD206=1,BC209+1,BC209)</f>
        <v>1903</v>
      </c>
      <c r="BE209" s="61">
        <f t="shared" ref="BE209" si="4203">IF(BE206=1,BD209+1,BD209)</f>
        <v>1903</v>
      </c>
      <c r="BF209" s="61">
        <f t="shared" ref="BF209" si="4204">IF(BF206=1,BE209+1,BE209)</f>
        <v>1903</v>
      </c>
      <c r="BG209" s="61">
        <f t="shared" ref="BG209" si="4205">IF(BG206=1,BF209+1,BF209)</f>
        <v>1903</v>
      </c>
      <c r="BH209" s="61">
        <f t="shared" ref="BH209" si="4206">IF(BH206=1,BG209+1,BG209)</f>
        <v>1903</v>
      </c>
      <c r="BI209" s="61">
        <f t="shared" ref="BI209" si="4207">IF(BI206=1,BH209+1,BH209)</f>
        <v>1904</v>
      </c>
      <c r="BJ209" s="61">
        <f t="shared" ref="BJ209" si="4208">IF(BJ206=1,BI209+1,BI209)</f>
        <v>1904</v>
      </c>
      <c r="BK209" s="61">
        <f t="shared" ref="BK209" si="4209">IF(BK206=1,BJ209+1,BJ209)</f>
        <v>1904</v>
      </c>
      <c r="BL209" s="61">
        <f t="shared" ref="BL209" si="4210">IF(BL206=1,BK209+1,BK209)</f>
        <v>1904</v>
      </c>
      <c r="BM209" s="61">
        <f t="shared" ref="BM209" si="4211">IF(BM206=1,BL209+1,BL209)</f>
        <v>1904</v>
      </c>
      <c r="BN209" s="61">
        <f t="shared" ref="BN209" si="4212">IF(BN206=1,BM209+1,BM209)</f>
        <v>1904</v>
      </c>
      <c r="BO209" s="61">
        <f t="shared" ref="BO209" si="4213">IF(BO206=1,BN209+1,BN209)</f>
        <v>1904</v>
      </c>
      <c r="BP209" s="61">
        <f t="shared" ref="BP209" si="4214">IF(BP206=1,BO209+1,BO209)</f>
        <v>1904</v>
      </c>
      <c r="BQ209" s="61">
        <f t="shared" ref="BQ209" si="4215">IF(BQ206=1,BP209+1,BP209)</f>
        <v>1904</v>
      </c>
      <c r="BR209" s="61">
        <f t="shared" ref="BR209" si="4216">IF(BR206=1,BQ209+1,BQ209)</f>
        <v>1904</v>
      </c>
      <c r="BS209" s="61">
        <f t="shared" ref="BS209" si="4217">IF(BS206=1,BR209+1,BR209)</f>
        <v>1904</v>
      </c>
      <c r="BT209" s="61">
        <f t="shared" ref="BT209" si="4218">IF(BT206=1,BS209+1,BS209)</f>
        <v>1904</v>
      </c>
      <c r="BU209" s="61">
        <f t="shared" ref="BU209" si="4219">IF(BU206=1,BT209+1,BT209)</f>
        <v>1905</v>
      </c>
      <c r="BV209" s="61">
        <f t="shared" ref="BV209" si="4220">IF(BV206=1,BU209+1,BU209)</f>
        <v>1905</v>
      </c>
      <c r="BW209" s="61">
        <f t="shared" ref="BW209" si="4221">IF(BW206=1,BV209+1,BV209)</f>
        <v>1905</v>
      </c>
      <c r="BX209" s="61">
        <f t="shared" ref="BX209" si="4222">IF(BX206=1,BW209+1,BW209)</f>
        <v>1905</v>
      </c>
      <c r="BY209" s="61">
        <f t="shared" ref="BY209" si="4223">IF(BY206=1,BX209+1,BX209)</f>
        <v>1905</v>
      </c>
      <c r="BZ209" s="61">
        <f t="shared" ref="BZ209" si="4224">IF(BZ206=1,BY209+1,BY209)</f>
        <v>1905</v>
      </c>
      <c r="CA209" s="61">
        <f t="shared" ref="CA209" si="4225">IF(CA206=1,BZ209+1,BZ209)</f>
        <v>1905</v>
      </c>
      <c r="CB209" s="61">
        <f t="shared" ref="CB209" si="4226">IF(CB206=1,CA209+1,CA209)</f>
        <v>1905</v>
      </c>
      <c r="CC209" s="61">
        <f t="shared" ref="CC209" si="4227">IF(CC206=1,CB209+1,CB209)</f>
        <v>1905</v>
      </c>
      <c r="CD209" s="61">
        <f t="shared" ref="CD209" si="4228">IF(CD206=1,CC209+1,CC209)</f>
        <v>1905</v>
      </c>
      <c r="CE209" s="61">
        <f t="shared" ref="CE209" si="4229">IF(CE206=1,CD209+1,CD209)</f>
        <v>1905</v>
      </c>
      <c r="CF209" s="61">
        <f t="shared" ref="CF209" si="4230">IF(CF206=1,CE209+1,CE209)</f>
        <v>1905</v>
      </c>
      <c r="CG209" s="209"/>
      <c r="CH209" s="208"/>
      <c r="CI209" s="212"/>
      <c r="CJ209" s="108"/>
      <c r="CK209" s="108"/>
      <c r="CL209" s="108"/>
      <c r="CM209" s="108"/>
      <c r="CN209" s="108"/>
      <c r="CO209" s="108"/>
      <c r="CP209" s="108"/>
      <c r="CQ209" s="108"/>
      <c r="CR209" s="108"/>
      <c r="CS209" s="108"/>
      <c r="CT209" s="108"/>
      <c r="CU209" s="108"/>
      <c r="CV209" s="108"/>
      <c r="CW209" s="108"/>
      <c r="CX209" s="108"/>
      <c r="CY209" s="108"/>
    </row>
    <row r="210" spans="1:103" s="266" customFormat="1" ht="16.2" customHeight="1" x14ac:dyDescent="0.3">
      <c r="A210" s="272"/>
      <c r="B210" s="115"/>
      <c r="C210" s="127"/>
      <c r="D210" s="127"/>
      <c r="E210" s="360"/>
      <c r="F210" s="360"/>
      <c r="G210" s="359"/>
      <c r="H210" s="362"/>
      <c r="I210" s="7"/>
      <c r="J210" s="358"/>
      <c r="K210" s="108"/>
      <c r="L210" s="64" t="s">
        <v>181</v>
      </c>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1"/>
      <c r="AL210" s="281"/>
      <c r="AM210" s="281"/>
      <c r="AN210" s="281"/>
      <c r="AO210" s="281"/>
      <c r="AP210" s="281"/>
      <c r="AQ210" s="281"/>
      <c r="AR210" s="281"/>
      <c r="AS210" s="281"/>
      <c r="AT210" s="281"/>
      <c r="AU210" s="281"/>
      <c r="AV210" s="281"/>
      <c r="AW210" s="281"/>
      <c r="AX210" s="281"/>
      <c r="AY210" s="281"/>
      <c r="AZ210" s="281"/>
      <c r="BA210" s="281"/>
      <c r="BB210" s="281"/>
      <c r="BC210" s="281"/>
      <c r="BD210" s="281"/>
      <c r="BE210" s="281"/>
      <c r="BF210" s="281"/>
      <c r="BG210" s="281"/>
      <c r="BH210" s="281"/>
      <c r="BI210" s="281"/>
      <c r="BJ210" s="281"/>
      <c r="BK210" s="281"/>
      <c r="BL210" s="281"/>
      <c r="BM210" s="281"/>
      <c r="BN210" s="281"/>
      <c r="BO210" s="281"/>
      <c r="BP210" s="281"/>
      <c r="BQ210" s="281"/>
      <c r="BR210" s="281"/>
      <c r="BS210" s="281"/>
      <c r="BT210" s="281"/>
      <c r="BU210" s="281"/>
      <c r="BV210" s="281"/>
      <c r="BW210" s="281"/>
      <c r="BX210" s="281"/>
      <c r="BY210" s="281"/>
      <c r="BZ210" s="281"/>
      <c r="CA210" s="281"/>
      <c r="CB210" s="281"/>
      <c r="CC210" s="281"/>
      <c r="CD210" s="281"/>
      <c r="CE210" s="281"/>
      <c r="CF210" s="281"/>
      <c r="CG210" s="209"/>
      <c r="CH210" s="208"/>
      <c r="CI210" s="212"/>
      <c r="CJ210" s="108"/>
      <c r="CK210" s="108"/>
      <c r="CL210" s="108"/>
      <c r="CM210" s="108"/>
      <c r="CN210" s="108"/>
      <c r="CO210" s="108"/>
      <c r="CP210" s="108"/>
      <c r="CQ210" s="108"/>
      <c r="CR210" s="108"/>
      <c r="CS210" s="108"/>
      <c r="CT210" s="108"/>
      <c r="CU210" s="108"/>
      <c r="CV210" s="108"/>
      <c r="CW210" s="108"/>
      <c r="CX210" s="108"/>
      <c r="CY210" s="108"/>
    </row>
    <row r="211" spans="1:103" s="266" customFormat="1" ht="23.4" customHeight="1" x14ac:dyDescent="0.3">
      <c r="A211" s="264"/>
      <c r="B211" s="128" t="s">
        <v>19</v>
      </c>
      <c r="C211" s="376"/>
      <c r="D211" s="376"/>
      <c r="E211" s="282"/>
      <c r="F211" s="257"/>
      <c r="G211" s="275"/>
      <c r="H211" s="62">
        <f>IF($G211="",0,VLOOKUP($E211,'Podpůrná data'!$I$15:$J$182,2)*$G211)</f>
        <v>0</v>
      </c>
      <c r="I211" s="107"/>
      <c r="J211" s="170">
        <f>IF(H211&gt;0,1,0)</f>
        <v>0</v>
      </c>
      <c r="K211" s="214"/>
      <c r="L211" s="64" t="s">
        <v>97</v>
      </c>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3"/>
      <c r="AP211" s="283"/>
      <c r="AQ211" s="283"/>
      <c r="AR211" s="283"/>
      <c r="AS211" s="283"/>
      <c r="AT211" s="283"/>
      <c r="AU211" s="283"/>
      <c r="AV211" s="283"/>
      <c r="AW211" s="283"/>
      <c r="AX211" s="283"/>
      <c r="AY211" s="283"/>
      <c r="AZ211" s="283"/>
      <c r="BA211" s="283"/>
      <c r="BB211" s="283"/>
      <c r="BC211" s="283"/>
      <c r="BD211" s="283"/>
      <c r="BE211" s="283"/>
      <c r="BF211" s="283"/>
      <c r="BG211" s="283"/>
      <c r="BH211" s="283"/>
      <c r="BI211" s="283"/>
      <c r="BJ211" s="283"/>
      <c r="BK211" s="283"/>
      <c r="BL211" s="283"/>
      <c r="BM211" s="283"/>
      <c r="BN211" s="283"/>
      <c r="BO211" s="283"/>
      <c r="BP211" s="283"/>
      <c r="BQ211" s="283"/>
      <c r="BR211" s="283"/>
      <c r="BS211" s="283"/>
      <c r="BT211" s="283"/>
      <c r="BU211" s="283"/>
      <c r="BV211" s="283"/>
      <c r="BW211" s="283"/>
      <c r="BX211" s="283"/>
      <c r="BY211" s="283"/>
      <c r="BZ211" s="283"/>
      <c r="CA211" s="283"/>
      <c r="CB211" s="283"/>
      <c r="CC211" s="283"/>
      <c r="CD211" s="283"/>
      <c r="CE211" s="283"/>
      <c r="CF211" s="283"/>
      <c r="CG211" s="377">
        <f>SUM(M213:CF213)</f>
        <v>0</v>
      </c>
      <c r="CH211" s="379">
        <f>SUM(M215:CF215)</f>
        <v>0</v>
      </c>
      <c r="CI211" s="381">
        <f>IF($J211=0,0,IF($CG211&gt;=20,1,0))</f>
        <v>0</v>
      </c>
      <c r="CJ211" s="108"/>
      <c r="CK211" s="108"/>
      <c r="CL211" s="108"/>
      <c r="CM211" s="108"/>
      <c r="CN211" s="108"/>
      <c r="CO211" s="108"/>
      <c r="CP211" s="108"/>
      <c r="CQ211" s="108"/>
      <c r="CR211" s="108"/>
      <c r="CS211" s="108"/>
      <c r="CT211" s="108"/>
      <c r="CU211" s="108"/>
      <c r="CV211" s="108"/>
      <c r="CW211" s="108"/>
      <c r="CX211" s="108"/>
      <c r="CY211" s="108"/>
    </row>
    <row r="212" spans="1:103" s="266" customFormat="1" ht="28.8" x14ac:dyDescent="0.3">
      <c r="A212" s="264"/>
      <c r="B212" s="130"/>
      <c r="C212" s="174"/>
      <c r="D212" s="174"/>
      <c r="E212" s="174"/>
      <c r="F212" s="174"/>
      <c r="G212" s="174"/>
      <c r="H212" s="65"/>
      <c r="I212" s="107"/>
      <c r="J212" s="238"/>
      <c r="K212" s="108"/>
      <c r="L212" s="64" t="s">
        <v>388</v>
      </c>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c r="AL212" s="283"/>
      <c r="AM212" s="283"/>
      <c r="AN212" s="283"/>
      <c r="AO212" s="283"/>
      <c r="AP212" s="283"/>
      <c r="AQ212" s="283"/>
      <c r="AR212" s="283"/>
      <c r="AS212" s="283"/>
      <c r="AT212" s="283"/>
      <c r="AU212" s="283"/>
      <c r="AV212" s="283"/>
      <c r="AW212" s="283"/>
      <c r="AX212" s="283"/>
      <c r="AY212" s="283"/>
      <c r="AZ212" s="283"/>
      <c r="BA212" s="283"/>
      <c r="BB212" s="283"/>
      <c r="BC212" s="283"/>
      <c r="BD212" s="283"/>
      <c r="BE212" s="283"/>
      <c r="BF212" s="283"/>
      <c r="BG212" s="283"/>
      <c r="BH212" s="283"/>
      <c r="BI212" s="283"/>
      <c r="BJ212" s="283"/>
      <c r="BK212" s="283"/>
      <c r="BL212" s="283"/>
      <c r="BM212" s="283"/>
      <c r="BN212" s="283"/>
      <c r="BO212" s="283"/>
      <c r="BP212" s="283"/>
      <c r="BQ212" s="283"/>
      <c r="BR212" s="283"/>
      <c r="BS212" s="283"/>
      <c r="BT212" s="283"/>
      <c r="BU212" s="283"/>
      <c r="BV212" s="283"/>
      <c r="BW212" s="283"/>
      <c r="BX212" s="283"/>
      <c r="BY212" s="283"/>
      <c r="BZ212" s="283"/>
      <c r="CA212" s="283"/>
      <c r="CB212" s="283"/>
      <c r="CC212" s="283"/>
      <c r="CD212" s="283"/>
      <c r="CE212" s="283"/>
      <c r="CF212" s="283"/>
      <c r="CG212" s="377"/>
      <c r="CH212" s="379"/>
      <c r="CI212" s="381"/>
      <c r="CJ212" s="108"/>
      <c r="CK212" s="108"/>
      <c r="CL212" s="108"/>
      <c r="CM212" s="108"/>
      <c r="CN212" s="108"/>
      <c r="CO212" s="108"/>
      <c r="CP212" s="108"/>
      <c r="CQ212" s="108"/>
      <c r="CR212" s="108"/>
      <c r="CS212" s="108"/>
      <c r="CT212" s="108"/>
      <c r="CU212" s="108"/>
      <c r="CV212" s="108"/>
      <c r="CW212" s="108"/>
      <c r="CX212" s="108"/>
      <c r="CY212" s="108"/>
    </row>
    <row r="213" spans="1:103" s="266" customFormat="1" ht="28.8" x14ac:dyDescent="0.3">
      <c r="A213" s="264"/>
      <c r="B213" s="130"/>
      <c r="C213" s="174"/>
      <c r="D213" s="174"/>
      <c r="E213" s="174"/>
      <c r="F213" s="174"/>
      <c r="G213" s="174"/>
      <c r="H213" s="65"/>
      <c r="I213" s="107"/>
      <c r="J213" s="169"/>
      <c r="K213" s="108"/>
      <c r="L213" s="64" t="s">
        <v>408</v>
      </c>
      <c r="M213" s="171">
        <f>IF(M212="",0,IF(M212&gt;=$G211,$G211,M212))</f>
        <v>0</v>
      </c>
      <c r="N213" s="171">
        <f t="shared" ref="N213:AS213" si="4231">IF(N212="",0,IF((N212+M214)&lt;=$G211,N212,$G211-M214))</f>
        <v>0</v>
      </c>
      <c r="O213" s="171">
        <f t="shared" si="4231"/>
        <v>0</v>
      </c>
      <c r="P213" s="171">
        <f t="shared" si="4231"/>
        <v>0</v>
      </c>
      <c r="Q213" s="171">
        <f t="shared" si="4231"/>
        <v>0</v>
      </c>
      <c r="R213" s="171">
        <f t="shared" si="4231"/>
        <v>0</v>
      </c>
      <c r="S213" s="171">
        <f t="shared" si="4231"/>
        <v>0</v>
      </c>
      <c r="T213" s="171">
        <f t="shared" si="4231"/>
        <v>0</v>
      </c>
      <c r="U213" s="171">
        <f t="shared" si="4231"/>
        <v>0</v>
      </c>
      <c r="V213" s="171">
        <f t="shared" si="4231"/>
        <v>0</v>
      </c>
      <c r="W213" s="171">
        <f t="shared" si="4231"/>
        <v>0</v>
      </c>
      <c r="X213" s="171">
        <f t="shared" si="4231"/>
        <v>0</v>
      </c>
      <c r="Y213" s="171">
        <f t="shared" si="4231"/>
        <v>0</v>
      </c>
      <c r="Z213" s="171">
        <f t="shared" si="4231"/>
        <v>0</v>
      </c>
      <c r="AA213" s="171">
        <f t="shared" si="4231"/>
        <v>0</v>
      </c>
      <c r="AB213" s="171">
        <f t="shared" si="4231"/>
        <v>0</v>
      </c>
      <c r="AC213" s="171">
        <f t="shared" si="4231"/>
        <v>0</v>
      </c>
      <c r="AD213" s="171">
        <f t="shared" si="4231"/>
        <v>0</v>
      </c>
      <c r="AE213" s="171">
        <f t="shared" si="4231"/>
        <v>0</v>
      </c>
      <c r="AF213" s="171">
        <f t="shared" si="4231"/>
        <v>0</v>
      </c>
      <c r="AG213" s="171">
        <f t="shared" si="4231"/>
        <v>0</v>
      </c>
      <c r="AH213" s="171">
        <f t="shared" si="4231"/>
        <v>0</v>
      </c>
      <c r="AI213" s="171">
        <f t="shared" si="4231"/>
        <v>0</v>
      </c>
      <c r="AJ213" s="171">
        <f t="shared" si="4231"/>
        <v>0</v>
      </c>
      <c r="AK213" s="171">
        <f t="shared" si="4231"/>
        <v>0</v>
      </c>
      <c r="AL213" s="171">
        <f t="shared" si="4231"/>
        <v>0</v>
      </c>
      <c r="AM213" s="171">
        <f t="shared" si="4231"/>
        <v>0</v>
      </c>
      <c r="AN213" s="171">
        <f t="shared" si="4231"/>
        <v>0</v>
      </c>
      <c r="AO213" s="171">
        <f t="shared" si="4231"/>
        <v>0</v>
      </c>
      <c r="AP213" s="171">
        <f t="shared" si="4231"/>
        <v>0</v>
      </c>
      <c r="AQ213" s="171">
        <f t="shared" si="4231"/>
        <v>0</v>
      </c>
      <c r="AR213" s="171">
        <f t="shared" si="4231"/>
        <v>0</v>
      </c>
      <c r="AS213" s="171">
        <f t="shared" si="4231"/>
        <v>0</v>
      </c>
      <c r="AT213" s="171">
        <f t="shared" ref="AT213:BY213" si="4232">IF(AT212="",0,IF((AT212+AS214)&lt;=$G211,AT212,$G211-AS214))</f>
        <v>0</v>
      </c>
      <c r="AU213" s="171">
        <f t="shared" si="4232"/>
        <v>0</v>
      </c>
      <c r="AV213" s="171">
        <f t="shared" si="4232"/>
        <v>0</v>
      </c>
      <c r="AW213" s="171">
        <f t="shared" si="4232"/>
        <v>0</v>
      </c>
      <c r="AX213" s="171">
        <f t="shared" si="4232"/>
        <v>0</v>
      </c>
      <c r="AY213" s="171">
        <f t="shared" si="4232"/>
        <v>0</v>
      </c>
      <c r="AZ213" s="171">
        <f t="shared" si="4232"/>
        <v>0</v>
      </c>
      <c r="BA213" s="171">
        <f t="shared" si="4232"/>
        <v>0</v>
      </c>
      <c r="BB213" s="171">
        <f t="shared" si="4232"/>
        <v>0</v>
      </c>
      <c r="BC213" s="171">
        <f t="shared" si="4232"/>
        <v>0</v>
      </c>
      <c r="BD213" s="171">
        <f t="shared" si="4232"/>
        <v>0</v>
      </c>
      <c r="BE213" s="171">
        <f t="shared" si="4232"/>
        <v>0</v>
      </c>
      <c r="BF213" s="171">
        <f t="shared" si="4232"/>
        <v>0</v>
      </c>
      <c r="BG213" s="171">
        <f t="shared" si="4232"/>
        <v>0</v>
      </c>
      <c r="BH213" s="171">
        <f t="shared" si="4232"/>
        <v>0</v>
      </c>
      <c r="BI213" s="171">
        <f t="shared" si="4232"/>
        <v>0</v>
      </c>
      <c r="BJ213" s="171">
        <f t="shared" si="4232"/>
        <v>0</v>
      </c>
      <c r="BK213" s="171">
        <f t="shared" si="4232"/>
        <v>0</v>
      </c>
      <c r="BL213" s="171">
        <f t="shared" si="4232"/>
        <v>0</v>
      </c>
      <c r="BM213" s="171">
        <f t="shared" si="4232"/>
        <v>0</v>
      </c>
      <c r="BN213" s="171">
        <f t="shared" si="4232"/>
        <v>0</v>
      </c>
      <c r="BO213" s="171">
        <f t="shared" si="4232"/>
        <v>0</v>
      </c>
      <c r="BP213" s="171">
        <f t="shared" si="4232"/>
        <v>0</v>
      </c>
      <c r="BQ213" s="171">
        <f t="shared" si="4232"/>
        <v>0</v>
      </c>
      <c r="BR213" s="171">
        <f t="shared" si="4232"/>
        <v>0</v>
      </c>
      <c r="BS213" s="171">
        <f t="shared" si="4232"/>
        <v>0</v>
      </c>
      <c r="BT213" s="171">
        <f t="shared" si="4232"/>
        <v>0</v>
      </c>
      <c r="BU213" s="171">
        <f t="shared" si="4232"/>
        <v>0</v>
      </c>
      <c r="BV213" s="171">
        <f t="shared" si="4232"/>
        <v>0</v>
      </c>
      <c r="BW213" s="171">
        <f t="shared" si="4232"/>
        <v>0</v>
      </c>
      <c r="BX213" s="171">
        <f t="shared" si="4232"/>
        <v>0</v>
      </c>
      <c r="BY213" s="171">
        <f t="shared" si="4232"/>
        <v>0</v>
      </c>
      <c r="BZ213" s="171">
        <f t="shared" ref="BZ213:CF213" si="4233">IF(BZ212="",0,IF((BZ212+BY214)&lt;=$G211,BZ212,$G211-BY214))</f>
        <v>0</v>
      </c>
      <c r="CA213" s="171">
        <f t="shared" si="4233"/>
        <v>0</v>
      </c>
      <c r="CB213" s="171">
        <f t="shared" si="4233"/>
        <v>0</v>
      </c>
      <c r="CC213" s="171">
        <f t="shared" si="4233"/>
        <v>0</v>
      </c>
      <c r="CD213" s="171">
        <f t="shared" si="4233"/>
        <v>0</v>
      </c>
      <c r="CE213" s="171">
        <f t="shared" si="4233"/>
        <v>0</v>
      </c>
      <c r="CF213" s="171">
        <f t="shared" si="4233"/>
        <v>0</v>
      </c>
      <c r="CG213" s="377"/>
      <c r="CH213" s="379"/>
      <c r="CI213" s="381"/>
      <c r="CJ213" s="108"/>
      <c r="CK213" s="108"/>
      <c r="CL213" s="108"/>
      <c r="CM213" s="108"/>
      <c r="CN213" s="108"/>
      <c r="CO213" s="108"/>
      <c r="CP213" s="108"/>
      <c r="CQ213" s="108"/>
      <c r="CR213" s="108"/>
      <c r="CS213" s="108"/>
      <c r="CT213" s="108"/>
      <c r="CU213" s="108"/>
      <c r="CV213" s="108"/>
      <c r="CW213" s="108"/>
      <c r="CX213" s="108"/>
      <c r="CY213" s="108"/>
    </row>
    <row r="214" spans="1:103" ht="28.8" hidden="1" x14ac:dyDescent="0.3">
      <c r="B214" s="130"/>
      <c r="C214" s="174"/>
      <c r="D214" s="174"/>
      <c r="E214" s="174"/>
      <c r="F214" s="174"/>
      <c r="G214" s="174"/>
      <c r="H214" s="176"/>
      <c r="I214" s="107"/>
      <c r="J214" s="179"/>
      <c r="K214" s="107"/>
      <c r="L214" s="64" t="s">
        <v>409</v>
      </c>
      <c r="M214" s="171">
        <f>M213</f>
        <v>0</v>
      </c>
      <c r="N214" s="171">
        <f>N213+M214</f>
        <v>0</v>
      </c>
      <c r="O214" s="171">
        <f t="shared" ref="O214" si="4234">O213+N214</f>
        <v>0</v>
      </c>
      <c r="P214" s="171">
        <f t="shared" ref="P214" si="4235">P213+O214</f>
        <v>0</v>
      </c>
      <c r="Q214" s="171">
        <f t="shared" ref="Q214" si="4236">Q213+P214</f>
        <v>0</v>
      </c>
      <c r="R214" s="171">
        <f t="shared" ref="R214" si="4237">R213+Q214</f>
        <v>0</v>
      </c>
      <c r="S214" s="171">
        <f t="shared" ref="S214" si="4238">S213+R214</f>
        <v>0</v>
      </c>
      <c r="T214" s="171">
        <f t="shared" ref="T214" si="4239">T213+S214</f>
        <v>0</v>
      </c>
      <c r="U214" s="171">
        <f t="shared" ref="U214" si="4240">U213+T214</f>
        <v>0</v>
      </c>
      <c r="V214" s="171">
        <f t="shared" ref="V214" si="4241">V213+U214</f>
        <v>0</v>
      </c>
      <c r="W214" s="171">
        <f t="shared" ref="W214" si="4242">W213+V214</f>
        <v>0</v>
      </c>
      <c r="X214" s="171">
        <f t="shared" ref="X214" si="4243">X213+W214</f>
        <v>0</v>
      </c>
      <c r="Y214" s="171">
        <f t="shared" ref="Y214" si="4244">Y213+X214</f>
        <v>0</v>
      </c>
      <c r="Z214" s="171">
        <f t="shared" ref="Z214" si="4245">Z213+Y214</f>
        <v>0</v>
      </c>
      <c r="AA214" s="171">
        <f t="shared" ref="AA214" si="4246">AA213+Z214</f>
        <v>0</v>
      </c>
      <c r="AB214" s="171">
        <f t="shared" ref="AB214" si="4247">AB213+AA214</f>
        <v>0</v>
      </c>
      <c r="AC214" s="171">
        <f t="shared" ref="AC214" si="4248">AC213+AB214</f>
        <v>0</v>
      </c>
      <c r="AD214" s="171">
        <f t="shared" ref="AD214" si="4249">AD213+AC214</f>
        <v>0</v>
      </c>
      <c r="AE214" s="171">
        <f t="shared" ref="AE214" si="4250">AE213+AD214</f>
        <v>0</v>
      </c>
      <c r="AF214" s="171">
        <f t="shared" ref="AF214" si="4251">AF213+AE214</f>
        <v>0</v>
      </c>
      <c r="AG214" s="171">
        <f t="shared" ref="AG214" si="4252">AG213+AF214</f>
        <v>0</v>
      </c>
      <c r="AH214" s="171">
        <f t="shared" ref="AH214" si="4253">AH213+AG214</f>
        <v>0</v>
      </c>
      <c r="AI214" s="171">
        <f t="shared" ref="AI214" si="4254">AI213+AH214</f>
        <v>0</v>
      </c>
      <c r="AJ214" s="171">
        <f t="shared" ref="AJ214" si="4255">AJ213+AI214</f>
        <v>0</v>
      </c>
      <c r="AK214" s="171">
        <f t="shared" ref="AK214" si="4256">AK213+AJ214</f>
        <v>0</v>
      </c>
      <c r="AL214" s="171">
        <f t="shared" ref="AL214" si="4257">AL213+AK214</f>
        <v>0</v>
      </c>
      <c r="AM214" s="171">
        <f t="shared" ref="AM214" si="4258">AM213+AL214</f>
        <v>0</v>
      </c>
      <c r="AN214" s="171">
        <f t="shared" ref="AN214" si="4259">AN213+AM214</f>
        <v>0</v>
      </c>
      <c r="AO214" s="171">
        <f t="shared" ref="AO214" si="4260">AO213+AN214</f>
        <v>0</v>
      </c>
      <c r="AP214" s="171">
        <f t="shared" ref="AP214" si="4261">AP213+AO214</f>
        <v>0</v>
      </c>
      <c r="AQ214" s="171">
        <f t="shared" ref="AQ214" si="4262">AQ213+AP214</f>
        <v>0</v>
      </c>
      <c r="AR214" s="171">
        <f t="shared" ref="AR214" si="4263">AR213+AQ214</f>
        <v>0</v>
      </c>
      <c r="AS214" s="171">
        <f t="shared" ref="AS214" si="4264">AS213+AR214</f>
        <v>0</v>
      </c>
      <c r="AT214" s="171">
        <f t="shared" ref="AT214" si="4265">AT213+AS214</f>
        <v>0</v>
      </c>
      <c r="AU214" s="171">
        <f t="shared" ref="AU214" si="4266">AU213+AT214</f>
        <v>0</v>
      </c>
      <c r="AV214" s="171">
        <f t="shared" ref="AV214" si="4267">AV213+AU214</f>
        <v>0</v>
      </c>
      <c r="AW214" s="171">
        <f t="shared" ref="AW214" si="4268">AW213+AV214</f>
        <v>0</v>
      </c>
      <c r="AX214" s="171">
        <f t="shared" ref="AX214" si="4269">AX213+AW214</f>
        <v>0</v>
      </c>
      <c r="AY214" s="171">
        <f t="shared" ref="AY214" si="4270">AY213+AX214</f>
        <v>0</v>
      </c>
      <c r="AZ214" s="171">
        <f t="shared" ref="AZ214" si="4271">AZ213+AY214</f>
        <v>0</v>
      </c>
      <c r="BA214" s="171">
        <f t="shared" ref="BA214" si="4272">BA213+AZ214</f>
        <v>0</v>
      </c>
      <c r="BB214" s="171">
        <f t="shared" ref="BB214" si="4273">BB213+BA214</f>
        <v>0</v>
      </c>
      <c r="BC214" s="171">
        <f t="shared" ref="BC214" si="4274">BC213+BB214</f>
        <v>0</v>
      </c>
      <c r="BD214" s="171">
        <f t="shared" ref="BD214" si="4275">BD213+BC214</f>
        <v>0</v>
      </c>
      <c r="BE214" s="171">
        <f t="shared" ref="BE214" si="4276">BE213+BD214</f>
        <v>0</v>
      </c>
      <c r="BF214" s="171">
        <f t="shared" ref="BF214" si="4277">BF213+BE214</f>
        <v>0</v>
      </c>
      <c r="BG214" s="171">
        <f t="shared" ref="BG214" si="4278">BG213+BF214</f>
        <v>0</v>
      </c>
      <c r="BH214" s="171">
        <f t="shared" ref="BH214" si="4279">BH213+BG214</f>
        <v>0</v>
      </c>
      <c r="BI214" s="171">
        <f t="shared" ref="BI214" si="4280">BI213+BH214</f>
        <v>0</v>
      </c>
      <c r="BJ214" s="171">
        <f t="shared" ref="BJ214" si="4281">BJ213+BI214</f>
        <v>0</v>
      </c>
      <c r="BK214" s="171">
        <f t="shared" ref="BK214" si="4282">BK213+BJ214</f>
        <v>0</v>
      </c>
      <c r="BL214" s="171">
        <f t="shared" ref="BL214" si="4283">BL213+BK214</f>
        <v>0</v>
      </c>
      <c r="BM214" s="171">
        <f t="shared" ref="BM214" si="4284">BM213+BL214</f>
        <v>0</v>
      </c>
      <c r="BN214" s="171">
        <f t="shared" ref="BN214" si="4285">BN213+BM214</f>
        <v>0</v>
      </c>
      <c r="BO214" s="171">
        <f t="shared" ref="BO214" si="4286">BO213+BN214</f>
        <v>0</v>
      </c>
      <c r="BP214" s="171">
        <f t="shared" ref="BP214" si="4287">BP213+BO214</f>
        <v>0</v>
      </c>
      <c r="BQ214" s="171">
        <f t="shared" ref="BQ214" si="4288">BQ213+BP214</f>
        <v>0</v>
      </c>
      <c r="BR214" s="171">
        <f t="shared" ref="BR214" si="4289">BR213+BQ214</f>
        <v>0</v>
      </c>
      <c r="BS214" s="171">
        <f t="shared" ref="BS214" si="4290">BS213+BR214</f>
        <v>0</v>
      </c>
      <c r="BT214" s="171">
        <f t="shared" ref="BT214" si="4291">BT213+BS214</f>
        <v>0</v>
      </c>
      <c r="BU214" s="171">
        <f t="shared" ref="BU214" si="4292">BU213+BT214</f>
        <v>0</v>
      </c>
      <c r="BV214" s="171">
        <f t="shared" ref="BV214" si="4293">BV213+BU214</f>
        <v>0</v>
      </c>
      <c r="BW214" s="171">
        <f t="shared" ref="BW214" si="4294">BW213+BV214</f>
        <v>0</v>
      </c>
      <c r="BX214" s="171">
        <f t="shared" ref="BX214" si="4295">BX213+BW214</f>
        <v>0</v>
      </c>
      <c r="BY214" s="171">
        <f t="shared" ref="BY214" si="4296">BY213+BX214</f>
        <v>0</v>
      </c>
      <c r="BZ214" s="171">
        <f t="shared" ref="BZ214" si="4297">BZ213+BY214</f>
        <v>0</v>
      </c>
      <c r="CA214" s="171">
        <f t="shared" ref="CA214" si="4298">CA213+BZ214</f>
        <v>0</v>
      </c>
      <c r="CB214" s="171">
        <f t="shared" ref="CB214" si="4299">CB213+CA214</f>
        <v>0</v>
      </c>
      <c r="CC214" s="171">
        <f t="shared" ref="CC214" si="4300">CC213+CB214</f>
        <v>0</v>
      </c>
      <c r="CD214" s="171">
        <f t="shared" ref="CD214" si="4301">CD213+CC214</f>
        <v>0</v>
      </c>
      <c r="CE214" s="171">
        <f t="shared" ref="CE214" si="4302">CE213+CD214</f>
        <v>0</v>
      </c>
      <c r="CF214" s="171">
        <f t="shared" ref="CF214" si="4303">CF213+CE214</f>
        <v>0</v>
      </c>
      <c r="CG214" s="377"/>
      <c r="CH214" s="379"/>
      <c r="CI214" s="381"/>
      <c r="CJ214" s="107"/>
      <c r="CK214" s="107"/>
      <c r="CL214" s="107"/>
      <c r="CM214" s="107"/>
      <c r="CN214" s="107"/>
      <c r="CO214" s="107"/>
      <c r="CP214" s="107"/>
      <c r="CQ214" s="107"/>
      <c r="CR214" s="107"/>
      <c r="CS214" s="107"/>
      <c r="CT214" s="107"/>
      <c r="CU214" s="107"/>
      <c r="CV214" s="107"/>
      <c r="CW214" s="107"/>
      <c r="CX214" s="107"/>
      <c r="CY214" s="107"/>
    </row>
    <row r="215" spans="1:103" ht="25.2" customHeight="1" thickBot="1" x14ac:dyDescent="0.35">
      <c r="B215" s="130"/>
      <c r="C215" s="174"/>
      <c r="D215" s="174"/>
      <c r="E215" s="174"/>
      <c r="F215" s="174"/>
      <c r="G215" s="174"/>
      <c r="H215" s="176"/>
      <c r="I215" s="107"/>
      <c r="J215" s="179"/>
      <c r="K215" s="107"/>
      <c r="L215" s="64" t="s">
        <v>167</v>
      </c>
      <c r="M215" s="172">
        <f>IF($E211="",0,VLOOKUP($E211,'Podpůrná data'!$I$15:$J$182,2)*M213)</f>
        <v>0</v>
      </c>
      <c r="N215" s="172">
        <f>IF($E211="",0,VLOOKUP($E211,'Podpůrná data'!$I$15:$J$182,2)*N213)</f>
        <v>0</v>
      </c>
      <c r="O215" s="172">
        <f>IF($E211="",0,VLOOKUP($E211,'Podpůrná data'!$I$15:$J$182,2)*O213)</f>
        <v>0</v>
      </c>
      <c r="P215" s="172">
        <f>IF($E211="",0,VLOOKUP($E211,'Podpůrná data'!$I$15:$J$182,2)*P213)</f>
        <v>0</v>
      </c>
      <c r="Q215" s="172">
        <f>IF($E211="",0,VLOOKUP($E211,'Podpůrná data'!$I$15:$J$182,2)*Q213)</f>
        <v>0</v>
      </c>
      <c r="R215" s="172">
        <f>IF($E211="",0,VLOOKUP($E211,'Podpůrná data'!$I$15:$J$182,2)*R213)</f>
        <v>0</v>
      </c>
      <c r="S215" s="172">
        <f>IF($E211="",0,VLOOKUP($E211,'Podpůrná data'!$I$15:$J$182,2)*S213)</f>
        <v>0</v>
      </c>
      <c r="T215" s="172">
        <f>IF($E211="",0,VLOOKUP($E211,'Podpůrná data'!$I$15:$J$182,2)*T213)</f>
        <v>0</v>
      </c>
      <c r="U215" s="172">
        <f>IF($E211="",0,VLOOKUP($E211,'Podpůrná data'!$I$15:$J$182,2)*U213)</f>
        <v>0</v>
      </c>
      <c r="V215" s="172">
        <f>IF($E211="",0,VLOOKUP($E211,'Podpůrná data'!$I$15:$J$182,2)*V213)</f>
        <v>0</v>
      </c>
      <c r="W215" s="172">
        <f>IF($E211="",0,VLOOKUP($E211,'Podpůrná data'!$I$15:$J$182,2)*W213)</f>
        <v>0</v>
      </c>
      <c r="X215" s="172">
        <f>IF($E211="",0,VLOOKUP($E211,'Podpůrná data'!$I$15:$J$182,2)*X213)</f>
        <v>0</v>
      </c>
      <c r="Y215" s="172">
        <f>IF($E211="",0,VLOOKUP($E211,'Podpůrná data'!$I$15:$J$182,2)*Y213)</f>
        <v>0</v>
      </c>
      <c r="Z215" s="172">
        <f>IF($E211="",0,VLOOKUP($E211,'Podpůrná data'!$I$15:$J$182,2)*Z213)</f>
        <v>0</v>
      </c>
      <c r="AA215" s="172">
        <f>IF($E211="",0,VLOOKUP($E211,'Podpůrná data'!$I$15:$J$182,2)*AA213)</f>
        <v>0</v>
      </c>
      <c r="AB215" s="172">
        <f>IF($E211="",0,VLOOKUP($E211,'Podpůrná data'!$I$15:$J$182,2)*AB213)</f>
        <v>0</v>
      </c>
      <c r="AC215" s="172">
        <f>IF($E211="",0,VLOOKUP($E211,'Podpůrná data'!$I$15:$J$182,2)*AC213)</f>
        <v>0</v>
      </c>
      <c r="AD215" s="172">
        <f>IF($E211="",0,VLOOKUP($E211,'Podpůrná data'!$I$15:$J$182,2)*AD213)</f>
        <v>0</v>
      </c>
      <c r="AE215" s="172">
        <f>IF($E211="",0,VLOOKUP($E211,'Podpůrná data'!$I$15:$J$182,2)*AE213)</f>
        <v>0</v>
      </c>
      <c r="AF215" s="172">
        <f>IF($E211="",0,VLOOKUP($E211,'Podpůrná data'!$I$15:$J$182,2)*AF213)</f>
        <v>0</v>
      </c>
      <c r="AG215" s="172">
        <f>IF($E211="",0,VLOOKUP($E211,'Podpůrná data'!$I$15:$J$182,2)*AG213)</f>
        <v>0</v>
      </c>
      <c r="AH215" s="172">
        <f>IF($E211="",0,VLOOKUP($E211,'Podpůrná data'!$I$15:$J$182,2)*AH213)</f>
        <v>0</v>
      </c>
      <c r="AI215" s="172">
        <f>IF($E211="",0,VLOOKUP($E211,'Podpůrná data'!$I$15:$J$182,2)*AI213)</f>
        <v>0</v>
      </c>
      <c r="AJ215" s="172">
        <f>IF($E211="",0,VLOOKUP($E211,'Podpůrná data'!$I$15:$J$182,2)*AJ213)</f>
        <v>0</v>
      </c>
      <c r="AK215" s="172">
        <f>IF($E211="",0,VLOOKUP($E211,'Podpůrná data'!$I$15:$J$182,2)*AK213)</f>
        <v>0</v>
      </c>
      <c r="AL215" s="172">
        <f>IF($E211="",0,VLOOKUP($E211,'Podpůrná data'!$I$15:$J$182,2)*AL213)</f>
        <v>0</v>
      </c>
      <c r="AM215" s="172">
        <f>IF($E211="",0,VLOOKUP($E211,'Podpůrná data'!$I$15:$J$182,2)*AM213)</f>
        <v>0</v>
      </c>
      <c r="AN215" s="172">
        <f>IF($E211="",0,VLOOKUP($E211,'Podpůrná data'!$I$15:$J$182,2)*AN213)</f>
        <v>0</v>
      </c>
      <c r="AO215" s="172">
        <f>IF($E211="",0,VLOOKUP($E211,'Podpůrná data'!$I$15:$J$182,2)*AO213)</f>
        <v>0</v>
      </c>
      <c r="AP215" s="172">
        <f>IF($E211="",0,VLOOKUP($E211,'Podpůrná data'!$I$15:$J$182,2)*AP213)</f>
        <v>0</v>
      </c>
      <c r="AQ215" s="172">
        <f>IF($E211="",0,VLOOKUP($E211,'Podpůrná data'!$I$15:$J$182,2)*AQ213)</f>
        <v>0</v>
      </c>
      <c r="AR215" s="172">
        <f>IF($E211="",0,VLOOKUP($E211,'Podpůrná data'!$I$15:$J$182,2)*AR213)</f>
        <v>0</v>
      </c>
      <c r="AS215" s="172">
        <f>IF($E211="",0,VLOOKUP($E211,'Podpůrná data'!$I$15:$J$182,2)*AS213)</f>
        <v>0</v>
      </c>
      <c r="AT215" s="172">
        <f>IF($E211="",0,VLOOKUP($E211,'Podpůrná data'!$I$15:$J$182,2)*AT213)</f>
        <v>0</v>
      </c>
      <c r="AU215" s="172">
        <f>IF($E211="",0,VLOOKUP($E211,'Podpůrná data'!$I$15:$J$182,2)*AU213)</f>
        <v>0</v>
      </c>
      <c r="AV215" s="172">
        <f>IF($E211="",0,VLOOKUP($E211,'Podpůrná data'!$I$15:$J$182,2)*AV213)</f>
        <v>0</v>
      </c>
      <c r="AW215" s="172">
        <f>IF($E211="",0,VLOOKUP($E211,'Podpůrná data'!$I$15:$J$182,2)*AW213)</f>
        <v>0</v>
      </c>
      <c r="AX215" s="172">
        <f>IF($E211="",0,VLOOKUP($E211,'Podpůrná data'!$I$15:$J$182,2)*AX213)</f>
        <v>0</v>
      </c>
      <c r="AY215" s="172">
        <f>IF($E211="",0,VLOOKUP($E211,'Podpůrná data'!$I$15:$J$182,2)*AY213)</f>
        <v>0</v>
      </c>
      <c r="AZ215" s="172">
        <f>IF($E211="",0,VLOOKUP($E211,'Podpůrná data'!$I$15:$J$182,2)*AZ213)</f>
        <v>0</v>
      </c>
      <c r="BA215" s="172">
        <f>IF($E211="",0,VLOOKUP($E211,'Podpůrná data'!$I$15:$J$182,2)*BA213)</f>
        <v>0</v>
      </c>
      <c r="BB215" s="172">
        <f>IF($E211="",0,VLOOKUP($E211,'Podpůrná data'!$I$15:$J$182,2)*BB213)</f>
        <v>0</v>
      </c>
      <c r="BC215" s="172">
        <f>IF($E211="",0,VLOOKUP($E211,'Podpůrná data'!$I$15:$J$182,2)*BC213)</f>
        <v>0</v>
      </c>
      <c r="BD215" s="172">
        <f>IF($E211="",0,VLOOKUP($E211,'Podpůrná data'!$I$15:$J$182,2)*BD213)</f>
        <v>0</v>
      </c>
      <c r="BE215" s="172">
        <f>IF($E211="",0,VLOOKUP($E211,'Podpůrná data'!$I$15:$J$182,2)*BE213)</f>
        <v>0</v>
      </c>
      <c r="BF215" s="172">
        <f>IF($E211="",0,VLOOKUP($E211,'Podpůrná data'!$I$15:$J$182,2)*BF213)</f>
        <v>0</v>
      </c>
      <c r="BG215" s="172">
        <f>IF($E211="",0,VLOOKUP($E211,'Podpůrná data'!$I$15:$J$182,2)*BG213)</f>
        <v>0</v>
      </c>
      <c r="BH215" s="172">
        <f>IF($E211="",0,VLOOKUP($E211,'Podpůrná data'!$I$15:$J$182,2)*BH213)</f>
        <v>0</v>
      </c>
      <c r="BI215" s="172">
        <f>IF($E211="",0,VLOOKUP($E211,'Podpůrná data'!$I$15:$J$182,2)*BI213)</f>
        <v>0</v>
      </c>
      <c r="BJ215" s="172">
        <f>IF($E211="",0,VLOOKUP($E211,'Podpůrná data'!$I$15:$J$182,2)*BJ213)</f>
        <v>0</v>
      </c>
      <c r="BK215" s="172">
        <f>IF($E211="",0,VLOOKUP($E211,'Podpůrná data'!$I$15:$J$182,2)*BK213)</f>
        <v>0</v>
      </c>
      <c r="BL215" s="172">
        <f>IF($E211="",0,VLOOKUP($E211,'Podpůrná data'!$I$15:$J$182,2)*BL213)</f>
        <v>0</v>
      </c>
      <c r="BM215" s="172">
        <f>IF($E211="",0,VLOOKUP($E211,'Podpůrná data'!$I$15:$J$182,2)*BM213)</f>
        <v>0</v>
      </c>
      <c r="BN215" s="172">
        <f>IF($E211="",0,VLOOKUP($E211,'Podpůrná data'!$I$15:$J$182,2)*BN213)</f>
        <v>0</v>
      </c>
      <c r="BO215" s="172">
        <f>IF($E211="",0,VLOOKUP($E211,'Podpůrná data'!$I$15:$J$182,2)*BO213)</f>
        <v>0</v>
      </c>
      <c r="BP215" s="172">
        <f>IF($E211="",0,VLOOKUP($E211,'Podpůrná data'!$I$15:$J$182,2)*BP213)</f>
        <v>0</v>
      </c>
      <c r="BQ215" s="172">
        <f>IF($E211="",0,VLOOKUP($E211,'Podpůrná data'!$I$15:$J$182,2)*BQ213)</f>
        <v>0</v>
      </c>
      <c r="BR215" s="172">
        <f>IF($E211="",0,VLOOKUP($E211,'Podpůrná data'!$I$15:$J$182,2)*BR213)</f>
        <v>0</v>
      </c>
      <c r="BS215" s="172">
        <f>IF($E211="",0,VLOOKUP($E211,'Podpůrná data'!$I$15:$J$182,2)*BS213)</f>
        <v>0</v>
      </c>
      <c r="BT215" s="172">
        <f>IF($E211="",0,VLOOKUP($E211,'Podpůrná data'!$I$15:$J$182,2)*BT213)</f>
        <v>0</v>
      </c>
      <c r="BU215" s="172">
        <f>IF($E211="",0,VLOOKUP($E211,'Podpůrná data'!$I$15:$J$182,2)*BU213)</f>
        <v>0</v>
      </c>
      <c r="BV215" s="172">
        <f>IF($E211="",0,VLOOKUP($E211,'Podpůrná data'!$I$15:$J$182,2)*BV213)</f>
        <v>0</v>
      </c>
      <c r="BW215" s="172">
        <f>IF($E211="",0,VLOOKUP($E211,'Podpůrná data'!$I$15:$J$182,2)*BW213)</f>
        <v>0</v>
      </c>
      <c r="BX215" s="172">
        <f>IF($E211="",0,VLOOKUP($E211,'Podpůrná data'!$I$15:$J$182,2)*BX213)</f>
        <v>0</v>
      </c>
      <c r="BY215" s="172">
        <f>IF($E211="",0,VLOOKUP($E211,'Podpůrná data'!$I$15:$J$182,2)*BY213)</f>
        <v>0</v>
      </c>
      <c r="BZ215" s="172">
        <f>IF($E211="",0,VLOOKUP($E211,'Podpůrná data'!$I$15:$J$182,2)*BZ213)</f>
        <v>0</v>
      </c>
      <c r="CA215" s="172">
        <f>IF($E211="",0,VLOOKUP($E211,'Podpůrná data'!$I$15:$J$182,2)*CA213)</f>
        <v>0</v>
      </c>
      <c r="CB215" s="172">
        <f>IF($E211="",0,VLOOKUP($E211,'Podpůrná data'!$I$15:$J$182,2)*CB213)</f>
        <v>0</v>
      </c>
      <c r="CC215" s="172">
        <f>IF($E211="",0,VLOOKUP($E211,'Podpůrná data'!$I$15:$J$182,2)*CC213)</f>
        <v>0</v>
      </c>
      <c r="CD215" s="172">
        <f>IF($E211="",0,VLOOKUP($E211,'Podpůrná data'!$I$15:$J$182,2)*CD213)</f>
        <v>0</v>
      </c>
      <c r="CE215" s="172">
        <f>IF($E211="",0,VLOOKUP($E211,'Podpůrná data'!$I$15:$J$182,2)*CE213)</f>
        <v>0</v>
      </c>
      <c r="CF215" s="172">
        <f>IF($E211="",0,VLOOKUP($E211,'Podpůrná data'!$I$15:$J$182,2)*CF213)</f>
        <v>0</v>
      </c>
      <c r="CG215" s="377"/>
      <c r="CH215" s="379"/>
      <c r="CI215" s="381"/>
      <c r="CJ215" s="107"/>
      <c r="CK215" s="182">
        <f>SUMIFS($M215:$CF215,$M210:$CF210,"1. ZoR")</f>
        <v>0</v>
      </c>
      <c r="CL215" s="182">
        <f>SUMIFS($M215:$CF215,$M210:$CF210,"2. ZoR")</f>
        <v>0</v>
      </c>
      <c r="CM215" s="182">
        <f>SUMIFS($M215:$CF215,$M210:$CF210,"3. ZoR")</f>
        <v>0</v>
      </c>
      <c r="CN215" s="182">
        <f>SUMIFS($M215:$CF215,$M210:$CF210,"4. ZoR")</f>
        <v>0</v>
      </c>
      <c r="CO215" s="182">
        <f>SUMIFS($M215:$CF215,$M210:$CF210,"5. ZoR")</f>
        <v>0</v>
      </c>
      <c r="CP215" s="182">
        <f>SUMIFS($M215:$CF215,$M210:$CF210,"6. ZoR")</f>
        <v>0</v>
      </c>
      <c r="CQ215" s="182">
        <f>SUMIFS($M215:$CF215,$M210:$CF210,"7. ZoR")</f>
        <v>0</v>
      </c>
      <c r="CR215" s="182">
        <f>SUMIFS($M215:$CF215,$M210:$CF210,"8. ZoR")</f>
        <v>0</v>
      </c>
      <c r="CS215" s="182">
        <f>SUMIFS($M215:$CF215,$M210:$CF210,"9. ZoR")</f>
        <v>0</v>
      </c>
      <c r="CT215" s="182">
        <f>SUMIFS($M215:$CF215,$M210:$CF210,"10. ZoR")</f>
        <v>0</v>
      </c>
      <c r="CU215" s="182">
        <f>SUMIFS($M215:$CF215,$M210:$CF210,"11. ZoR")</f>
        <v>0</v>
      </c>
      <c r="CV215" s="182">
        <f>SUMIFS($M215:$CF215,$M210:$CF210,"12. ZoR")</f>
        <v>0</v>
      </c>
      <c r="CW215" s="182">
        <f>SUMIFS($M215:$CF215,$M210:$CF210,"13. ZoR")</f>
        <v>0</v>
      </c>
      <c r="CX215" s="182">
        <f>SUMIFS($M215:$CF215,$M210:$CF210,"14. ZoR")</f>
        <v>0</v>
      </c>
      <c r="CY215" s="182">
        <f>SUMIFS($M215:$CF215,$M210:$CF210,"15. ZoR")</f>
        <v>0</v>
      </c>
    </row>
    <row r="216" spans="1:103" ht="29.4" hidden="1" thickBot="1" x14ac:dyDescent="0.35">
      <c r="B216" s="131"/>
      <c r="C216" s="177"/>
      <c r="D216" s="177"/>
      <c r="E216" s="177"/>
      <c r="F216" s="177"/>
      <c r="G216" s="177"/>
      <c r="H216" s="178"/>
      <c r="I216" s="107"/>
      <c r="J216" s="180"/>
      <c r="K216" s="107"/>
      <c r="L216" s="64" t="s">
        <v>360</v>
      </c>
      <c r="M216" s="172">
        <f>IF(M215="","",M215)</f>
        <v>0</v>
      </c>
      <c r="N216" s="172">
        <f>M216+N215</f>
        <v>0</v>
      </c>
      <c r="O216" s="172">
        <f t="shared" ref="O216" si="4304">N216+O215</f>
        <v>0</v>
      </c>
      <c r="P216" s="172">
        <f t="shared" ref="P216" si="4305">O216+P215</f>
        <v>0</v>
      </c>
      <c r="Q216" s="172">
        <f t="shared" ref="Q216" si="4306">P216+Q215</f>
        <v>0</v>
      </c>
      <c r="R216" s="172">
        <f t="shared" ref="R216" si="4307">Q216+R215</f>
        <v>0</v>
      </c>
      <c r="S216" s="172">
        <f t="shared" ref="S216" si="4308">R216+S215</f>
        <v>0</v>
      </c>
      <c r="T216" s="172">
        <f t="shared" ref="T216" si="4309">S216+T215</f>
        <v>0</v>
      </c>
      <c r="U216" s="172">
        <f t="shared" ref="U216" si="4310">T216+U215</f>
        <v>0</v>
      </c>
      <c r="V216" s="172">
        <f t="shared" ref="V216" si="4311">U216+V215</f>
        <v>0</v>
      </c>
      <c r="W216" s="172">
        <f t="shared" ref="W216" si="4312">V216+W215</f>
        <v>0</v>
      </c>
      <c r="X216" s="172">
        <f t="shared" ref="X216" si="4313">W216+X215</f>
        <v>0</v>
      </c>
      <c r="Y216" s="172">
        <f t="shared" ref="Y216" si="4314">X216+Y215</f>
        <v>0</v>
      </c>
      <c r="Z216" s="172">
        <f t="shared" ref="Z216" si="4315">Y216+Z215</f>
        <v>0</v>
      </c>
      <c r="AA216" s="172">
        <f t="shared" ref="AA216" si="4316">Z216+AA215</f>
        <v>0</v>
      </c>
      <c r="AB216" s="172">
        <f t="shared" ref="AB216" si="4317">AA216+AB215</f>
        <v>0</v>
      </c>
      <c r="AC216" s="172">
        <f t="shared" ref="AC216" si="4318">AB216+AC215</f>
        <v>0</v>
      </c>
      <c r="AD216" s="172">
        <f t="shared" ref="AD216" si="4319">AC216+AD215</f>
        <v>0</v>
      </c>
      <c r="AE216" s="172">
        <f t="shared" ref="AE216" si="4320">AD216+AE215</f>
        <v>0</v>
      </c>
      <c r="AF216" s="172">
        <f t="shared" ref="AF216" si="4321">AE216+AF215</f>
        <v>0</v>
      </c>
      <c r="AG216" s="172">
        <f t="shared" ref="AG216" si="4322">AF216+AG215</f>
        <v>0</v>
      </c>
      <c r="AH216" s="172">
        <f t="shared" ref="AH216" si="4323">AG216+AH215</f>
        <v>0</v>
      </c>
      <c r="AI216" s="172">
        <f t="shared" ref="AI216" si="4324">AH216+AI215</f>
        <v>0</v>
      </c>
      <c r="AJ216" s="172">
        <f t="shared" ref="AJ216" si="4325">AI216+AJ215</f>
        <v>0</v>
      </c>
      <c r="AK216" s="172">
        <f t="shared" ref="AK216" si="4326">AJ216+AK215</f>
        <v>0</v>
      </c>
      <c r="AL216" s="172">
        <f t="shared" ref="AL216" si="4327">AK216+AL215</f>
        <v>0</v>
      </c>
      <c r="AM216" s="172">
        <f t="shared" ref="AM216" si="4328">AL216+AM215</f>
        <v>0</v>
      </c>
      <c r="AN216" s="172">
        <f t="shared" ref="AN216" si="4329">AM216+AN215</f>
        <v>0</v>
      </c>
      <c r="AO216" s="172">
        <f t="shared" ref="AO216" si="4330">AN216+AO215</f>
        <v>0</v>
      </c>
      <c r="AP216" s="172">
        <f t="shared" ref="AP216" si="4331">AO216+AP215</f>
        <v>0</v>
      </c>
      <c r="AQ216" s="172">
        <f t="shared" ref="AQ216" si="4332">AP216+AQ215</f>
        <v>0</v>
      </c>
      <c r="AR216" s="172">
        <f t="shared" ref="AR216" si="4333">AQ216+AR215</f>
        <v>0</v>
      </c>
      <c r="AS216" s="172">
        <f t="shared" ref="AS216" si="4334">AR216+AS215</f>
        <v>0</v>
      </c>
      <c r="AT216" s="172">
        <f t="shared" ref="AT216" si="4335">AS216+AT215</f>
        <v>0</v>
      </c>
      <c r="AU216" s="172">
        <f t="shared" ref="AU216" si="4336">AT216+AU215</f>
        <v>0</v>
      </c>
      <c r="AV216" s="172">
        <f t="shared" ref="AV216" si="4337">AU216+AV215</f>
        <v>0</v>
      </c>
      <c r="AW216" s="172">
        <f t="shared" ref="AW216" si="4338">AV216+AW215</f>
        <v>0</v>
      </c>
      <c r="AX216" s="172">
        <f t="shared" ref="AX216" si="4339">AW216+AX215</f>
        <v>0</v>
      </c>
      <c r="AY216" s="172">
        <f t="shared" ref="AY216" si="4340">AX216+AY215</f>
        <v>0</v>
      </c>
      <c r="AZ216" s="172">
        <f t="shared" ref="AZ216" si="4341">AY216+AZ215</f>
        <v>0</v>
      </c>
      <c r="BA216" s="172">
        <f t="shared" ref="BA216" si="4342">AZ216+BA215</f>
        <v>0</v>
      </c>
      <c r="BB216" s="172">
        <f t="shared" ref="BB216" si="4343">BA216+BB215</f>
        <v>0</v>
      </c>
      <c r="BC216" s="172">
        <f t="shared" ref="BC216" si="4344">BB216+BC215</f>
        <v>0</v>
      </c>
      <c r="BD216" s="172">
        <f t="shared" ref="BD216" si="4345">BC216+BD215</f>
        <v>0</v>
      </c>
      <c r="BE216" s="172">
        <f t="shared" ref="BE216" si="4346">BD216+BE215</f>
        <v>0</v>
      </c>
      <c r="BF216" s="172">
        <f t="shared" ref="BF216" si="4347">BE216+BF215</f>
        <v>0</v>
      </c>
      <c r="BG216" s="172">
        <f t="shared" ref="BG216" si="4348">BF216+BG215</f>
        <v>0</v>
      </c>
      <c r="BH216" s="172">
        <f t="shared" ref="BH216" si="4349">BG216+BH215</f>
        <v>0</v>
      </c>
      <c r="BI216" s="172">
        <f t="shared" ref="BI216" si="4350">BH216+BI215</f>
        <v>0</v>
      </c>
      <c r="BJ216" s="172">
        <f t="shared" ref="BJ216" si="4351">BI216+BJ215</f>
        <v>0</v>
      </c>
      <c r="BK216" s="172">
        <f t="shared" ref="BK216" si="4352">BJ216+BK215</f>
        <v>0</v>
      </c>
      <c r="BL216" s="172">
        <f t="shared" ref="BL216" si="4353">BK216+BL215</f>
        <v>0</v>
      </c>
      <c r="BM216" s="172">
        <f t="shared" ref="BM216" si="4354">BL216+BM215</f>
        <v>0</v>
      </c>
      <c r="BN216" s="172">
        <f t="shared" ref="BN216" si="4355">BM216+BN215</f>
        <v>0</v>
      </c>
      <c r="BO216" s="172">
        <f t="shared" ref="BO216" si="4356">BN216+BO215</f>
        <v>0</v>
      </c>
      <c r="BP216" s="172">
        <f t="shared" ref="BP216" si="4357">BO216+BP215</f>
        <v>0</v>
      </c>
      <c r="BQ216" s="172">
        <f t="shared" ref="BQ216" si="4358">BP216+BQ215</f>
        <v>0</v>
      </c>
      <c r="BR216" s="172">
        <f t="shared" ref="BR216" si="4359">BQ216+BR215</f>
        <v>0</v>
      </c>
      <c r="BS216" s="172">
        <f t="shared" ref="BS216" si="4360">BR216+BS215</f>
        <v>0</v>
      </c>
      <c r="BT216" s="172">
        <f t="shared" ref="BT216" si="4361">BS216+BT215</f>
        <v>0</v>
      </c>
      <c r="BU216" s="172">
        <f t="shared" ref="BU216" si="4362">BT216+BU215</f>
        <v>0</v>
      </c>
      <c r="BV216" s="172">
        <f t="shared" ref="BV216" si="4363">BU216+BV215</f>
        <v>0</v>
      </c>
      <c r="BW216" s="172">
        <f t="shared" ref="BW216" si="4364">BV216+BW215</f>
        <v>0</v>
      </c>
      <c r="BX216" s="172">
        <f t="shared" ref="BX216" si="4365">BW216+BX215</f>
        <v>0</v>
      </c>
      <c r="BY216" s="172">
        <f t="shared" ref="BY216" si="4366">BX216+BY215</f>
        <v>0</v>
      </c>
      <c r="BZ216" s="172">
        <f t="shared" ref="BZ216" si="4367">BY216+BZ215</f>
        <v>0</v>
      </c>
      <c r="CA216" s="172">
        <f t="shared" ref="CA216" si="4368">BZ216+CA215</f>
        <v>0</v>
      </c>
      <c r="CB216" s="172">
        <f t="shared" ref="CB216" si="4369">CA216+CB215</f>
        <v>0</v>
      </c>
      <c r="CC216" s="172">
        <f t="shared" ref="CC216" si="4370">CB216+CC215</f>
        <v>0</v>
      </c>
      <c r="CD216" s="172">
        <f t="shared" ref="CD216" si="4371">CC216+CD215</f>
        <v>0</v>
      </c>
      <c r="CE216" s="172">
        <f t="shared" ref="CE216" si="4372">CD216+CE215</f>
        <v>0</v>
      </c>
      <c r="CF216" s="172">
        <f t="shared" ref="CF216" si="4373">CE216+CF215</f>
        <v>0</v>
      </c>
      <c r="CG216" s="383"/>
      <c r="CH216" s="384"/>
      <c r="CI216" s="382"/>
      <c r="CJ216" s="107"/>
      <c r="CK216" s="107"/>
      <c r="CL216" s="107"/>
      <c r="CM216" s="107"/>
      <c r="CN216" s="107"/>
      <c r="CO216" s="107"/>
      <c r="CP216" s="107"/>
      <c r="CQ216" s="107"/>
      <c r="CR216" s="107"/>
      <c r="CS216" s="107"/>
      <c r="CT216" s="107"/>
      <c r="CU216" s="107"/>
      <c r="CV216" s="107"/>
      <c r="CW216" s="107"/>
      <c r="CX216" s="107"/>
      <c r="CY216" s="107"/>
    </row>
    <row r="217" spans="1:103" ht="15" hidden="1" thickBot="1" x14ac:dyDescent="0.35">
      <c r="B217" s="107"/>
      <c r="C217" s="132"/>
      <c r="D217" s="132"/>
      <c r="E217" s="132"/>
      <c r="F217" s="132"/>
      <c r="G217" s="132"/>
      <c r="H217" s="107"/>
      <c r="I217" s="7"/>
      <c r="J217" s="107"/>
      <c r="K217" s="107"/>
      <c r="L217" s="107"/>
      <c r="M217" s="107"/>
      <c r="N217" s="107"/>
      <c r="O217" s="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row>
    <row r="218" spans="1:103" s="266" customFormat="1" ht="58.2" customHeight="1" thickBot="1" x14ac:dyDescent="0.35">
      <c r="A218" s="271"/>
      <c r="B218" s="122"/>
      <c r="C218" s="353" t="s">
        <v>2</v>
      </c>
      <c r="D218" s="123"/>
      <c r="E218" s="133" t="s">
        <v>398</v>
      </c>
      <c r="F218" s="133" t="s">
        <v>377</v>
      </c>
      <c r="G218" s="124" t="s">
        <v>208</v>
      </c>
      <c r="H218" s="125" t="s">
        <v>1</v>
      </c>
      <c r="I218" s="7"/>
      <c r="J218" s="173">
        <v>204032</v>
      </c>
      <c r="K218" s="108"/>
      <c r="L218" s="204" t="s">
        <v>134</v>
      </c>
      <c r="M218" s="84" t="s">
        <v>4</v>
      </c>
      <c r="N218" s="84" t="s">
        <v>5</v>
      </c>
      <c r="O218" s="84" t="s">
        <v>6</v>
      </c>
      <c r="P218" s="84" t="s">
        <v>7</v>
      </c>
      <c r="Q218" s="84" t="s">
        <v>8</v>
      </c>
      <c r="R218" s="84" t="s">
        <v>9</v>
      </c>
      <c r="S218" s="84" t="s">
        <v>10</v>
      </c>
      <c r="T218" s="84" t="s">
        <v>11</v>
      </c>
      <c r="U218" s="84" t="s">
        <v>12</v>
      </c>
      <c r="V218" s="84" t="s">
        <v>13</v>
      </c>
      <c r="W218" s="84" t="s">
        <v>14</v>
      </c>
      <c r="X218" s="84" t="s">
        <v>15</v>
      </c>
      <c r="Y218" s="84" t="s">
        <v>16</v>
      </c>
      <c r="Z218" s="84" t="s">
        <v>17</v>
      </c>
      <c r="AA218" s="84" t="s">
        <v>18</v>
      </c>
      <c r="AB218" s="84" t="s">
        <v>19</v>
      </c>
      <c r="AC218" s="84" t="s">
        <v>20</v>
      </c>
      <c r="AD218" s="84" t="s">
        <v>21</v>
      </c>
      <c r="AE218" s="84" t="s">
        <v>22</v>
      </c>
      <c r="AF218" s="84" t="s">
        <v>23</v>
      </c>
      <c r="AG218" s="84" t="s">
        <v>24</v>
      </c>
      <c r="AH218" s="84" t="s">
        <v>25</v>
      </c>
      <c r="AI218" s="84" t="s">
        <v>26</v>
      </c>
      <c r="AJ218" s="84" t="s">
        <v>27</v>
      </c>
      <c r="AK218" s="84" t="s">
        <v>28</v>
      </c>
      <c r="AL218" s="84" t="s">
        <v>29</v>
      </c>
      <c r="AM218" s="84" t="s">
        <v>30</v>
      </c>
      <c r="AN218" s="84" t="s">
        <v>31</v>
      </c>
      <c r="AO218" s="84" t="s">
        <v>32</v>
      </c>
      <c r="AP218" s="84" t="s">
        <v>33</v>
      </c>
      <c r="AQ218" s="84" t="s">
        <v>34</v>
      </c>
      <c r="AR218" s="84" t="s">
        <v>35</v>
      </c>
      <c r="AS218" s="84" t="s">
        <v>36</v>
      </c>
      <c r="AT218" s="84" t="s">
        <v>37</v>
      </c>
      <c r="AU218" s="84" t="s">
        <v>38</v>
      </c>
      <c r="AV218" s="84" t="s">
        <v>39</v>
      </c>
      <c r="AW218" s="84" t="s">
        <v>40</v>
      </c>
      <c r="AX218" s="84" t="s">
        <v>41</v>
      </c>
      <c r="AY218" s="84" t="s">
        <v>42</v>
      </c>
      <c r="AZ218" s="84" t="s">
        <v>43</v>
      </c>
      <c r="BA218" s="84" t="s">
        <v>44</v>
      </c>
      <c r="BB218" s="84" t="s">
        <v>45</v>
      </c>
      <c r="BC218" s="84" t="s">
        <v>46</v>
      </c>
      <c r="BD218" s="84" t="s">
        <v>47</v>
      </c>
      <c r="BE218" s="84" t="s">
        <v>48</v>
      </c>
      <c r="BF218" s="84" t="s">
        <v>49</v>
      </c>
      <c r="BG218" s="84" t="s">
        <v>50</v>
      </c>
      <c r="BH218" s="84" t="s">
        <v>51</v>
      </c>
      <c r="BI218" s="84" t="s">
        <v>52</v>
      </c>
      <c r="BJ218" s="84" t="s">
        <v>53</v>
      </c>
      <c r="BK218" s="84" t="s">
        <v>135</v>
      </c>
      <c r="BL218" s="84" t="s">
        <v>136</v>
      </c>
      <c r="BM218" s="84" t="s">
        <v>137</v>
      </c>
      <c r="BN218" s="84" t="s">
        <v>138</v>
      </c>
      <c r="BO218" s="84" t="s">
        <v>139</v>
      </c>
      <c r="BP218" s="84" t="s">
        <v>140</v>
      </c>
      <c r="BQ218" s="84" t="s">
        <v>141</v>
      </c>
      <c r="BR218" s="84" t="s">
        <v>142</v>
      </c>
      <c r="BS218" s="84" t="s">
        <v>143</v>
      </c>
      <c r="BT218" s="84" t="s">
        <v>144</v>
      </c>
      <c r="BU218" s="84" t="s">
        <v>145</v>
      </c>
      <c r="BV218" s="84" t="s">
        <v>146</v>
      </c>
      <c r="BW218" s="84" t="s">
        <v>147</v>
      </c>
      <c r="BX218" s="84" t="s">
        <v>148</v>
      </c>
      <c r="BY218" s="84" t="s">
        <v>149</v>
      </c>
      <c r="BZ218" s="84" t="s">
        <v>150</v>
      </c>
      <c r="CA218" s="84" t="s">
        <v>362</v>
      </c>
      <c r="CB218" s="84" t="s">
        <v>363</v>
      </c>
      <c r="CC218" s="84" t="s">
        <v>364</v>
      </c>
      <c r="CD218" s="84" t="s">
        <v>365</v>
      </c>
      <c r="CE218" s="84" t="s">
        <v>366</v>
      </c>
      <c r="CF218" s="84" t="s">
        <v>367</v>
      </c>
      <c r="CG218" s="136" t="s">
        <v>407</v>
      </c>
      <c r="CH218" s="137" t="s">
        <v>186</v>
      </c>
      <c r="CI218" s="137" t="s">
        <v>382</v>
      </c>
      <c r="CJ218" s="108"/>
      <c r="CK218" s="366" t="s">
        <v>411</v>
      </c>
      <c r="CL218" s="367"/>
      <c r="CM218" s="367"/>
      <c r="CN218" s="367"/>
      <c r="CO218" s="367"/>
      <c r="CP218" s="367"/>
      <c r="CQ218" s="367"/>
      <c r="CR218" s="367"/>
      <c r="CS218" s="367"/>
      <c r="CT218" s="367"/>
      <c r="CU218" s="367"/>
      <c r="CV218" s="367"/>
      <c r="CW218" s="367"/>
      <c r="CX218" s="367"/>
      <c r="CY218" s="367"/>
    </row>
    <row r="219" spans="1:103" s="266" customFormat="1" ht="18" hidden="1" customHeight="1" thickBot="1" x14ac:dyDescent="0.35">
      <c r="A219" s="272"/>
      <c r="B219" s="115"/>
      <c r="C219" s="354"/>
      <c r="D219" s="127"/>
      <c r="E219" s="127"/>
      <c r="F219" s="127"/>
      <c r="G219" s="359" t="s">
        <v>361</v>
      </c>
      <c r="H219" s="361" t="s">
        <v>95</v>
      </c>
      <c r="I219" s="7"/>
      <c r="J219" s="356" t="s">
        <v>3</v>
      </c>
      <c r="K219" s="108"/>
      <c r="L219" s="85"/>
      <c r="M219" s="75">
        <f>MONTH(Úvod!$F$10)</f>
        <v>1</v>
      </c>
      <c r="N219" s="76">
        <f t="shared" ref="N219" si="4374">IF(M219=12,1,M219+1)</f>
        <v>2</v>
      </c>
      <c r="O219" s="76">
        <f t="shared" ref="O219" si="4375">IF(N219=12,1,N219+1)</f>
        <v>3</v>
      </c>
      <c r="P219" s="77">
        <f t="shared" ref="P219" si="4376">IF(O219=12,1,O219+1)</f>
        <v>4</v>
      </c>
      <c r="Q219" s="77">
        <f t="shared" ref="Q219" si="4377">IF(P219=12,1,P219+1)</f>
        <v>5</v>
      </c>
      <c r="R219" s="77">
        <f t="shared" ref="R219" si="4378">IF(Q219=12,1,Q219+1)</f>
        <v>6</v>
      </c>
      <c r="S219" s="77">
        <f t="shared" ref="S219" si="4379">IF(R219=12,1,R219+1)</f>
        <v>7</v>
      </c>
      <c r="T219" s="77">
        <f t="shared" ref="T219" si="4380">IF(S219=12,1,S219+1)</f>
        <v>8</v>
      </c>
      <c r="U219" s="77">
        <f t="shared" ref="U219" si="4381">IF(T219=12,1,T219+1)</f>
        <v>9</v>
      </c>
      <c r="V219" s="77">
        <f>IF(U219=12,1,U219+1)</f>
        <v>10</v>
      </c>
      <c r="W219" s="77">
        <f t="shared" ref="W219" si="4382">IF(V219=12,1,V219+1)</f>
        <v>11</v>
      </c>
      <c r="X219" s="77">
        <f t="shared" ref="X219" si="4383">IF(W219=12,1,W219+1)</f>
        <v>12</v>
      </c>
      <c r="Y219" s="77">
        <f t="shared" ref="Y219" si="4384">IF(X219=12,1,X219+1)</f>
        <v>1</v>
      </c>
      <c r="Z219" s="77">
        <f t="shared" ref="Z219" si="4385">IF(Y219=12,1,Y219+1)</f>
        <v>2</v>
      </c>
      <c r="AA219" s="77">
        <f t="shared" ref="AA219" si="4386">IF(Z219=12,1,Z219+1)</f>
        <v>3</v>
      </c>
      <c r="AB219" s="77">
        <f t="shared" ref="AB219" si="4387">IF(AA219=12,1,AA219+1)</f>
        <v>4</v>
      </c>
      <c r="AC219" s="77">
        <f t="shared" ref="AC219" si="4388">IF(AB219=12,1,AB219+1)</f>
        <v>5</v>
      </c>
      <c r="AD219" s="77">
        <f t="shared" ref="AD219" si="4389">IF(AC219=12,1,AC219+1)</f>
        <v>6</v>
      </c>
      <c r="AE219" s="77">
        <f>IF(AD219=12,1,AD219+1)</f>
        <v>7</v>
      </c>
      <c r="AF219" s="77">
        <f t="shared" ref="AF219" si="4390">IF(AE219=12,1,AE219+1)</f>
        <v>8</v>
      </c>
      <c r="AG219" s="77">
        <f t="shared" ref="AG219" si="4391">IF(AF219=12,1,AF219+1)</f>
        <v>9</v>
      </c>
      <c r="AH219" s="77">
        <f t="shared" ref="AH219" si="4392">IF(AG219=12,1,AG219+1)</f>
        <v>10</v>
      </c>
      <c r="AI219" s="77">
        <f t="shared" ref="AI219" si="4393">IF(AH219=12,1,AH219+1)</f>
        <v>11</v>
      </c>
      <c r="AJ219" s="77">
        <f t="shared" ref="AJ219" si="4394">IF(AI219=12,1,AI219+1)</f>
        <v>12</v>
      </c>
      <c r="AK219" s="77">
        <f t="shared" ref="AK219" si="4395">IF(AJ219=12,1,AJ219+1)</f>
        <v>1</v>
      </c>
      <c r="AL219" s="77">
        <f t="shared" ref="AL219" si="4396">IF(AK219=12,1,AK219+1)</f>
        <v>2</v>
      </c>
      <c r="AM219" s="77">
        <f t="shared" ref="AM219" si="4397">IF(AL219=12,1,AL219+1)</f>
        <v>3</v>
      </c>
      <c r="AN219" s="77">
        <f t="shared" ref="AN219" si="4398">IF(AM219=12,1,AM219+1)</f>
        <v>4</v>
      </c>
      <c r="AO219" s="77">
        <f t="shared" ref="AO219" si="4399">IF(AN219=12,1,AN219+1)</f>
        <v>5</v>
      </c>
      <c r="AP219" s="77">
        <f t="shared" ref="AP219" si="4400">IF(AO219=12,1,AO219+1)</f>
        <v>6</v>
      </c>
      <c r="AQ219" s="77">
        <f t="shared" ref="AQ219" si="4401">IF(AP219=12,1,AP219+1)</f>
        <v>7</v>
      </c>
      <c r="AR219" s="77">
        <f t="shared" ref="AR219" si="4402">IF(AQ219=12,1,AQ219+1)</f>
        <v>8</v>
      </c>
      <c r="AS219" s="77">
        <f t="shared" ref="AS219" si="4403">IF(AR219=12,1,AR219+1)</f>
        <v>9</v>
      </c>
      <c r="AT219" s="77">
        <f t="shared" ref="AT219" si="4404">IF(AS219=12,1,AS219+1)</f>
        <v>10</v>
      </c>
      <c r="AU219" s="77">
        <f t="shared" ref="AU219" si="4405">IF(AT219=12,1,AT219+1)</f>
        <v>11</v>
      </c>
      <c r="AV219" s="77">
        <f t="shared" ref="AV219" si="4406">IF(AU219=12,1,AU219+1)</f>
        <v>12</v>
      </c>
      <c r="AW219" s="77">
        <f t="shared" ref="AW219" si="4407">IF(AV219=12,1,AV219+1)</f>
        <v>1</v>
      </c>
      <c r="AX219" s="77">
        <f t="shared" ref="AX219" si="4408">IF(AW219=12,1,AW219+1)</f>
        <v>2</v>
      </c>
      <c r="AY219" s="77">
        <f t="shared" ref="AY219" si="4409">IF(AX219=12,1,AX219+1)</f>
        <v>3</v>
      </c>
      <c r="AZ219" s="77">
        <f t="shared" ref="AZ219" si="4410">IF(AY219=12,1,AY219+1)</f>
        <v>4</v>
      </c>
      <c r="BA219" s="77">
        <f t="shared" ref="BA219" si="4411">IF(AZ219=12,1,AZ219+1)</f>
        <v>5</v>
      </c>
      <c r="BB219" s="77">
        <f t="shared" ref="BB219" si="4412">IF(BA219=12,1,BA219+1)</f>
        <v>6</v>
      </c>
      <c r="BC219" s="77">
        <f t="shared" ref="BC219" si="4413">IF(BB219=12,1,BB219+1)</f>
        <v>7</v>
      </c>
      <c r="BD219" s="77">
        <f t="shared" ref="BD219" si="4414">IF(BC219=12,1,BC219+1)</f>
        <v>8</v>
      </c>
      <c r="BE219" s="77">
        <f t="shared" ref="BE219" si="4415">IF(BD219=12,1,BD219+1)</f>
        <v>9</v>
      </c>
      <c r="BF219" s="77">
        <f t="shared" ref="BF219" si="4416">IF(BE219=12,1,BE219+1)</f>
        <v>10</v>
      </c>
      <c r="BG219" s="77">
        <f t="shared" ref="BG219" si="4417">IF(BF219=12,1,BF219+1)</f>
        <v>11</v>
      </c>
      <c r="BH219" s="77">
        <f t="shared" ref="BH219" si="4418">IF(BG219=12,1,BG219+1)</f>
        <v>12</v>
      </c>
      <c r="BI219" s="77">
        <f t="shared" ref="BI219" si="4419">IF(BH219=12,1,BH219+1)</f>
        <v>1</v>
      </c>
      <c r="BJ219" s="77">
        <f t="shared" ref="BJ219" si="4420">IF(BI219=12,1,BI219+1)</f>
        <v>2</v>
      </c>
      <c r="BK219" s="77">
        <f t="shared" ref="BK219" si="4421">IF(BJ219=12,1,BJ219+1)</f>
        <v>3</v>
      </c>
      <c r="BL219" s="77">
        <f t="shared" ref="BL219" si="4422">IF(BK219=12,1,BK219+1)</f>
        <v>4</v>
      </c>
      <c r="BM219" s="77">
        <f t="shared" ref="BM219" si="4423">IF(BL219=12,1,BL219+1)</f>
        <v>5</v>
      </c>
      <c r="BN219" s="77">
        <f t="shared" ref="BN219" si="4424">IF(BM219=12,1,BM219+1)</f>
        <v>6</v>
      </c>
      <c r="BO219" s="77">
        <f t="shared" ref="BO219" si="4425">IF(BN219=12,1,BN219+1)</f>
        <v>7</v>
      </c>
      <c r="BP219" s="77">
        <f t="shared" ref="BP219" si="4426">IF(BO219=12,1,BO219+1)</f>
        <v>8</v>
      </c>
      <c r="BQ219" s="77">
        <f t="shared" ref="BQ219" si="4427">IF(BP219=12,1,BP219+1)</f>
        <v>9</v>
      </c>
      <c r="BR219" s="77">
        <f t="shared" ref="BR219" si="4428">IF(BQ219=12,1,BQ219+1)</f>
        <v>10</v>
      </c>
      <c r="BS219" s="77">
        <f t="shared" ref="BS219" si="4429">IF(BR219=12,1,BR219+1)</f>
        <v>11</v>
      </c>
      <c r="BT219" s="77">
        <f t="shared" ref="BT219" si="4430">IF(BS219=12,1,BS219+1)</f>
        <v>12</v>
      </c>
      <c r="BU219" s="77">
        <f t="shared" ref="BU219" si="4431">IF(BT219=12,1,BT219+1)</f>
        <v>1</v>
      </c>
      <c r="BV219" s="77">
        <f t="shared" ref="BV219" si="4432">IF(BU219=12,1,BU219+1)</f>
        <v>2</v>
      </c>
      <c r="BW219" s="77">
        <f t="shared" ref="BW219" si="4433">IF(BV219=12,1,BV219+1)</f>
        <v>3</v>
      </c>
      <c r="BX219" s="77">
        <f t="shared" ref="BX219" si="4434">IF(BW219=12,1,BW219+1)</f>
        <v>4</v>
      </c>
      <c r="BY219" s="77">
        <f t="shared" ref="BY219" si="4435">IF(BX219=12,1,BX219+1)</f>
        <v>5</v>
      </c>
      <c r="BZ219" s="77">
        <f t="shared" ref="BZ219" si="4436">IF(BY219=12,1,BY219+1)</f>
        <v>6</v>
      </c>
      <c r="CA219" s="77">
        <f t="shared" ref="CA219" si="4437">IF(BZ219=12,1,BZ219+1)</f>
        <v>7</v>
      </c>
      <c r="CB219" s="77">
        <f t="shared" ref="CB219" si="4438">IF(CA219=12,1,CA219+1)</f>
        <v>8</v>
      </c>
      <c r="CC219" s="77">
        <f t="shared" ref="CC219" si="4439">IF(CB219=12,1,CB219+1)</f>
        <v>9</v>
      </c>
      <c r="CD219" s="77">
        <f t="shared" ref="CD219" si="4440">IF(CC219=12,1,CC219+1)</f>
        <v>10</v>
      </c>
      <c r="CE219" s="77">
        <f t="shared" ref="CE219" si="4441">IF(CD219=12,1,CD219+1)</f>
        <v>11</v>
      </c>
      <c r="CF219" s="77">
        <f t="shared" ref="CF219" si="4442">IF(CE219=12,1,CE219+1)</f>
        <v>12</v>
      </c>
      <c r="CG219" s="82"/>
      <c r="CH219" s="79"/>
      <c r="CI219" s="79"/>
      <c r="CJ219" s="108"/>
      <c r="CK219" s="108"/>
      <c r="CL219" s="108"/>
      <c r="CM219" s="108"/>
      <c r="CN219" s="108"/>
      <c r="CO219" s="108"/>
      <c r="CP219" s="108"/>
      <c r="CQ219" s="108"/>
      <c r="CR219" s="108"/>
      <c r="CS219" s="108"/>
      <c r="CT219" s="108"/>
      <c r="CU219" s="108"/>
      <c r="CV219" s="108"/>
      <c r="CW219" s="108"/>
      <c r="CX219" s="108"/>
      <c r="CY219" s="108"/>
    </row>
    <row r="220" spans="1:103" s="266" customFormat="1" ht="34.950000000000003" hidden="1" customHeight="1" x14ac:dyDescent="0.3">
      <c r="A220" s="272"/>
      <c r="B220" s="115"/>
      <c r="C220" s="354"/>
      <c r="D220" s="127"/>
      <c r="E220" s="127"/>
      <c r="F220" s="127"/>
      <c r="G220" s="359"/>
      <c r="H220" s="361"/>
      <c r="I220" s="7"/>
      <c r="J220" s="357"/>
      <c r="K220" s="108"/>
      <c r="L220" s="78"/>
      <c r="M220" s="60">
        <f t="shared" ref="M220:BX220" si="4443">VALUE(_xlfn.CONCAT(M219,".",M222))</f>
        <v>1</v>
      </c>
      <c r="N220" s="74">
        <f t="shared" si="4443"/>
        <v>32</v>
      </c>
      <c r="O220" s="74">
        <f t="shared" si="4443"/>
        <v>61</v>
      </c>
      <c r="P220" s="74">
        <f t="shared" si="4443"/>
        <v>92</v>
      </c>
      <c r="Q220" s="74">
        <f t="shared" si="4443"/>
        <v>122</v>
      </c>
      <c r="R220" s="74">
        <f t="shared" si="4443"/>
        <v>153</v>
      </c>
      <c r="S220" s="74">
        <f t="shared" si="4443"/>
        <v>183</v>
      </c>
      <c r="T220" s="74">
        <f t="shared" si="4443"/>
        <v>214</v>
      </c>
      <c r="U220" s="74">
        <f t="shared" si="4443"/>
        <v>245</v>
      </c>
      <c r="V220" s="74">
        <f t="shared" si="4443"/>
        <v>275</v>
      </c>
      <c r="W220" s="74">
        <f t="shared" si="4443"/>
        <v>306</v>
      </c>
      <c r="X220" s="74">
        <f t="shared" si="4443"/>
        <v>336</v>
      </c>
      <c r="Y220" s="74">
        <f t="shared" si="4443"/>
        <v>367</v>
      </c>
      <c r="Z220" s="74">
        <f t="shared" si="4443"/>
        <v>398</v>
      </c>
      <c r="AA220" s="74">
        <f t="shared" si="4443"/>
        <v>426</v>
      </c>
      <c r="AB220" s="74">
        <f t="shared" si="4443"/>
        <v>457</v>
      </c>
      <c r="AC220" s="74">
        <f t="shared" si="4443"/>
        <v>487</v>
      </c>
      <c r="AD220" s="74">
        <f t="shared" si="4443"/>
        <v>518</v>
      </c>
      <c r="AE220" s="74">
        <f t="shared" si="4443"/>
        <v>548</v>
      </c>
      <c r="AF220" s="74">
        <f t="shared" si="4443"/>
        <v>579</v>
      </c>
      <c r="AG220" s="74">
        <f t="shared" si="4443"/>
        <v>610</v>
      </c>
      <c r="AH220" s="74">
        <f t="shared" si="4443"/>
        <v>640</v>
      </c>
      <c r="AI220" s="74">
        <f t="shared" si="4443"/>
        <v>671</v>
      </c>
      <c r="AJ220" s="74">
        <f t="shared" si="4443"/>
        <v>701</v>
      </c>
      <c r="AK220" s="74">
        <f t="shared" si="4443"/>
        <v>732</v>
      </c>
      <c r="AL220" s="74">
        <f t="shared" si="4443"/>
        <v>763</v>
      </c>
      <c r="AM220" s="74">
        <f t="shared" si="4443"/>
        <v>791</v>
      </c>
      <c r="AN220" s="74">
        <f t="shared" si="4443"/>
        <v>822</v>
      </c>
      <c r="AO220" s="74">
        <f t="shared" si="4443"/>
        <v>852</v>
      </c>
      <c r="AP220" s="74">
        <f t="shared" si="4443"/>
        <v>883</v>
      </c>
      <c r="AQ220" s="74">
        <f t="shared" si="4443"/>
        <v>913</v>
      </c>
      <c r="AR220" s="74">
        <f t="shared" si="4443"/>
        <v>944</v>
      </c>
      <c r="AS220" s="74">
        <f t="shared" si="4443"/>
        <v>975</v>
      </c>
      <c r="AT220" s="74">
        <f t="shared" si="4443"/>
        <v>1005</v>
      </c>
      <c r="AU220" s="74">
        <f t="shared" si="4443"/>
        <v>1036</v>
      </c>
      <c r="AV220" s="74">
        <f t="shared" si="4443"/>
        <v>1066</v>
      </c>
      <c r="AW220" s="74">
        <f t="shared" si="4443"/>
        <v>1097</v>
      </c>
      <c r="AX220" s="74">
        <f t="shared" si="4443"/>
        <v>1128</v>
      </c>
      <c r="AY220" s="74">
        <f t="shared" si="4443"/>
        <v>1156</v>
      </c>
      <c r="AZ220" s="74">
        <f t="shared" si="4443"/>
        <v>1187</v>
      </c>
      <c r="BA220" s="74">
        <f t="shared" si="4443"/>
        <v>1217</v>
      </c>
      <c r="BB220" s="74">
        <f t="shared" si="4443"/>
        <v>1248</v>
      </c>
      <c r="BC220" s="74">
        <f t="shared" si="4443"/>
        <v>1278</v>
      </c>
      <c r="BD220" s="74">
        <f t="shared" si="4443"/>
        <v>1309</v>
      </c>
      <c r="BE220" s="74">
        <f t="shared" si="4443"/>
        <v>1340</v>
      </c>
      <c r="BF220" s="74">
        <f t="shared" si="4443"/>
        <v>1370</v>
      </c>
      <c r="BG220" s="74">
        <f t="shared" si="4443"/>
        <v>1401</v>
      </c>
      <c r="BH220" s="74">
        <f t="shared" si="4443"/>
        <v>1431</v>
      </c>
      <c r="BI220" s="74">
        <f t="shared" si="4443"/>
        <v>1462</v>
      </c>
      <c r="BJ220" s="74">
        <f t="shared" si="4443"/>
        <v>1493</v>
      </c>
      <c r="BK220" s="74">
        <f t="shared" si="4443"/>
        <v>1522</v>
      </c>
      <c r="BL220" s="74">
        <f t="shared" si="4443"/>
        <v>1553</v>
      </c>
      <c r="BM220" s="74">
        <f t="shared" si="4443"/>
        <v>1583</v>
      </c>
      <c r="BN220" s="74">
        <f t="shared" si="4443"/>
        <v>1614</v>
      </c>
      <c r="BO220" s="74">
        <f t="shared" si="4443"/>
        <v>1644</v>
      </c>
      <c r="BP220" s="74">
        <f t="shared" si="4443"/>
        <v>1675</v>
      </c>
      <c r="BQ220" s="74">
        <f t="shared" si="4443"/>
        <v>1706</v>
      </c>
      <c r="BR220" s="74">
        <f t="shared" si="4443"/>
        <v>1736</v>
      </c>
      <c r="BS220" s="74">
        <f t="shared" si="4443"/>
        <v>1767</v>
      </c>
      <c r="BT220" s="74">
        <f t="shared" si="4443"/>
        <v>1797</v>
      </c>
      <c r="BU220" s="74">
        <f t="shared" si="4443"/>
        <v>1828</v>
      </c>
      <c r="BV220" s="74">
        <f t="shared" si="4443"/>
        <v>1859</v>
      </c>
      <c r="BW220" s="74">
        <f t="shared" si="4443"/>
        <v>1887</v>
      </c>
      <c r="BX220" s="74">
        <f t="shared" si="4443"/>
        <v>1918</v>
      </c>
      <c r="BY220" s="74">
        <f t="shared" ref="BY220:CF220" si="4444">VALUE(_xlfn.CONCAT(BY219,".",BY222))</f>
        <v>1948</v>
      </c>
      <c r="BZ220" s="74">
        <f t="shared" si="4444"/>
        <v>1979</v>
      </c>
      <c r="CA220" s="74">
        <f t="shared" si="4444"/>
        <v>2009</v>
      </c>
      <c r="CB220" s="74">
        <f t="shared" si="4444"/>
        <v>2040</v>
      </c>
      <c r="CC220" s="74">
        <f t="shared" si="4444"/>
        <v>2071</v>
      </c>
      <c r="CD220" s="74">
        <f t="shared" si="4444"/>
        <v>2101</v>
      </c>
      <c r="CE220" s="74">
        <f t="shared" si="4444"/>
        <v>2132</v>
      </c>
      <c r="CF220" s="74">
        <f t="shared" si="4444"/>
        <v>2162</v>
      </c>
      <c r="CG220" s="83"/>
      <c r="CH220" s="80"/>
      <c r="CI220" s="80"/>
      <c r="CJ220" s="108"/>
      <c r="CK220" s="108"/>
      <c r="CL220" s="108"/>
      <c r="CM220" s="108"/>
      <c r="CN220" s="108"/>
      <c r="CO220" s="108"/>
      <c r="CP220" s="108"/>
      <c r="CQ220" s="108"/>
      <c r="CR220" s="108"/>
      <c r="CS220" s="108"/>
      <c r="CT220" s="108"/>
      <c r="CU220" s="108"/>
      <c r="CV220" s="108"/>
      <c r="CW220" s="108"/>
      <c r="CX220" s="108"/>
      <c r="CY220" s="108"/>
    </row>
    <row r="221" spans="1:103" s="266" customFormat="1" ht="16.95" customHeight="1" x14ac:dyDescent="0.3">
      <c r="A221" s="272"/>
      <c r="B221" s="115"/>
      <c r="C221" s="354"/>
      <c r="D221" s="127"/>
      <c r="E221" s="360" t="s">
        <v>376</v>
      </c>
      <c r="F221" s="360" t="s">
        <v>376</v>
      </c>
      <c r="G221" s="359"/>
      <c r="H221" s="361"/>
      <c r="I221" s="7"/>
      <c r="J221" s="357"/>
      <c r="K221" s="108"/>
      <c r="L221" s="78"/>
      <c r="M221" s="61" t="str">
        <f>VLOOKUP(M219,'Podpůrná data'!$J$186:$K$197,2)</f>
        <v>leden</v>
      </c>
      <c r="N221" s="61" t="str">
        <f>VLOOKUP(N219,'Podpůrná data'!$J$186:$K$197,2)</f>
        <v>únor</v>
      </c>
      <c r="O221" s="61" t="str">
        <f>VLOOKUP(O219,'Podpůrná data'!$J$186:$K$197,2)</f>
        <v>březen</v>
      </c>
      <c r="P221" s="61" t="str">
        <f>VLOOKUP(P219,'Podpůrná data'!$J$186:$K$197,2)</f>
        <v>duben</v>
      </c>
      <c r="Q221" s="61" t="str">
        <f>VLOOKUP(Q219,'Podpůrná data'!$J$186:$K$197,2)</f>
        <v>květen</v>
      </c>
      <c r="R221" s="61" t="str">
        <f>VLOOKUP(R219,'Podpůrná data'!$J$186:$K$197,2)</f>
        <v>červen</v>
      </c>
      <c r="S221" s="61" t="str">
        <f>VLOOKUP(S219,'Podpůrná data'!$J$186:$K$197,2)</f>
        <v>červenec</v>
      </c>
      <c r="T221" s="61" t="str">
        <f>VLOOKUP(T219,'Podpůrná data'!$J$186:$K$197,2)</f>
        <v>srpen</v>
      </c>
      <c r="U221" s="61" t="str">
        <f>VLOOKUP(U219,'Podpůrná data'!$J$186:$K$197,2)</f>
        <v>září</v>
      </c>
      <c r="V221" s="61" t="str">
        <f>VLOOKUP(V219,'Podpůrná data'!$J$186:$K$197,2)</f>
        <v>říjen</v>
      </c>
      <c r="W221" s="61" t="str">
        <f>VLOOKUP(W219,'Podpůrná data'!$J$186:$K$197,2)</f>
        <v>listopad</v>
      </c>
      <c r="X221" s="61" t="str">
        <f>VLOOKUP(X219,'Podpůrná data'!$J$186:$K$197,2)</f>
        <v>prosinec</v>
      </c>
      <c r="Y221" s="61" t="str">
        <f>VLOOKUP(Y219,'Podpůrná data'!$J$186:$K$197,2)</f>
        <v>leden</v>
      </c>
      <c r="Z221" s="61" t="str">
        <f>VLOOKUP(Z219,'Podpůrná data'!$J$186:$K$197,2)</f>
        <v>únor</v>
      </c>
      <c r="AA221" s="61" t="str">
        <f>VLOOKUP(AA219,'Podpůrná data'!$J$186:$K$197,2)</f>
        <v>březen</v>
      </c>
      <c r="AB221" s="61" t="str">
        <f>VLOOKUP(AB219,'Podpůrná data'!$J$186:$K$197,2)</f>
        <v>duben</v>
      </c>
      <c r="AC221" s="61" t="str">
        <f>VLOOKUP(AC219,'Podpůrná data'!$J$186:$K$197,2)</f>
        <v>květen</v>
      </c>
      <c r="AD221" s="61" t="str">
        <f>VLOOKUP(AD219,'Podpůrná data'!$J$186:$K$197,2)</f>
        <v>červen</v>
      </c>
      <c r="AE221" s="61" t="str">
        <f>VLOOKUP(AE219,'Podpůrná data'!$J$186:$K$197,2)</f>
        <v>červenec</v>
      </c>
      <c r="AF221" s="61" t="str">
        <f>VLOOKUP(AF219,'Podpůrná data'!$J$186:$K$197,2)</f>
        <v>srpen</v>
      </c>
      <c r="AG221" s="61" t="str">
        <f>VLOOKUP(AG219,'Podpůrná data'!$J$186:$K$197,2)</f>
        <v>září</v>
      </c>
      <c r="AH221" s="61" t="str">
        <f>VLOOKUP(AH219,'Podpůrná data'!$J$186:$K$197,2)</f>
        <v>říjen</v>
      </c>
      <c r="AI221" s="61" t="str">
        <f>VLOOKUP(AI219,'Podpůrná data'!$J$186:$K$197,2)</f>
        <v>listopad</v>
      </c>
      <c r="AJ221" s="61" t="str">
        <f>VLOOKUP(AJ219,'Podpůrná data'!$J$186:$K$197,2)</f>
        <v>prosinec</v>
      </c>
      <c r="AK221" s="61" t="str">
        <f>VLOOKUP(AK219,'Podpůrná data'!$J$186:$K$197,2)</f>
        <v>leden</v>
      </c>
      <c r="AL221" s="61" t="str">
        <f>VLOOKUP(AL219,'Podpůrná data'!$J$186:$K$197,2)</f>
        <v>únor</v>
      </c>
      <c r="AM221" s="61" t="str">
        <f>VLOOKUP(AM219,'Podpůrná data'!$J$186:$K$197,2)</f>
        <v>březen</v>
      </c>
      <c r="AN221" s="61" t="str">
        <f>VLOOKUP(AN219,'Podpůrná data'!$J$186:$K$197,2)</f>
        <v>duben</v>
      </c>
      <c r="AO221" s="61" t="str">
        <f>VLOOKUP(AO219,'Podpůrná data'!$J$186:$K$197,2)</f>
        <v>květen</v>
      </c>
      <c r="AP221" s="61" t="str">
        <f>VLOOKUP(AP219,'Podpůrná data'!$J$186:$K$197,2)</f>
        <v>červen</v>
      </c>
      <c r="AQ221" s="61" t="str">
        <f>VLOOKUP(AQ219,'Podpůrná data'!$J$186:$K$197,2)</f>
        <v>červenec</v>
      </c>
      <c r="AR221" s="61" t="str">
        <f>VLOOKUP(AR219,'Podpůrná data'!$J$186:$K$197,2)</f>
        <v>srpen</v>
      </c>
      <c r="AS221" s="61" t="str">
        <f>VLOOKUP(AS219,'Podpůrná data'!$J$186:$K$197,2)</f>
        <v>září</v>
      </c>
      <c r="AT221" s="61" t="str">
        <f>VLOOKUP(AT219,'Podpůrná data'!$J$186:$K$197,2)</f>
        <v>říjen</v>
      </c>
      <c r="AU221" s="61" t="str">
        <f>VLOOKUP(AU219,'Podpůrná data'!$J$186:$K$197,2)</f>
        <v>listopad</v>
      </c>
      <c r="AV221" s="61" t="str">
        <f>VLOOKUP(AV219,'Podpůrná data'!$J$186:$K$197,2)</f>
        <v>prosinec</v>
      </c>
      <c r="AW221" s="61" t="str">
        <f>VLOOKUP(AW219,'Podpůrná data'!$J$186:$K$197,2)</f>
        <v>leden</v>
      </c>
      <c r="AX221" s="61" t="str">
        <f>VLOOKUP(AX219,'Podpůrná data'!$J$186:$K$197,2)</f>
        <v>únor</v>
      </c>
      <c r="AY221" s="61" t="str">
        <f>VLOOKUP(AY219,'Podpůrná data'!$J$186:$K$197,2)</f>
        <v>březen</v>
      </c>
      <c r="AZ221" s="61" t="str">
        <f>VLOOKUP(AZ219,'Podpůrná data'!$J$186:$K$197,2)</f>
        <v>duben</v>
      </c>
      <c r="BA221" s="61" t="str">
        <f>VLOOKUP(BA219,'Podpůrná data'!$J$186:$K$197,2)</f>
        <v>květen</v>
      </c>
      <c r="BB221" s="61" t="str">
        <f>VLOOKUP(BB219,'Podpůrná data'!$J$186:$K$197,2)</f>
        <v>červen</v>
      </c>
      <c r="BC221" s="61" t="str">
        <f>VLOOKUP(BC219,'Podpůrná data'!$J$186:$K$197,2)</f>
        <v>červenec</v>
      </c>
      <c r="BD221" s="61" t="str">
        <f>VLOOKUP(BD219,'Podpůrná data'!$J$186:$K$197,2)</f>
        <v>srpen</v>
      </c>
      <c r="BE221" s="61" t="str">
        <f>VLOOKUP(BE219,'Podpůrná data'!$J$186:$K$197,2)</f>
        <v>září</v>
      </c>
      <c r="BF221" s="61" t="str">
        <f>VLOOKUP(BF219,'Podpůrná data'!$J$186:$K$197,2)</f>
        <v>říjen</v>
      </c>
      <c r="BG221" s="61" t="str">
        <f>VLOOKUP(BG219,'Podpůrná data'!$J$186:$K$197,2)</f>
        <v>listopad</v>
      </c>
      <c r="BH221" s="61" t="str">
        <f>VLOOKUP(BH219,'Podpůrná data'!$J$186:$K$197,2)</f>
        <v>prosinec</v>
      </c>
      <c r="BI221" s="61" t="str">
        <f>VLOOKUP(BI219,'Podpůrná data'!$J$186:$K$197,2)</f>
        <v>leden</v>
      </c>
      <c r="BJ221" s="61" t="str">
        <f>VLOOKUP(BJ219,'Podpůrná data'!$J$186:$K$197,2)</f>
        <v>únor</v>
      </c>
      <c r="BK221" s="61" t="str">
        <f>VLOOKUP(BK219,'Podpůrná data'!$J$186:$K$197,2)</f>
        <v>březen</v>
      </c>
      <c r="BL221" s="61" t="str">
        <f>VLOOKUP(BL219,'Podpůrná data'!$J$186:$K$197,2)</f>
        <v>duben</v>
      </c>
      <c r="BM221" s="61" t="str">
        <f>VLOOKUP(BM219,'Podpůrná data'!$J$186:$K$197,2)</f>
        <v>květen</v>
      </c>
      <c r="BN221" s="61" t="str">
        <f>VLOOKUP(BN219,'Podpůrná data'!$J$186:$K$197,2)</f>
        <v>červen</v>
      </c>
      <c r="BO221" s="61" t="str">
        <f>VLOOKUP(BO219,'Podpůrná data'!$J$186:$K$197,2)</f>
        <v>červenec</v>
      </c>
      <c r="BP221" s="61" t="str">
        <f>VLOOKUP(BP219,'Podpůrná data'!$J$186:$K$197,2)</f>
        <v>srpen</v>
      </c>
      <c r="BQ221" s="61" t="str">
        <f>VLOOKUP(BQ219,'Podpůrná data'!$J$186:$K$197,2)</f>
        <v>září</v>
      </c>
      <c r="BR221" s="61" t="str">
        <f>VLOOKUP(BR219,'Podpůrná data'!$J$186:$K$197,2)</f>
        <v>říjen</v>
      </c>
      <c r="BS221" s="61" t="str">
        <f>VLOOKUP(BS219,'Podpůrná data'!$J$186:$K$197,2)</f>
        <v>listopad</v>
      </c>
      <c r="BT221" s="61" t="str">
        <f>VLOOKUP(BT219,'Podpůrná data'!$J$186:$K$197,2)</f>
        <v>prosinec</v>
      </c>
      <c r="BU221" s="61" t="str">
        <f>VLOOKUP(BU219,'Podpůrná data'!$J$186:$K$197,2)</f>
        <v>leden</v>
      </c>
      <c r="BV221" s="61" t="str">
        <f>VLOOKUP(BV219,'Podpůrná data'!$J$186:$K$197,2)</f>
        <v>únor</v>
      </c>
      <c r="BW221" s="61" t="str">
        <f>VLOOKUP(BW219,'Podpůrná data'!$J$186:$K$197,2)</f>
        <v>březen</v>
      </c>
      <c r="BX221" s="61" t="str">
        <f>VLOOKUP(BX219,'Podpůrná data'!$J$186:$K$197,2)</f>
        <v>duben</v>
      </c>
      <c r="BY221" s="61" t="str">
        <f>VLOOKUP(BY219,'Podpůrná data'!$J$186:$K$197,2)</f>
        <v>květen</v>
      </c>
      <c r="BZ221" s="61" t="str">
        <f>VLOOKUP(BZ219,'Podpůrná data'!$J$186:$K$197,2)</f>
        <v>červen</v>
      </c>
      <c r="CA221" s="61" t="str">
        <f>VLOOKUP(CA219,'Podpůrná data'!$J$186:$K$197,2)</f>
        <v>červenec</v>
      </c>
      <c r="CB221" s="61" t="str">
        <f>VLOOKUP(CB219,'Podpůrná data'!$J$186:$K$197,2)</f>
        <v>srpen</v>
      </c>
      <c r="CC221" s="61" t="str">
        <f>VLOOKUP(CC219,'Podpůrná data'!$J$186:$K$197,2)</f>
        <v>září</v>
      </c>
      <c r="CD221" s="61" t="str">
        <f>VLOOKUP(CD219,'Podpůrná data'!$J$186:$K$197,2)</f>
        <v>říjen</v>
      </c>
      <c r="CE221" s="61" t="str">
        <f>VLOOKUP(CE219,'Podpůrná data'!$J$186:$K$197,2)</f>
        <v>listopad</v>
      </c>
      <c r="CF221" s="61" t="str">
        <f>VLOOKUP(CF219,'Podpůrná data'!$J$186:$K$197,2)</f>
        <v>prosinec</v>
      </c>
      <c r="CG221" s="210"/>
      <c r="CH221" s="210"/>
      <c r="CI221" s="211"/>
      <c r="CJ221" s="108"/>
      <c r="CK221" s="183" t="s">
        <v>109</v>
      </c>
      <c r="CL221" s="183" t="s">
        <v>110</v>
      </c>
      <c r="CM221" s="183" t="s">
        <v>111</v>
      </c>
      <c r="CN221" s="183" t="s">
        <v>112</v>
      </c>
      <c r="CO221" s="183" t="s">
        <v>113</v>
      </c>
      <c r="CP221" s="183" t="s">
        <v>114</v>
      </c>
      <c r="CQ221" s="183" t="s">
        <v>115</v>
      </c>
      <c r="CR221" s="183" t="s">
        <v>116</v>
      </c>
      <c r="CS221" s="183" t="s">
        <v>117</v>
      </c>
      <c r="CT221" s="183" t="s">
        <v>177</v>
      </c>
      <c r="CU221" s="183" t="s">
        <v>178</v>
      </c>
      <c r="CV221" s="183" t="s">
        <v>179</v>
      </c>
      <c r="CW221" s="183" t="s">
        <v>368</v>
      </c>
      <c r="CX221" s="183" t="s">
        <v>369</v>
      </c>
      <c r="CY221" s="183" t="s">
        <v>370</v>
      </c>
    </row>
    <row r="222" spans="1:103" s="266" customFormat="1" ht="16.2" customHeight="1" x14ac:dyDescent="0.3">
      <c r="A222" s="272"/>
      <c r="B222" s="115"/>
      <c r="C222" s="354"/>
      <c r="D222" s="127"/>
      <c r="E222" s="360"/>
      <c r="F222" s="360"/>
      <c r="G222" s="359"/>
      <c r="H222" s="361"/>
      <c r="I222" s="7"/>
      <c r="J222" s="357"/>
      <c r="K222" s="108"/>
      <c r="L222" s="78"/>
      <c r="M222" s="61">
        <f>YEAR(Úvod!$F$10)</f>
        <v>1900</v>
      </c>
      <c r="N222" s="61">
        <f t="shared" ref="N222" si="4445">IF(N219=1,M222+1,M222)</f>
        <v>1900</v>
      </c>
      <c r="O222" s="61">
        <f t="shared" ref="O222" si="4446">IF(O219=1,N222+1,N222)</f>
        <v>1900</v>
      </c>
      <c r="P222" s="61">
        <f t="shared" ref="P222" si="4447">IF(P219=1,O222+1,O222)</f>
        <v>1900</v>
      </c>
      <c r="Q222" s="61">
        <f t="shared" ref="Q222" si="4448">IF(Q219=1,P222+1,P222)</f>
        <v>1900</v>
      </c>
      <c r="R222" s="61">
        <f t="shared" ref="R222" si="4449">IF(R219=1,Q222+1,Q222)</f>
        <v>1900</v>
      </c>
      <c r="S222" s="61">
        <f t="shared" ref="S222" si="4450">IF(S219=1,R222+1,R222)</f>
        <v>1900</v>
      </c>
      <c r="T222" s="61">
        <f t="shared" ref="T222" si="4451">IF(T219=1,S222+1,S222)</f>
        <v>1900</v>
      </c>
      <c r="U222" s="61">
        <f t="shared" ref="U222" si="4452">IF(U219=1,T222+1,T222)</f>
        <v>1900</v>
      </c>
      <c r="V222" s="61">
        <f t="shared" ref="V222" si="4453">IF(V219=1,U222+1,U222)</f>
        <v>1900</v>
      </c>
      <c r="W222" s="61">
        <f t="shared" ref="W222" si="4454">IF(W219=1,V222+1,V222)</f>
        <v>1900</v>
      </c>
      <c r="X222" s="61">
        <f t="shared" ref="X222" si="4455">IF(X219=1,W222+1,W222)</f>
        <v>1900</v>
      </c>
      <c r="Y222" s="61">
        <f t="shared" ref="Y222" si="4456">IF(Y219=1,X222+1,X222)</f>
        <v>1901</v>
      </c>
      <c r="Z222" s="61">
        <f t="shared" ref="Z222" si="4457">IF(Z219=1,Y222+1,Y222)</f>
        <v>1901</v>
      </c>
      <c r="AA222" s="61">
        <f t="shared" ref="AA222" si="4458">IF(AA219=1,Z222+1,Z222)</f>
        <v>1901</v>
      </c>
      <c r="AB222" s="61">
        <f t="shared" ref="AB222" si="4459">IF(AB219=1,AA222+1,AA222)</f>
        <v>1901</v>
      </c>
      <c r="AC222" s="61">
        <f t="shared" ref="AC222" si="4460">IF(AC219=1,AB222+1,AB222)</f>
        <v>1901</v>
      </c>
      <c r="AD222" s="61">
        <f t="shared" ref="AD222" si="4461">IF(AD219=1,AC222+1,AC222)</f>
        <v>1901</v>
      </c>
      <c r="AE222" s="61">
        <f t="shared" ref="AE222" si="4462">IF(AE219=1,AD222+1,AD222)</f>
        <v>1901</v>
      </c>
      <c r="AF222" s="61">
        <f t="shared" ref="AF222" si="4463">IF(AF219=1,AE222+1,AE222)</f>
        <v>1901</v>
      </c>
      <c r="AG222" s="61">
        <f t="shared" ref="AG222" si="4464">IF(AG219=1,AF222+1,AF222)</f>
        <v>1901</v>
      </c>
      <c r="AH222" s="61">
        <f t="shared" ref="AH222" si="4465">IF(AH219=1,AG222+1,AG222)</f>
        <v>1901</v>
      </c>
      <c r="AI222" s="61">
        <f t="shared" ref="AI222" si="4466">IF(AI219=1,AH222+1,AH222)</f>
        <v>1901</v>
      </c>
      <c r="AJ222" s="61">
        <f t="shared" ref="AJ222" si="4467">IF(AJ219=1,AI222+1,AI222)</f>
        <v>1901</v>
      </c>
      <c r="AK222" s="61">
        <f t="shared" ref="AK222" si="4468">IF(AK219=1,AJ222+1,AJ222)</f>
        <v>1902</v>
      </c>
      <c r="AL222" s="61">
        <f t="shared" ref="AL222" si="4469">IF(AL219=1,AK222+1,AK222)</f>
        <v>1902</v>
      </c>
      <c r="AM222" s="61">
        <f t="shared" ref="AM222" si="4470">IF(AM219=1,AL222+1,AL222)</f>
        <v>1902</v>
      </c>
      <c r="AN222" s="61">
        <f t="shared" ref="AN222" si="4471">IF(AN219=1,AM222+1,AM222)</f>
        <v>1902</v>
      </c>
      <c r="AO222" s="61">
        <f t="shared" ref="AO222" si="4472">IF(AO219=1,AN222+1,AN222)</f>
        <v>1902</v>
      </c>
      <c r="AP222" s="61">
        <f t="shared" ref="AP222" si="4473">IF(AP219=1,AO222+1,AO222)</f>
        <v>1902</v>
      </c>
      <c r="AQ222" s="61">
        <f t="shared" ref="AQ222" si="4474">IF(AQ219=1,AP222+1,AP222)</f>
        <v>1902</v>
      </c>
      <c r="AR222" s="61">
        <f t="shared" ref="AR222" si="4475">IF(AR219=1,AQ222+1,AQ222)</f>
        <v>1902</v>
      </c>
      <c r="AS222" s="61">
        <f t="shared" ref="AS222" si="4476">IF(AS219=1,AR222+1,AR222)</f>
        <v>1902</v>
      </c>
      <c r="AT222" s="61">
        <f t="shared" ref="AT222" si="4477">IF(AT219=1,AS222+1,AS222)</f>
        <v>1902</v>
      </c>
      <c r="AU222" s="61">
        <f t="shared" ref="AU222" si="4478">IF(AU219=1,AT222+1,AT222)</f>
        <v>1902</v>
      </c>
      <c r="AV222" s="61">
        <f t="shared" ref="AV222" si="4479">IF(AV219=1,AU222+1,AU222)</f>
        <v>1902</v>
      </c>
      <c r="AW222" s="61">
        <f t="shared" ref="AW222" si="4480">IF(AW219=1,AV222+1,AV222)</f>
        <v>1903</v>
      </c>
      <c r="AX222" s="61">
        <f t="shared" ref="AX222" si="4481">IF(AX219=1,AW222+1,AW222)</f>
        <v>1903</v>
      </c>
      <c r="AY222" s="61">
        <f t="shared" ref="AY222" si="4482">IF(AY219=1,AX222+1,AX222)</f>
        <v>1903</v>
      </c>
      <c r="AZ222" s="61">
        <f t="shared" ref="AZ222" si="4483">IF(AZ219=1,AY222+1,AY222)</f>
        <v>1903</v>
      </c>
      <c r="BA222" s="61">
        <f t="shared" ref="BA222" si="4484">IF(BA219=1,AZ222+1,AZ222)</f>
        <v>1903</v>
      </c>
      <c r="BB222" s="61">
        <f t="shared" ref="BB222" si="4485">IF(BB219=1,BA222+1,BA222)</f>
        <v>1903</v>
      </c>
      <c r="BC222" s="61">
        <f t="shared" ref="BC222" si="4486">IF(BC219=1,BB222+1,BB222)</f>
        <v>1903</v>
      </c>
      <c r="BD222" s="61">
        <f t="shared" ref="BD222" si="4487">IF(BD219=1,BC222+1,BC222)</f>
        <v>1903</v>
      </c>
      <c r="BE222" s="61">
        <f t="shared" ref="BE222" si="4488">IF(BE219=1,BD222+1,BD222)</f>
        <v>1903</v>
      </c>
      <c r="BF222" s="61">
        <f t="shared" ref="BF222" si="4489">IF(BF219=1,BE222+1,BE222)</f>
        <v>1903</v>
      </c>
      <c r="BG222" s="61">
        <f t="shared" ref="BG222" si="4490">IF(BG219=1,BF222+1,BF222)</f>
        <v>1903</v>
      </c>
      <c r="BH222" s="61">
        <f t="shared" ref="BH222" si="4491">IF(BH219=1,BG222+1,BG222)</f>
        <v>1903</v>
      </c>
      <c r="BI222" s="61">
        <f t="shared" ref="BI222" si="4492">IF(BI219=1,BH222+1,BH222)</f>
        <v>1904</v>
      </c>
      <c r="BJ222" s="61">
        <f t="shared" ref="BJ222" si="4493">IF(BJ219=1,BI222+1,BI222)</f>
        <v>1904</v>
      </c>
      <c r="BK222" s="61">
        <f t="shared" ref="BK222" si="4494">IF(BK219=1,BJ222+1,BJ222)</f>
        <v>1904</v>
      </c>
      <c r="BL222" s="61">
        <f t="shared" ref="BL222" si="4495">IF(BL219=1,BK222+1,BK222)</f>
        <v>1904</v>
      </c>
      <c r="BM222" s="61">
        <f t="shared" ref="BM222" si="4496">IF(BM219=1,BL222+1,BL222)</f>
        <v>1904</v>
      </c>
      <c r="BN222" s="61">
        <f t="shared" ref="BN222" si="4497">IF(BN219=1,BM222+1,BM222)</f>
        <v>1904</v>
      </c>
      <c r="BO222" s="61">
        <f t="shared" ref="BO222" si="4498">IF(BO219=1,BN222+1,BN222)</f>
        <v>1904</v>
      </c>
      <c r="BP222" s="61">
        <f t="shared" ref="BP222" si="4499">IF(BP219=1,BO222+1,BO222)</f>
        <v>1904</v>
      </c>
      <c r="BQ222" s="61">
        <f t="shared" ref="BQ222" si="4500">IF(BQ219=1,BP222+1,BP222)</f>
        <v>1904</v>
      </c>
      <c r="BR222" s="61">
        <f t="shared" ref="BR222" si="4501">IF(BR219=1,BQ222+1,BQ222)</f>
        <v>1904</v>
      </c>
      <c r="BS222" s="61">
        <f t="shared" ref="BS222" si="4502">IF(BS219=1,BR222+1,BR222)</f>
        <v>1904</v>
      </c>
      <c r="BT222" s="61">
        <f t="shared" ref="BT222" si="4503">IF(BT219=1,BS222+1,BS222)</f>
        <v>1904</v>
      </c>
      <c r="BU222" s="61">
        <f t="shared" ref="BU222" si="4504">IF(BU219=1,BT222+1,BT222)</f>
        <v>1905</v>
      </c>
      <c r="BV222" s="61">
        <f t="shared" ref="BV222" si="4505">IF(BV219=1,BU222+1,BU222)</f>
        <v>1905</v>
      </c>
      <c r="BW222" s="61">
        <f t="shared" ref="BW222" si="4506">IF(BW219=1,BV222+1,BV222)</f>
        <v>1905</v>
      </c>
      <c r="BX222" s="61">
        <f t="shared" ref="BX222" si="4507">IF(BX219=1,BW222+1,BW222)</f>
        <v>1905</v>
      </c>
      <c r="BY222" s="61">
        <f t="shared" ref="BY222" si="4508">IF(BY219=1,BX222+1,BX222)</f>
        <v>1905</v>
      </c>
      <c r="BZ222" s="61">
        <f t="shared" ref="BZ222" si="4509">IF(BZ219=1,BY222+1,BY222)</f>
        <v>1905</v>
      </c>
      <c r="CA222" s="61">
        <f t="shared" ref="CA222" si="4510">IF(CA219=1,BZ222+1,BZ222)</f>
        <v>1905</v>
      </c>
      <c r="CB222" s="61">
        <f t="shared" ref="CB222" si="4511">IF(CB219=1,CA222+1,CA222)</f>
        <v>1905</v>
      </c>
      <c r="CC222" s="61">
        <f t="shared" ref="CC222" si="4512">IF(CC219=1,CB222+1,CB222)</f>
        <v>1905</v>
      </c>
      <c r="CD222" s="61">
        <f t="shared" ref="CD222" si="4513">IF(CD219=1,CC222+1,CC222)</f>
        <v>1905</v>
      </c>
      <c r="CE222" s="61">
        <f t="shared" ref="CE222" si="4514">IF(CE219=1,CD222+1,CD222)</f>
        <v>1905</v>
      </c>
      <c r="CF222" s="61">
        <f t="shared" ref="CF222" si="4515">IF(CF219=1,CE222+1,CE222)</f>
        <v>1905</v>
      </c>
      <c r="CG222" s="209"/>
      <c r="CH222" s="208"/>
      <c r="CI222" s="212"/>
      <c r="CJ222" s="108"/>
      <c r="CK222" s="108"/>
      <c r="CL222" s="108"/>
      <c r="CM222" s="108"/>
      <c r="CN222" s="108"/>
      <c r="CO222" s="108"/>
      <c r="CP222" s="108"/>
      <c r="CQ222" s="108"/>
      <c r="CR222" s="108"/>
      <c r="CS222" s="108"/>
      <c r="CT222" s="108"/>
      <c r="CU222" s="108"/>
      <c r="CV222" s="108"/>
      <c r="CW222" s="108"/>
      <c r="CX222" s="108"/>
      <c r="CY222" s="108"/>
    </row>
    <row r="223" spans="1:103" s="266" customFormat="1" ht="16.2" customHeight="1" x14ac:dyDescent="0.3">
      <c r="A223" s="272"/>
      <c r="B223" s="115"/>
      <c r="C223" s="127"/>
      <c r="D223" s="127"/>
      <c r="E223" s="360"/>
      <c r="F223" s="360"/>
      <c r="G223" s="359"/>
      <c r="H223" s="362"/>
      <c r="I223" s="7"/>
      <c r="J223" s="358"/>
      <c r="K223" s="108"/>
      <c r="L223" s="64" t="s">
        <v>181</v>
      </c>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81"/>
      <c r="CC223" s="281"/>
      <c r="CD223" s="281"/>
      <c r="CE223" s="281"/>
      <c r="CF223" s="281"/>
      <c r="CG223" s="209"/>
      <c r="CH223" s="208"/>
      <c r="CI223" s="212"/>
      <c r="CJ223" s="108"/>
      <c r="CK223" s="108"/>
      <c r="CL223" s="108"/>
      <c r="CM223" s="108"/>
      <c r="CN223" s="108"/>
      <c r="CO223" s="108"/>
      <c r="CP223" s="108"/>
      <c r="CQ223" s="108"/>
      <c r="CR223" s="108"/>
      <c r="CS223" s="108"/>
      <c r="CT223" s="108"/>
      <c r="CU223" s="108"/>
      <c r="CV223" s="108"/>
      <c r="CW223" s="108"/>
      <c r="CX223" s="108"/>
      <c r="CY223" s="108"/>
    </row>
    <row r="224" spans="1:103" s="266" customFormat="1" ht="23.4" customHeight="1" x14ac:dyDescent="0.3">
      <c r="A224" s="264"/>
      <c r="B224" s="128" t="s">
        <v>20</v>
      </c>
      <c r="C224" s="376"/>
      <c r="D224" s="376"/>
      <c r="E224" s="282"/>
      <c r="F224" s="257"/>
      <c r="G224" s="275"/>
      <c r="H224" s="62">
        <f>IF($G224="",0,VLOOKUP($E224,'Podpůrná data'!$I$15:$J$182,2)*$G224)</f>
        <v>0</v>
      </c>
      <c r="I224" s="107"/>
      <c r="J224" s="170">
        <f>IF(H224&gt;0,1,0)</f>
        <v>0</v>
      </c>
      <c r="K224" s="214"/>
      <c r="L224" s="64" t="s">
        <v>97</v>
      </c>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377">
        <f>SUM(M226:CF226)</f>
        <v>0</v>
      </c>
      <c r="CH224" s="379">
        <f>SUM(M228:CF228)</f>
        <v>0</v>
      </c>
      <c r="CI224" s="381">
        <f>IF($J224=0,0,IF($CG224&gt;=20,1,0))</f>
        <v>0</v>
      </c>
      <c r="CJ224" s="108"/>
      <c r="CK224" s="108"/>
      <c r="CL224" s="108"/>
      <c r="CM224" s="108"/>
      <c r="CN224" s="108"/>
      <c r="CO224" s="108"/>
      <c r="CP224" s="108"/>
      <c r="CQ224" s="108"/>
      <c r="CR224" s="108"/>
      <c r="CS224" s="108"/>
      <c r="CT224" s="108"/>
      <c r="CU224" s="108"/>
      <c r="CV224" s="108"/>
      <c r="CW224" s="108"/>
      <c r="CX224" s="108"/>
      <c r="CY224" s="108"/>
    </row>
    <row r="225" spans="1:103" s="266" customFormat="1" ht="28.8" x14ac:dyDescent="0.3">
      <c r="A225" s="264"/>
      <c r="B225" s="130"/>
      <c r="C225" s="174"/>
      <c r="D225" s="174"/>
      <c r="E225" s="174"/>
      <c r="F225" s="174"/>
      <c r="G225" s="174"/>
      <c r="H225" s="65"/>
      <c r="I225" s="107"/>
      <c r="J225" s="238"/>
      <c r="K225" s="108"/>
      <c r="L225" s="64" t="s">
        <v>388</v>
      </c>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377"/>
      <c r="CH225" s="379"/>
      <c r="CI225" s="381"/>
      <c r="CJ225" s="108"/>
      <c r="CK225" s="108"/>
      <c r="CL225" s="108"/>
      <c r="CM225" s="108"/>
      <c r="CN225" s="108"/>
      <c r="CO225" s="108"/>
      <c r="CP225" s="108"/>
      <c r="CQ225" s="108"/>
      <c r="CR225" s="108"/>
      <c r="CS225" s="108"/>
      <c r="CT225" s="108"/>
      <c r="CU225" s="108"/>
      <c r="CV225" s="108"/>
      <c r="CW225" s="108"/>
      <c r="CX225" s="108"/>
      <c r="CY225" s="108"/>
    </row>
    <row r="226" spans="1:103" s="266" customFormat="1" ht="28.8" x14ac:dyDescent="0.3">
      <c r="A226" s="264"/>
      <c r="B226" s="130"/>
      <c r="C226" s="174"/>
      <c r="D226" s="174"/>
      <c r="E226" s="174"/>
      <c r="F226" s="174"/>
      <c r="G226" s="174"/>
      <c r="H226" s="65"/>
      <c r="I226" s="107"/>
      <c r="J226" s="169"/>
      <c r="K226" s="108"/>
      <c r="L226" s="64" t="s">
        <v>408</v>
      </c>
      <c r="M226" s="171">
        <f>IF(M225="",0,IF(M225&gt;=$G224,$G224,M225))</f>
        <v>0</v>
      </c>
      <c r="N226" s="171">
        <f t="shared" ref="N226:AS226" si="4516">IF(N225="",0,IF((N225+M227)&lt;=$G224,N225,$G224-M227))</f>
        <v>0</v>
      </c>
      <c r="O226" s="171">
        <f t="shared" si="4516"/>
        <v>0</v>
      </c>
      <c r="P226" s="171">
        <f t="shared" si="4516"/>
        <v>0</v>
      </c>
      <c r="Q226" s="171">
        <f t="shared" si="4516"/>
        <v>0</v>
      </c>
      <c r="R226" s="171">
        <f t="shared" si="4516"/>
        <v>0</v>
      </c>
      <c r="S226" s="171">
        <f t="shared" si="4516"/>
        <v>0</v>
      </c>
      <c r="T226" s="171">
        <f t="shared" si="4516"/>
        <v>0</v>
      </c>
      <c r="U226" s="171">
        <f t="shared" si="4516"/>
        <v>0</v>
      </c>
      <c r="V226" s="171">
        <f t="shared" si="4516"/>
        <v>0</v>
      </c>
      <c r="W226" s="171">
        <f t="shared" si="4516"/>
        <v>0</v>
      </c>
      <c r="X226" s="171">
        <f t="shared" si="4516"/>
        <v>0</v>
      </c>
      <c r="Y226" s="171">
        <f t="shared" si="4516"/>
        <v>0</v>
      </c>
      <c r="Z226" s="171">
        <f t="shared" si="4516"/>
        <v>0</v>
      </c>
      <c r="AA226" s="171">
        <f t="shared" si="4516"/>
        <v>0</v>
      </c>
      <c r="AB226" s="171">
        <f t="shared" si="4516"/>
        <v>0</v>
      </c>
      <c r="AC226" s="171">
        <f t="shared" si="4516"/>
        <v>0</v>
      </c>
      <c r="AD226" s="171">
        <f t="shared" si="4516"/>
        <v>0</v>
      </c>
      <c r="AE226" s="171">
        <f t="shared" si="4516"/>
        <v>0</v>
      </c>
      <c r="AF226" s="171">
        <f t="shared" si="4516"/>
        <v>0</v>
      </c>
      <c r="AG226" s="171">
        <f t="shared" si="4516"/>
        <v>0</v>
      </c>
      <c r="AH226" s="171">
        <f t="shared" si="4516"/>
        <v>0</v>
      </c>
      <c r="AI226" s="171">
        <f t="shared" si="4516"/>
        <v>0</v>
      </c>
      <c r="AJ226" s="171">
        <f t="shared" si="4516"/>
        <v>0</v>
      </c>
      <c r="AK226" s="171">
        <f t="shared" si="4516"/>
        <v>0</v>
      </c>
      <c r="AL226" s="171">
        <f t="shared" si="4516"/>
        <v>0</v>
      </c>
      <c r="AM226" s="171">
        <f t="shared" si="4516"/>
        <v>0</v>
      </c>
      <c r="AN226" s="171">
        <f t="shared" si="4516"/>
        <v>0</v>
      </c>
      <c r="AO226" s="171">
        <f t="shared" si="4516"/>
        <v>0</v>
      </c>
      <c r="AP226" s="171">
        <f t="shared" si="4516"/>
        <v>0</v>
      </c>
      <c r="AQ226" s="171">
        <f t="shared" si="4516"/>
        <v>0</v>
      </c>
      <c r="AR226" s="171">
        <f t="shared" si="4516"/>
        <v>0</v>
      </c>
      <c r="AS226" s="171">
        <f t="shared" si="4516"/>
        <v>0</v>
      </c>
      <c r="AT226" s="171">
        <f t="shared" ref="AT226:BY226" si="4517">IF(AT225="",0,IF((AT225+AS227)&lt;=$G224,AT225,$G224-AS227))</f>
        <v>0</v>
      </c>
      <c r="AU226" s="171">
        <f t="shared" si="4517"/>
        <v>0</v>
      </c>
      <c r="AV226" s="171">
        <f t="shared" si="4517"/>
        <v>0</v>
      </c>
      <c r="AW226" s="171">
        <f t="shared" si="4517"/>
        <v>0</v>
      </c>
      <c r="AX226" s="171">
        <f t="shared" si="4517"/>
        <v>0</v>
      </c>
      <c r="AY226" s="171">
        <f t="shared" si="4517"/>
        <v>0</v>
      </c>
      <c r="AZ226" s="171">
        <f t="shared" si="4517"/>
        <v>0</v>
      </c>
      <c r="BA226" s="171">
        <f t="shared" si="4517"/>
        <v>0</v>
      </c>
      <c r="BB226" s="171">
        <f t="shared" si="4517"/>
        <v>0</v>
      </c>
      <c r="BC226" s="171">
        <f t="shared" si="4517"/>
        <v>0</v>
      </c>
      <c r="BD226" s="171">
        <f t="shared" si="4517"/>
        <v>0</v>
      </c>
      <c r="BE226" s="171">
        <f t="shared" si="4517"/>
        <v>0</v>
      </c>
      <c r="BF226" s="171">
        <f t="shared" si="4517"/>
        <v>0</v>
      </c>
      <c r="BG226" s="171">
        <f t="shared" si="4517"/>
        <v>0</v>
      </c>
      <c r="BH226" s="171">
        <f t="shared" si="4517"/>
        <v>0</v>
      </c>
      <c r="BI226" s="171">
        <f t="shared" si="4517"/>
        <v>0</v>
      </c>
      <c r="BJ226" s="171">
        <f t="shared" si="4517"/>
        <v>0</v>
      </c>
      <c r="BK226" s="171">
        <f t="shared" si="4517"/>
        <v>0</v>
      </c>
      <c r="BL226" s="171">
        <f t="shared" si="4517"/>
        <v>0</v>
      </c>
      <c r="BM226" s="171">
        <f t="shared" si="4517"/>
        <v>0</v>
      </c>
      <c r="BN226" s="171">
        <f t="shared" si="4517"/>
        <v>0</v>
      </c>
      <c r="BO226" s="171">
        <f t="shared" si="4517"/>
        <v>0</v>
      </c>
      <c r="BP226" s="171">
        <f t="shared" si="4517"/>
        <v>0</v>
      </c>
      <c r="BQ226" s="171">
        <f t="shared" si="4517"/>
        <v>0</v>
      </c>
      <c r="BR226" s="171">
        <f t="shared" si="4517"/>
        <v>0</v>
      </c>
      <c r="BS226" s="171">
        <f t="shared" si="4517"/>
        <v>0</v>
      </c>
      <c r="BT226" s="171">
        <f t="shared" si="4517"/>
        <v>0</v>
      </c>
      <c r="BU226" s="171">
        <f t="shared" si="4517"/>
        <v>0</v>
      </c>
      <c r="BV226" s="171">
        <f t="shared" si="4517"/>
        <v>0</v>
      </c>
      <c r="BW226" s="171">
        <f t="shared" si="4517"/>
        <v>0</v>
      </c>
      <c r="BX226" s="171">
        <f t="shared" si="4517"/>
        <v>0</v>
      </c>
      <c r="BY226" s="171">
        <f t="shared" si="4517"/>
        <v>0</v>
      </c>
      <c r="BZ226" s="171">
        <f t="shared" ref="BZ226:CF226" si="4518">IF(BZ225="",0,IF((BZ225+BY227)&lt;=$G224,BZ225,$G224-BY227))</f>
        <v>0</v>
      </c>
      <c r="CA226" s="171">
        <f t="shared" si="4518"/>
        <v>0</v>
      </c>
      <c r="CB226" s="171">
        <f t="shared" si="4518"/>
        <v>0</v>
      </c>
      <c r="CC226" s="171">
        <f t="shared" si="4518"/>
        <v>0</v>
      </c>
      <c r="CD226" s="171">
        <f t="shared" si="4518"/>
        <v>0</v>
      </c>
      <c r="CE226" s="171">
        <f t="shared" si="4518"/>
        <v>0</v>
      </c>
      <c r="CF226" s="171">
        <f t="shared" si="4518"/>
        <v>0</v>
      </c>
      <c r="CG226" s="377"/>
      <c r="CH226" s="379"/>
      <c r="CI226" s="381"/>
      <c r="CJ226" s="108"/>
      <c r="CK226" s="108"/>
      <c r="CL226" s="108"/>
      <c r="CM226" s="108"/>
      <c r="CN226" s="108"/>
      <c r="CO226" s="108"/>
      <c r="CP226" s="108"/>
      <c r="CQ226" s="108"/>
      <c r="CR226" s="108"/>
      <c r="CS226" s="108"/>
      <c r="CT226" s="108"/>
      <c r="CU226" s="108"/>
      <c r="CV226" s="108"/>
      <c r="CW226" s="108"/>
      <c r="CX226" s="108"/>
      <c r="CY226" s="108"/>
    </row>
    <row r="227" spans="1:103" ht="28.8" hidden="1" x14ac:dyDescent="0.3">
      <c r="B227" s="130"/>
      <c r="C227" s="174"/>
      <c r="D227" s="174"/>
      <c r="E227" s="174"/>
      <c r="F227" s="174"/>
      <c r="G227" s="174"/>
      <c r="H227" s="176"/>
      <c r="I227" s="107"/>
      <c r="J227" s="179"/>
      <c r="K227" s="107"/>
      <c r="L227" s="64" t="s">
        <v>409</v>
      </c>
      <c r="M227" s="171">
        <f>M226</f>
        <v>0</v>
      </c>
      <c r="N227" s="171">
        <f>N226+M227</f>
        <v>0</v>
      </c>
      <c r="O227" s="171">
        <f t="shared" ref="O227" si="4519">O226+N227</f>
        <v>0</v>
      </c>
      <c r="P227" s="171">
        <f t="shared" ref="P227" si="4520">P226+O227</f>
        <v>0</v>
      </c>
      <c r="Q227" s="171">
        <f t="shared" ref="Q227" si="4521">Q226+P227</f>
        <v>0</v>
      </c>
      <c r="R227" s="171">
        <f t="shared" ref="R227" si="4522">R226+Q227</f>
        <v>0</v>
      </c>
      <c r="S227" s="171">
        <f t="shared" ref="S227" si="4523">S226+R227</f>
        <v>0</v>
      </c>
      <c r="T227" s="171">
        <f t="shared" ref="T227" si="4524">T226+S227</f>
        <v>0</v>
      </c>
      <c r="U227" s="171">
        <f t="shared" ref="U227" si="4525">U226+T227</f>
        <v>0</v>
      </c>
      <c r="V227" s="171">
        <f t="shared" ref="V227" si="4526">V226+U227</f>
        <v>0</v>
      </c>
      <c r="W227" s="171">
        <f t="shared" ref="W227" si="4527">W226+V227</f>
        <v>0</v>
      </c>
      <c r="X227" s="171">
        <f t="shared" ref="X227" si="4528">X226+W227</f>
        <v>0</v>
      </c>
      <c r="Y227" s="171">
        <f t="shared" ref="Y227" si="4529">Y226+X227</f>
        <v>0</v>
      </c>
      <c r="Z227" s="171">
        <f t="shared" ref="Z227" si="4530">Z226+Y227</f>
        <v>0</v>
      </c>
      <c r="AA227" s="171">
        <f t="shared" ref="AA227" si="4531">AA226+Z227</f>
        <v>0</v>
      </c>
      <c r="AB227" s="171">
        <f t="shared" ref="AB227" si="4532">AB226+AA227</f>
        <v>0</v>
      </c>
      <c r="AC227" s="171">
        <f t="shared" ref="AC227" si="4533">AC226+AB227</f>
        <v>0</v>
      </c>
      <c r="AD227" s="171">
        <f t="shared" ref="AD227" si="4534">AD226+AC227</f>
        <v>0</v>
      </c>
      <c r="AE227" s="171">
        <f t="shared" ref="AE227" si="4535">AE226+AD227</f>
        <v>0</v>
      </c>
      <c r="AF227" s="171">
        <f t="shared" ref="AF227" si="4536">AF226+AE227</f>
        <v>0</v>
      </c>
      <c r="AG227" s="171">
        <f t="shared" ref="AG227" si="4537">AG226+AF227</f>
        <v>0</v>
      </c>
      <c r="AH227" s="171">
        <f t="shared" ref="AH227" si="4538">AH226+AG227</f>
        <v>0</v>
      </c>
      <c r="AI227" s="171">
        <f t="shared" ref="AI227" si="4539">AI226+AH227</f>
        <v>0</v>
      </c>
      <c r="AJ227" s="171">
        <f t="shared" ref="AJ227" si="4540">AJ226+AI227</f>
        <v>0</v>
      </c>
      <c r="AK227" s="171">
        <f t="shared" ref="AK227" si="4541">AK226+AJ227</f>
        <v>0</v>
      </c>
      <c r="AL227" s="171">
        <f t="shared" ref="AL227" si="4542">AL226+AK227</f>
        <v>0</v>
      </c>
      <c r="AM227" s="171">
        <f t="shared" ref="AM227" si="4543">AM226+AL227</f>
        <v>0</v>
      </c>
      <c r="AN227" s="171">
        <f t="shared" ref="AN227" si="4544">AN226+AM227</f>
        <v>0</v>
      </c>
      <c r="AO227" s="171">
        <f t="shared" ref="AO227" si="4545">AO226+AN227</f>
        <v>0</v>
      </c>
      <c r="AP227" s="171">
        <f t="shared" ref="AP227" si="4546">AP226+AO227</f>
        <v>0</v>
      </c>
      <c r="AQ227" s="171">
        <f t="shared" ref="AQ227" si="4547">AQ226+AP227</f>
        <v>0</v>
      </c>
      <c r="AR227" s="171">
        <f t="shared" ref="AR227" si="4548">AR226+AQ227</f>
        <v>0</v>
      </c>
      <c r="AS227" s="171">
        <f t="shared" ref="AS227" si="4549">AS226+AR227</f>
        <v>0</v>
      </c>
      <c r="AT227" s="171">
        <f t="shared" ref="AT227" si="4550">AT226+AS227</f>
        <v>0</v>
      </c>
      <c r="AU227" s="171">
        <f t="shared" ref="AU227" si="4551">AU226+AT227</f>
        <v>0</v>
      </c>
      <c r="AV227" s="171">
        <f t="shared" ref="AV227" si="4552">AV226+AU227</f>
        <v>0</v>
      </c>
      <c r="AW227" s="171">
        <f t="shared" ref="AW227" si="4553">AW226+AV227</f>
        <v>0</v>
      </c>
      <c r="AX227" s="171">
        <f t="shared" ref="AX227" si="4554">AX226+AW227</f>
        <v>0</v>
      </c>
      <c r="AY227" s="171">
        <f t="shared" ref="AY227" si="4555">AY226+AX227</f>
        <v>0</v>
      </c>
      <c r="AZ227" s="171">
        <f t="shared" ref="AZ227" si="4556">AZ226+AY227</f>
        <v>0</v>
      </c>
      <c r="BA227" s="171">
        <f t="shared" ref="BA227" si="4557">BA226+AZ227</f>
        <v>0</v>
      </c>
      <c r="BB227" s="171">
        <f t="shared" ref="BB227" si="4558">BB226+BA227</f>
        <v>0</v>
      </c>
      <c r="BC227" s="171">
        <f t="shared" ref="BC227" si="4559">BC226+BB227</f>
        <v>0</v>
      </c>
      <c r="BD227" s="171">
        <f t="shared" ref="BD227" si="4560">BD226+BC227</f>
        <v>0</v>
      </c>
      <c r="BE227" s="171">
        <f t="shared" ref="BE227" si="4561">BE226+BD227</f>
        <v>0</v>
      </c>
      <c r="BF227" s="171">
        <f t="shared" ref="BF227" si="4562">BF226+BE227</f>
        <v>0</v>
      </c>
      <c r="BG227" s="171">
        <f t="shared" ref="BG227" si="4563">BG226+BF227</f>
        <v>0</v>
      </c>
      <c r="BH227" s="171">
        <f t="shared" ref="BH227" si="4564">BH226+BG227</f>
        <v>0</v>
      </c>
      <c r="BI227" s="171">
        <f t="shared" ref="BI227" si="4565">BI226+BH227</f>
        <v>0</v>
      </c>
      <c r="BJ227" s="171">
        <f t="shared" ref="BJ227" si="4566">BJ226+BI227</f>
        <v>0</v>
      </c>
      <c r="BK227" s="171">
        <f t="shared" ref="BK227" si="4567">BK226+BJ227</f>
        <v>0</v>
      </c>
      <c r="BL227" s="171">
        <f t="shared" ref="BL227" si="4568">BL226+BK227</f>
        <v>0</v>
      </c>
      <c r="BM227" s="171">
        <f t="shared" ref="BM227" si="4569">BM226+BL227</f>
        <v>0</v>
      </c>
      <c r="BN227" s="171">
        <f t="shared" ref="BN227" si="4570">BN226+BM227</f>
        <v>0</v>
      </c>
      <c r="BO227" s="171">
        <f t="shared" ref="BO227" si="4571">BO226+BN227</f>
        <v>0</v>
      </c>
      <c r="BP227" s="171">
        <f t="shared" ref="BP227" si="4572">BP226+BO227</f>
        <v>0</v>
      </c>
      <c r="BQ227" s="171">
        <f t="shared" ref="BQ227" si="4573">BQ226+BP227</f>
        <v>0</v>
      </c>
      <c r="BR227" s="171">
        <f t="shared" ref="BR227" si="4574">BR226+BQ227</f>
        <v>0</v>
      </c>
      <c r="BS227" s="171">
        <f t="shared" ref="BS227" si="4575">BS226+BR227</f>
        <v>0</v>
      </c>
      <c r="BT227" s="171">
        <f t="shared" ref="BT227" si="4576">BT226+BS227</f>
        <v>0</v>
      </c>
      <c r="BU227" s="171">
        <f t="shared" ref="BU227" si="4577">BU226+BT227</f>
        <v>0</v>
      </c>
      <c r="BV227" s="171">
        <f t="shared" ref="BV227" si="4578">BV226+BU227</f>
        <v>0</v>
      </c>
      <c r="BW227" s="171">
        <f t="shared" ref="BW227" si="4579">BW226+BV227</f>
        <v>0</v>
      </c>
      <c r="BX227" s="171">
        <f t="shared" ref="BX227" si="4580">BX226+BW227</f>
        <v>0</v>
      </c>
      <c r="BY227" s="171">
        <f t="shared" ref="BY227" si="4581">BY226+BX227</f>
        <v>0</v>
      </c>
      <c r="BZ227" s="171">
        <f t="shared" ref="BZ227" si="4582">BZ226+BY227</f>
        <v>0</v>
      </c>
      <c r="CA227" s="171">
        <f t="shared" ref="CA227" si="4583">CA226+BZ227</f>
        <v>0</v>
      </c>
      <c r="CB227" s="171">
        <f t="shared" ref="CB227" si="4584">CB226+CA227</f>
        <v>0</v>
      </c>
      <c r="CC227" s="171">
        <f t="shared" ref="CC227" si="4585">CC226+CB227</f>
        <v>0</v>
      </c>
      <c r="CD227" s="171">
        <f t="shared" ref="CD227" si="4586">CD226+CC227</f>
        <v>0</v>
      </c>
      <c r="CE227" s="171">
        <f t="shared" ref="CE227" si="4587">CE226+CD227</f>
        <v>0</v>
      </c>
      <c r="CF227" s="171">
        <f t="shared" ref="CF227" si="4588">CF226+CE227</f>
        <v>0</v>
      </c>
      <c r="CG227" s="377"/>
      <c r="CH227" s="379"/>
      <c r="CI227" s="381"/>
      <c r="CJ227" s="107"/>
      <c r="CK227" s="107"/>
      <c r="CL227" s="107"/>
      <c r="CM227" s="107"/>
      <c r="CN227" s="107"/>
      <c r="CO227" s="107"/>
      <c r="CP227" s="107"/>
      <c r="CQ227" s="107"/>
      <c r="CR227" s="107"/>
      <c r="CS227" s="107"/>
      <c r="CT227" s="107"/>
      <c r="CU227" s="107"/>
      <c r="CV227" s="107"/>
      <c r="CW227" s="107"/>
      <c r="CX227" s="107"/>
      <c r="CY227" s="107"/>
    </row>
    <row r="228" spans="1:103" ht="25.2" customHeight="1" thickBot="1" x14ac:dyDescent="0.35">
      <c r="B228" s="130"/>
      <c r="C228" s="174"/>
      <c r="D228" s="174"/>
      <c r="E228" s="174"/>
      <c r="F228" s="174"/>
      <c r="G228" s="174"/>
      <c r="H228" s="176"/>
      <c r="I228" s="107"/>
      <c r="J228" s="179"/>
      <c r="K228" s="107"/>
      <c r="L228" s="64" t="s">
        <v>167</v>
      </c>
      <c r="M228" s="172">
        <f>IF($E224="",0,VLOOKUP($E224,'Podpůrná data'!$I$15:$J$182,2)*M226)</f>
        <v>0</v>
      </c>
      <c r="N228" s="172">
        <f>IF($E224="",0,VLOOKUP($E224,'Podpůrná data'!$I$15:$J$182,2)*N226)</f>
        <v>0</v>
      </c>
      <c r="O228" s="172">
        <f>IF($E224="",0,VLOOKUP($E224,'Podpůrná data'!$I$15:$J$182,2)*O226)</f>
        <v>0</v>
      </c>
      <c r="P228" s="172">
        <f>IF($E224="",0,VLOOKUP($E224,'Podpůrná data'!$I$15:$J$182,2)*P226)</f>
        <v>0</v>
      </c>
      <c r="Q228" s="172">
        <f>IF($E224="",0,VLOOKUP($E224,'Podpůrná data'!$I$15:$J$182,2)*Q226)</f>
        <v>0</v>
      </c>
      <c r="R228" s="172">
        <f>IF($E224="",0,VLOOKUP($E224,'Podpůrná data'!$I$15:$J$182,2)*R226)</f>
        <v>0</v>
      </c>
      <c r="S228" s="172">
        <f>IF($E224="",0,VLOOKUP($E224,'Podpůrná data'!$I$15:$J$182,2)*S226)</f>
        <v>0</v>
      </c>
      <c r="T228" s="172">
        <f>IF($E224="",0,VLOOKUP($E224,'Podpůrná data'!$I$15:$J$182,2)*T226)</f>
        <v>0</v>
      </c>
      <c r="U228" s="172">
        <f>IF($E224="",0,VLOOKUP($E224,'Podpůrná data'!$I$15:$J$182,2)*U226)</f>
        <v>0</v>
      </c>
      <c r="V228" s="172">
        <f>IF($E224="",0,VLOOKUP($E224,'Podpůrná data'!$I$15:$J$182,2)*V226)</f>
        <v>0</v>
      </c>
      <c r="W228" s="172">
        <f>IF($E224="",0,VLOOKUP($E224,'Podpůrná data'!$I$15:$J$182,2)*W226)</f>
        <v>0</v>
      </c>
      <c r="X228" s="172">
        <f>IF($E224="",0,VLOOKUP($E224,'Podpůrná data'!$I$15:$J$182,2)*X226)</f>
        <v>0</v>
      </c>
      <c r="Y228" s="172">
        <f>IF($E224="",0,VLOOKUP($E224,'Podpůrná data'!$I$15:$J$182,2)*Y226)</f>
        <v>0</v>
      </c>
      <c r="Z228" s="172">
        <f>IF($E224="",0,VLOOKUP($E224,'Podpůrná data'!$I$15:$J$182,2)*Z226)</f>
        <v>0</v>
      </c>
      <c r="AA228" s="172">
        <f>IF($E224="",0,VLOOKUP($E224,'Podpůrná data'!$I$15:$J$182,2)*AA226)</f>
        <v>0</v>
      </c>
      <c r="AB228" s="172">
        <f>IF($E224="",0,VLOOKUP($E224,'Podpůrná data'!$I$15:$J$182,2)*AB226)</f>
        <v>0</v>
      </c>
      <c r="AC228" s="172">
        <f>IF($E224="",0,VLOOKUP($E224,'Podpůrná data'!$I$15:$J$182,2)*AC226)</f>
        <v>0</v>
      </c>
      <c r="AD228" s="172">
        <f>IF($E224="",0,VLOOKUP($E224,'Podpůrná data'!$I$15:$J$182,2)*AD226)</f>
        <v>0</v>
      </c>
      <c r="AE228" s="172">
        <f>IF($E224="",0,VLOOKUP($E224,'Podpůrná data'!$I$15:$J$182,2)*AE226)</f>
        <v>0</v>
      </c>
      <c r="AF228" s="172">
        <f>IF($E224="",0,VLOOKUP($E224,'Podpůrná data'!$I$15:$J$182,2)*AF226)</f>
        <v>0</v>
      </c>
      <c r="AG228" s="172">
        <f>IF($E224="",0,VLOOKUP($E224,'Podpůrná data'!$I$15:$J$182,2)*AG226)</f>
        <v>0</v>
      </c>
      <c r="AH228" s="172">
        <f>IF($E224="",0,VLOOKUP($E224,'Podpůrná data'!$I$15:$J$182,2)*AH226)</f>
        <v>0</v>
      </c>
      <c r="AI228" s="172">
        <f>IF($E224="",0,VLOOKUP($E224,'Podpůrná data'!$I$15:$J$182,2)*AI226)</f>
        <v>0</v>
      </c>
      <c r="AJ228" s="172">
        <f>IF($E224="",0,VLOOKUP($E224,'Podpůrná data'!$I$15:$J$182,2)*AJ226)</f>
        <v>0</v>
      </c>
      <c r="AK228" s="172">
        <f>IF($E224="",0,VLOOKUP($E224,'Podpůrná data'!$I$15:$J$182,2)*AK226)</f>
        <v>0</v>
      </c>
      <c r="AL228" s="172">
        <f>IF($E224="",0,VLOOKUP($E224,'Podpůrná data'!$I$15:$J$182,2)*AL226)</f>
        <v>0</v>
      </c>
      <c r="AM228" s="172">
        <f>IF($E224="",0,VLOOKUP($E224,'Podpůrná data'!$I$15:$J$182,2)*AM226)</f>
        <v>0</v>
      </c>
      <c r="AN228" s="172">
        <f>IF($E224="",0,VLOOKUP($E224,'Podpůrná data'!$I$15:$J$182,2)*AN226)</f>
        <v>0</v>
      </c>
      <c r="AO228" s="172">
        <f>IF($E224="",0,VLOOKUP($E224,'Podpůrná data'!$I$15:$J$182,2)*AO226)</f>
        <v>0</v>
      </c>
      <c r="AP228" s="172">
        <f>IF($E224="",0,VLOOKUP($E224,'Podpůrná data'!$I$15:$J$182,2)*AP226)</f>
        <v>0</v>
      </c>
      <c r="AQ228" s="172">
        <f>IF($E224="",0,VLOOKUP($E224,'Podpůrná data'!$I$15:$J$182,2)*AQ226)</f>
        <v>0</v>
      </c>
      <c r="AR228" s="172">
        <f>IF($E224="",0,VLOOKUP($E224,'Podpůrná data'!$I$15:$J$182,2)*AR226)</f>
        <v>0</v>
      </c>
      <c r="AS228" s="172">
        <f>IF($E224="",0,VLOOKUP($E224,'Podpůrná data'!$I$15:$J$182,2)*AS226)</f>
        <v>0</v>
      </c>
      <c r="AT228" s="172">
        <f>IF($E224="",0,VLOOKUP($E224,'Podpůrná data'!$I$15:$J$182,2)*AT226)</f>
        <v>0</v>
      </c>
      <c r="AU228" s="172">
        <f>IF($E224="",0,VLOOKUP($E224,'Podpůrná data'!$I$15:$J$182,2)*AU226)</f>
        <v>0</v>
      </c>
      <c r="AV228" s="172">
        <f>IF($E224="",0,VLOOKUP($E224,'Podpůrná data'!$I$15:$J$182,2)*AV226)</f>
        <v>0</v>
      </c>
      <c r="AW228" s="172">
        <f>IF($E224="",0,VLOOKUP($E224,'Podpůrná data'!$I$15:$J$182,2)*AW226)</f>
        <v>0</v>
      </c>
      <c r="AX228" s="172">
        <f>IF($E224="",0,VLOOKUP($E224,'Podpůrná data'!$I$15:$J$182,2)*AX226)</f>
        <v>0</v>
      </c>
      <c r="AY228" s="172">
        <f>IF($E224="",0,VLOOKUP($E224,'Podpůrná data'!$I$15:$J$182,2)*AY226)</f>
        <v>0</v>
      </c>
      <c r="AZ228" s="172">
        <f>IF($E224="",0,VLOOKUP($E224,'Podpůrná data'!$I$15:$J$182,2)*AZ226)</f>
        <v>0</v>
      </c>
      <c r="BA228" s="172">
        <f>IF($E224="",0,VLOOKUP($E224,'Podpůrná data'!$I$15:$J$182,2)*BA226)</f>
        <v>0</v>
      </c>
      <c r="BB228" s="172">
        <f>IF($E224="",0,VLOOKUP($E224,'Podpůrná data'!$I$15:$J$182,2)*BB226)</f>
        <v>0</v>
      </c>
      <c r="BC228" s="172">
        <f>IF($E224="",0,VLOOKUP($E224,'Podpůrná data'!$I$15:$J$182,2)*BC226)</f>
        <v>0</v>
      </c>
      <c r="BD228" s="172">
        <f>IF($E224="",0,VLOOKUP($E224,'Podpůrná data'!$I$15:$J$182,2)*BD226)</f>
        <v>0</v>
      </c>
      <c r="BE228" s="172">
        <f>IF($E224="",0,VLOOKUP($E224,'Podpůrná data'!$I$15:$J$182,2)*BE226)</f>
        <v>0</v>
      </c>
      <c r="BF228" s="172">
        <f>IF($E224="",0,VLOOKUP($E224,'Podpůrná data'!$I$15:$J$182,2)*BF226)</f>
        <v>0</v>
      </c>
      <c r="BG228" s="172">
        <f>IF($E224="",0,VLOOKUP($E224,'Podpůrná data'!$I$15:$J$182,2)*BG226)</f>
        <v>0</v>
      </c>
      <c r="BH228" s="172">
        <f>IF($E224="",0,VLOOKUP($E224,'Podpůrná data'!$I$15:$J$182,2)*BH226)</f>
        <v>0</v>
      </c>
      <c r="BI228" s="172">
        <f>IF($E224="",0,VLOOKUP($E224,'Podpůrná data'!$I$15:$J$182,2)*BI226)</f>
        <v>0</v>
      </c>
      <c r="BJ228" s="172">
        <f>IF($E224="",0,VLOOKUP($E224,'Podpůrná data'!$I$15:$J$182,2)*BJ226)</f>
        <v>0</v>
      </c>
      <c r="BK228" s="172">
        <f>IF($E224="",0,VLOOKUP($E224,'Podpůrná data'!$I$15:$J$182,2)*BK226)</f>
        <v>0</v>
      </c>
      <c r="BL228" s="172">
        <f>IF($E224="",0,VLOOKUP($E224,'Podpůrná data'!$I$15:$J$182,2)*BL226)</f>
        <v>0</v>
      </c>
      <c r="BM228" s="172">
        <f>IF($E224="",0,VLOOKUP($E224,'Podpůrná data'!$I$15:$J$182,2)*BM226)</f>
        <v>0</v>
      </c>
      <c r="BN228" s="172">
        <f>IF($E224="",0,VLOOKUP($E224,'Podpůrná data'!$I$15:$J$182,2)*BN226)</f>
        <v>0</v>
      </c>
      <c r="BO228" s="172">
        <f>IF($E224="",0,VLOOKUP($E224,'Podpůrná data'!$I$15:$J$182,2)*BO226)</f>
        <v>0</v>
      </c>
      <c r="BP228" s="172">
        <f>IF($E224="",0,VLOOKUP($E224,'Podpůrná data'!$I$15:$J$182,2)*BP226)</f>
        <v>0</v>
      </c>
      <c r="BQ228" s="172">
        <f>IF($E224="",0,VLOOKUP($E224,'Podpůrná data'!$I$15:$J$182,2)*BQ226)</f>
        <v>0</v>
      </c>
      <c r="BR228" s="172">
        <f>IF($E224="",0,VLOOKUP($E224,'Podpůrná data'!$I$15:$J$182,2)*BR226)</f>
        <v>0</v>
      </c>
      <c r="BS228" s="172">
        <f>IF($E224="",0,VLOOKUP($E224,'Podpůrná data'!$I$15:$J$182,2)*BS226)</f>
        <v>0</v>
      </c>
      <c r="BT228" s="172">
        <f>IF($E224="",0,VLOOKUP($E224,'Podpůrná data'!$I$15:$J$182,2)*BT226)</f>
        <v>0</v>
      </c>
      <c r="BU228" s="172">
        <f>IF($E224="",0,VLOOKUP($E224,'Podpůrná data'!$I$15:$J$182,2)*BU226)</f>
        <v>0</v>
      </c>
      <c r="BV228" s="172">
        <f>IF($E224="",0,VLOOKUP($E224,'Podpůrná data'!$I$15:$J$182,2)*BV226)</f>
        <v>0</v>
      </c>
      <c r="BW228" s="172">
        <f>IF($E224="",0,VLOOKUP($E224,'Podpůrná data'!$I$15:$J$182,2)*BW226)</f>
        <v>0</v>
      </c>
      <c r="BX228" s="172">
        <f>IF($E224="",0,VLOOKUP($E224,'Podpůrná data'!$I$15:$J$182,2)*BX226)</f>
        <v>0</v>
      </c>
      <c r="BY228" s="172">
        <f>IF($E224="",0,VLOOKUP($E224,'Podpůrná data'!$I$15:$J$182,2)*BY226)</f>
        <v>0</v>
      </c>
      <c r="BZ228" s="172">
        <f>IF($E224="",0,VLOOKUP($E224,'Podpůrná data'!$I$15:$J$182,2)*BZ226)</f>
        <v>0</v>
      </c>
      <c r="CA228" s="172">
        <f>IF($E224="",0,VLOOKUP($E224,'Podpůrná data'!$I$15:$J$182,2)*CA226)</f>
        <v>0</v>
      </c>
      <c r="CB228" s="172">
        <f>IF($E224="",0,VLOOKUP($E224,'Podpůrná data'!$I$15:$J$182,2)*CB226)</f>
        <v>0</v>
      </c>
      <c r="CC228" s="172">
        <f>IF($E224="",0,VLOOKUP($E224,'Podpůrná data'!$I$15:$J$182,2)*CC226)</f>
        <v>0</v>
      </c>
      <c r="CD228" s="172">
        <f>IF($E224="",0,VLOOKUP($E224,'Podpůrná data'!$I$15:$J$182,2)*CD226)</f>
        <v>0</v>
      </c>
      <c r="CE228" s="172">
        <f>IF($E224="",0,VLOOKUP($E224,'Podpůrná data'!$I$15:$J$182,2)*CE226)</f>
        <v>0</v>
      </c>
      <c r="CF228" s="172">
        <f>IF($E224="",0,VLOOKUP($E224,'Podpůrná data'!$I$15:$J$182,2)*CF226)</f>
        <v>0</v>
      </c>
      <c r="CG228" s="377"/>
      <c r="CH228" s="379"/>
      <c r="CI228" s="381"/>
      <c r="CJ228" s="107"/>
      <c r="CK228" s="182">
        <f>SUMIFS($M228:$CF228,$M223:$CF223,"1. ZoR")</f>
        <v>0</v>
      </c>
      <c r="CL228" s="182">
        <f>SUMIFS($M228:$CF228,$M223:$CF223,"2. ZoR")</f>
        <v>0</v>
      </c>
      <c r="CM228" s="182">
        <f>SUMIFS($M228:$CF228,$M223:$CF223,"3. ZoR")</f>
        <v>0</v>
      </c>
      <c r="CN228" s="182">
        <f>SUMIFS($M228:$CF228,$M223:$CF223,"4. ZoR")</f>
        <v>0</v>
      </c>
      <c r="CO228" s="182">
        <f>SUMIFS($M228:$CF228,$M223:$CF223,"5. ZoR")</f>
        <v>0</v>
      </c>
      <c r="CP228" s="182">
        <f>SUMIFS($M228:$CF228,$M223:$CF223,"6. ZoR")</f>
        <v>0</v>
      </c>
      <c r="CQ228" s="182">
        <f>SUMIFS($M228:$CF228,$M223:$CF223,"7. ZoR")</f>
        <v>0</v>
      </c>
      <c r="CR228" s="182">
        <f>SUMIFS($M228:$CF228,$M223:$CF223,"8. ZoR")</f>
        <v>0</v>
      </c>
      <c r="CS228" s="182">
        <f>SUMIFS($M228:$CF228,$M223:$CF223,"9. ZoR")</f>
        <v>0</v>
      </c>
      <c r="CT228" s="182">
        <f>SUMIFS($M228:$CF228,$M223:$CF223,"10. ZoR")</f>
        <v>0</v>
      </c>
      <c r="CU228" s="182">
        <f>SUMIFS($M228:$CF228,$M223:$CF223,"11. ZoR")</f>
        <v>0</v>
      </c>
      <c r="CV228" s="182">
        <f>SUMIFS($M228:$CF228,$M223:$CF223,"12. ZoR")</f>
        <v>0</v>
      </c>
      <c r="CW228" s="182">
        <f>SUMIFS($M228:$CF228,$M223:$CF223,"13. ZoR")</f>
        <v>0</v>
      </c>
      <c r="CX228" s="182">
        <f>SUMIFS($M228:$CF228,$M223:$CF223,"14. ZoR")</f>
        <v>0</v>
      </c>
      <c r="CY228" s="182">
        <f>SUMIFS($M228:$CF228,$M223:$CF223,"15. ZoR")</f>
        <v>0</v>
      </c>
    </row>
    <row r="229" spans="1:103" ht="29.4" hidden="1" thickBot="1" x14ac:dyDescent="0.35">
      <c r="B229" s="131"/>
      <c r="C229" s="177"/>
      <c r="D229" s="177"/>
      <c r="E229" s="177"/>
      <c r="F229" s="177"/>
      <c r="G229" s="177"/>
      <c r="H229" s="178"/>
      <c r="I229" s="107"/>
      <c r="J229" s="180"/>
      <c r="K229" s="107"/>
      <c r="L229" s="64" t="s">
        <v>360</v>
      </c>
      <c r="M229" s="172">
        <f>IF(M228="","",M228)</f>
        <v>0</v>
      </c>
      <c r="N229" s="172">
        <f>M229+N228</f>
        <v>0</v>
      </c>
      <c r="O229" s="172">
        <f t="shared" ref="O229" si="4589">N229+O228</f>
        <v>0</v>
      </c>
      <c r="P229" s="172">
        <f t="shared" ref="P229" si="4590">O229+P228</f>
        <v>0</v>
      </c>
      <c r="Q229" s="172">
        <f t="shared" ref="Q229" si="4591">P229+Q228</f>
        <v>0</v>
      </c>
      <c r="R229" s="172">
        <f t="shared" ref="R229" si="4592">Q229+R228</f>
        <v>0</v>
      </c>
      <c r="S229" s="172">
        <f t="shared" ref="S229" si="4593">R229+S228</f>
        <v>0</v>
      </c>
      <c r="T229" s="172">
        <f t="shared" ref="T229" si="4594">S229+T228</f>
        <v>0</v>
      </c>
      <c r="U229" s="172">
        <f t="shared" ref="U229" si="4595">T229+U228</f>
        <v>0</v>
      </c>
      <c r="V229" s="172">
        <f t="shared" ref="V229" si="4596">U229+V228</f>
        <v>0</v>
      </c>
      <c r="W229" s="172">
        <f t="shared" ref="W229" si="4597">V229+W228</f>
        <v>0</v>
      </c>
      <c r="X229" s="172">
        <f t="shared" ref="X229" si="4598">W229+X228</f>
        <v>0</v>
      </c>
      <c r="Y229" s="172">
        <f t="shared" ref="Y229" si="4599">X229+Y228</f>
        <v>0</v>
      </c>
      <c r="Z229" s="172">
        <f t="shared" ref="Z229" si="4600">Y229+Z228</f>
        <v>0</v>
      </c>
      <c r="AA229" s="172">
        <f t="shared" ref="AA229" si="4601">Z229+AA228</f>
        <v>0</v>
      </c>
      <c r="AB229" s="172">
        <f t="shared" ref="AB229" si="4602">AA229+AB228</f>
        <v>0</v>
      </c>
      <c r="AC229" s="172">
        <f t="shared" ref="AC229" si="4603">AB229+AC228</f>
        <v>0</v>
      </c>
      <c r="AD229" s="172">
        <f t="shared" ref="AD229" si="4604">AC229+AD228</f>
        <v>0</v>
      </c>
      <c r="AE229" s="172">
        <f t="shared" ref="AE229" si="4605">AD229+AE228</f>
        <v>0</v>
      </c>
      <c r="AF229" s="172">
        <f t="shared" ref="AF229" si="4606">AE229+AF228</f>
        <v>0</v>
      </c>
      <c r="AG229" s="172">
        <f t="shared" ref="AG229" si="4607">AF229+AG228</f>
        <v>0</v>
      </c>
      <c r="AH229" s="172">
        <f t="shared" ref="AH229" si="4608">AG229+AH228</f>
        <v>0</v>
      </c>
      <c r="AI229" s="172">
        <f t="shared" ref="AI229" si="4609">AH229+AI228</f>
        <v>0</v>
      </c>
      <c r="AJ229" s="172">
        <f t="shared" ref="AJ229" si="4610">AI229+AJ228</f>
        <v>0</v>
      </c>
      <c r="AK229" s="172">
        <f t="shared" ref="AK229" si="4611">AJ229+AK228</f>
        <v>0</v>
      </c>
      <c r="AL229" s="172">
        <f t="shared" ref="AL229" si="4612">AK229+AL228</f>
        <v>0</v>
      </c>
      <c r="AM229" s="172">
        <f t="shared" ref="AM229" si="4613">AL229+AM228</f>
        <v>0</v>
      </c>
      <c r="AN229" s="172">
        <f t="shared" ref="AN229" si="4614">AM229+AN228</f>
        <v>0</v>
      </c>
      <c r="AO229" s="172">
        <f t="shared" ref="AO229" si="4615">AN229+AO228</f>
        <v>0</v>
      </c>
      <c r="AP229" s="172">
        <f t="shared" ref="AP229" si="4616">AO229+AP228</f>
        <v>0</v>
      </c>
      <c r="AQ229" s="172">
        <f t="shared" ref="AQ229" si="4617">AP229+AQ228</f>
        <v>0</v>
      </c>
      <c r="AR229" s="172">
        <f t="shared" ref="AR229" si="4618">AQ229+AR228</f>
        <v>0</v>
      </c>
      <c r="AS229" s="172">
        <f t="shared" ref="AS229" si="4619">AR229+AS228</f>
        <v>0</v>
      </c>
      <c r="AT229" s="172">
        <f t="shared" ref="AT229" si="4620">AS229+AT228</f>
        <v>0</v>
      </c>
      <c r="AU229" s="172">
        <f t="shared" ref="AU229" si="4621">AT229+AU228</f>
        <v>0</v>
      </c>
      <c r="AV229" s="172">
        <f t="shared" ref="AV229" si="4622">AU229+AV228</f>
        <v>0</v>
      </c>
      <c r="AW229" s="172">
        <f t="shared" ref="AW229" si="4623">AV229+AW228</f>
        <v>0</v>
      </c>
      <c r="AX229" s="172">
        <f t="shared" ref="AX229" si="4624">AW229+AX228</f>
        <v>0</v>
      </c>
      <c r="AY229" s="172">
        <f t="shared" ref="AY229" si="4625">AX229+AY228</f>
        <v>0</v>
      </c>
      <c r="AZ229" s="172">
        <f t="shared" ref="AZ229" si="4626">AY229+AZ228</f>
        <v>0</v>
      </c>
      <c r="BA229" s="172">
        <f t="shared" ref="BA229" si="4627">AZ229+BA228</f>
        <v>0</v>
      </c>
      <c r="BB229" s="172">
        <f t="shared" ref="BB229" si="4628">BA229+BB228</f>
        <v>0</v>
      </c>
      <c r="BC229" s="172">
        <f t="shared" ref="BC229" si="4629">BB229+BC228</f>
        <v>0</v>
      </c>
      <c r="BD229" s="172">
        <f t="shared" ref="BD229" si="4630">BC229+BD228</f>
        <v>0</v>
      </c>
      <c r="BE229" s="172">
        <f t="shared" ref="BE229" si="4631">BD229+BE228</f>
        <v>0</v>
      </c>
      <c r="BF229" s="172">
        <f t="shared" ref="BF229" si="4632">BE229+BF228</f>
        <v>0</v>
      </c>
      <c r="BG229" s="172">
        <f t="shared" ref="BG229" si="4633">BF229+BG228</f>
        <v>0</v>
      </c>
      <c r="BH229" s="172">
        <f t="shared" ref="BH229" si="4634">BG229+BH228</f>
        <v>0</v>
      </c>
      <c r="BI229" s="172">
        <f t="shared" ref="BI229" si="4635">BH229+BI228</f>
        <v>0</v>
      </c>
      <c r="BJ229" s="172">
        <f t="shared" ref="BJ229" si="4636">BI229+BJ228</f>
        <v>0</v>
      </c>
      <c r="BK229" s="172">
        <f t="shared" ref="BK229" si="4637">BJ229+BK228</f>
        <v>0</v>
      </c>
      <c r="BL229" s="172">
        <f t="shared" ref="BL229" si="4638">BK229+BL228</f>
        <v>0</v>
      </c>
      <c r="BM229" s="172">
        <f t="shared" ref="BM229" si="4639">BL229+BM228</f>
        <v>0</v>
      </c>
      <c r="BN229" s="172">
        <f t="shared" ref="BN229" si="4640">BM229+BN228</f>
        <v>0</v>
      </c>
      <c r="BO229" s="172">
        <f t="shared" ref="BO229" si="4641">BN229+BO228</f>
        <v>0</v>
      </c>
      <c r="BP229" s="172">
        <f t="shared" ref="BP229" si="4642">BO229+BP228</f>
        <v>0</v>
      </c>
      <c r="BQ229" s="172">
        <f t="shared" ref="BQ229" si="4643">BP229+BQ228</f>
        <v>0</v>
      </c>
      <c r="BR229" s="172">
        <f t="shared" ref="BR229" si="4644">BQ229+BR228</f>
        <v>0</v>
      </c>
      <c r="BS229" s="172">
        <f t="shared" ref="BS229" si="4645">BR229+BS228</f>
        <v>0</v>
      </c>
      <c r="BT229" s="172">
        <f t="shared" ref="BT229" si="4646">BS229+BT228</f>
        <v>0</v>
      </c>
      <c r="BU229" s="172">
        <f t="shared" ref="BU229" si="4647">BT229+BU228</f>
        <v>0</v>
      </c>
      <c r="BV229" s="172">
        <f t="shared" ref="BV229" si="4648">BU229+BV228</f>
        <v>0</v>
      </c>
      <c r="BW229" s="172">
        <f t="shared" ref="BW229" si="4649">BV229+BW228</f>
        <v>0</v>
      </c>
      <c r="BX229" s="172">
        <f t="shared" ref="BX229" si="4650">BW229+BX228</f>
        <v>0</v>
      </c>
      <c r="BY229" s="172">
        <f t="shared" ref="BY229" si="4651">BX229+BY228</f>
        <v>0</v>
      </c>
      <c r="BZ229" s="172">
        <f t="shared" ref="BZ229" si="4652">BY229+BZ228</f>
        <v>0</v>
      </c>
      <c r="CA229" s="172">
        <f t="shared" ref="CA229" si="4653">BZ229+CA228</f>
        <v>0</v>
      </c>
      <c r="CB229" s="172">
        <f t="shared" ref="CB229" si="4654">CA229+CB228</f>
        <v>0</v>
      </c>
      <c r="CC229" s="172">
        <f t="shared" ref="CC229" si="4655">CB229+CC228</f>
        <v>0</v>
      </c>
      <c r="CD229" s="172">
        <f t="shared" ref="CD229" si="4656">CC229+CD228</f>
        <v>0</v>
      </c>
      <c r="CE229" s="172">
        <f t="shared" ref="CE229" si="4657">CD229+CE228</f>
        <v>0</v>
      </c>
      <c r="CF229" s="172">
        <f t="shared" ref="CF229" si="4658">CE229+CF228</f>
        <v>0</v>
      </c>
      <c r="CG229" s="383"/>
      <c r="CH229" s="384"/>
      <c r="CI229" s="382"/>
      <c r="CJ229" s="107"/>
      <c r="CK229" s="107"/>
      <c r="CL229" s="107"/>
      <c r="CM229" s="107"/>
      <c r="CN229" s="107"/>
      <c r="CO229" s="107"/>
      <c r="CP229" s="107"/>
      <c r="CQ229" s="107"/>
      <c r="CR229" s="107"/>
      <c r="CS229" s="107"/>
      <c r="CT229" s="107"/>
      <c r="CU229" s="107"/>
      <c r="CV229" s="107"/>
      <c r="CW229" s="107"/>
      <c r="CX229" s="107"/>
      <c r="CY229" s="107"/>
    </row>
    <row r="230" spans="1:103" ht="15" hidden="1" thickBot="1" x14ac:dyDescent="0.35">
      <c r="B230" s="107"/>
      <c r="C230" s="132"/>
      <c r="D230" s="132"/>
      <c r="E230" s="132"/>
      <c r="F230" s="132"/>
      <c r="G230" s="132"/>
      <c r="H230" s="107"/>
      <c r="I230" s="7"/>
      <c r="J230" s="107"/>
      <c r="K230" s="107"/>
      <c r="L230" s="107"/>
      <c r="M230" s="107"/>
      <c r="N230" s="107"/>
      <c r="O230" s="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row>
    <row r="231" spans="1:103" s="266" customFormat="1" ht="58.2" customHeight="1" thickBot="1" x14ac:dyDescent="0.35">
      <c r="A231" s="271"/>
      <c r="B231" s="122"/>
      <c r="C231" s="353" t="s">
        <v>2</v>
      </c>
      <c r="D231" s="123"/>
      <c r="E231" s="133" t="s">
        <v>398</v>
      </c>
      <c r="F231" s="133" t="s">
        <v>377</v>
      </c>
      <c r="G231" s="124" t="s">
        <v>208</v>
      </c>
      <c r="H231" s="125" t="s">
        <v>1</v>
      </c>
      <c r="I231" s="7"/>
      <c r="J231" s="173">
        <v>204032</v>
      </c>
      <c r="K231" s="108"/>
      <c r="L231" s="204" t="s">
        <v>134</v>
      </c>
      <c r="M231" s="84" t="s">
        <v>4</v>
      </c>
      <c r="N231" s="84" t="s">
        <v>5</v>
      </c>
      <c r="O231" s="84" t="s">
        <v>6</v>
      </c>
      <c r="P231" s="84" t="s">
        <v>7</v>
      </c>
      <c r="Q231" s="84" t="s">
        <v>8</v>
      </c>
      <c r="R231" s="84" t="s">
        <v>9</v>
      </c>
      <c r="S231" s="84" t="s">
        <v>10</v>
      </c>
      <c r="T231" s="84" t="s">
        <v>11</v>
      </c>
      <c r="U231" s="84" t="s">
        <v>12</v>
      </c>
      <c r="V231" s="84" t="s">
        <v>13</v>
      </c>
      <c r="W231" s="84" t="s">
        <v>14</v>
      </c>
      <c r="X231" s="84" t="s">
        <v>15</v>
      </c>
      <c r="Y231" s="84" t="s">
        <v>16</v>
      </c>
      <c r="Z231" s="84" t="s">
        <v>17</v>
      </c>
      <c r="AA231" s="84" t="s">
        <v>18</v>
      </c>
      <c r="AB231" s="84" t="s">
        <v>19</v>
      </c>
      <c r="AC231" s="84" t="s">
        <v>20</v>
      </c>
      <c r="AD231" s="84" t="s">
        <v>21</v>
      </c>
      <c r="AE231" s="84" t="s">
        <v>22</v>
      </c>
      <c r="AF231" s="84" t="s">
        <v>23</v>
      </c>
      <c r="AG231" s="84" t="s">
        <v>24</v>
      </c>
      <c r="AH231" s="84" t="s">
        <v>25</v>
      </c>
      <c r="AI231" s="84" t="s">
        <v>26</v>
      </c>
      <c r="AJ231" s="84" t="s">
        <v>27</v>
      </c>
      <c r="AK231" s="84" t="s">
        <v>28</v>
      </c>
      <c r="AL231" s="84" t="s">
        <v>29</v>
      </c>
      <c r="AM231" s="84" t="s">
        <v>30</v>
      </c>
      <c r="AN231" s="84" t="s">
        <v>31</v>
      </c>
      <c r="AO231" s="84" t="s">
        <v>32</v>
      </c>
      <c r="AP231" s="84" t="s">
        <v>33</v>
      </c>
      <c r="AQ231" s="84" t="s">
        <v>34</v>
      </c>
      <c r="AR231" s="84" t="s">
        <v>35</v>
      </c>
      <c r="AS231" s="84" t="s">
        <v>36</v>
      </c>
      <c r="AT231" s="84" t="s">
        <v>37</v>
      </c>
      <c r="AU231" s="84" t="s">
        <v>38</v>
      </c>
      <c r="AV231" s="84" t="s">
        <v>39</v>
      </c>
      <c r="AW231" s="84" t="s">
        <v>40</v>
      </c>
      <c r="AX231" s="84" t="s">
        <v>41</v>
      </c>
      <c r="AY231" s="84" t="s">
        <v>42</v>
      </c>
      <c r="AZ231" s="84" t="s">
        <v>43</v>
      </c>
      <c r="BA231" s="84" t="s">
        <v>44</v>
      </c>
      <c r="BB231" s="84" t="s">
        <v>45</v>
      </c>
      <c r="BC231" s="84" t="s">
        <v>46</v>
      </c>
      <c r="BD231" s="84" t="s">
        <v>47</v>
      </c>
      <c r="BE231" s="84" t="s">
        <v>48</v>
      </c>
      <c r="BF231" s="84" t="s">
        <v>49</v>
      </c>
      <c r="BG231" s="84" t="s">
        <v>50</v>
      </c>
      <c r="BH231" s="84" t="s">
        <v>51</v>
      </c>
      <c r="BI231" s="84" t="s">
        <v>52</v>
      </c>
      <c r="BJ231" s="84" t="s">
        <v>53</v>
      </c>
      <c r="BK231" s="84" t="s">
        <v>135</v>
      </c>
      <c r="BL231" s="84" t="s">
        <v>136</v>
      </c>
      <c r="BM231" s="84" t="s">
        <v>137</v>
      </c>
      <c r="BN231" s="84" t="s">
        <v>138</v>
      </c>
      <c r="BO231" s="84" t="s">
        <v>139</v>
      </c>
      <c r="BP231" s="84" t="s">
        <v>140</v>
      </c>
      <c r="BQ231" s="84" t="s">
        <v>141</v>
      </c>
      <c r="BR231" s="84" t="s">
        <v>142</v>
      </c>
      <c r="BS231" s="84" t="s">
        <v>143</v>
      </c>
      <c r="BT231" s="84" t="s">
        <v>144</v>
      </c>
      <c r="BU231" s="84" t="s">
        <v>145</v>
      </c>
      <c r="BV231" s="84" t="s">
        <v>146</v>
      </c>
      <c r="BW231" s="84" t="s">
        <v>147</v>
      </c>
      <c r="BX231" s="84" t="s">
        <v>148</v>
      </c>
      <c r="BY231" s="84" t="s">
        <v>149</v>
      </c>
      <c r="BZ231" s="84" t="s">
        <v>150</v>
      </c>
      <c r="CA231" s="84" t="s">
        <v>362</v>
      </c>
      <c r="CB231" s="84" t="s">
        <v>363</v>
      </c>
      <c r="CC231" s="84" t="s">
        <v>364</v>
      </c>
      <c r="CD231" s="84" t="s">
        <v>365</v>
      </c>
      <c r="CE231" s="84" t="s">
        <v>366</v>
      </c>
      <c r="CF231" s="84" t="s">
        <v>367</v>
      </c>
      <c r="CG231" s="136" t="s">
        <v>407</v>
      </c>
      <c r="CH231" s="137" t="s">
        <v>186</v>
      </c>
      <c r="CI231" s="137" t="s">
        <v>382</v>
      </c>
      <c r="CJ231" s="108"/>
      <c r="CK231" s="366" t="s">
        <v>411</v>
      </c>
      <c r="CL231" s="367"/>
      <c r="CM231" s="367"/>
      <c r="CN231" s="367"/>
      <c r="CO231" s="367"/>
      <c r="CP231" s="367"/>
      <c r="CQ231" s="367"/>
      <c r="CR231" s="367"/>
      <c r="CS231" s="367"/>
      <c r="CT231" s="367"/>
      <c r="CU231" s="367"/>
      <c r="CV231" s="367"/>
      <c r="CW231" s="367"/>
      <c r="CX231" s="367"/>
      <c r="CY231" s="367"/>
    </row>
    <row r="232" spans="1:103" s="266" customFormat="1" ht="18" hidden="1" customHeight="1" thickBot="1" x14ac:dyDescent="0.35">
      <c r="A232" s="272"/>
      <c r="B232" s="115"/>
      <c r="C232" s="354"/>
      <c r="D232" s="127"/>
      <c r="E232" s="127"/>
      <c r="F232" s="127"/>
      <c r="G232" s="359" t="s">
        <v>361</v>
      </c>
      <c r="H232" s="361" t="s">
        <v>95</v>
      </c>
      <c r="I232" s="7"/>
      <c r="J232" s="356" t="s">
        <v>3</v>
      </c>
      <c r="K232" s="108"/>
      <c r="L232" s="85"/>
      <c r="M232" s="75">
        <f>MONTH(Úvod!$F$10)</f>
        <v>1</v>
      </c>
      <c r="N232" s="76">
        <f t="shared" ref="N232" si="4659">IF(M232=12,1,M232+1)</f>
        <v>2</v>
      </c>
      <c r="O232" s="76">
        <f t="shared" ref="O232" si="4660">IF(N232=12,1,N232+1)</f>
        <v>3</v>
      </c>
      <c r="P232" s="77">
        <f t="shared" ref="P232" si="4661">IF(O232=12,1,O232+1)</f>
        <v>4</v>
      </c>
      <c r="Q232" s="77">
        <f t="shared" ref="Q232" si="4662">IF(P232=12,1,P232+1)</f>
        <v>5</v>
      </c>
      <c r="R232" s="77">
        <f t="shared" ref="R232" si="4663">IF(Q232=12,1,Q232+1)</f>
        <v>6</v>
      </c>
      <c r="S232" s="77">
        <f t="shared" ref="S232" si="4664">IF(R232=12,1,R232+1)</f>
        <v>7</v>
      </c>
      <c r="T232" s="77">
        <f t="shared" ref="T232" si="4665">IF(S232=12,1,S232+1)</f>
        <v>8</v>
      </c>
      <c r="U232" s="77">
        <f t="shared" ref="U232" si="4666">IF(T232=12,1,T232+1)</f>
        <v>9</v>
      </c>
      <c r="V232" s="77">
        <f>IF(U232=12,1,U232+1)</f>
        <v>10</v>
      </c>
      <c r="W232" s="77">
        <f t="shared" ref="W232" si="4667">IF(V232=12,1,V232+1)</f>
        <v>11</v>
      </c>
      <c r="X232" s="77">
        <f t="shared" ref="X232" si="4668">IF(W232=12,1,W232+1)</f>
        <v>12</v>
      </c>
      <c r="Y232" s="77">
        <f t="shared" ref="Y232" si="4669">IF(X232=12,1,X232+1)</f>
        <v>1</v>
      </c>
      <c r="Z232" s="77">
        <f t="shared" ref="Z232" si="4670">IF(Y232=12,1,Y232+1)</f>
        <v>2</v>
      </c>
      <c r="AA232" s="77">
        <f t="shared" ref="AA232" si="4671">IF(Z232=12,1,Z232+1)</f>
        <v>3</v>
      </c>
      <c r="AB232" s="77">
        <f t="shared" ref="AB232" si="4672">IF(AA232=12,1,AA232+1)</f>
        <v>4</v>
      </c>
      <c r="AC232" s="77">
        <f t="shared" ref="AC232" si="4673">IF(AB232=12,1,AB232+1)</f>
        <v>5</v>
      </c>
      <c r="AD232" s="77">
        <f t="shared" ref="AD232" si="4674">IF(AC232=12,1,AC232+1)</f>
        <v>6</v>
      </c>
      <c r="AE232" s="77">
        <f>IF(AD232=12,1,AD232+1)</f>
        <v>7</v>
      </c>
      <c r="AF232" s="77">
        <f t="shared" ref="AF232" si="4675">IF(AE232=12,1,AE232+1)</f>
        <v>8</v>
      </c>
      <c r="AG232" s="77">
        <f t="shared" ref="AG232" si="4676">IF(AF232=12,1,AF232+1)</f>
        <v>9</v>
      </c>
      <c r="AH232" s="77">
        <f t="shared" ref="AH232" si="4677">IF(AG232=12,1,AG232+1)</f>
        <v>10</v>
      </c>
      <c r="AI232" s="77">
        <f t="shared" ref="AI232" si="4678">IF(AH232=12,1,AH232+1)</f>
        <v>11</v>
      </c>
      <c r="AJ232" s="77">
        <f t="shared" ref="AJ232" si="4679">IF(AI232=12,1,AI232+1)</f>
        <v>12</v>
      </c>
      <c r="AK232" s="77">
        <f t="shared" ref="AK232" si="4680">IF(AJ232=12,1,AJ232+1)</f>
        <v>1</v>
      </c>
      <c r="AL232" s="77">
        <f t="shared" ref="AL232" si="4681">IF(AK232=12,1,AK232+1)</f>
        <v>2</v>
      </c>
      <c r="AM232" s="77">
        <f t="shared" ref="AM232" si="4682">IF(AL232=12,1,AL232+1)</f>
        <v>3</v>
      </c>
      <c r="AN232" s="77">
        <f t="shared" ref="AN232" si="4683">IF(AM232=12,1,AM232+1)</f>
        <v>4</v>
      </c>
      <c r="AO232" s="77">
        <f t="shared" ref="AO232" si="4684">IF(AN232=12,1,AN232+1)</f>
        <v>5</v>
      </c>
      <c r="AP232" s="77">
        <f t="shared" ref="AP232" si="4685">IF(AO232=12,1,AO232+1)</f>
        <v>6</v>
      </c>
      <c r="AQ232" s="77">
        <f t="shared" ref="AQ232" si="4686">IF(AP232=12,1,AP232+1)</f>
        <v>7</v>
      </c>
      <c r="AR232" s="77">
        <f t="shared" ref="AR232" si="4687">IF(AQ232=12,1,AQ232+1)</f>
        <v>8</v>
      </c>
      <c r="AS232" s="77">
        <f t="shared" ref="AS232" si="4688">IF(AR232=12,1,AR232+1)</f>
        <v>9</v>
      </c>
      <c r="AT232" s="77">
        <f t="shared" ref="AT232" si="4689">IF(AS232=12,1,AS232+1)</f>
        <v>10</v>
      </c>
      <c r="AU232" s="77">
        <f t="shared" ref="AU232" si="4690">IF(AT232=12,1,AT232+1)</f>
        <v>11</v>
      </c>
      <c r="AV232" s="77">
        <f t="shared" ref="AV232" si="4691">IF(AU232=12,1,AU232+1)</f>
        <v>12</v>
      </c>
      <c r="AW232" s="77">
        <f t="shared" ref="AW232" si="4692">IF(AV232=12,1,AV232+1)</f>
        <v>1</v>
      </c>
      <c r="AX232" s="77">
        <f t="shared" ref="AX232" si="4693">IF(AW232=12,1,AW232+1)</f>
        <v>2</v>
      </c>
      <c r="AY232" s="77">
        <f t="shared" ref="AY232" si="4694">IF(AX232=12,1,AX232+1)</f>
        <v>3</v>
      </c>
      <c r="AZ232" s="77">
        <f t="shared" ref="AZ232" si="4695">IF(AY232=12,1,AY232+1)</f>
        <v>4</v>
      </c>
      <c r="BA232" s="77">
        <f t="shared" ref="BA232" si="4696">IF(AZ232=12,1,AZ232+1)</f>
        <v>5</v>
      </c>
      <c r="BB232" s="77">
        <f t="shared" ref="BB232" si="4697">IF(BA232=12,1,BA232+1)</f>
        <v>6</v>
      </c>
      <c r="BC232" s="77">
        <f t="shared" ref="BC232" si="4698">IF(BB232=12,1,BB232+1)</f>
        <v>7</v>
      </c>
      <c r="BD232" s="77">
        <f t="shared" ref="BD232" si="4699">IF(BC232=12,1,BC232+1)</f>
        <v>8</v>
      </c>
      <c r="BE232" s="77">
        <f t="shared" ref="BE232" si="4700">IF(BD232=12,1,BD232+1)</f>
        <v>9</v>
      </c>
      <c r="BF232" s="77">
        <f t="shared" ref="BF232" si="4701">IF(BE232=12,1,BE232+1)</f>
        <v>10</v>
      </c>
      <c r="BG232" s="77">
        <f t="shared" ref="BG232" si="4702">IF(BF232=12,1,BF232+1)</f>
        <v>11</v>
      </c>
      <c r="BH232" s="77">
        <f t="shared" ref="BH232" si="4703">IF(BG232=12,1,BG232+1)</f>
        <v>12</v>
      </c>
      <c r="BI232" s="77">
        <f t="shared" ref="BI232" si="4704">IF(BH232=12,1,BH232+1)</f>
        <v>1</v>
      </c>
      <c r="BJ232" s="77">
        <f t="shared" ref="BJ232" si="4705">IF(BI232=12,1,BI232+1)</f>
        <v>2</v>
      </c>
      <c r="BK232" s="77">
        <f t="shared" ref="BK232" si="4706">IF(BJ232=12,1,BJ232+1)</f>
        <v>3</v>
      </c>
      <c r="BL232" s="77">
        <f t="shared" ref="BL232" si="4707">IF(BK232=12,1,BK232+1)</f>
        <v>4</v>
      </c>
      <c r="BM232" s="77">
        <f t="shared" ref="BM232" si="4708">IF(BL232=12,1,BL232+1)</f>
        <v>5</v>
      </c>
      <c r="BN232" s="77">
        <f t="shared" ref="BN232" si="4709">IF(BM232=12,1,BM232+1)</f>
        <v>6</v>
      </c>
      <c r="BO232" s="77">
        <f t="shared" ref="BO232" si="4710">IF(BN232=12,1,BN232+1)</f>
        <v>7</v>
      </c>
      <c r="BP232" s="77">
        <f t="shared" ref="BP232" si="4711">IF(BO232=12,1,BO232+1)</f>
        <v>8</v>
      </c>
      <c r="BQ232" s="77">
        <f t="shared" ref="BQ232" si="4712">IF(BP232=12,1,BP232+1)</f>
        <v>9</v>
      </c>
      <c r="BR232" s="77">
        <f t="shared" ref="BR232" si="4713">IF(BQ232=12,1,BQ232+1)</f>
        <v>10</v>
      </c>
      <c r="BS232" s="77">
        <f t="shared" ref="BS232" si="4714">IF(BR232=12,1,BR232+1)</f>
        <v>11</v>
      </c>
      <c r="BT232" s="77">
        <f t="shared" ref="BT232" si="4715">IF(BS232=12,1,BS232+1)</f>
        <v>12</v>
      </c>
      <c r="BU232" s="77">
        <f t="shared" ref="BU232" si="4716">IF(BT232=12,1,BT232+1)</f>
        <v>1</v>
      </c>
      <c r="BV232" s="77">
        <f t="shared" ref="BV232" si="4717">IF(BU232=12,1,BU232+1)</f>
        <v>2</v>
      </c>
      <c r="BW232" s="77">
        <f t="shared" ref="BW232" si="4718">IF(BV232=12,1,BV232+1)</f>
        <v>3</v>
      </c>
      <c r="BX232" s="77">
        <f t="shared" ref="BX232" si="4719">IF(BW232=12,1,BW232+1)</f>
        <v>4</v>
      </c>
      <c r="BY232" s="77">
        <f t="shared" ref="BY232" si="4720">IF(BX232=12,1,BX232+1)</f>
        <v>5</v>
      </c>
      <c r="BZ232" s="77">
        <f t="shared" ref="BZ232" si="4721">IF(BY232=12,1,BY232+1)</f>
        <v>6</v>
      </c>
      <c r="CA232" s="77">
        <f t="shared" ref="CA232" si="4722">IF(BZ232=12,1,BZ232+1)</f>
        <v>7</v>
      </c>
      <c r="CB232" s="77">
        <f t="shared" ref="CB232" si="4723">IF(CA232=12,1,CA232+1)</f>
        <v>8</v>
      </c>
      <c r="CC232" s="77">
        <f t="shared" ref="CC232" si="4724">IF(CB232=12,1,CB232+1)</f>
        <v>9</v>
      </c>
      <c r="CD232" s="77">
        <f t="shared" ref="CD232" si="4725">IF(CC232=12,1,CC232+1)</f>
        <v>10</v>
      </c>
      <c r="CE232" s="77">
        <f t="shared" ref="CE232" si="4726">IF(CD232=12,1,CD232+1)</f>
        <v>11</v>
      </c>
      <c r="CF232" s="77">
        <f t="shared" ref="CF232" si="4727">IF(CE232=12,1,CE232+1)</f>
        <v>12</v>
      </c>
      <c r="CG232" s="82"/>
      <c r="CH232" s="79"/>
      <c r="CI232" s="79"/>
      <c r="CJ232" s="108"/>
      <c r="CK232" s="108"/>
      <c r="CL232" s="108"/>
      <c r="CM232" s="108"/>
      <c r="CN232" s="108"/>
      <c r="CO232" s="108"/>
      <c r="CP232" s="108"/>
      <c r="CQ232" s="108"/>
      <c r="CR232" s="108"/>
      <c r="CS232" s="108"/>
      <c r="CT232" s="108"/>
      <c r="CU232" s="108"/>
      <c r="CV232" s="108"/>
      <c r="CW232" s="108"/>
      <c r="CX232" s="108"/>
      <c r="CY232" s="108"/>
    </row>
    <row r="233" spans="1:103" s="266" customFormat="1" ht="34.950000000000003" hidden="1" customHeight="1" x14ac:dyDescent="0.3">
      <c r="A233" s="272"/>
      <c r="B233" s="115"/>
      <c r="C233" s="354"/>
      <c r="D233" s="127"/>
      <c r="E233" s="127"/>
      <c r="F233" s="127"/>
      <c r="G233" s="359"/>
      <c r="H233" s="361"/>
      <c r="I233" s="7"/>
      <c r="J233" s="357"/>
      <c r="K233" s="108"/>
      <c r="L233" s="78"/>
      <c r="M233" s="60">
        <f t="shared" ref="M233:BX233" si="4728">VALUE(_xlfn.CONCAT(M232,".",M235))</f>
        <v>1</v>
      </c>
      <c r="N233" s="74">
        <f t="shared" si="4728"/>
        <v>32</v>
      </c>
      <c r="O233" s="74">
        <f t="shared" si="4728"/>
        <v>61</v>
      </c>
      <c r="P233" s="74">
        <f t="shared" si="4728"/>
        <v>92</v>
      </c>
      <c r="Q233" s="74">
        <f t="shared" si="4728"/>
        <v>122</v>
      </c>
      <c r="R233" s="74">
        <f t="shared" si="4728"/>
        <v>153</v>
      </c>
      <c r="S233" s="74">
        <f t="shared" si="4728"/>
        <v>183</v>
      </c>
      <c r="T233" s="74">
        <f t="shared" si="4728"/>
        <v>214</v>
      </c>
      <c r="U233" s="74">
        <f t="shared" si="4728"/>
        <v>245</v>
      </c>
      <c r="V233" s="74">
        <f t="shared" si="4728"/>
        <v>275</v>
      </c>
      <c r="W233" s="74">
        <f t="shared" si="4728"/>
        <v>306</v>
      </c>
      <c r="X233" s="74">
        <f t="shared" si="4728"/>
        <v>336</v>
      </c>
      <c r="Y233" s="74">
        <f t="shared" si="4728"/>
        <v>367</v>
      </c>
      <c r="Z233" s="74">
        <f t="shared" si="4728"/>
        <v>398</v>
      </c>
      <c r="AA233" s="74">
        <f t="shared" si="4728"/>
        <v>426</v>
      </c>
      <c r="AB233" s="74">
        <f t="shared" si="4728"/>
        <v>457</v>
      </c>
      <c r="AC233" s="74">
        <f t="shared" si="4728"/>
        <v>487</v>
      </c>
      <c r="AD233" s="74">
        <f t="shared" si="4728"/>
        <v>518</v>
      </c>
      <c r="AE233" s="74">
        <f t="shared" si="4728"/>
        <v>548</v>
      </c>
      <c r="AF233" s="74">
        <f t="shared" si="4728"/>
        <v>579</v>
      </c>
      <c r="AG233" s="74">
        <f t="shared" si="4728"/>
        <v>610</v>
      </c>
      <c r="AH233" s="74">
        <f t="shared" si="4728"/>
        <v>640</v>
      </c>
      <c r="AI233" s="74">
        <f t="shared" si="4728"/>
        <v>671</v>
      </c>
      <c r="AJ233" s="74">
        <f t="shared" si="4728"/>
        <v>701</v>
      </c>
      <c r="AK233" s="74">
        <f t="shared" si="4728"/>
        <v>732</v>
      </c>
      <c r="AL233" s="74">
        <f t="shared" si="4728"/>
        <v>763</v>
      </c>
      <c r="AM233" s="74">
        <f t="shared" si="4728"/>
        <v>791</v>
      </c>
      <c r="AN233" s="74">
        <f t="shared" si="4728"/>
        <v>822</v>
      </c>
      <c r="AO233" s="74">
        <f t="shared" si="4728"/>
        <v>852</v>
      </c>
      <c r="AP233" s="74">
        <f t="shared" si="4728"/>
        <v>883</v>
      </c>
      <c r="AQ233" s="74">
        <f t="shared" si="4728"/>
        <v>913</v>
      </c>
      <c r="AR233" s="74">
        <f t="shared" si="4728"/>
        <v>944</v>
      </c>
      <c r="AS233" s="74">
        <f t="shared" si="4728"/>
        <v>975</v>
      </c>
      <c r="AT233" s="74">
        <f t="shared" si="4728"/>
        <v>1005</v>
      </c>
      <c r="AU233" s="74">
        <f t="shared" si="4728"/>
        <v>1036</v>
      </c>
      <c r="AV233" s="74">
        <f t="shared" si="4728"/>
        <v>1066</v>
      </c>
      <c r="AW233" s="74">
        <f t="shared" si="4728"/>
        <v>1097</v>
      </c>
      <c r="AX233" s="74">
        <f t="shared" si="4728"/>
        <v>1128</v>
      </c>
      <c r="AY233" s="74">
        <f t="shared" si="4728"/>
        <v>1156</v>
      </c>
      <c r="AZ233" s="74">
        <f t="shared" si="4728"/>
        <v>1187</v>
      </c>
      <c r="BA233" s="74">
        <f t="shared" si="4728"/>
        <v>1217</v>
      </c>
      <c r="BB233" s="74">
        <f t="shared" si="4728"/>
        <v>1248</v>
      </c>
      <c r="BC233" s="74">
        <f t="shared" si="4728"/>
        <v>1278</v>
      </c>
      <c r="BD233" s="74">
        <f t="shared" si="4728"/>
        <v>1309</v>
      </c>
      <c r="BE233" s="74">
        <f t="shared" si="4728"/>
        <v>1340</v>
      </c>
      <c r="BF233" s="74">
        <f t="shared" si="4728"/>
        <v>1370</v>
      </c>
      <c r="BG233" s="74">
        <f t="shared" si="4728"/>
        <v>1401</v>
      </c>
      <c r="BH233" s="74">
        <f t="shared" si="4728"/>
        <v>1431</v>
      </c>
      <c r="BI233" s="74">
        <f t="shared" si="4728"/>
        <v>1462</v>
      </c>
      <c r="BJ233" s="74">
        <f t="shared" si="4728"/>
        <v>1493</v>
      </c>
      <c r="BK233" s="74">
        <f t="shared" si="4728"/>
        <v>1522</v>
      </c>
      <c r="BL233" s="74">
        <f t="shared" si="4728"/>
        <v>1553</v>
      </c>
      <c r="BM233" s="74">
        <f t="shared" si="4728"/>
        <v>1583</v>
      </c>
      <c r="BN233" s="74">
        <f t="shared" si="4728"/>
        <v>1614</v>
      </c>
      <c r="BO233" s="74">
        <f t="shared" si="4728"/>
        <v>1644</v>
      </c>
      <c r="BP233" s="74">
        <f t="shared" si="4728"/>
        <v>1675</v>
      </c>
      <c r="BQ233" s="74">
        <f t="shared" si="4728"/>
        <v>1706</v>
      </c>
      <c r="BR233" s="74">
        <f t="shared" si="4728"/>
        <v>1736</v>
      </c>
      <c r="BS233" s="74">
        <f t="shared" si="4728"/>
        <v>1767</v>
      </c>
      <c r="BT233" s="74">
        <f t="shared" si="4728"/>
        <v>1797</v>
      </c>
      <c r="BU233" s="74">
        <f t="shared" si="4728"/>
        <v>1828</v>
      </c>
      <c r="BV233" s="74">
        <f t="shared" si="4728"/>
        <v>1859</v>
      </c>
      <c r="BW233" s="74">
        <f t="shared" si="4728"/>
        <v>1887</v>
      </c>
      <c r="BX233" s="74">
        <f t="shared" si="4728"/>
        <v>1918</v>
      </c>
      <c r="BY233" s="74">
        <f t="shared" ref="BY233:CF233" si="4729">VALUE(_xlfn.CONCAT(BY232,".",BY235))</f>
        <v>1948</v>
      </c>
      <c r="BZ233" s="74">
        <f t="shared" si="4729"/>
        <v>1979</v>
      </c>
      <c r="CA233" s="74">
        <f t="shared" si="4729"/>
        <v>2009</v>
      </c>
      <c r="CB233" s="74">
        <f t="shared" si="4729"/>
        <v>2040</v>
      </c>
      <c r="CC233" s="74">
        <f t="shared" si="4729"/>
        <v>2071</v>
      </c>
      <c r="CD233" s="74">
        <f t="shared" si="4729"/>
        <v>2101</v>
      </c>
      <c r="CE233" s="74">
        <f t="shared" si="4729"/>
        <v>2132</v>
      </c>
      <c r="CF233" s="74">
        <f t="shared" si="4729"/>
        <v>2162</v>
      </c>
      <c r="CG233" s="83"/>
      <c r="CH233" s="80"/>
      <c r="CI233" s="80"/>
      <c r="CJ233" s="108"/>
      <c r="CK233" s="108"/>
      <c r="CL233" s="108"/>
      <c r="CM233" s="108"/>
      <c r="CN233" s="108"/>
      <c r="CO233" s="108"/>
      <c r="CP233" s="108"/>
      <c r="CQ233" s="108"/>
      <c r="CR233" s="108"/>
      <c r="CS233" s="108"/>
      <c r="CT233" s="108"/>
      <c r="CU233" s="108"/>
      <c r="CV233" s="108"/>
      <c r="CW233" s="108"/>
      <c r="CX233" s="108"/>
      <c r="CY233" s="108"/>
    </row>
    <row r="234" spans="1:103" s="266" customFormat="1" ht="16.95" customHeight="1" x14ac:dyDescent="0.3">
      <c r="A234" s="272"/>
      <c r="B234" s="115"/>
      <c r="C234" s="354"/>
      <c r="D234" s="127"/>
      <c r="E234" s="360" t="s">
        <v>376</v>
      </c>
      <c r="F234" s="360" t="s">
        <v>376</v>
      </c>
      <c r="G234" s="359"/>
      <c r="H234" s="361"/>
      <c r="I234" s="7"/>
      <c r="J234" s="357"/>
      <c r="K234" s="108"/>
      <c r="L234" s="78"/>
      <c r="M234" s="61" t="str">
        <f>VLOOKUP(M232,'Podpůrná data'!$J$186:$K$197,2)</f>
        <v>leden</v>
      </c>
      <c r="N234" s="61" t="str">
        <f>VLOOKUP(N232,'Podpůrná data'!$J$186:$K$197,2)</f>
        <v>únor</v>
      </c>
      <c r="O234" s="61" t="str">
        <f>VLOOKUP(O232,'Podpůrná data'!$J$186:$K$197,2)</f>
        <v>březen</v>
      </c>
      <c r="P234" s="61" t="str">
        <f>VLOOKUP(P232,'Podpůrná data'!$J$186:$K$197,2)</f>
        <v>duben</v>
      </c>
      <c r="Q234" s="61" t="str">
        <f>VLOOKUP(Q232,'Podpůrná data'!$J$186:$K$197,2)</f>
        <v>květen</v>
      </c>
      <c r="R234" s="61" t="str">
        <f>VLOOKUP(R232,'Podpůrná data'!$J$186:$K$197,2)</f>
        <v>červen</v>
      </c>
      <c r="S234" s="61" t="str">
        <f>VLOOKUP(S232,'Podpůrná data'!$J$186:$K$197,2)</f>
        <v>červenec</v>
      </c>
      <c r="T234" s="61" t="str">
        <f>VLOOKUP(T232,'Podpůrná data'!$J$186:$K$197,2)</f>
        <v>srpen</v>
      </c>
      <c r="U234" s="61" t="str">
        <f>VLOOKUP(U232,'Podpůrná data'!$J$186:$K$197,2)</f>
        <v>září</v>
      </c>
      <c r="V234" s="61" t="str">
        <f>VLOOKUP(V232,'Podpůrná data'!$J$186:$K$197,2)</f>
        <v>říjen</v>
      </c>
      <c r="W234" s="61" t="str">
        <f>VLOOKUP(W232,'Podpůrná data'!$J$186:$K$197,2)</f>
        <v>listopad</v>
      </c>
      <c r="X234" s="61" t="str">
        <f>VLOOKUP(X232,'Podpůrná data'!$J$186:$K$197,2)</f>
        <v>prosinec</v>
      </c>
      <c r="Y234" s="61" t="str">
        <f>VLOOKUP(Y232,'Podpůrná data'!$J$186:$K$197,2)</f>
        <v>leden</v>
      </c>
      <c r="Z234" s="61" t="str">
        <f>VLOOKUP(Z232,'Podpůrná data'!$J$186:$K$197,2)</f>
        <v>únor</v>
      </c>
      <c r="AA234" s="61" t="str">
        <f>VLOOKUP(AA232,'Podpůrná data'!$J$186:$K$197,2)</f>
        <v>březen</v>
      </c>
      <c r="AB234" s="61" t="str">
        <f>VLOOKUP(AB232,'Podpůrná data'!$J$186:$K$197,2)</f>
        <v>duben</v>
      </c>
      <c r="AC234" s="61" t="str">
        <f>VLOOKUP(AC232,'Podpůrná data'!$J$186:$K$197,2)</f>
        <v>květen</v>
      </c>
      <c r="AD234" s="61" t="str">
        <f>VLOOKUP(AD232,'Podpůrná data'!$J$186:$K$197,2)</f>
        <v>červen</v>
      </c>
      <c r="AE234" s="61" t="str">
        <f>VLOOKUP(AE232,'Podpůrná data'!$J$186:$K$197,2)</f>
        <v>červenec</v>
      </c>
      <c r="AF234" s="61" t="str">
        <f>VLOOKUP(AF232,'Podpůrná data'!$J$186:$K$197,2)</f>
        <v>srpen</v>
      </c>
      <c r="AG234" s="61" t="str">
        <f>VLOOKUP(AG232,'Podpůrná data'!$J$186:$K$197,2)</f>
        <v>září</v>
      </c>
      <c r="AH234" s="61" t="str">
        <f>VLOOKUP(AH232,'Podpůrná data'!$J$186:$K$197,2)</f>
        <v>říjen</v>
      </c>
      <c r="AI234" s="61" t="str">
        <f>VLOOKUP(AI232,'Podpůrná data'!$J$186:$K$197,2)</f>
        <v>listopad</v>
      </c>
      <c r="AJ234" s="61" t="str">
        <f>VLOOKUP(AJ232,'Podpůrná data'!$J$186:$K$197,2)</f>
        <v>prosinec</v>
      </c>
      <c r="AK234" s="61" t="str">
        <f>VLOOKUP(AK232,'Podpůrná data'!$J$186:$K$197,2)</f>
        <v>leden</v>
      </c>
      <c r="AL234" s="61" t="str">
        <f>VLOOKUP(AL232,'Podpůrná data'!$J$186:$K$197,2)</f>
        <v>únor</v>
      </c>
      <c r="AM234" s="61" t="str">
        <f>VLOOKUP(AM232,'Podpůrná data'!$J$186:$K$197,2)</f>
        <v>březen</v>
      </c>
      <c r="AN234" s="61" t="str">
        <f>VLOOKUP(AN232,'Podpůrná data'!$J$186:$K$197,2)</f>
        <v>duben</v>
      </c>
      <c r="AO234" s="61" t="str">
        <f>VLOOKUP(AO232,'Podpůrná data'!$J$186:$K$197,2)</f>
        <v>květen</v>
      </c>
      <c r="AP234" s="61" t="str">
        <f>VLOOKUP(AP232,'Podpůrná data'!$J$186:$K$197,2)</f>
        <v>červen</v>
      </c>
      <c r="AQ234" s="61" t="str">
        <f>VLOOKUP(AQ232,'Podpůrná data'!$J$186:$K$197,2)</f>
        <v>červenec</v>
      </c>
      <c r="AR234" s="61" t="str">
        <f>VLOOKUP(AR232,'Podpůrná data'!$J$186:$K$197,2)</f>
        <v>srpen</v>
      </c>
      <c r="AS234" s="61" t="str">
        <f>VLOOKUP(AS232,'Podpůrná data'!$J$186:$K$197,2)</f>
        <v>září</v>
      </c>
      <c r="AT234" s="61" t="str">
        <f>VLOOKUP(AT232,'Podpůrná data'!$J$186:$K$197,2)</f>
        <v>říjen</v>
      </c>
      <c r="AU234" s="61" t="str">
        <f>VLOOKUP(AU232,'Podpůrná data'!$J$186:$K$197,2)</f>
        <v>listopad</v>
      </c>
      <c r="AV234" s="61" t="str">
        <f>VLOOKUP(AV232,'Podpůrná data'!$J$186:$K$197,2)</f>
        <v>prosinec</v>
      </c>
      <c r="AW234" s="61" t="str">
        <f>VLOOKUP(AW232,'Podpůrná data'!$J$186:$K$197,2)</f>
        <v>leden</v>
      </c>
      <c r="AX234" s="61" t="str">
        <f>VLOOKUP(AX232,'Podpůrná data'!$J$186:$K$197,2)</f>
        <v>únor</v>
      </c>
      <c r="AY234" s="61" t="str">
        <f>VLOOKUP(AY232,'Podpůrná data'!$J$186:$K$197,2)</f>
        <v>březen</v>
      </c>
      <c r="AZ234" s="61" t="str">
        <f>VLOOKUP(AZ232,'Podpůrná data'!$J$186:$K$197,2)</f>
        <v>duben</v>
      </c>
      <c r="BA234" s="61" t="str">
        <f>VLOOKUP(BA232,'Podpůrná data'!$J$186:$K$197,2)</f>
        <v>květen</v>
      </c>
      <c r="BB234" s="61" t="str">
        <f>VLOOKUP(BB232,'Podpůrná data'!$J$186:$K$197,2)</f>
        <v>červen</v>
      </c>
      <c r="BC234" s="61" t="str">
        <f>VLOOKUP(BC232,'Podpůrná data'!$J$186:$K$197,2)</f>
        <v>červenec</v>
      </c>
      <c r="BD234" s="61" t="str">
        <f>VLOOKUP(BD232,'Podpůrná data'!$J$186:$K$197,2)</f>
        <v>srpen</v>
      </c>
      <c r="BE234" s="61" t="str">
        <f>VLOOKUP(BE232,'Podpůrná data'!$J$186:$K$197,2)</f>
        <v>září</v>
      </c>
      <c r="BF234" s="61" t="str">
        <f>VLOOKUP(BF232,'Podpůrná data'!$J$186:$K$197,2)</f>
        <v>říjen</v>
      </c>
      <c r="BG234" s="61" t="str">
        <f>VLOOKUP(BG232,'Podpůrná data'!$J$186:$K$197,2)</f>
        <v>listopad</v>
      </c>
      <c r="BH234" s="61" t="str">
        <f>VLOOKUP(BH232,'Podpůrná data'!$J$186:$K$197,2)</f>
        <v>prosinec</v>
      </c>
      <c r="BI234" s="61" t="str">
        <f>VLOOKUP(BI232,'Podpůrná data'!$J$186:$K$197,2)</f>
        <v>leden</v>
      </c>
      <c r="BJ234" s="61" t="str">
        <f>VLOOKUP(BJ232,'Podpůrná data'!$J$186:$K$197,2)</f>
        <v>únor</v>
      </c>
      <c r="BK234" s="61" t="str">
        <f>VLOOKUP(BK232,'Podpůrná data'!$J$186:$K$197,2)</f>
        <v>březen</v>
      </c>
      <c r="BL234" s="61" t="str">
        <f>VLOOKUP(BL232,'Podpůrná data'!$J$186:$K$197,2)</f>
        <v>duben</v>
      </c>
      <c r="BM234" s="61" t="str">
        <f>VLOOKUP(BM232,'Podpůrná data'!$J$186:$K$197,2)</f>
        <v>květen</v>
      </c>
      <c r="BN234" s="61" t="str">
        <f>VLOOKUP(BN232,'Podpůrná data'!$J$186:$K$197,2)</f>
        <v>červen</v>
      </c>
      <c r="BO234" s="61" t="str">
        <f>VLOOKUP(BO232,'Podpůrná data'!$J$186:$K$197,2)</f>
        <v>červenec</v>
      </c>
      <c r="BP234" s="61" t="str">
        <f>VLOOKUP(BP232,'Podpůrná data'!$J$186:$K$197,2)</f>
        <v>srpen</v>
      </c>
      <c r="BQ234" s="61" t="str">
        <f>VLOOKUP(BQ232,'Podpůrná data'!$J$186:$K$197,2)</f>
        <v>září</v>
      </c>
      <c r="BR234" s="61" t="str">
        <f>VLOOKUP(BR232,'Podpůrná data'!$J$186:$K$197,2)</f>
        <v>říjen</v>
      </c>
      <c r="BS234" s="61" t="str">
        <f>VLOOKUP(BS232,'Podpůrná data'!$J$186:$K$197,2)</f>
        <v>listopad</v>
      </c>
      <c r="BT234" s="61" t="str">
        <f>VLOOKUP(BT232,'Podpůrná data'!$J$186:$K$197,2)</f>
        <v>prosinec</v>
      </c>
      <c r="BU234" s="61" t="str">
        <f>VLOOKUP(BU232,'Podpůrná data'!$J$186:$K$197,2)</f>
        <v>leden</v>
      </c>
      <c r="BV234" s="61" t="str">
        <f>VLOOKUP(BV232,'Podpůrná data'!$J$186:$K$197,2)</f>
        <v>únor</v>
      </c>
      <c r="BW234" s="61" t="str">
        <f>VLOOKUP(BW232,'Podpůrná data'!$J$186:$K$197,2)</f>
        <v>březen</v>
      </c>
      <c r="BX234" s="61" t="str">
        <f>VLOOKUP(BX232,'Podpůrná data'!$J$186:$K$197,2)</f>
        <v>duben</v>
      </c>
      <c r="BY234" s="61" t="str">
        <f>VLOOKUP(BY232,'Podpůrná data'!$J$186:$K$197,2)</f>
        <v>květen</v>
      </c>
      <c r="BZ234" s="61" t="str">
        <f>VLOOKUP(BZ232,'Podpůrná data'!$J$186:$K$197,2)</f>
        <v>červen</v>
      </c>
      <c r="CA234" s="61" t="str">
        <f>VLOOKUP(CA232,'Podpůrná data'!$J$186:$K$197,2)</f>
        <v>červenec</v>
      </c>
      <c r="CB234" s="61" t="str">
        <f>VLOOKUP(CB232,'Podpůrná data'!$J$186:$K$197,2)</f>
        <v>srpen</v>
      </c>
      <c r="CC234" s="61" t="str">
        <f>VLOOKUP(CC232,'Podpůrná data'!$J$186:$K$197,2)</f>
        <v>září</v>
      </c>
      <c r="CD234" s="61" t="str">
        <f>VLOOKUP(CD232,'Podpůrná data'!$J$186:$K$197,2)</f>
        <v>říjen</v>
      </c>
      <c r="CE234" s="61" t="str">
        <f>VLOOKUP(CE232,'Podpůrná data'!$J$186:$K$197,2)</f>
        <v>listopad</v>
      </c>
      <c r="CF234" s="61" t="str">
        <f>VLOOKUP(CF232,'Podpůrná data'!$J$186:$K$197,2)</f>
        <v>prosinec</v>
      </c>
      <c r="CG234" s="210"/>
      <c r="CH234" s="210"/>
      <c r="CI234" s="211"/>
      <c r="CJ234" s="108"/>
      <c r="CK234" s="183" t="s">
        <v>109</v>
      </c>
      <c r="CL234" s="183" t="s">
        <v>110</v>
      </c>
      <c r="CM234" s="183" t="s">
        <v>111</v>
      </c>
      <c r="CN234" s="183" t="s">
        <v>112</v>
      </c>
      <c r="CO234" s="183" t="s">
        <v>113</v>
      </c>
      <c r="CP234" s="183" t="s">
        <v>114</v>
      </c>
      <c r="CQ234" s="183" t="s">
        <v>115</v>
      </c>
      <c r="CR234" s="183" t="s">
        <v>116</v>
      </c>
      <c r="CS234" s="183" t="s">
        <v>117</v>
      </c>
      <c r="CT234" s="183" t="s">
        <v>177</v>
      </c>
      <c r="CU234" s="183" t="s">
        <v>178</v>
      </c>
      <c r="CV234" s="183" t="s">
        <v>179</v>
      </c>
      <c r="CW234" s="183" t="s">
        <v>368</v>
      </c>
      <c r="CX234" s="183" t="s">
        <v>369</v>
      </c>
      <c r="CY234" s="183" t="s">
        <v>370</v>
      </c>
    </row>
    <row r="235" spans="1:103" s="266" customFormat="1" ht="16.2" customHeight="1" x14ac:dyDescent="0.3">
      <c r="A235" s="272"/>
      <c r="B235" s="115"/>
      <c r="C235" s="354"/>
      <c r="D235" s="127"/>
      <c r="E235" s="360"/>
      <c r="F235" s="360"/>
      <c r="G235" s="359"/>
      <c r="H235" s="361"/>
      <c r="I235" s="7"/>
      <c r="J235" s="357"/>
      <c r="K235" s="108"/>
      <c r="L235" s="78"/>
      <c r="M235" s="61">
        <f>YEAR(Úvod!$F$10)</f>
        <v>1900</v>
      </c>
      <c r="N235" s="61">
        <f t="shared" ref="N235" si="4730">IF(N232=1,M235+1,M235)</f>
        <v>1900</v>
      </c>
      <c r="O235" s="61">
        <f t="shared" ref="O235" si="4731">IF(O232=1,N235+1,N235)</f>
        <v>1900</v>
      </c>
      <c r="P235" s="61">
        <f t="shared" ref="P235" si="4732">IF(P232=1,O235+1,O235)</f>
        <v>1900</v>
      </c>
      <c r="Q235" s="61">
        <f t="shared" ref="Q235" si="4733">IF(Q232=1,P235+1,P235)</f>
        <v>1900</v>
      </c>
      <c r="R235" s="61">
        <f t="shared" ref="R235" si="4734">IF(R232=1,Q235+1,Q235)</f>
        <v>1900</v>
      </c>
      <c r="S235" s="61">
        <f t="shared" ref="S235" si="4735">IF(S232=1,R235+1,R235)</f>
        <v>1900</v>
      </c>
      <c r="T235" s="61">
        <f t="shared" ref="T235" si="4736">IF(T232=1,S235+1,S235)</f>
        <v>1900</v>
      </c>
      <c r="U235" s="61">
        <f t="shared" ref="U235" si="4737">IF(U232=1,T235+1,T235)</f>
        <v>1900</v>
      </c>
      <c r="V235" s="61">
        <f t="shared" ref="V235" si="4738">IF(V232=1,U235+1,U235)</f>
        <v>1900</v>
      </c>
      <c r="W235" s="61">
        <f t="shared" ref="W235" si="4739">IF(W232=1,V235+1,V235)</f>
        <v>1900</v>
      </c>
      <c r="X235" s="61">
        <f t="shared" ref="X235" si="4740">IF(X232=1,W235+1,W235)</f>
        <v>1900</v>
      </c>
      <c r="Y235" s="61">
        <f t="shared" ref="Y235" si="4741">IF(Y232=1,X235+1,X235)</f>
        <v>1901</v>
      </c>
      <c r="Z235" s="61">
        <f t="shared" ref="Z235" si="4742">IF(Z232=1,Y235+1,Y235)</f>
        <v>1901</v>
      </c>
      <c r="AA235" s="61">
        <f t="shared" ref="AA235" si="4743">IF(AA232=1,Z235+1,Z235)</f>
        <v>1901</v>
      </c>
      <c r="AB235" s="61">
        <f t="shared" ref="AB235" si="4744">IF(AB232=1,AA235+1,AA235)</f>
        <v>1901</v>
      </c>
      <c r="AC235" s="61">
        <f t="shared" ref="AC235" si="4745">IF(AC232=1,AB235+1,AB235)</f>
        <v>1901</v>
      </c>
      <c r="AD235" s="61">
        <f t="shared" ref="AD235" si="4746">IF(AD232=1,AC235+1,AC235)</f>
        <v>1901</v>
      </c>
      <c r="AE235" s="61">
        <f t="shared" ref="AE235" si="4747">IF(AE232=1,AD235+1,AD235)</f>
        <v>1901</v>
      </c>
      <c r="AF235" s="61">
        <f t="shared" ref="AF235" si="4748">IF(AF232=1,AE235+1,AE235)</f>
        <v>1901</v>
      </c>
      <c r="AG235" s="61">
        <f t="shared" ref="AG235" si="4749">IF(AG232=1,AF235+1,AF235)</f>
        <v>1901</v>
      </c>
      <c r="AH235" s="61">
        <f t="shared" ref="AH235" si="4750">IF(AH232=1,AG235+1,AG235)</f>
        <v>1901</v>
      </c>
      <c r="AI235" s="61">
        <f t="shared" ref="AI235" si="4751">IF(AI232=1,AH235+1,AH235)</f>
        <v>1901</v>
      </c>
      <c r="AJ235" s="61">
        <f t="shared" ref="AJ235" si="4752">IF(AJ232=1,AI235+1,AI235)</f>
        <v>1901</v>
      </c>
      <c r="AK235" s="61">
        <f t="shared" ref="AK235" si="4753">IF(AK232=1,AJ235+1,AJ235)</f>
        <v>1902</v>
      </c>
      <c r="AL235" s="61">
        <f t="shared" ref="AL235" si="4754">IF(AL232=1,AK235+1,AK235)</f>
        <v>1902</v>
      </c>
      <c r="AM235" s="61">
        <f t="shared" ref="AM235" si="4755">IF(AM232=1,AL235+1,AL235)</f>
        <v>1902</v>
      </c>
      <c r="AN235" s="61">
        <f t="shared" ref="AN235" si="4756">IF(AN232=1,AM235+1,AM235)</f>
        <v>1902</v>
      </c>
      <c r="AO235" s="61">
        <f t="shared" ref="AO235" si="4757">IF(AO232=1,AN235+1,AN235)</f>
        <v>1902</v>
      </c>
      <c r="AP235" s="61">
        <f t="shared" ref="AP235" si="4758">IF(AP232=1,AO235+1,AO235)</f>
        <v>1902</v>
      </c>
      <c r="AQ235" s="61">
        <f t="shared" ref="AQ235" si="4759">IF(AQ232=1,AP235+1,AP235)</f>
        <v>1902</v>
      </c>
      <c r="AR235" s="61">
        <f t="shared" ref="AR235" si="4760">IF(AR232=1,AQ235+1,AQ235)</f>
        <v>1902</v>
      </c>
      <c r="AS235" s="61">
        <f t="shared" ref="AS235" si="4761">IF(AS232=1,AR235+1,AR235)</f>
        <v>1902</v>
      </c>
      <c r="AT235" s="61">
        <f t="shared" ref="AT235" si="4762">IF(AT232=1,AS235+1,AS235)</f>
        <v>1902</v>
      </c>
      <c r="AU235" s="61">
        <f t="shared" ref="AU235" si="4763">IF(AU232=1,AT235+1,AT235)</f>
        <v>1902</v>
      </c>
      <c r="AV235" s="61">
        <f t="shared" ref="AV235" si="4764">IF(AV232=1,AU235+1,AU235)</f>
        <v>1902</v>
      </c>
      <c r="AW235" s="61">
        <f t="shared" ref="AW235" si="4765">IF(AW232=1,AV235+1,AV235)</f>
        <v>1903</v>
      </c>
      <c r="AX235" s="61">
        <f t="shared" ref="AX235" si="4766">IF(AX232=1,AW235+1,AW235)</f>
        <v>1903</v>
      </c>
      <c r="AY235" s="61">
        <f t="shared" ref="AY235" si="4767">IF(AY232=1,AX235+1,AX235)</f>
        <v>1903</v>
      </c>
      <c r="AZ235" s="61">
        <f t="shared" ref="AZ235" si="4768">IF(AZ232=1,AY235+1,AY235)</f>
        <v>1903</v>
      </c>
      <c r="BA235" s="61">
        <f t="shared" ref="BA235" si="4769">IF(BA232=1,AZ235+1,AZ235)</f>
        <v>1903</v>
      </c>
      <c r="BB235" s="61">
        <f t="shared" ref="BB235" si="4770">IF(BB232=1,BA235+1,BA235)</f>
        <v>1903</v>
      </c>
      <c r="BC235" s="61">
        <f t="shared" ref="BC235" si="4771">IF(BC232=1,BB235+1,BB235)</f>
        <v>1903</v>
      </c>
      <c r="BD235" s="61">
        <f t="shared" ref="BD235" si="4772">IF(BD232=1,BC235+1,BC235)</f>
        <v>1903</v>
      </c>
      <c r="BE235" s="61">
        <f t="shared" ref="BE235" si="4773">IF(BE232=1,BD235+1,BD235)</f>
        <v>1903</v>
      </c>
      <c r="BF235" s="61">
        <f t="shared" ref="BF235" si="4774">IF(BF232=1,BE235+1,BE235)</f>
        <v>1903</v>
      </c>
      <c r="BG235" s="61">
        <f t="shared" ref="BG235" si="4775">IF(BG232=1,BF235+1,BF235)</f>
        <v>1903</v>
      </c>
      <c r="BH235" s="61">
        <f t="shared" ref="BH235" si="4776">IF(BH232=1,BG235+1,BG235)</f>
        <v>1903</v>
      </c>
      <c r="BI235" s="61">
        <f t="shared" ref="BI235" si="4777">IF(BI232=1,BH235+1,BH235)</f>
        <v>1904</v>
      </c>
      <c r="BJ235" s="61">
        <f t="shared" ref="BJ235" si="4778">IF(BJ232=1,BI235+1,BI235)</f>
        <v>1904</v>
      </c>
      <c r="BK235" s="61">
        <f t="shared" ref="BK235" si="4779">IF(BK232=1,BJ235+1,BJ235)</f>
        <v>1904</v>
      </c>
      <c r="BL235" s="61">
        <f t="shared" ref="BL235" si="4780">IF(BL232=1,BK235+1,BK235)</f>
        <v>1904</v>
      </c>
      <c r="BM235" s="61">
        <f t="shared" ref="BM235" si="4781">IF(BM232=1,BL235+1,BL235)</f>
        <v>1904</v>
      </c>
      <c r="BN235" s="61">
        <f t="shared" ref="BN235" si="4782">IF(BN232=1,BM235+1,BM235)</f>
        <v>1904</v>
      </c>
      <c r="BO235" s="61">
        <f t="shared" ref="BO235" si="4783">IF(BO232=1,BN235+1,BN235)</f>
        <v>1904</v>
      </c>
      <c r="BP235" s="61">
        <f t="shared" ref="BP235" si="4784">IF(BP232=1,BO235+1,BO235)</f>
        <v>1904</v>
      </c>
      <c r="BQ235" s="61">
        <f t="shared" ref="BQ235" si="4785">IF(BQ232=1,BP235+1,BP235)</f>
        <v>1904</v>
      </c>
      <c r="BR235" s="61">
        <f t="shared" ref="BR235" si="4786">IF(BR232=1,BQ235+1,BQ235)</f>
        <v>1904</v>
      </c>
      <c r="BS235" s="61">
        <f t="shared" ref="BS235" si="4787">IF(BS232=1,BR235+1,BR235)</f>
        <v>1904</v>
      </c>
      <c r="BT235" s="61">
        <f t="shared" ref="BT235" si="4788">IF(BT232=1,BS235+1,BS235)</f>
        <v>1904</v>
      </c>
      <c r="BU235" s="61">
        <f t="shared" ref="BU235" si="4789">IF(BU232=1,BT235+1,BT235)</f>
        <v>1905</v>
      </c>
      <c r="BV235" s="61">
        <f t="shared" ref="BV235" si="4790">IF(BV232=1,BU235+1,BU235)</f>
        <v>1905</v>
      </c>
      <c r="BW235" s="61">
        <f t="shared" ref="BW235" si="4791">IF(BW232=1,BV235+1,BV235)</f>
        <v>1905</v>
      </c>
      <c r="BX235" s="61">
        <f t="shared" ref="BX235" si="4792">IF(BX232=1,BW235+1,BW235)</f>
        <v>1905</v>
      </c>
      <c r="BY235" s="61">
        <f t="shared" ref="BY235" si="4793">IF(BY232=1,BX235+1,BX235)</f>
        <v>1905</v>
      </c>
      <c r="BZ235" s="61">
        <f t="shared" ref="BZ235" si="4794">IF(BZ232=1,BY235+1,BY235)</f>
        <v>1905</v>
      </c>
      <c r="CA235" s="61">
        <f t="shared" ref="CA235" si="4795">IF(CA232=1,BZ235+1,BZ235)</f>
        <v>1905</v>
      </c>
      <c r="CB235" s="61">
        <f t="shared" ref="CB235" si="4796">IF(CB232=1,CA235+1,CA235)</f>
        <v>1905</v>
      </c>
      <c r="CC235" s="61">
        <f t="shared" ref="CC235" si="4797">IF(CC232=1,CB235+1,CB235)</f>
        <v>1905</v>
      </c>
      <c r="CD235" s="61">
        <f t="shared" ref="CD235" si="4798">IF(CD232=1,CC235+1,CC235)</f>
        <v>1905</v>
      </c>
      <c r="CE235" s="61">
        <f t="shared" ref="CE235" si="4799">IF(CE232=1,CD235+1,CD235)</f>
        <v>1905</v>
      </c>
      <c r="CF235" s="61">
        <f t="shared" ref="CF235" si="4800">IF(CF232=1,CE235+1,CE235)</f>
        <v>1905</v>
      </c>
      <c r="CG235" s="209"/>
      <c r="CH235" s="208"/>
      <c r="CI235" s="212"/>
      <c r="CJ235" s="108"/>
      <c r="CK235" s="108"/>
      <c r="CL235" s="108"/>
      <c r="CM235" s="108"/>
      <c r="CN235" s="108"/>
      <c r="CO235" s="108"/>
      <c r="CP235" s="108"/>
      <c r="CQ235" s="108"/>
      <c r="CR235" s="108"/>
      <c r="CS235" s="108"/>
      <c r="CT235" s="108"/>
      <c r="CU235" s="108"/>
      <c r="CV235" s="108"/>
      <c r="CW235" s="108"/>
      <c r="CX235" s="108"/>
      <c r="CY235" s="108"/>
    </row>
    <row r="236" spans="1:103" s="266" customFormat="1" ht="16.2" customHeight="1" x14ac:dyDescent="0.3">
      <c r="A236" s="272"/>
      <c r="B236" s="115"/>
      <c r="C236" s="127"/>
      <c r="D236" s="127"/>
      <c r="E236" s="360"/>
      <c r="F236" s="360"/>
      <c r="G236" s="359"/>
      <c r="H236" s="362"/>
      <c r="I236" s="7"/>
      <c r="J236" s="358"/>
      <c r="K236" s="108"/>
      <c r="L236" s="64" t="s">
        <v>181</v>
      </c>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c r="CA236" s="281"/>
      <c r="CB236" s="281"/>
      <c r="CC236" s="281"/>
      <c r="CD236" s="281"/>
      <c r="CE236" s="281"/>
      <c r="CF236" s="281"/>
      <c r="CG236" s="209"/>
      <c r="CH236" s="208"/>
      <c r="CI236" s="212"/>
      <c r="CJ236" s="108"/>
      <c r="CK236" s="108"/>
      <c r="CL236" s="108"/>
      <c r="CM236" s="108"/>
      <c r="CN236" s="108"/>
      <c r="CO236" s="108"/>
      <c r="CP236" s="108"/>
      <c r="CQ236" s="108"/>
      <c r="CR236" s="108"/>
      <c r="CS236" s="108"/>
      <c r="CT236" s="108"/>
      <c r="CU236" s="108"/>
      <c r="CV236" s="108"/>
      <c r="CW236" s="108"/>
      <c r="CX236" s="108"/>
      <c r="CY236" s="108"/>
    </row>
    <row r="237" spans="1:103" s="266" customFormat="1" ht="23.4" customHeight="1" x14ac:dyDescent="0.3">
      <c r="A237" s="264"/>
      <c r="B237" s="128" t="s">
        <v>21</v>
      </c>
      <c r="C237" s="376"/>
      <c r="D237" s="376"/>
      <c r="E237" s="282"/>
      <c r="F237" s="257"/>
      <c r="G237" s="275"/>
      <c r="H237" s="62">
        <f>IF($G237="",0,VLOOKUP($E237,'Podpůrná data'!$I$15:$J$182,2)*$G237)</f>
        <v>0</v>
      </c>
      <c r="I237" s="107"/>
      <c r="J237" s="170">
        <f>IF(H237&gt;0,1,0)</f>
        <v>0</v>
      </c>
      <c r="K237" s="214"/>
      <c r="L237" s="64" t="s">
        <v>97</v>
      </c>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c r="AL237" s="283"/>
      <c r="AM237" s="283"/>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377">
        <f>SUM(M239:CF239)</f>
        <v>0</v>
      </c>
      <c r="CH237" s="379">
        <f>SUM(M241:CF241)</f>
        <v>0</v>
      </c>
      <c r="CI237" s="381">
        <f>IF($J237=0,0,IF($CG237&gt;=20,1,0))</f>
        <v>0</v>
      </c>
      <c r="CJ237" s="108"/>
      <c r="CK237" s="108"/>
      <c r="CL237" s="108"/>
      <c r="CM237" s="108"/>
      <c r="CN237" s="108"/>
      <c r="CO237" s="108"/>
      <c r="CP237" s="108"/>
      <c r="CQ237" s="108"/>
      <c r="CR237" s="108"/>
      <c r="CS237" s="108"/>
      <c r="CT237" s="108"/>
      <c r="CU237" s="108"/>
      <c r="CV237" s="108"/>
      <c r="CW237" s="108"/>
      <c r="CX237" s="108"/>
      <c r="CY237" s="108"/>
    </row>
    <row r="238" spans="1:103" s="266" customFormat="1" ht="28.8" x14ac:dyDescent="0.3">
      <c r="A238" s="264"/>
      <c r="B238" s="130"/>
      <c r="C238" s="174"/>
      <c r="D238" s="174"/>
      <c r="E238" s="174"/>
      <c r="F238" s="174"/>
      <c r="G238" s="174"/>
      <c r="H238" s="65"/>
      <c r="I238" s="107"/>
      <c r="J238" s="238"/>
      <c r="K238" s="108"/>
      <c r="L238" s="64" t="s">
        <v>388</v>
      </c>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377"/>
      <c r="CH238" s="379"/>
      <c r="CI238" s="381"/>
      <c r="CJ238" s="108"/>
      <c r="CK238" s="108"/>
      <c r="CL238" s="108"/>
      <c r="CM238" s="108"/>
      <c r="CN238" s="108"/>
      <c r="CO238" s="108"/>
      <c r="CP238" s="108"/>
      <c r="CQ238" s="108"/>
      <c r="CR238" s="108"/>
      <c r="CS238" s="108"/>
      <c r="CT238" s="108"/>
      <c r="CU238" s="108"/>
      <c r="CV238" s="108"/>
      <c r="CW238" s="108"/>
      <c r="CX238" s="108"/>
      <c r="CY238" s="108"/>
    </row>
    <row r="239" spans="1:103" s="266" customFormat="1" ht="28.8" x14ac:dyDescent="0.3">
      <c r="A239" s="264"/>
      <c r="B239" s="130"/>
      <c r="C239" s="174"/>
      <c r="D239" s="174"/>
      <c r="E239" s="174"/>
      <c r="F239" s="174"/>
      <c r="G239" s="174"/>
      <c r="H239" s="65"/>
      <c r="I239" s="107"/>
      <c r="J239" s="169"/>
      <c r="K239" s="108"/>
      <c r="L239" s="64" t="s">
        <v>408</v>
      </c>
      <c r="M239" s="171">
        <f>IF(M238="",0,IF(M238&gt;=$G237,$G237,M238))</f>
        <v>0</v>
      </c>
      <c r="N239" s="171">
        <f t="shared" ref="N239:AS239" si="4801">IF(N238="",0,IF((N238+M240)&lt;=$G237,N238,$G237-M240))</f>
        <v>0</v>
      </c>
      <c r="O239" s="171">
        <f t="shared" si="4801"/>
        <v>0</v>
      </c>
      <c r="P239" s="171">
        <f t="shared" si="4801"/>
        <v>0</v>
      </c>
      <c r="Q239" s="171">
        <f t="shared" si="4801"/>
        <v>0</v>
      </c>
      <c r="R239" s="171">
        <f t="shared" si="4801"/>
        <v>0</v>
      </c>
      <c r="S239" s="171">
        <f t="shared" si="4801"/>
        <v>0</v>
      </c>
      <c r="T239" s="171">
        <f t="shared" si="4801"/>
        <v>0</v>
      </c>
      <c r="U239" s="171">
        <f t="shared" si="4801"/>
        <v>0</v>
      </c>
      <c r="V239" s="171">
        <f t="shared" si="4801"/>
        <v>0</v>
      </c>
      <c r="W239" s="171">
        <f t="shared" si="4801"/>
        <v>0</v>
      </c>
      <c r="X239" s="171">
        <f t="shared" si="4801"/>
        <v>0</v>
      </c>
      <c r="Y239" s="171">
        <f t="shared" si="4801"/>
        <v>0</v>
      </c>
      <c r="Z239" s="171">
        <f t="shared" si="4801"/>
        <v>0</v>
      </c>
      <c r="AA239" s="171">
        <f t="shared" si="4801"/>
        <v>0</v>
      </c>
      <c r="AB239" s="171">
        <f t="shared" si="4801"/>
        <v>0</v>
      </c>
      <c r="AC239" s="171">
        <f t="shared" si="4801"/>
        <v>0</v>
      </c>
      <c r="AD239" s="171">
        <f t="shared" si="4801"/>
        <v>0</v>
      </c>
      <c r="AE239" s="171">
        <f t="shared" si="4801"/>
        <v>0</v>
      </c>
      <c r="AF239" s="171">
        <f t="shared" si="4801"/>
        <v>0</v>
      </c>
      <c r="AG239" s="171">
        <f t="shared" si="4801"/>
        <v>0</v>
      </c>
      <c r="AH239" s="171">
        <f t="shared" si="4801"/>
        <v>0</v>
      </c>
      <c r="AI239" s="171">
        <f t="shared" si="4801"/>
        <v>0</v>
      </c>
      <c r="AJ239" s="171">
        <f t="shared" si="4801"/>
        <v>0</v>
      </c>
      <c r="AK239" s="171">
        <f t="shared" si="4801"/>
        <v>0</v>
      </c>
      <c r="AL239" s="171">
        <f t="shared" si="4801"/>
        <v>0</v>
      </c>
      <c r="AM239" s="171">
        <f t="shared" si="4801"/>
        <v>0</v>
      </c>
      <c r="AN239" s="171">
        <f t="shared" si="4801"/>
        <v>0</v>
      </c>
      <c r="AO239" s="171">
        <f t="shared" si="4801"/>
        <v>0</v>
      </c>
      <c r="AP239" s="171">
        <f t="shared" si="4801"/>
        <v>0</v>
      </c>
      <c r="AQ239" s="171">
        <f t="shared" si="4801"/>
        <v>0</v>
      </c>
      <c r="AR239" s="171">
        <f t="shared" si="4801"/>
        <v>0</v>
      </c>
      <c r="AS239" s="171">
        <f t="shared" si="4801"/>
        <v>0</v>
      </c>
      <c r="AT239" s="171">
        <f t="shared" ref="AT239:BY239" si="4802">IF(AT238="",0,IF((AT238+AS240)&lt;=$G237,AT238,$G237-AS240))</f>
        <v>0</v>
      </c>
      <c r="AU239" s="171">
        <f t="shared" si="4802"/>
        <v>0</v>
      </c>
      <c r="AV239" s="171">
        <f t="shared" si="4802"/>
        <v>0</v>
      </c>
      <c r="AW239" s="171">
        <f t="shared" si="4802"/>
        <v>0</v>
      </c>
      <c r="AX239" s="171">
        <f t="shared" si="4802"/>
        <v>0</v>
      </c>
      <c r="AY239" s="171">
        <f t="shared" si="4802"/>
        <v>0</v>
      </c>
      <c r="AZ239" s="171">
        <f t="shared" si="4802"/>
        <v>0</v>
      </c>
      <c r="BA239" s="171">
        <f t="shared" si="4802"/>
        <v>0</v>
      </c>
      <c r="BB239" s="171">
        <f t="shared" si="4802"/>
        <v>0</v>
      </c>
      <c r="BC239" s="171">
        <f t="shared" si="4802"/>
        <v>0</v>
      </c>
      <c r="BD239" s="171">
        <f t="shared" si="4802"/>
        <v>0</v>
      </c>
      <c r="BE239" s="171">
        <f t="shared" si="4802"/>
        <v>0</v>
      </c>
      <c r="BF239" s="171">
        <f t="shared" si="4802"/>
        <v>0</v>
      </c>
      <c r="BG239" s="171">
        <f t="shared" si="4802"/>
        <v>0</v>
      </c>
      <c r="BH239" s="171">
        <f t="shared" si="4802"/>
        <v>0</v>
      </c>
      <c r="BI239" s="171">
        <f t="shared" si="4802"/>
        <v>0</v>
      </c>
      <c r="BJ239" s="171">
        <f t="shared" si="4802"/>
        <v>0</v>
      </c>
      <c r="BK239" s="171">
        <f t="shared" si="4802"/>
        <v>0</v>
      </c>
      <c r="BL239" s="171">
        <f t="shared" si="4802"/>
        <v>0</v>
      </c>
      <c r="BM239" s="171">
        <f t="shared" si="4802"/>
        <v>0</v>
      </c>
      <c r="BN239" s="171">
        <f t="shared" si="4802"/>
        <v>0</v>
      </c>
      <c r="BO239" s="171">
        <f t="shared" si="4802"/>
        <v>0</v>
      </c>
      <c r="BP239" s="171">
        <f t="shared" si="4802"/>
        <v>0</v>
      </c>
      <c r="BQ239" s="171">
        <f t="shared" si="4802"/>
        <v>0</v>
      </c>
      <c r="BR239" s="171">
        <f t="shared" si="4802"/>
        <v>0</v>
      </c>
      <c r="BS239" s="171">
        <f t="shared" si="4802"/>
        <v>0</v>
      </c>
      <c r="BT239" s="171">
        <f t="shared" si="4802"/>
        <v>0</v>
      </c>
      <c r="BU239" s="171">
        <f t="shared" si="4802"/>
        <v>0</v>
      </c>
      <c r="BV239" s="171">
        <f t="shared" si="4802"/>
        <v>0</v>
      </c>
      <c r="BW239" s="171">
        <f t="shared" si="4802"/>
        <v>0</v>
      </c>
      <c r="BX239" s="171">
        <f t="shared" si="4802"/>
        <v>0</v>
      </c>
      <c r="BY239" s="171">
        <f t="shared" si="4802"/>
        <v>0</v>
      </c>
      <c r="BZ239" s="171">
        <f t="shared" ref="BZ239:CF239" si="4803">IF(BZ238="",0,IF((BZ238+BY240)&lt;=$G237,BZ238,$G237-BY240))</f>
        <v>0</v>
      </c>
      <c r="CA239" s="171">
        <f t="shared" si="4803"/>
        <v>0</v>
      </c>
      <c r="CB239" s="171">
        <f t="shared" si="4803"/>
        <v>0</v>
      </c>
      <c r="CC239" s="171">
        <f t="shared" si="4803"/>
        <v>0</v>
      </c>
      <c r="CD239" s="171">
        <f t="shared" si="4803"/>
        <v>0</v>
      </c>
      <c r="CE239" s="171">
        <f t="shared" si="4803"/>
        <v>0</v>
      </c>
      <c r="CF239" s="171">
        <f t="shared" si="4803"/>
        <v>0</v>
      </c>
      <c r="CG239" s="377"/>
      <c r="CH239" s="379"/>
      <c r="CI239" s="381"/>
      <c r="CJ239" s="108"/>
      <c r="CK239" s="108"/>
      <c r="CL239" s="108"/>
      <c r="CM239" s="108"/>
      <c r="CN239" s="108"/>
      <c r="CO239" s="108"/>
      <c r="CP239" s="108"/>
      <c r="CQ239" s="108"/>
      <c r="CR239" s="108"/>
      <c r="CS239" s="108"/>
      <c r="CT239" s="108"/>
      <c r="CU239" s="108"/>
      <c r="CV239" s="108"/>
      <c r="CW239" s="108"/>
      <c r="CX239" s="108"/>
      <c r="CY239" s="108"/>
    </row>
    <row r="240" spans="1:103" ht="28.8" hidden="1" x14ac:dyDescent="0.3">
      <c r="B240" s="130"/>
      <c r="C240" s="174"/>
      <c r="D240" s="174"/>
      <c r="E240" s="174"/>
      <c r="F240" s="174"/>
      <c r="G240" s="174"/>
      <c r="H240" s="176"/>
      <c r="I240" s="107"/>
      <c r="J240" s="179"/>
      <c r="K240" s="107"/>
      <c r="L240" s="64" t="s">
        <v>409</v>
      </c>
      <c r="M240" s="171">
        <f>M239</f>
        <v>0</v>
      </c>
      <c r="N240" s="171">
        <f>N239+M240</f>
        <v>0</v>
      </c>
      <c r="O240" s="171">
        <f t="shared" ref="O240" si="4804">O239+N240</f>
        <v>0</v>
      </c>
      <c r="P240" s="171">
        <f t="shared" ref="P240" si="4805">P239+O240</f>
        <v>0</v>
      </c>
      <c r="Q240" s="171">
        <f t="shared" ref="Q240" si="4806">Q239+P240</f>
        <v>0</v>
      </c>
      <c r="R240" s="171">
        <f t="shared" ref="R240" si="4807">R239+Q240</f>
        <v>0</v>
      </c>
      <c r="S240" s="171">
        <f t="shared" ref="S240" si="4808">S239+R240</f>
        <v>0</v>
      </c>
      <c r="T240" s="171">
        <f t="shared" ref="T240" si="4809">T239+S240</f>
        <v>0</v>
      </c>
      <c r="U240" s="171">
        <f t="shared" ref="U240" si="4810">U239+T240</f>
        <v>0</v>
      </c>
      <c r="V240" s="171">
        <f t="shared" ref="V240" si="4811">V239+U240</f>
        <v>0</v>
      </c>
      <c r="W240" s="171">
        <f t="shared" ref="W240" si="4812">W239+V240</f>
        <v>0</v>
      </c>
      <c r="X240" s="171">
        <f t="shared" ref="X240" si="4813">X239+W240</f>
        <v>0</v>
      </c>
      <c r="Y240" s="171">
        <f t="shared" ref="Y240" si="4814">Y239+X240</f>
        <v>0</v>
      </c>
      <c r="Z240" s="171">
        <f t="shared" ref="Z240" si="4815">Z239+Y240</f>
        <v>0</v>
      </c>
      <c r="AA240" s="171">
        <f t="shared" ref="AA240" si="4816">AA239+Z240</f>
        <v>0</v>
      </c>
      <c r="AB240" s="171">
        <f t="shared" ref="AB240" si="4817">AB239+AA240</f>
        <v>0</v>
      </c>
      <c r="AC240" s="171">
        <f t="shared" ref="AC240" si="4818">AC239+AB240</f>
        <v>0</v>
      </c>
      <c r="AD240" s="171">
        <f t="shared" ref="AD240" si="4819">AD239+AC240</f>
        <v>0</v>
      </c>
      <c r="AE240" s="171">
        <f t="shared" ref="AE240" si="4820">AE239+AD240</f>
        <v>0</v>
      </c>
      <c r="AF240" s="171">
        <f t="shared" ref="AF240" si="4821">AF239+AE240</f>
        <v>0</v>
      </c>
      <c r="AG240" s="171">
        <f t="shared" ref="AG240" si="4822">AG239+AF240</f>
        <v>0</v>
      </c>
      <c r="AH240" s="171">
        <f t="shared" ref="AH240" si="4823">AH239+AG240</f>
        <v>0</v>
      </c>
      <c r="AI240" s="171">
        <f t="shared" ref="AI240" si="4824">AI239+AH240</f>
        <v>0</v>
      </c>
      <c r="AJ240" s="171">
        <f t="shared" ref="AJ240" si="4825">AJ239+AI240</f>
        <v>0</v>
      </c>
      <c r="AK240" s="171">
        <f t="shared" ref="AK240" si="4826">AK239+AJ240</f>
        <v>0</v>
      </c>
      <c r="AL240" s="171">
        <f t="shared" ref="AL240" si="4827">AL239+AK240</f>
        <v>0</v>
      </c>
      <c r="AM240" s="171">
        <f t="shared" ref="AM240" si="4828">AM239+AL240</f>
        <v>0</v>
      </c>
      <c r="AN240" s="171">
        <f t="shared" ref="AN240" si="4829">AN239+AM240</f>
        <v>0</v>
      </c>
      <c r="AO240" s="171">
        <f t="shared" ref="AO240" si="4830">AO239+AN240</f>
        <v>0</v>
      </c>
      <c r="AP240" s="171">
        <f t="shared" ref="AP240" si="4831">AP239+AO240</f>
        <v>0</v>
      </c>
      <c r="AQ240" s="171">
        <f t="shared" ref="AQ240" si="4832">AQ239+AP240</f>
        <v>0</v>
      </c>
      <c r="AR240" s="171">
        <f t="shared" ref="AR240" si="4833">AR239+AQ240</f>
        <v>0</v>
      </c>
      <c r="AS240" s="171">
        <f t="shared" ref="AS240" si="4834">AS239+AR240</f>
        <v>0</v>
      </c>
      <c r="AT240" s="171">
        <f t="shared" ref="AT240" si="4835">AT239+AS240</f>
        <v>0</v>
      </c>
      <c r="AU240" s="171">
        <f t="shared" ref="AU240" si="4836">AU239+AT240</f>
        <v>0</v>
      </c>
      <c r="AV240" s="171">
        <f t="shared" ref="AV240" si="4837">AV239+AU240</f>
        <v>0</v>
      </c>
      <c r="AW240" s="171">
        <f t="shared" ref="AW240" si="4838">AW239+AV240</f>
        <v>0</v>
      </c>
      <c r="AX240" s="171">
        <f t="shared" ref="AX240" si="4839">AX239+AW240</f>
        <v>0</v>
      </c>
      <c r="AY240" s="171">
        <f t="shared" ref="AY240" si="4840">AY239+AX240</f>
        <v>0</v>
      </c>
      <c r="AZ240" s="171">
        <f t="shared" ref="AZ240" si="4841">AZ239+AY240</f>
        <v>0</v>
      </c>
      <c r="BA240" s="171">
        <f t="shared" ref="BA240" si="4842">BA239+AZ240</f>
        <v>0</v>
      </c>
      <c r="BB240" s="171">
        <f t="shared" ref="BB240" si="4843">BB239+BA240</f>
        <v>0</v>
      </c>
      <c r="BC240" s="171">
        <f t="shared" ref="BC240" si="4844">BC239+BB240</f>
        <v>0</v>
      </c>
      <c r="BD240" s="171">
        <f t="shared" ref="BD240" si="4845">BD239+BC240</f>
        <v>0</v>
      </c>
      <c r="BE240" s="171">
        <f t="shared" ref="BE240" si="4846">BE239+BD240</f>
        <v>0</v>
      </c>
      <c r="BF240" s="171">
        <f t="shared" ref="BF240" si="4847">BF239+BE240</f>
        <v>0</v>
      </c>
      <c r="BG240" s="171">
        <f t="shared" ref="BG240" si="4848">BG239+BF240</f>
        <v>0</v>
      </c>
      <c r="BH240" s="171">
        <f t="shared" ref="BH240" si="4849">BH239+BG240</f>
        <v>0</v>
      </c>
      <c r="BI240" s="171">
        <f t="shared" ref="BI240" si="4850">BI239+BH240</f>
        <v>0</v>
      </c>
      <c r="BJ240" s="171">
        <f t="shared" ref="BJ240" si="4851">BJ239+BI240</f>
        <v>0</v>
      </c>
      <c r="BK240" s="171">
        <f t="shared" ref="BK240" si="4852">BK239+BJ240</f>
        <v>0</v>
      </c>
      <c r="BL240" s="171">
        <f t="shared" ref="BL240" si="4853">BL239+BK240</f>
        <v>0</v>
      </c>
      <c r="BM240" s="171">
        <f t="shared" ref="BM240" si="4854">BM239+BL240</f>
        <v>0</v>
      </c>
      <c r="BN240" s="171">
        <f t="shared" ref="BN240" si="4855">BN239+BM240</f>
        <v>0</v>
      </c>
      <c r="BO240" s="171">
        <f t="shared" ref="BO240" si="4856">BO239+BN240</f>
        <v>0</v>
      </c>
      <c r="BP240" s="171">
        <f t="shared" ref="BP240" si="4857">BP239+BO240</f>
        <v>0</v>
      </c>
      <c r="BQ240" s="171">
        <f t="shared" ref="BQ240" si="4858">BQ239+BP240</f>
        <v>0</v>
      </c>
      <c r="BR240" s="171">
        <f t="shared" ref="BR240" si="4859">BR239+BQ240</f>
        <v>0</v>
      </c>
      <c r="BS240" s="171">
        <f t="shared" ref="BS240" si="4860">BS239+BR240</f>
        <v>0</v>
      </c>
      <c r="BT240" s="171">
        <f t="shared" ref="BT240" si="4861">BT239+BS240</f>
        <v>0</v>
      </c>
      <c r="BU240" s="171">
        <f t="shared" ref="BU240" si="4862">BU239+BT240</f>
        <v>0</v>
      </c>
      <c r="BV240" s="171">
        <f t="shared" ref="BV240" si="4863">BV239+BU240</f>
        <v>0</v>
      </c>
      <c r="BW240" s="171">
        <f t="shared" ref="BW240" si="4864">BW239+BV240</f>
        <v>0</v>
      </c>
      <c r="BX240" s="171">
        <f t="shared" ref="BX240" si="4865">BX239+BW240</f>
        <v>0</v>
      </c>
      <c r="BY240" s="171">
        <f t="shared" ref="BY240" si="4866">BY239+BX240</f>
        <v>0</v>
      </c>
      <c r="BZ240" s="171">
        <f t="shared" ref="BZ240" si="4867">BZ239+BY240</f>
        <v>0</v>
      </c>
      <c r="CA240" s="171">
        <f t="shared" ref="CA240" si="4868">CA239+BZ240</f>
        <v>0</v>
      </c>
      <c r="CB240" s="171">
        <f t="shared" ref="CB240" si="4869">CB239+CA240</f>
        <v>0</v>
      </c>
      <c r="CC240" s="171">
        <f t="shared" ref="CC240" si="4870">CC239+CB240</f>
        <v>0</v>
      </c>
      <c r="CD240" s="171">
        <f t="shared" ref="CD240" si="4871">CD239+CC240</f>
        <v>0</v>
      </c>
      <c r="CE240" s="171">
        <f t="shared" ref="CE240" si="4872">CE239+CD240</f>
        <v>0</v>
      </c>
      <c r="CF240" s="171">
        <f t="shared" ref="CF240" si="4873">CF239+CE240</f>
        <v>0</v>
      </c>
      <c r="CG240" s="377"/>
      <c r="CH240" s="379"/>
      <c r="CI240" s="381"/>
      <c r="CJ240" s="107"/>
      <c r="CK240" s="107"/>
      <c r="CL240" s="107"/>
      <c r="CM240" s="107"/>
      <c r="CN240" s="107"/>
      <c r="CO240" s="107"/>
      <c r="CP240" s="107"/>
      <c r="CQ240" s="107"/>
      <c r="CR240" s="107"/>
      <c r="CS240" s="107"/>
      <c r="CT240" s="107"/>
      <c r="CU240" s="107"/>
      <c r="CV240" s="107"/>
      <c r="CW240" s="107"/>
      <c r="CX240" s="107"/>
      <c r="CY240" s="107"/>
    </row>
    <row r="241" spans="1:103" ht="25.2" customHeight="1" thickBot="1" x14ac:dyDescent="0.35">
      <c r="B241" s="130"/>
      <c r="C241" s="174"/>
      <c r="D241" s="174"/>
      <c r="E241" s="174"/>
      <c r="F241" s="174"/>
      <c r="G241" s="174"/>
      <c r="H241" s="176"/>
      <c r="I241" s="107"/>
      <c r="J241" s="179"/>
      <c r="K241" s="107"/>
      <c r="L241" s="64" t="s">
        <v>167</v>
      </c>
      <c r="M241" s="172">
        <f>IF($E237="",0,VLOOKUP($E237,'Podpůrná data'!$I$15:$J$182,2)*M239)</f>
        <v>0</v>
      </c>
      <c r="N241" s="172">
        <f>IF($E237="",0,VLOOKUP($E237,'Podpůrná data'!$I$15:$J$182,2)*N239)</f>
        <v>0</v>
      </c>
      <c r="O241" s="172">
        <f>IF($E237="",0,VLOOKUP($E237,'Podpůrná data'!$I$15:$J$182,2)*O239)</f>
        <v>0</v>
      </c>
      <c r="P241" s="172">
        <f>IF($E237="",0,VLOOKUP($E237,'Podpůrná data'!$I$15:$J$182,2)*P239)</f>
        <v>0</v>
      </c>
      <c r="Q241" s="172">
        <f>IF($E237="",0,VLOOKUP($E237,'Podpůrná data'!$I$15:$J$182,2)*Q239)</f>
        <v>0</v>
      </c>
      <c r="R241" s="172">
        <f>IF($E237="",0,VLOOKUP($E237,'Podpůrná data'!$I$15:$J$182,2)*R239)</f>
        <v>0</v>
      </c>
      <c r="S241" s="172">
        <f>IF($E237="",0,VLOOKUP($E237,'Podpůrná data'!$I$15:$J$182,2)*S239)</f>
        <v>0</v>
      </c>
      <c r="T241" s="172">
        <f>IF($E237="",0,VLOOKUP($E237,'Podpůrná data'!$I$15:$J$182,2)*T239)</f>
        <v>0</v>
      </c>
      <c r="U241" s="172">
        <f>IF($E237="",0,VLOOKUP($E237,'Podpůrná data'!$I$15:$J$182,2)*U239)</f>
        <v>0</v>
      </c>
      <c r="V241" s="172">
        <f>IF($E237="",0,VLOOKUP($E237,'Podpůrná data'!$I$15:$J$182,2)*V239)</f>
        <v>0</v>
      </c>
      <c r="W241" s="172">
        <f>IF($E237="",0,VLOOKUP($E237,'Podpůrná data'!$I$15:$J$182,2)*W239)</f>
        <v>0</v>
      </c>
      <c r="X241" s="172">
        <f>IF($E237="",0,VLOOKUP($E237,'Podpůrná data'!$I$15:$J$182,2)*X239)</f>
        <v>0</v>
      </c>
      <c r="Y241" s="172">
        <f>IF($E237="",0,VLOOKUP($E237,'Podpůrná data'!$I$15:$J$182,2)*Y239)</f>
        <v>0</v>
      </c>
      <c r="Z241" s="172">
        <f>IF($E237="",0,VLOOKUP($E237,'Podpůrná data'!$I$15:$J$182,2)*Z239)</f>
        <v>0</v>
      </c>
      <c r="AA241" s="172">
        <f>IF($E237="",0,VLOOKUP($E237,'Podpůrná data'!$I$15:$J$182,2)*AA239)</f>
        <v>0</v>
      </c>
      <c r="AB241" s="172">
        <f>IF($E237="",0,VLOOKUP($E237,'Podpůrná data'!$I$15:$J$182,2)*AB239)</f>
        <v>0</v>
      </c>
      <c r="AC241" s="172">
        <f>IF($E237="",0,VLOOKUP($E237,'Podpůrná data'!$I$15:$J$182,2)*AC239)</f>
        <v>0</v>
      </c>
      <c r="AD241" s="172">
        <f>IF($E237="",0,VLOOKUP($E237,'Podpůrná data'!$I$15:$J$182,2)*AD239)</f>
        <v>0</v>
      </c>
      <c r="AE241" s="172">
        <f>IF($E237="",0,VLOOKUP($E237,'Podpůrná data'!$I$15:$J$182,2)*AE239)</f>
        <v>0</v>
      </c>
      <c r="AF241" s="172">
        <f>IF($E237="",0,VLOOKUP($E237,'Podpůrná data'!$I$15:$J$182,2)*AF239)</f>
        <v>0</v>
      </c>
      <c r="AG241" s="172">
        <f>IF($E237="",0,VLOOKUP($E237,'Podpůrná data'!$I$15:$J$182,2)*AG239)</f>
        <v>0</v>
      </c>
      <c r="AH241" s="172">
        <f>IF($E237="",0,VLOOKUP($E237,'Podpůrná data'!$I$15:$J$182,2)*AH239)</f>
        <v>0</v>
      </c>
      <c r="AI241" s="172">
        <f>IF($E237="",0,VLOOKUP($E237,'Podpůrná data'!$I$15:$J$182,2)*AI239)</f>
        <v>0</v>
      </c>
      <c r="AJ241" s="172">
        <f>IF($E237="",0,VLOOKUP($E237,'Podpůrná data'!$I$15:$J$182,2)*AJ239)</f>
        <v>0</v>
      </c>
      <c r="AK241" s="172">
        <f>IF($E237="",0,VLOOKUP($E237,'Podpůrná data'!$I$15:$J$182,2)*AK239)</f>
        <v>0</v>
      </c>
      <c r="AL241" s="172">
        <f>IF($E237="",0,VLOOKUP($E237,'Podpůrná data'!$I$15:$J$182,2)*AL239)</f>
        <v>0</v>
      </c>
      <c r="AM241" s="172">
        <f>IF($E237="",0,VLOOKUP($E237,'Podpůrná data'!$I$15:$J$182,2)*AM239)</f>
        <v>0</v>
      </c>
      <c r="AN241" s="172">
        <f>IF($E237="",0,VLOOKUP($E237,'Podpůrná data'!$I$15:$J$182,2)*AN239)</f>
        <v>0</v>
      </c>
      <c r="AO241" s="172">
        <f>IF($E237="",0,VLOOKUP($E237,'Podpůrná data'!$I$15:$J$182,2)*AO239)</f>
        <v>0</v>
      </c>
      <c r="AP241" s="172">
        <f>IF($E237="",0,VLOOKUP($E237,'Podpůrná data'!$I$15:$J$182,2)*AP239)</f>
        <v>0</v>
      </c>
      <c r="AQ241" s="172">
        <f>IF($E237="",0,VLOOKUP($E237,'Podpůrná data'!$I$15:$J$182,2)*AQ239)</f>
        <v>0</v>
      </c>
      <c r="AR241" s="172">
        <f>IF($E237="",0,VLOOKUP($E237,'Podpůrná data'!$I$15:$J$182,2)*AR239)</f>
        <v>0</v>
      </c>
      <c r="AS241" s="172">
        <f>IF($E237="",0,VLOOKUP($E237,'Podpůrná data'!$I$15:$J$182,2)*AS239)</f>
        <v>0</v>
      </c>
      <c r="AT241" s="172">
        <f>IF($E237="",0,VLOOKUP($E237,'Podpůrná data'!$I$15:$J$182,2)*AT239)</f>
        <v>0</v>
      </c>
      <c r="AU241" s="172">
        <f>IF($E237="",0,VLOOKUP($E237,'Podpůrná data'!$I$15:$J$182,2)*AU239)</f>
        <v>0</v>
      </c>
      <c r="AV241" s="172">
        <f>IF($E237="",0,VLOOKUP($E237,'Podpůrná data'!$I$15:$J$182,2)*AV239)</f>
        <v>0</v>
      </c>
      <c r="AW241" s="172">
        <f>IF($E237="",0,VLOOKUP($E237,'Podpůrná data'!$I$15:$J$182,2)*AW239)</f>
        <v>0</v>
      </c>
      <c r="AX241" s="172">
        <f>IF($E237="",0,VLOOKUP($E237,'Podpůrná data'!$I$15:$J$182,2)*AX239)</f>
        <v>0</v>
      </c>
      <c r="AY241" s="172">
        <f>IF($E237="",0,VLOOKUP($E237,'Podpůrná data'!$I$15:$J$182,2)*AY239)</f>
        <v>0</v>
      </c>
      <c r="AZ241" s="172">
        <f>IF($E237="",0,VLOOKUP($E237,'Podpůrná data'!$I$15:$J$182,2)*AZ239)</f>
        <v>0</v>
      </c>
      <c r="BA241" s="172">
        <f>IF($E237="",0,VLOOKUP($E237,'Podpůrná data'!$I$15:$J$182,2)*BA239)</f>
        <v>0</v>
      </c>
      <c r="BB241" s="172">
        <f>IF($E237="",0,VLOOKUP($E237,'Podpůrná data'!$I$15:$J$182,2)*BB239)</f>
        <v>0</v>
      </c>
      <c r="BC241" s="172">
        <f>IF($E237="",0,VLOOKUP($E237,'Podpůrná data'!$I$15:$J$182,2)*BC239)</f>
        <v>0</v>
      </c>
      <c r="BD241" s="172">
        <f>IF($E237="",0,VLOOKUP($E237,'Podpůrná data'!$I$15:$J$182,2)*BD239)</f>
        <v>0</v>
      </c>
      <c r="BE241" s="172">
        <f>IF($E237="",0,VLOOKUP($E237,'Podpůrná data'!$I$15:$J$182,2)*BE239)</f>
        <v>0</v>
      </c>
      <c r="BF241" s="172">
        <f>IF($E237="",0,VLOOKUP($E237,'Podpůrná data'!$I$15:$J$182,2)*BF239)</f>
        <v>0</v>
      </c>
      <c r="BG241" s="172">
        <f>IF($E237="",0,VLOOKUP($E237,'Podpůrná data'!$I$15:$J$182,2)*BG239)</f>
        <v>0</v>
      </c>
      <c r="BH241" s="172">
        <f>IF($E237="",0,VLOOKUP($E237,'Podpůrná data'!$I$15:$J$182,2)*BH239)</f>
        <v>0</v>
      </c>
      <c r="BI241" s="172">
        <f>IF($E237="",0,VLOOKUP($E237,'Podpůrná data'!$I$15:$J$182,2)*BI239)</f>
        <v>0</v>
      </c>
      <c r="BJ241" s="172">
        <f>IF($E237="",0,VLOOKUP($E237,'Podpůrná data'!$I$15:$J$182,2)*BJ239)</f>
        <v>0</v>
      </c>
      <c r="BK241" s="172">
        <f>IF($E237="",0,VLOOKUP($E237,'Podpůrná data'!$I$15:$J$182,2)*BK239)</f>
        <v>0</v>
      </c>
      <c r="BL241" s="172">
        <f>IF($E237="",0,VLOOKUP($E237,'Podpůrná data'!$I$15:$J$182,2)*BL239)</f>
        <v>0</v>
      </c>
      <c r="BM241" s="172">
        <f>IF($E237="",0,VLOOKUP($E237,'Podpůrná data'!$I$15:$J$182,2)*BM239)</f>
        <v>0</v>
      </c>
      <c r="BN241" s="172">
        <f>IF($E237="",0,VLOOKUP($E237,'Podpůrná data'!$I$15:$J$182,2)*BN239)</f>
        <v>0</v>
      </c>
      <c r="BO241" s="172">
        <f>IF($E237="",0,VLOOKUP($E237,'Podpůrná data'!$I$15:$J$182,2)*BO239)</f>
        <v>0</v>
      </c>
      <c r="BP241" s="172">
        <f>IF($E237="",0,VLOOKUP($E237,'Podpůrná data'!$I$15:$J$182,2)*BP239)</f>
        <v>0</v>
      </c>
      <c r="BQ241" s="172">
        <f>IF($E237="",0,VLOOKUP($E237,'Podpůrná data'!$I$15:$J$182,2)*BQ239)</f>
        <v>0</v>
      </c>
      <c r="BR241" s="172">
        <f>IF($E237="",0,VLOOKUP($E237,'Podpůrná data'!$I$15:$J$182,2)*BR239)</f>
        <v>0</v>
      </c>
      <c r="BS241" s="172">
        <f>IF($E237="",0,VLOOKUP($E237,'Podpůrná data'!$I$15:$J$182,2)*BS239)</f>
        <v>0</v>
      </c>
      <c r="BT241" s="172">
        <f>IF($E237="",0,VLOOKUP($E237,'Podpůrná data'!$I$15:$J$182,2)*BT239)</f>
        <v>0</v>
      </c>
      <c r="BU241" s="172">
        <f>IF($E237="",0,VLOOKUP($E237,'Podpůrná data'!$I$15:$J$182,2)*BU239)</f>
        <v>0</v>
      </c>
      <c r="BV241" s="172">
        <f>IF($E237="",0,VLOOKUP($E237,'Podpůrná data'!$I$15:$J$182,2)*BV239)</f>
        <v>0</v>
      </c>
      <c r="BW241" s="172">
        <f>IF($E237="",0,VLOOKUP($E237,'Podpůrná data'!$I$15:$J$182,2)*BW239)</f>
        <v>0</v>
      </c>
      <c r="BX241" s="172">
        <f>IF($E237="",0,VLOOKUP($E237,'Podpůrná data'!$I$15:$J$182,2)*BX239)</f>
        <v>0</v>
      </c>
      <c r="BY241" s="172">
        <f>IF($E237="",0,VLOOKUP($E237,'Podpůrná data'!$I$15:$J$182,2)*BY239)</f>
        <v>0</v>
      </c>
      <c r="BZ241" s="172">
        <f>IF($E237="",0,VLOOKUP($E237,'Podpůrná data'!$I$15:$J$182,2)*BZ239)</f>
        <v>0</v>
      </c>
      <c r="CA241" s="172">
        <f>IF($E237="",0,VLOOKUP($E237,'Podpůrná data'!$I$15:$J$182,2)*CA239)</f>
        <v>0</v>
      </c>
      <c r="CB241" s="172">
        <f>IF($E237="",0,VLOOKUP($E237,'Podpůrná data'!$I$15:$J$182,2)*CB239)</f>
        <v>0</v>
      </c>
      <c r="CC241" s="172">
        <f>IF($E237="",0,VLOOKUP($E237,'Podpůrná data'!$I$15:$J$182,2)*CC239)</f>
        <v>0</v>
      </c>
      <c r="CD241" s="172">
        <f>IF($E237="",0,VLOOKUP($E237,'Podpůrná data'!$I$15:$J$182,2)*CD239)</f>
        <v>0</v>
      </c>
      <c r="CE241" s="172">
        <f>IF($E237="",0,VLOOKUP($E237,'Podpůrná data'!$I$15:$J$182,2)*CE239)</f>
        <v>0</v>
      </c>
      <c r="CF241" s="172">
        <f>IF($E237="",0,VLOOKUP($E237,'Podpůrná data'!$I$15:$J$182,2)*CF239)</f>
        <v>0</v>
      </c>
      <c r="CG241" s="377"/>
      <c r="CH241" s="379"/>
      <c r="CI241" s="381"/>
      <c r="CJ241" s="107"/>
      <c r="CK241" s="182">
        <f>SUMIFS($M241:$CF241,$M236:$CF236,"1. ZoR")</f>
        <v>0</v>
      </c>
      <c r="CL241" s="182">
        <f>SUMIFS($M241:$CF241,$M236:$CF236,"2. ZoR")</f>
        <v>0</v>
      </c>
      <c r="CM241" s="182">
        <f>SUMIFS($M241:$CF241,$M236:$CF236,"3. ZoR")</f>
        <v>0</v>
      </c>
      <c r="CN241" s="182">
        <f>SUMIFS($M241:$CF241,$M236:$CF236,"4. ZoR")</f>
        <v>0</v>
      </c>
      <c r="CO241" s="182">
        <f>SUMIFS($M241:$CF241,$M236:$CF236,"5. ZoR")</f>
        <v>0</v>
      </c>
      <c r="CP241" s="182">
        <f>SUMIFS($M241:$CF241,$M236:$CF236,"6. ZoR")</f>
        <v>0</v>
      </c>
      <c r="CQ241" s="182">
        <f>SUMIFS($M241:$CF241,$M236:$CF236,"7. ZoR")</f>
        <v>0</v>
      </c>
      <c r="CR241" s="182">
        <f>SUMIFS($M241:$CF241,$M236:$CF236,"8. ZoR")</f>
        <v>0</v>
      </c>
      <c r="CS241" s="182">
        <f>SUMIFS($M241:$CF241,$M236:$CF236,"9. ZoR")</f>
        <v>0</v>
      </c>
      <c r="CT241" s="182">
        <f>SUMIFS($M241:$CF241,$M236:$CF236,"10. ZoR")</f>
        <v>0</v>
      </c>
      <c r="CU241" s="182">
        <f>SUMIFS($M241:$CF241,$M236:$CF236,"11. ZoR")</f>
        <v>0</v>
      </c>
      <c r="CV241" s="182">
        <f>SUMIFS($M241:$CF241,$M236:$CF236,"12. ZoR")</f>
        <v>0</v>
      </c>
      <c r="CW241" s="182">
        <f>SUMIFS($M241:$CF241,$M236:$CF236,"13. ZoR")</f>
        <v>0</v>
      </c>
      <c r="CX241" s="182">
        <f>SUMIFS($M241:$CF241,$M236:$CF236,"14. ZoR")</f>
        <v>0</v>
      </c>
      <c r="CY241" s="182">
        <f>SUMIFS($M241:$CF241,$M236:$CF236,"15. ZoR")</f>
        <v>0</v>
      </c>
    </row>
    <row r="242" spans="1:103" ht="29.4" hidden="1" thickBot="1" x14ac:dyDescent="0.35">
      <c r="B242" s="131"/>
      <c r="C242" s="177"/>
      <c r="D242" s="177"/>
      <c r="E242" s="177"/>
      <c r="F242" s="177"/>
      <c r="G242" s="177"/>
      <c r="H242" s="178"/>
      <c r="I242" s="107"/>
      <c r="J242" s="180"/>
      <c r="K242" s="107"/>
      <c r="L242" s="64" t="s">
        <v>360</v>
      </c>
      <c r="M242" s="172">
        <f>IF(M241="","",M241)</f>
        <v>0</v>
      </c>
      <c r="N242" s="172">
        <f>M242+N241</f>
        <v>0</v>
      </c>
      <c r="O242" s="172">
        <f t="shared" ref="O242" si="4874">N242+O241</f>
        <v>0</v>
      </c>
      <c r="P242" s="172">
        <f t="shared" ref="P242" si="4875">O242+P241</f>
        <v>0</v>
      </c>
      <c r="Q242" s="172">
        <f t="shared" ref="Q242" si="4876">P242+Q241</f>
        <v>0</v>
      </c>
      <c r="R242" s="172">
        <f t="shared" ref="R242" si="4877">Q242+R241</f>
        <v>0</v>
      </c>
      <c r="S242" s="172">
        <f t="shared" ref="S242" si="4878">R242+S241</f>
        <v>0</v>
      </c>
      <c r="T242" s="172">
        <f t="shared" ref="T242" si="4879">S242+T241</f>
        <v>0</v>
      </c>
      <c r="U242" s="172">
        <f t="shared" ref="U242" si="4880">T242+U241</f>
        <v>0</v>
      </c>
      <c r="V242" s="172">
        <f t="shared" ref="V242" si="4881">U242+V241</f>
        <v>0</v>
      </c>
      <c r="W242" s="172">
        <f t="shared" ref="W242" si="4882">V242+W241</f>
        <v>0</v>
      </c>
      <c r="X242" s="172">
        <f t="shared" ref="X242" si="4883">W242+X241</f>
        <v>0</v>
      </c>
      <c r="Y242" s="172">
        <f t="shared" ref="Y242" si="4884">X242+Y241</f>
        <v>0</v>
      </c>
      <c r="Z242" s="172">
        <f t="shared" ref="Z242" si="4885">Y242+Z241</f>
        <v>0</v>
      </c>
      <c r="AA242" s="172">
        <f t="shared" ref="AA242" si="4886">Z242+AA241</f>
        <v>0</v>
      </c>
      <c r="AB242" s="172">
        <f t="shared" ref="AB242" si="4887">AA242+AB241</f>
        <v>0</v>
      </c>
      <c r="AC242" s="172">
        <f t="shared" ref="AC242" si="4888">AB242+AC241</f>
        <v>0</v>
      </c>
      <c r="AD242" s="172">
        <f t="shared" ref="AD242" si="4889">AC242+AD241</f>
        <v>0</v>
      </c>
      <c r="AE242" s="172">
        <f t="shared" ref="AE242" si="4890">AD242+AE241</f>
        <v>0</v>
      </c>
      <c r="AF242" s="172">
        <f t="shared" ref="AF242" si="4891">AE242+AF241</f>
        <v>0</v>
      </c>
      <c r="AG242" s="172">
        <f t="shared" ref="AG242" si="4892">AF242+AG241</f>
        <v>0</v>
      </c>
      <c r="AH242" s="172">
        <f t="shared" ref="AH242" si="4893">AG242+AH241</f>
        <v>0</v>
      </c>
      <c r="AI242" s="172">
        <f t="shared" ref="AI242" si="4894">AH242+AI241</f>
        <v>0</v>
      </c>
      <c r="AJ242" s="172">
        <f t="shared" ref="AJ242" si="4895">AI242+AJ241</f>
        <v>0</v>
      </c>
      <c r="AK242" s="172">
        <f t="shared" ref="AK242" si="4896">AJ242+AK241</f>
        <v>0</v>
      </c>
      <c r="AL242" s="172">
        <f t="shared" ref="AL242" si="4897">AK242+AL241</f>
        <v>0</v>
      </c>
      <c r="AM242" s="172">
        <f t="shared" ref="AM242" si="4898">AL242+AM241</f>
        <v>0</v>
      </c>
      <c r="AN242" s="172">
        <f t="shared" ref="AN242" si="4899">AM242+AN241</f>
        <v>0</v>
      </c>
      <c r="AO242" s="172">
        <f t="shared" ref="AO242" si="4900">AN242+AO241</f>
        <v>0</v>
      </c>
      <c r="AP242" s="172">
        <f t="shared" ref="AP242" si="4901">AO242+AP241</f>
        <v>0</v>
      </c>
      <c r="AQ242" s="172">
        <f t="shared" ref="AQ242" si="4902">AP242+AQ241</f>
        <v>0</v>
      </c>
      <c r="AR242" s="172">
        <f t="shared" ref="AR242" si="4903">AQ242+AR241</f>
        <v>0</v>
      </c>
      <c r="AS242" s="172">
        <f t="shared" ref="AS242" si="4904">AR242+AS241</f>
        <v>0</v>
      </c>
      <c r="AT242" s="172">
        <f t="shared" ref="AT242" si="4905">AS242+AT241</f>
        <v>0</v>
      </c>
      <c r="AU242" s="172">
        <f t="shared" ref="AU242" si="4906">AT242+AU241</f>
        <v>0</v>
      </c>
      <c r="AV242" s="172">
        <f t="shared" ref="AV242" si="4907">AU242+AV241</f>
        <v>0</v>
      </c>
      <c r="AW242" s="172">
        <f t="shared" ref="AW242" si="4908">AV242+AW241</f>
        <v>0</v>
      </c>
      <c r="AX242" s="172">
        <f t="shared" ref="AX242" si="4909">AW242+AX241</f>
        <v>0</v>
      </c>
      <c r="AY242" s="172">
        <f t="shared" ref="AY242" si="4910">AX242+AY241</f>
        <v>0</v>
      </c>
      <c r="AZ242" s="172">
        <f t="shared" ref="AZ242" si="4911">AY242+AZ241</f>
        <v>0</v>
      </c>
      <c r="BA242" s="172">
        <f t="shared" ref="BA242" si="4912">AZ242+BA241</f>
        <v>0</v>
      </c>
      <c r="BB242" s="172">
        <f t="shared" ref="BB242" si="4913">BA242+BB241</f>
        <v>0</v>
      </c>
      <c r="BC242" s="172">
        <f t="shared" ref="BC242" si="4914">BB242+BC241</f>
        <v>0</v>
      </c>
      <c r="BD242" s="172">
        <f t="shared" ref="BD242" si="4915">BC242+BD241</f>
        <v>0</v>
      </c>
      <c r="BE242" s="172">
        <f t="shared" ref="BE242" si="4916">BD242+BE241</f>
        <v>0</v>
      </c>
      <c r="BF242" s="172">
        <f t="shared" ref="BF242" si="4917">BE242+BF241</f>
        <v>0</v>
      </c>
      <c r="BG242" s="172">
        <f t="shared" ref="BG242" si="4918">BF242+BG241</f>
        <v>0</v>
      </c>
      <c r="BH242" s="172">
        <f t="shared" ref="BH242" si="4919">BG242+BH241</f>
        <v>0</v>
      </c>
      <c r="BI242" s="172">
        <f t="shared" ref="BI242" si="4920">BH242+BI241</f>
        <v>0</v>
      </c>
      <c r="BJ242" s="172">
        <f t="shared" ref="BJ242" si="4921">BI242+BJ241</f>
        <v>0</v>
      </c>
      <c r="BK242" s="172">
        <f t="shared" ref="BK242" si="4922">BJ242+BK241</f>
        <v>0</v>
      </c>
      <c r="BL242" s="172">
        <f t="shared" ref="BL242" si="4923">BK242+BL241</f>
        <v>0</v>
      </c>
      <c r="BM242" s="172">
        <f t="shared" ref="BM242" si="4924">BL242+BM241</f>
        <v>0</v>
      </c>
      <c r="BN242" s="172">
        <f t="shared" ref="BN242" si="4925">BM242+BN241</f>
        <v>0</v>
      </c>
      <c r="BO242" s="172">
        <f t="shared" ref="BO242" si="4926">BN242+BO241</f>
        <v>0</v>
      </c>
      <c r="BP242" s="172">
        <f t="shared" ref="BP242" si="4927">BO242+BP241</f>
        <v>0</v>
      </c>
      <c r="BQ242" s="172">
        <f t="shared" ref="BQ242" si="4928">BP242+BQ241</f>
        <v>0</v>
      </c>
      <c r="BR242" s="172">
        <f t="shared" ref="BR242" si="4929">BQ242+BR241</f>
        <v>0</v>
      </c>
      <c r="BS242" s="172">
        <f t="shared" ref="BS242" si="4930">BR242+BS241</f>
        <v>0</v>
      </c>
      <c r="BT242" s="172">
        <f t="shared" ref="BT242" si="4931">BS242+BT241</f>
        <v>0</v>
      </c>
      <c r="BU242" s="172">
        <f t="shared" ref="BU242" si="4932">BT242+BU241</f>
        <v>0</v>
      </c>
      <c r="BV242" s="172">
        <f t="shared" ref="BV242" si="4933">BU242+BV241</f>
        <v>0</v>
      </c>
      <c r="BW242" s="172">
        <f t="shared" ref="BW242" si="4934">BV242+BW241</f>
        <v>0</v>
      </c>
      <c r="BX242" s="172">
        <f t="shared" ref="BX242" si="4935">BW242+BX241</f>
        <v>0</v>
      </c>
      <c r="BY242" s="172">
        <f t="shared" ref="BY242" si="4936">BX242+BY241</f>
        <v>0</v>
      </c>
      <c r="BZ242" s="172">
        <f t="shared" ref="BZ242" si="4937">BY242+BZ241</f>
        <v>0</v>
      </c>
      <c r="CA242" s="172">
        <f t="shared" ref="CA242" si="4938">BZ242+CA241</f>
        <v>0</v>
      </c>
      <c r="CB242" s="172">
        <f t="shared" ref="CB242" si="4939">CA242+CB241</f>
        <v>0</v>
      </c>
      <c r="CC242" s="172">
        <f t="shared" ref="CC242" si="4940">CB242+CC241</f>
        <v>0</v>
      </c>
      <c r="CD242" s="172">
        <f t="shared" ref="CD242" si="4941">CC242+CD241</f>
        <v>0</v>
      </c>
      <c r="CE242" s="172">
        <f t="shared" ref="CE242" si="4942">CD242+CE241</f>
        <v>0</v>
      </c>
      <c r="CF242" s="172">
        <f t="shared" ref="CF242" si="4943">CE242+CF241</f>
        <v>0</v>
      </c>
      <c r="CG242" s="383"/>
      <c r="CH242" s="384"/>
      <c r="CI242" s="382"/>
      <c r="CJ242" s="107"/>
      <c r="CK242" s="107"/>
      <c r="CL242" s="107"/>
      <c r="CM242" s="107"/>
      <c r="CN242" s="107"/>
      <c r="CO242" s="107"/>
      <c r="CP242" s="107"/>
      <c r="CQ242" s="107"/>
      <c r="CR242" s="107"/>
      <c r="CS242" s="107"/>
      <c r="CT242" s="107"/>
      <c r="CU242" s="107"/>
      <c r="CV242" s="107"/>
      <c r="CW242" s="107"/>
      <c r="CX242" s="107"/>
      <c r="CY242" s="107"/>
    </row>
    <row r="243" spans="1:103" ht="15" hidden="1" thickBot="1" x14ac:dyDescent="0.35">
      <c r="B243" s="107"/>
      <c r="C243" s="132"/>
      <c r="D243" s="132"/>
      <c r="E243" s="132"/>
      <c r="F243" s="132"/>
      <c r="G243" s="132"/>
      <c r="H243" s="107"/>
      <c r="I243" s="7"/>
      <c r="J243" s="107"/>
      <c r="K243" s="107"/>
      <c r="L243" s="107"/>
      <c r="M243" s="107"/>
      <c r="N243" s="107"/>
      <c r="O243" s="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row>
    <row r="244" spans="1:103" s="266" customFormat="1" ht="58.2" customHeight="1" thickBot="1" x14ac:dyDescent="0.35">
      <c r="A244" s="271"/>
      <c r="B244" s="122"/>
      <c r="C244" s="353" t="s">
        <v>2</v>
      </c>
      <c r="D244" s="123"/>
      <c r="E244" s="133" t="s">
        <v>398</v>
      </c>
      <c r="F244" s="133" t="s">
        <v>377</v>
      </c>
      <c r="G244" s="124" t="s">
        <v>208</v>
      </c>
      <c r="H244" s="125" t="s">
        <v>1</v>
      </c>
      <c r="I244" s="7"/>
      <c r="J244" s="173">
        <v>204032</v>
      </c>
      <c r="K244" s="108"/>
      <c r="L244" s="204" t="s">
        <v>134</v>
      </c>
      <c r="M244" s="84" t="s">
        <v>4</v>
      </c>
      <c r="N244" s="84" t="s">
        <v>5</v>
      </c>
      <c r="O244" s="84" t="s">
        <v>6</v>
      </c>
      <c r="P244" s="84" t="s">
        <v>7</v>
      </c>
      <c r="Q244" s="84" t="s">
        <v>8</v>
      </c>
      <c r="R244" s="84" t="s">
        <v>9</v>
      </c>
      <c r="S244" s="84" t="s">
        <v>10</v>
      </c>
      <c r="T244" s="84" t="s">
        <v>11</v>
      </c>
      <c r="U244" s="84" t="s">
        <v>12</v>
      </c>
      <c r="V244" s="84" t="s">
        <v>13</v>
      </c>
      <c r="W244" s="84" t="s">
        <v>14</v>
      </c>
      <c r="X244" s="84" t="s">
        <v>15</v>
      </c>
      <c r="Y244" s="84" t="s">
        <v>16</v>
      </c>
      <c r="Z244" s="84" t="s">
        <v>17</v>
      </c>
      <c r="AA244" s="84" t="s">
        <v>18</v>
      </c>
      <c r="AB244" s="84" t="s">
        <v>19</v>
      </c>
      <c r="AC244" s="84" t="s">
        <v>20</v>
      </c>
      <c r="AD244" s="84" t="s">
        <v>21</v>
      </c>
      <c r="AE244" s="84" t="s">
        <v>22</v>
      </c>
      <c r="AF244" s="84" t="s">
        <v>23</v>
      </c>
      <c r="AG244" s="84" t="s">
        <v>24</v>
      </c>
      <c r="AH244" s="84" t="s">
        <v>25</v>
      </c>
      <c r="AI244" s="84" t="s">
        <v>26</v>
      </c>
      <c r="AJ244" s="84" t="s">
        <v>27</v>
      </c>
      <c r="AK244" s="84" t="s">
        <v>28</v>
      </c>
      <c r="AL244" s="84" t="s">
        <v>29</v>
      </c>
      <c r="AM244" s="84" t="s">
        <v>30</v>
      </c>
      <c r="AN244" s="84" t="s">
        <v>31</v>
      </c>
      <c r="AO244" s="84" t="s">
        <v>32</v>
      </c>
      <c r="AP244" s="84" t="s">
        <v>33</v>
      </c>
      <c r="AQ244" s="84" t="s">
        <v>34</v>
      </c>
      <c r="AR244" s="84" t="s">
        <v>35</v>
      </c>
      <c r="AS244" s="84" t="s">
        <v>36</v>
      </c>
      <c r="AT244" s="84" t="s">
        <v>37</v>
      </c>
      <c r="AU244" s="84" t="s">
        <v>38</v>
      </c>
      <c r="AV244" s="84" t="s">
        <v>39</v>
      </c>
      <c r="AW244" s="84" t="s">
        <v>40</v>
      </c>
      <c r="AX244" s="84" t="s">
        <v>41</v>
      </c>
      <c r="AY244" s="84" t="s">
        <v>42</v>
      </c>
      <c r="AZ244" s="84" t="s">
        <v>43</v>
      </c>
      <c r="BA244" s="84" t="s">
        <v>44</v>
      </c>
      <c r="BB244" s="84" t="s">
        <v>45</v>
      </c>
      <c r="BC244" s="84" t="s">
        <v>46</v>
      </c>
      <c r="BD244" s="84" t="s">
        <v>47</v>
      </c>
      <c r="BE244" s="84" t="s">
        <v>48</v>
      </c>
      <c r="BF244" s="84" t="s">
        <v>49</v>
      </c>
      <c r="BG244" s="84" t="s">
        <v>50</v>
      </c>
      <c r="BH244" s="84" t="s">
        <v>51</v>
      </c>
      <c r="BI244" s="84" t="s">
        <v>52</v>
      </c>
      <c r="BJ244" s="84" t="s">
        <v>53</v>
      </c>
      <c r="BK244" s="84" t="s">
        <v>135</v>
      </c>
      <c r="BL244" s="84" t="s">
        <v>136</v>
      </c>
      <c r="BM244" s="84" t="s">
        <v>137</v>
      </c>
      <c r="BN244" s="84" t="s">
        <v>138</v>
      </c>
      <c r="BO244" s="84" t="s">
        <v>139</v>
      </c>
      <c r="BP244" s="84" t="s">
        <v>140</v>
      </c>
      <c r="BQ244" s="84" t="s">
        <v>141</v>
      </c>
      <c r="BR244" s="84" t="s">
        <v>142</v>
      </c>
      <c r="BS244" s="84" t="s">
        <v>143</v>
      </c>
      <c r="BT244" s="84" t="s">
        <v>144</v>
      </c>
      <c r="BU244" s="84" t="s">
        <v>145</v>
      </c>
      <c r="BV244" s="84" t="s">
        <v>146</v>
      </c>
      <c r="BW244" s="84" t="s">
        <v>147</v>
      </c>
      <c r="BX244" s="84" t="s">
        <v>148</v>
      </c>
      <c r="BY244" s="84" t="s">
        <v>149</v>
      </c>
      <c r="BZ244" s="84" t="s">
        <v>150</v>
      </c>
      <c r="CA244" s="84" t="s">
        <v>362</v>
      </c>
      <c r="CB244" s="84" t="s">
        <v>363</v>
      </c>
      <c r="CC244" s="84" t="s">
        <v>364</v>
      </c>
      <c r="CD244" s="84" t="s">
        <v>365</v>
      </c>
      <c r="CE244" s="84" t="s">
        <v>366</v>
      </c>
      <c r="CF244" s="84" t="s">
        <v>367</v>
      </c>
      <c r="CG244" s="136" t="s">
        <v>407</v>
      </c>
      <c r="CH244" s="137" t="s">
        <v>186</v>
      </c>
      <c r="CI244" s="137" t="s">
        <v>382</v>
      </c>
      <c r="CJ244" s="108"/>
      <c r="CK244" s="366" t="s">
        <v>411</v>
      </c>
      <c r="CL244" s="367"/>
      <c r="CM244" s="367"/>
      <c r="CN244" s="367"/>
      <c r="CO244" s="367"/>
      <c r="CP244" s="367"/>
      <c r="CQ244" s="367"/>
      <c r="CR244" s="367"/>
      <c r="CS244" s="367"/>
      <c r="CT244" s="367"/>
      <c r="CU244" s="367"/>
      <c r="CV244" s="367"/>
      <c r="CW244" s="367"/>
      <c r="CX244" s="367"/>
      <c r="CY244" s="367"/>
    </row>
    <row r="245" spans="1:103" s="266" customFormat="1" ht="18" hidden="1" customHeight="1" thickBot="1" x14ac:dyDescent="0.35">
      <c r="A245" s="272"/>
      <c r="B245" s="115"/>
      <c r="C245" s="354"/>
      <c r="D245" s="127"/>
      <c r="E245" s="127"/>
      <c r="F245" s="127"/>
      <c r="G245" s="359" t="s">
        <v>361</v>
      </c>
      <c r="H245" s="361" t="s">
        <v>95</v>
      </c>
      <c r="I245" s="7"/>
      <c r="J245" s="356" t="s">
        <v>3</v>
      </c>
      <c r="K245" s="108"/>
      <c r="L245" s="85"/>
      <c r="M245" s="75">
        <f>MONTH(Úvod!$F$10)</f>
        <v>1</v>
      </c>
      <c r="N245" s="76">
        <f t="shared" ref="N245" si="4944">IF(M245=12,1,M245+1)</f>
        <v>2</v>
      </c>
      <c r="O245" s="76">
        <f t="shared" ref="O245" si="4945">IF(N245=12,1,N245+1)</f>
        <v>3</v>
      </c>
      <c r="P245" s="77">
        <f t="shared" ref="P245" si="4946">IF(O245=12,1,O245+1)</f>
        <v>4</v>
      </c>
      <c r="Q245" s="77">
        <f t="shared" ref="Q245" si="4947">IF(P245=12,1,P245+1)</f>
        <v>5</v>
      </c>
      <c r="R245" s="77">
        <f t="shared" ref="R245" si="4948">IF(Q245=12,1,Q245+1)</f>
        <v>6</v>
      </c>
      <c r="S245" s="77">
        <f t="shared" ref="S245" si="4949">IF(R245=12,1,R245+1)</f>
        <v>7</v>
      </c>
      <c r="T245" s="77">
        <f t="shared" ref="T245" si="4950">IF(S245=12,1,S245+1)</f>
        <v>8</v>
      </c>
      <c r="U245" s="77">
        <f t="shared" ref="U245" si="4951">IF(T245=12,1,T245+1)</f>
        <v>9</v>
      </c>
      <c r="V245" s="77">
        <f>IF(U245=12,1,U245+1)</f>
        <v>10</v>
      </c>
      <c r="W245" s="77">
        <f t="shared" ref="W245" si="4952">IF(V245=12,1,V245+1)</f>
        <v>11</v>
      </c>
      <c r="X245" s="77">
        <f t="shared" ref="X245" si="4953">IF(W245=12,1,W245+1)</f>
        <v>12</v>
      </c>
      <c r="Y245" s="77">
        <f t="shared" ref="Y245" si="4954">IF(X245=12,1,X245+1)</f>
        <v>1</v>
      </c>
      <c r="Z245" s="77">
        <f t="shared" ref="Z245" si="4955">IF(Y245=12,1,Y245+1)</f>
        <v>2</v>
      </c>
      <c r="AA245" s="77">
        <f t="shared" ref="AA245" si="4956">IF(Z245=12,1,Z245+1)</f>
        <v>3</v>
      </c>
      <c r="AB245" s="77">
        <f t="shared" ref="AB245" si="4957">IF(AA245=12,1,AA245+1)</f>
        <v>4</v>
      </c>
      <c r="AC245" s="77">
        <f t="shared" ref="AC245" si="4958">IF(AB245=12,1,AB245+1)</f>
        <v>5</v>
      </c>
      <c r="AD245" s="77">
        <f t="shared" ref="AD245" si="4959">IF(AC245=12,1,AC245+1)</f>
        <v>6</v>
      </c>
      <c r="AE245" s="77">
        <f>IF(AD245=12,1,AD245+1)</f>
        <v>7</v>
      </c>
      <c r="AF245" s="77">
        <f t="shared" ref="AF245" si="4960">IF(AE245=12,1,AE245+1)</f>
        <v>8</v>
      </c>
      <c r="AG245" s="77">
        <f t="shared" ref="AG245" si="4961">IF(AF245=12,1,AF245+1)</f>
        <v>9</v>
      </c>
      <c r="AH245" s="77">
        <f t="shared" ref="AH245" si="4962">IF(AG245=12,1,AG245+1)</f>
        <v>10</v>
      </c>
      <c r="AI245" s="77">
        <f t="shared" ref="AI245" si="4963">IF(AH245=12,1,AH245+1)</f>
        <v>11</v>
      </c>
      <c r="AJ245" s="77">
        <f t="shared" ref="AJ245" si="4964">IF(AI245=12,1,AI245+1)</f>
        <v>12</v>
      </c>
      <c r="AK245" s="77">
        <f t="shared" ref="AK245" si="4965">IF(AJ245=12,1,AJ245+1)</f>
        <v>1</v>
      </c>
      <c r="AL245" s="77">
        <f t="shared" ref="AL245" si="4966">IF(AK245=12,1,AK245+1)</f>
        <v>2</v>
      </c>
      <c r="AM245" s="77">
        <f t="shared" ref="AM245" si="4967">IF(AL245=12,1,AL245+1)</f>
        <v>3</v>
      </c>
      <c r="AN245" s="77">
        <f t="shared" ref="AN245" si="4968">IF(AM245=12,1,AM245+1)</f>
        <v>4</v>
      </c>
      <c r="AO245" s="77">
        <f t="shared" ref="AO245" si="4969">IF(AN245=12,1,AN245+1)</f>
        <v>5</v>
      </c>
      <c r="AP245" s="77">
        <f t="shared" ref="AP245" si="4970">IF(AO245=12,1,AO245+1)</f>
        <v>6</v>
      </c>
      <c r="AQ245" s="77">
        <f t="shared" ref="AQ245" si="4971">IF(AP245=12,1,AP245+1)</f>
        <v>7</v>
      </c>
      <c r="AR245" s="77">
        <f t="shared" ref="AR245" si="4972">IF(AQ245=12,1,AQ245+1)</f>
        <v>8</v>
      </c>
      <c r="AS245" s="77">
        <f t="shared" ref="AS245" si="4973">IF(AR245=12,1,AR245+1)</f>
        <v>9</v>
      </c>
      <c r="AT245" s="77">
        <f t="shared" ref="AT245" si="4974">IF(AS245=12,1,AS245+1)</f>
        <v>10</v>
      </c>
      <c r="AU245" s="77">
        <f t="shared" ref="AU245" si="4975">IF(AT245=12,1,AT245+1)</f>
        <v>11</v>
      </c>
      <c r="AV245" s="77">
        <f t="shared" ref="AV245" si="4976">IF(AU245=12,1,AU245+1)</f>
        <v>12</v>
      </c>
      <c r="AW245" s="77">
        <f t="shared" ref="AW245" si="4977">IF(AV245=12,1,AV245+1)</f>
        <v>1</v>
      </c>
      <c r="AX245" s="77">
        <f t="shared" ref="AX245" si="4978">IF(AW245=12,1,AW245+1)</f>
        <v>2</v>
      </c>
      <c r="AY245" s="77">
        <f t="shared" ref="AY245" si="4979">IF(AX245=12,1,AX245+1)</f>
        <v>3</v>
      </c>
      <c r="AZ245" s="77">
        <f t="shared" ref="AZ245" si="4980">IF(AY245=12,1,AY245+1)</f>
        <v>4</v>
      </c>
      <c r="BA245" s="77">
        <f t="shared" ref="BA245" si="4981">IF(AZ245=12,1,AZ245+1)</f>
        <v>5</v>
      </c>
      <c r="BB245" s="77">
        <f t="shared" ref="BB245" si="4982">IF(BA245=12,1,BA245+1)</f>
        <v>6</v>
      </c>
      <c r="BC245" s="77">
        <f t="shared" ref="BC245" si="4983">IF(BB245=12,1,BB245+1)</f>
        <v>7</v>
      </c>
      <c r="BD245" s="77">
        <f t="shared" ref="BD245" si="4984">IF(BC245=12,1,BC245+1)</f>
        <v>8</v>
      </c>
      <c r="BE245" s="77">
        <f t="shared" ref="BE245" si="4985">IF(BD245=12,1,BD245+1)</f>
        <v>9</v>
      </c>
      <c r="BF245" s="77">
        <f t="shared" ref="BF245" si="4986">IF(BE245=12,1,BE245+1)</f>
        <v>10</v>
      </c>
      <c r="BG245" s="77">
        <f t="shared" ref="BG245" si="4987">IF(BF245=12,1,BF245+1)</f>
        <v>11</v>
      </c>
      <c r="BH245" s="77">
        <f t="shared" ref="BH245" si="4988">IF(BG245=12,1,BG245+1)</f>
        <v>12</v>
      </c>
      <c r="BI245" s="77">
        <f t="shared" ref="BI245" si="4989">IF(BH245=12,1,BH245+1)</f>
        <v>1</v>
      </c>
      <c r="BJ245" s="77">
        <f t="shared" ref="BJ245" si="4990">IF(BI245=12,1,BI245+1)</f>
        <v>2</v>
      </c>
      <c r="BK245" s="77">
        <f t="shared" ref="BK245" si="4991">IF(BJ245=12,1,BJ245+1)</f>
        <v>3</v>
      </c>
      <c r="BL245" s="77">
        <f t="shared" ref="BL245" si="4992">IF(BK245=12,1,BK245+1)</f>
        <v>4</v>
      </c>
      <c r="BM245" s="77">
        <f t="shared" ref="BM245" si="4993">IF(BL245=12,1,BL245+1)</f>
        <v>5</v>
      </c>
      <c r="BN245" s="77">
        <f t="shared" ref="BN245" si="4994">IF(BM245=12,1,BM245+1)</f>
        <v>6</v>
      </c>
      <c r="BO245" s="77">
        <f t="shared" ref="BO245" si="4995">IF(BN245=12,1,BN245+1)</f>
        <v>7</v>
      </c>
      <c r="BP245" s="77">
        <f t="shared" ref="BP245" si="4996">IF(BO245=12,1,BO245+1)</f>
        <v>8</v>
      </c>
      <c r="BQ245" s="77">
        <f t="shared" ref="BQ245" si="4997">IF(BP245=12,1,BP245+1)</f>
        <v>9</v>
      </c>
      <c r="BR245" s="77">
        <f t="shared" ref="BR245" si="4998">IF(BQ245=12,1,BQ245+1)</f>
        <v>10</v>
      </c>
      <c r="BS245" s="77">
        <f t="shared" ref="BS245" si="4999">IF(BR245=12,1,BR245+1)</f>
        <v>11</v>
      </c>
      <c r="BT245" s="77">
        <f t="shared" ref="BT245" si="5000">IF(BS245=12,1,BS245+1)</f>
        <v>12</v>
      </c>
      <c r="BU245" s="77">
        <f t="shared" ref="BU245" si="5001">IF(BT245=12,1,BT245+1)</f>
        <v>1</v>
      </c>
      <c r="BV245" s="77">
        <f t="shared" ref="BV245" si="5002">IF(BU245=12,1,BU245+1)</f>
        <v>2</v>
      </c>
      <c r="BW245" s="77">
        <f t="shared" ref="BW245" si="5003">IF(BV245=12,1,BV245+1)</f>
        <v>3</v>
      </c>
      <c r="BX245" s="77">
        <f t="shared" ref="BX245" si="5004">IF(BW245=12,1,BW245+1)</f>
        <v>4</v>
      </c>
      <c r="BY245" s="77">
        <f t="shared" ref="BY245" si="5005">IF(BX245=12,1,BX245+1)</f>
        <v>5</v>
      </c>
      <c r="BZ245" s="77">
        <f t="shared" ref="BZ245" si="5006">IF(BY245=12,1,BY245+1)</f>
        <v>6</v>
      </c>
      <c r="CA245" s="77">
        <f t="shared" ref="CA245" si="5007">IF(BZ245=12,1,BZ245+1)</f>
        <v>7</v>
      </c>
      <c r="CB245" s="77">
        <f t="shared" ref="CB245" si="5008">IF(CA245=12,1,CA245+1)</f>
        <v>8</v>
      </c>
      <c r="CC245" s="77">
        <f t="shared" ref="CC245" si="5009">IF(CB245=12,1,CB245+1)</f>
        <v>9</v>
      </c>
      <c r="CD245" s="77">
        <f t="shared" ref="CD245" si="5010">IF(CC245=12,1,CC245+1)</f>
        <v>10</v>
      </c>
      <c r="CE245" s="77">
        <f t="shared" ref="CE245" si="5011">IF(CD245=12,1,CD245+1)</f>
        <v>11</v>
      </c>
      <c r="CF245" s="77">
        <f t="shared" ref="CF245" si="5012">IF(CE245=12,1,CE245+1)</f>
        <v>12</v>
      </c>
      <c r="CG245" s="82"/>
      <c r="CH245" s="79"/>
      <c r="CI245" s="79"/>
      <c r="CJ245" s="108"/>
      <c r="CK245" s="108"/>
      <c r="CL245" s="108"/>
      <c r="CM245" s="108"/>
      <c r="CN245" s="108"/>
      <c r="CO245" s="108"/>
      <c r="CP245" s="108"/>
      <c r="CQ245" s="108"/>
      <c r="CR245" s="108"/>
      <c r="CS245" s="108"/>
      <c r="CT245" s="108"/>
      <c r="CU245" s="108"/>
      <c r="CV245" s="108"/>
      <c r="CW245" s="108"/>
      <c r="CX245" s="108"/>
      <c r="CY245" s="108"/>
    </row>
    <row r="246" spans="1:103" s="266" customFormat="1" ht="34.950000000000003" hidden="1" customHeight="1" x14ac:dyDescent="0.3">
      <c r="A246" s="272"/>
      <c r="B246" s="115"/>
      <c r="C246" s="354"/>
      <c r="D246" s="127"/>
      <c r="E246" s="127"/>
      <c r="F246" s="127"/>
      <c r="G246" s="359"/>
      <c r="H246" s="361"/>
      <c r="I246" s="7"/>
      <c r="J246" s="357"/>
      <c r="K246" s="108"/>
      <c r="L246" s="78"/>
      <c r="M246" s="60">
        <f t="shared" ref="M246:BX246" si="5013">VALUE(_xlfn.CONCAT(M245,".",M248))</f>
        <v>1</v>
      </c>
      <c r="N246" s="74">
        <f t="shared" si="5013"/>
        <v>32</v>
      </c>
      <c r="O246" s="74">
        <f t="shared" si="5013"/>
        <v>61</v>
      </c>
      <c r="P246" s="74">
        <f t="shared" si="5013"/>
        <v>92</v>
      </c>
      <c r="Q246" s="74">
        <f t="shared" si="5013"/>
        <v>122</v>
      </c>
      <c r="R246" s="74">
        <f t="shared" si="5013"/>
        <v>153</v>
      </c>
      <c r="S246" s="74">
        <f t="shared" si="5013"/>
        <v>183</v>
      </c>
      <c r="T246" s="74">
        <f t="shared" si="5013"/>
        <v>214</v>
      </c>
      <c r="U246" s="74">
        <f t="shared" si="5013"/>
        <v>245</v>
      </c>
      <c r="V246" s="74">
        <f t="shared" si="5013"/>
        <v>275</v>
      </c>
      <c r="W246" s="74">
        <f t="shared" si="5013"/>
        <v>306</v>
      </c>
      <c r="X246" s="74">
        <f t="shared" si="5013"/>
        <v>336</v>
      </c>
      <c r="Y246" s="74">
        <f t="shared" si="5013"/>
        <v>367</v>
      </c>
      <c r="Z246" s="74">
        <f t="shared" si="5013"/>
        <v>398</v>
      </c>
      <c r="AA246" s="74">
        <f t="shared" si="5013"/>
        <v>426</v>
      </c>
      <c r="AB246" s="74">
        <f t="shared" si="5013"/>
        <v>457</v>
      </c>
      <c r="AC246" s="74">
        <f t="shared" si="5013"/>
        <v>487</v>
      </c>
      <c r="AD246" s="74">
        <f t="shared" si="5013"/>
        <v>518</v>
      </c>
      <c r="AE246" s="74">
        <f t="shared" si="5013"/>
        <v>548</v>
      </c>
      <c r="AF246" s="74">
        <f t="shared" si="5013"/>
        <v>579</v>
      </c>
      <c r="AG246" s="74">
        <f t="shared" si="5013"/>
        <v>610</v>
      </c>
      <c r="AH246" s="74">
        <f t="shared" si="5013"/>
        <v>640</v>
      </c>
      <c r="AI246" s="74">
        <f t="shared" si="5013"/>
        <v>671</v>
      </c>
      <c r="AJ246" s="74">
        <f t="shared" si="5013"/>
        <v>701</v>
      </c>
      <c r="AK246" s="74">
        <f t="shared" si="5013"/>
        <v>732</v>
      </c>
      <c r="AL246" s="74">
        <f t="shared" si="5013"/>
        <v>763</v>
      </c>
      <c r="AM246" s="74">
        <f t="shared" si="5013"/>
        <v>791</v>
      </c>
      <c r="AN246" s="74">
        <f t="shared" si="5013"/>
        <v>822</v>
      </c>
      <c r="AO246" s="74">
        <f t="shared" si="5013"/>
        <v>852</v>
      </c>
      <c r="AP246" s="74">
        <f t="shared" si="5013"/>
        <v>883</v>
      </c>
      <c r="AQ246" s="74">
        <f t="shared" si="5013"/>
        <v>913</v>
      </c>
      <c r="AR246" s="74">
        <f t="shared" si="5013"/>
        <v>944</v>
      </c>
      <c r="AS246" s="74">
        <f t="shared" si="5013"/>
        <v>975</v>
      </c>
      <c r="AT246" s="74">
        <f t="shared" si="5013"/>
        <v>1005</v>
      </c>
      <c r="AU246" s="74">
        <f t="shared" si="5013"/>
        <v>1036</v>
      </c>
      <c r="AV246" s="74">
        <f t="shared" si="5013"/>
        <v>1066</v>
      </c>
      <c r="AW246" s="74">
        <f t="shared" si="5013"/>
        <v>1097</v>
      </c>
      <c r="AX246" s="74">
        <f t="shared" si="5013"/>
        <v>1128</v>
      </c>
      <c r="AY246" s="74">
        <f t="shared" si="5013"/>
        <v>1156</v>
      </c>
      <c r="AZ246" s="74">
        <f t="shared" si="5013"/>
        <v>1187</v>
      </c>
      <c r="BA246" s="74">
        <f t="shared" si="5013"/>
        <v>1217</v>
      </c>
      <c r="BB246" s="74">
        <f t="shared" si="5013"/>
        <v>1248</v>
      </c>
      <c r="BC246" s="74">
        <f t="shared" si="5013"/>
        <v>1278</v>
      </c>
      <c r="BD246" s="74">
        <f t="shared" si="5013"/>
        <v>1309</v>
      </c>
      <c r="BE246" s="74">
        <f t="shared" si="5013"/>
        <v>1340</v>
      </c>
      <c r="BF246" s="74">
        <f t="shared" si="5013"/>
        <v>1370</v>
      </c>
      <c r="BG246" s="74">
        <f t="shared" si="5013"/>
        <v>1401</v>
      </c>
      <c r="BH246" s="74">
        <f t="shared" si="5013"/>
        <v>1431</v>
      </c>
      <c r="BI246" s="74">
        <f t="shared" si="5013"/>
        <v>1462</v>
      </c>
      <c r="BJ246" s="74">
        <f t="shared" si="5013"/>
        <v>1493</v>
      </c>
      <c r="BK246" s="74">
        <f t="shared" si="5013"/>
        <v>1522</v>
      </c>
      <c r="BL246" s="74">
        <f t="shared" si="5013"/>
        <v>1553</v>
      </c>
      <c r="BM246" s="74">
        <f t="shared" si="5013"/>
        <v>1583</v>
      </c>
      <c r="BN246" s="74">
        <f t="shared" si="5013"/>
        <v>1614</v>
      </c>
      <c r="BO246" s="74">
        <f t="shared" si="5013"/>
        <v>1644</v>
      </c>
      <c r="BP246" s="74">
        <f t="shared" si="5013"/>
        <v>1675</v>
      </c>
      <c r="BQ246" s="74">
        <f t="shared" si="5013"/>
        <v>1706</v>
      </c>
      <c r="BR246" s="74">
        <f t="shared" si="5013"/>
        <v>1736</v>
      </c>
      <c r="BS246" s="74">
        <f t="shared" si="5013"/>
        <v>1767</v>
      </c>
      <c r="BT246" s="74">
        <f t="shared" si="5013"/>
        <v>1797</v>
      </c>
      <c r="BU246" s="74">
        <f t="shared" si="5013"/>
        <v>1828</v>
      </c>
      <c r="BV246" s="74">
        <f t="shared" si="5013"/>
        <v>1859</v>
      </c>
      <c r="BW246" s="74">
        <f t="shared" si="5013"/>
        <v>1887</v>
      </c>
      <c r="BX246" s="74">
        <f t="shared" si="5013"/>
        <v>1918</v>
      </c>
      <c r="BY246" s="74">
        <f t="shared" ref="BY246:CF246" si="5014">VALUE(_xlfn.CONCAT(BY245,".",BY248))</f>
        <v>1948</v>
      </c>
      <c r="BZ246" s="74">
        <f t="shared" si="5014"/>
        <v>1979</v>
      </c>
      <c r="CA246" s="74">
        <f t="shared" si="5014"/>
        <v>2009</v>
      </c>
      <c r="CB246" s="74">
        <f t="shared" si="5014"/>
        <v>2040</v>
      </c>
      <c r="CC246" s="74">
        <f t="shared" si="5014"/>
        <v>2071</v>
      </c>
      <c r="CD246" s="74">
        <f t="shared" si="5014"/>
        <v>2101</v>
      </c>
      <c r="CE246" s="74">
        <f t="shared" si="5014"/>
        <v>2132</v>
      </c>
      <c r="CF246" s="74">
        <f t="shared" si="5014"/>
        <v>2162</v>
      </c>
      <c r="CG246" s="83"/>
      <c r="CH246" s="80"/>
      <c r="CI246" s="80"/>
      <c r="CJ246" s="108"/>
      <c r="CK246" s="108"/>
      <c r="CL246" s="108"/>
      <c r="CM246" s="108"/>
      <c r="CN246" s="108"/>
      <c r="CO246" s="108"/>
      <c r="CP246" s="108"/>
      <c r="CQ246" s="108"/>
      <c r="CR246" s="108"/>
      <c r="CS246" s="108"/>
      <c r="CT246" s="108"/>
      <c r="CU246" s="108"/>
      <c r="CV246" s="108"/>
      <c r="CW246" s="108"/>
      <c r="CX246" s="108"/>
      <c r="CY246" s="108"/>
    </row>
    <row r="247" spans="1:103" s="266" customFormat="1" ht="16.95" customHeight="1" x14ac:dyDescent="0.3">
      <c r="A247" s="272"/>
      <c r="B247" s="115"/>
      <c r="C247" s="354"/>
      <c r="D247" s="127"/>
      <c r="E247" s="360" t="s">
        <v>376</v>
      </c>
      <c r="F247" s="360" t="s">
        <v>376</v>
      </c>
      <c r="G247" s="359"/>
      <c r="H247" s="361"/>
      <c r="I247" s="7"/>
      <c r="J247" s="357"/>
      <c r="K247" s="108"/>
      <c r="L247" s="78"/>
      <c r="M247" s="61" t="str">
        <f>VLOOKUP(M245,'Podpůrná data'!$J$186:$K$197,2)</f>
        <v>leden</v>
      </c>
      <c r="N247" s="61" t="str">
        <f>VLOOKUP(N245,'Podpůrná data'!$J$186:$K$197,2)</f>
        <v>únor</v>
      </c>
      <c r="O247" s="61" t="str">
        <f>VLOOKUP(O245,'Podpůrná data'!$J$186:$K$197,2)</f>
        <v>březen</v>
      </c>
      <c r="P247" s="61" t="str">
        <f>VLOOKUP(P245,'Podpůrná data'!$J$186:$K$197,2)</f>
        <v>duben</v>
      </c>
      <c r="Q247" s="61" t="str">
        <f>VLOOKUP(Q245,'Podpůrná data'!$J$186:$K$197,2)</f>
        <v>květen</v>
      </c>
      <c r="R247" s="61" t="str">
        <f>VLOOKUP(R245,'Podpůrná data'!$J$186:$K$197,2)</f>
        <v>červen</v>
      </c>
      <c r="S247" s="61" t="str">
        <f>VLOOKUP(S245,'Podpůrná data'!$J$186:$K$197,2)</f>
        <v>červenec</v>
      </c>
      <c r="T247" s="61" t="str">
        <f>VLOOKUP(T245,'Podpůrná data'!$J$186:$K$197,2)</f>
        <v>srpen</v>
      </c>
      <c r="U247" s="61" t="str">
        <f>VLOOKUP(U245,'Podpůrná data'!$J$186:$K$197,2)</f>
        <v>září</v>
      </c>
      <c r="V247" s="61" t="str">
        <f>VLOOKUP(V245,'Podpůrná data'!$J$186:$K$197,2)</f>
        <v>říjen</v>
      </c>
      <c r="W247" s="61" t="str">
        <f>VLOOKUP(W245,'Podpůrná data'!$J$186:$K$197,2)</f>
        <v>listopad</v>
      </c>
      <c r="X247" s="61" t="str">
        <f>VLOOKUP(X245,'Podpůrná data'!$J$186:$K$197,2)</f>
        <v>prosinec</v>
      </c>
      <c r="Y247" s="61" t="str">
        <f>VLOOKUP(Y245,'Podpůrná data'!$J$186:$K$197,2)</f>
        <v>leden</v>
      </c>
      <c r="Z247" s="61" t="str">
        <f>VLOOKUP(Z245,'Podpůrná data'!$J$186:$K$197,2)</f>
        <v>únor</v>
      </c>
      <c r="AA247" s="61" t="str">
        <f>VLOOKUP(AA245,'Podpůrná data'!$J$186:$K$197,2)</f>
        <v>březen</v>
      </c>
      <c r="AB247" s="61" t="str">
        <f>VLOOKUP(AB245,'Podpůrná data'!$J$186:$K$197,2)</f>
        <v>duben</v>
      </c>
      <c r="AC247" s="61" t="str">
        <f>VLOOKUP(AC245,'Podpůrná data'!$J$186:$K$197,2)</f>
        <v>květen</v>
      </c>
      <c r="AD247" s="61" t="str">
        <f>VLOOKUP(AD245,'Podpůrná data'!$J$186:$K$197,2)</f>
        <v>červen</v>
      </c>
      <c r="AE247" s="61" t="str">
        <f>VLOOKUP(AE245,'Podpůrná data'!$J$186:$K$197,2)</f>
        <v>červenec</v>
      </c>
      <c r="AF247" s="61" t="str">
        <f>VLOOKUP(AF245,'Podpůrná data'!$J$186:$K$197,2)</f>
        <v>srpen</v>
      </c>
      <c r="AG247" s="61" t="str">
        <f>VLOOKUP(AG245,'Podpůrná data'!$J$186:$K$197,2)</f>
        <v>září</v>
      </c>
      <c r="AH247" s="61" t="str">
        <f>VLOOKUP(AH245,'Podpůrná data'!$J$186:$K$197,2)</f>
        <v>říjen</v>
      </c>
      <c r="AI247" s="61" t="str">
        <f>VLOOKUP(AI245,'Podpůrná data'!$J$186:$K$197,2)</f>
        <v>listopad</v>
      </c>
      <c r="AJ247" s="61" t="str">
        <f>VLOOKUP(AJ245,'Podpůrná data'!$J$186:$K$197,2)</f>
        <v>prosinec</v>
      </c>
      <c r="AK247" s="61" t="str">
        <f>VLOOKUP(AK245,'Podpůrná data'!$J$186:$K$197,2)</f>
        <v>leden</v>
      </c>
      <c r="AL247" s="61" t="str">
        <f>VLOOKUP(AL245,'Podpůrná data'!$J$186:$K$197,2)</f>
        <v>únor</v>
      </c>
      <c r="AM247" s="61" t="str">
        <f>VLOOKUP(AM245,'Podpůrná data'!$J$186:$K$197,2)</f>
        <v>březen</v>
      </c>
      <c r="AN247" s="61" t="str">
        <f>VLOOKUP(AN245,'Podpůrná data'!$J$186:$K$197,2)</f>
        <v>duben</v>
      </c>
      <c r="AO247" s="61" t="str">
        <f>VLOOKUP(AO245,'Podpůrná data'!$J$186:$K$197,2)</f>
        <v>květen</v>
      </c>
      <c r="AP247" s="61" t="str">
        <f>VLOOKUP(AP245,'Podpůrná data'!$J$186:$K$197,2)</f>
        <v>červen</v>
      </c>
      <c r="AQ247" s="61" t="str">
        <f>VLOOKUP(AQ245,'Podpůrná data'!$J$186:$K$197,2)</f>
        <v>červenec</v>
      </c>
      <c r="AR247" s="61" t="str">
        <f>VLOOKUP(AR245,'Podpůrná data'!$J$186:$K$197,2)</f>
        <v>srpen</v>
      </c>
      <c r="AS247" s="61" t="str">
        <f>VLOOKUP(AS245,'Podpůrná data'!$J$186:$K$197,2)</f>
        <v>září</v>
      </c>
      <c r="AT247" s="61" t="str">
        <f>VLOOKUP(AT245,'Podpůrná data'!$J$186:$K$197,2)</f>
        <v>říjen</v>
      </c>
      <c r="AU247" s="61" t="str">
        <f>VLOOKUP(AU245,'Podpůrná data'!$J$186:$K$197,2)</f>
        <v>listopad</v>
      </c>
      <c r="AV247" s="61" t="str">
        <f>VLOOKUP(AV245,'Podpůrná data'!$J$186:$K$197,2)</f>
        <v>prosinec</v>
      </c>
      <c r="AW247" s="61" t="str">
        <f>VLOOKUP(AW245,'Podpůrná data'!$J$186:$K$197,2)</f>
        <v>leden</v>
      </c>
      <c r="AX247" s="61" t="str">
        <f>VLOOKUP(AX245,'Podpůrná data'!$J$186:$K$197,2)</f>
        <v>únor</v>
      </c>
      <c r="AY247" s="61" t="str">
        <f>VLOOKUP(AY245,'Podpůrná data'!$J$186:$K$197,2)</f>
        <v>březen</v>
      </c>
      <c r="AZ247" s="61" t="str">
        <f>VLOOKUP(AZ245,'Podpůrná data'!$J$186:$K$197,2)</f>
        <v>duben</v>
      </c>
      <c r="BA247" s="61" t="str">
        <f>VLOOKUP(BA245,'Podpůrná data'!$J$186:$K$197,2)</f>
        <v>květen</v>
      </c>
      <c r="BB247" s="61" t="str">
        <f>VLOOKUP(BB245,'Podpůrná data'!$J$186:$K$197,2)</f>
        <v>červen</v>
      </c>
      <c r="BC247" s="61" t="str">
        <f>VLOOKUP(BC245,'Podpůrná data'!$J$186:$K$197,2)</f>
        <v>červenec</v>
      </c>
      <c r="BD247" s="61" t="str">
        <f>VLOOKUP(BD245,'Podpůrná data'!$J$186:$K$197,2)</f>
        <v>srpen</v>
      </c>
      <c r="BE247" s="61" t="str">
        <f>VLOOKUP(BE245,'Podpůrná data'!$J$186:$K$197,2)</f>
        <v>září</v>
      </c>
      <c r="BF247" s="61" t="str">
        <f>VLOOKUP(BF245,'Podpůrná data'!$J$186:$K$197,2)</f>
        <v>říjen</v>
      </c>
      <c r="BG247" s="61" t="str">
        <f>VLOOKUP(BG245,'Podpůrná data'!$J$186:$K$197,2)</f>
        <v>listopad</v>
      </c>
      <c r="BH247" s="61" t="str">
        <f>VLOOKUP(BH245,'Podpůrná data'!$J$186:$K$197,2)</f>
        <v>prosinec</v>
      </c>
      <c r="BI247" s="61" t="str">
        <f>VLOOKUP(BI245,'Podpůrná data'!$J$186:$K$197,2)</f>
        <v>leden</v>
      </c>
      <c r="BJ247" s="61" t="str">
        <f>VLOOKUP(BJ245,'Podpůrná data'!$J$186:$K$197,2)</f>
        <v>únor</v>
      </c>
      <c r="BK247" s="61" t="str">
        <f>VLOOKUP(BK245,'Podpůrná data'!$J$186:$K$197,2)</f>
        <v>březen</v>
      </c>
      <c r="BL247" s="61" t="str">
        <f>VLOOKUP(BL245,'Podpůrná data'!$J$186:$K$197,2)</f>
        <v>duben</v>
      </c>
      <c r="BM247" s="61" t="str">
        <f>VLOOKUP(BM245,'Podpůrná data'!$J$186:$K$197,2)</f>
        <v>květen</v>
      </c>
      <c r="BN247" s="61" t="str">
        <f>VLOOKUP(BN245,'Podpůrná data'!$J$186:$K$197,2)</f>
        <v>červen</v>
      </c>
      <c r="BO247" s="61" t="str">
        <f>VLOOKUP(BO245,'Podpůrná data'!$J$186:$K$197,2)</f>
        <v>červenec</v>
      </c>
      <c r="BP247" s="61" t="str">
        <f>VLOOKUP(BP245,'Podpůrná data'!$J$186:$K$197,2)</f>
        <v>srpen</v>
      </c>
      <c r="BQ247" s="61" t="str">
        <f>VLOOKUP(BQ245,'Podpůrná data'!$J$186:$K$197,2)</f>
        <v>září</v>
      </c>
      <c r="BR247" s="61" t="str">
        <f>VLOOKUP(BR245,'Podpůrná data'!$J$186:$K$197,2)</f>
        <v>říjen</v>
      </c>
      <c r="BS247" s="61" t="str">
        <f>VLOOKUP(BS245,'Podpůrná data'!$J$186:$K$197,2)</f>
        <v>listopad</v>
      </c>
      <c r="BT247" s="61" t="str">
        <f>VLOOKUP(BT245,'Podpůrná data'!$J$186:$K$197,2)</f>
        <v>prosinec</v>
      </c>
      <c r="BU247" s="61" t="str">
        <f>VLOOKUP(BU245,'Podpůrná data'!$J$186:$K$197,2)</f>
        <v>leden</v>
      </c>
      <c r="BV247" s="61" t="str">
        <f>VLOOKUP(BV245,'Podpůrná data'!$J$186:$K$197,2)</f>
        <v>únor</v>
      </c>
      <c r="BW247" s="61" t="str">
        <f>VLOOKUP(BW245,'Podpůrná data'!$J$186:$K$197,2)</f>
        <v>březen</v>
      </c>
      <c r="BX247" s="61" t="str">
        <f>VLOOKUP(BX245,'Podpůrná data'!$J$186:$K$197,2)</f>
        <v>duben</v>
      </c>
      <c r="BY247" s="61" t="str">
        <f>VLOOKUP(BY245,'Podpůrná data'!$J$186:$K$197,2)</f>
        <v>květen</v>
      </c>
      <c r="BZ247" s="61" t="str">
        <f>VLOOKUP(BZ245,'Podpůrná data'!$J$186:$K$197,2)</f>
        <v>červen</v>
      </c>
      <c r="CA247" s="61" t="str">
        <f>VLOOKUP(CA245,'Podpůrná data'!$J$186:$K$197,2)</f>
        <v>červenec</v>
      </c>
      <c r="CB247" s="61" t="str">
        <f>VLOOKUP(CB245,'Podpůrná data'!$J$186:$K$197,2)</f>
        <v>srpen</v>
      </c>
      <c r="CC247" s="61" t="str">
        <f>VLOOKUP(CC245,'Podpůrná data'!$J$186:$K$197,2)</f>
        <v>září</v>
      </c>
      <c r="CD247" s="61" t="str">
        <f>VLOOKUP(CD245,'Podpůrná data'!$J$186:$K$197,2)</f>
        <v>říjen</v>
      </c>
      <c r="CE247" s="61" t="str">
        <f>VLOOKUP(CE245,'Podpůrná data'!$J$186:$K$197,2)</f>
        <v>listopad</v>
      </c>
      <c r="CF247" s="61" t="str">
        <f>VLOOKUP(CF245,'Podpůrná data'!$J$186:$K$197,2)</f>
        <v>prosinec</v>
      </c>
      <c r="CG247" s="210"/>
      <c r="CH247" s="210"/>
      <c r="CI247" s="211"/>
      <c r="CJ247" s="108"/>
      <c r="CK247" s="183" t="s">
        <v>109</v>
      </c>
      <c r="CL247" s="183" t="s">
        <v>110</v>
      </c>
      <c r="CM247" s="183" t="s">
        <v>111</v>
      </c>
      <c r="CN247" s="183" t="s">
        <v>112</v>
      </c>
      <c r="CO247" s="183" t="s">
        <v>113</v>
      </c>
      <c r="CP247" s="183" t="s">
        <v>114</v>
      </c>
      <c r="CQ247" s="183" t="s">
        <v>115</v>
      </c>
      <c r="CR247" s="183" t="s">
        <v>116</v>
      </c>
      <c r="CS247" s="183" t="s">
        <v>117</v>
      </c>
      <c r="CT247" s="183" t="s">
        <v>177</v>
      </c>
      <c r="CU247" s="183" t="s">
        <v>178</v>
      </c>
      <c r="CV247" s="183" t="s">
        <v>179</v>
      </c>
      <c r="CW247" s="183" t="s">
        <v>368</v>
      </c>
      <c r="CX247" s="183" t="s">
        <v>369</v>
      </c>
      <c r="CY247" s="183" t="s">
        <v>370</v>
      </c>
    </row>
    <row r="248" spans="1:103" s="266" customFormat="1" ht="16.2" customHeight="1" x14ac:dyDescent="0.3">
      <c r="A248" s="272"/>
      <c r="B248" s="115"/>
      <c r="C248" s="354"/>
      <c r="D248" s="127"/>
      <c r="E248" s="360"/>
      <c r="F248" s="360"/>
      <c r="G248" s="359"/>
      <c r="H248" s="361"/>
      <c r="I248" s="7"/>
      <c r="J248" s="357"/>
      <c r="K248" s="108"/>
      <c r="L248" s="78"/>
      <c r="M248" s="61">
        <f>YEAR(Úvod!$F$10)</f>
        <v>1900</v>
      </c>
      <c r="N248" s="61">
        <f t="shared" ref="N248" si="5015">IF(N245=1,M248+1,M248)</f>
        <v>1900</v>
      </c>
      <c r="O248" s="61">
        <f t="shared" ref="O248" si="5016">IF(O245=1,N248+1,N248)</f>
        <v>1900</v>
      </c>
      <c r="P248" s="61">
        <f t="shared" ref="P248" si="5017">IF(P245=1,O248+1,O248)</f>
        <v>1900</v>
      </c>
      <c r="Q248" s="61">
        <f t="shared" ref="Q248" si="5018">IF(Q245=1,P248+1,P248)</f>
        <v>1900</v>
      </c>
      <c r="R248" s="61">
        <f t="shared" ref="R248" si="5019">IF(R245=1,Q248+1,Q248)</f>
        <v>1900</v>
      </c>
      <c r="S248" s="61">
        <f t="shared" ref="S248" si="5020">IF(S245=1,R248+1,R248)</f>
        <v>1900</v>
      </c>
      <c r="T248" s="61">
        <f t="shared" ref="T248" si="5021">IF(T245=1,S248+1,S248)</f>
        <v>1900</v>
      </c>
      <c r="U248" s="61">
        <f t="shared" ref="U248" si="5022">IF(U245=1,T248+1,T248)</f>
        <v>1900</v>
      </c>
      <c r="V248" s="61">
        <f t="shared" ref="V248" si="5023">IF(V245=1,U248+1,U248)</f>
        <v>1900</v>
      </c>
      <c r="W248" s="61">
        <f t="shared" ref="W248" si="5024">IF(W245=1,V248+1,V248)</f>
        <v>1900</v>
      </c>
      <c r="X248" s="61">
        <f t="shared" ref="X248" si="5025">IF(X245=1,W248+1,W248)</f>
        <v>1900</v>
      </c>
      <c r="Y248" s="61">
        <f t="shared" ref="Y248" si="5026">IF(Y245=1,X248+1,X248)</f>
        <v>1901</v>
      </c>
      <c r="Z248" s="61">
        <f t="shared" ref="Z248" si="5027">IF(Z245=1,Y248+1,Y248)</f>
        <v>1901</v>
      </c>
      <c r="AA248" s="61">
        <f t="shared" ref="AA248" si="5028">IF(AA245=1,Z248+1,Z248)</f>
        <v>1901</v>
      </c>
      <c r="AB248" s="61">
        <f t="shared" ref="AB248" si="5029">IF(AB245=1,AA248+1,AA248)</f>
        <v>1901</v>
      </c>
      <c r="AC248" s="61">
        <f t="shared" ref="AC248" si="5030">IF(AC245=1,AB248+1,AB248)</f>
        <v>1901</v>
      </c>
      <c r="AD248" s="61">
        <f t="shared" ref="AD248" si="5031">IF(AD245=1,AC248+1,AC248)</f>
        <v>1901</v>
      </c>
      <c r="AE248" s="61">
        <f t="shared" ref="AE248" si="5032">IF(AE245=1,AD248+1,AD248)</f>
        <v>1901</v>
      </c>
      <c r="AF248" s="61">
        <f t="shared" ref="AF248" si="5033">IF(AF245=1,AE248+1,AE248)</f>
        <v>1901</v>
      </c>
      <c r="AG248" s="61">
        <f t="shared" ref="AG248" si="5034">IF(AG245=1,AF248+1,AF248)</f>
        <v>1901</v>
      </c>
      <c r="AH248" s="61">
        <f t="shared" ref="AH248" si="5035">IF(AH245=1,AG248+1,AG248)</f>
        <v>1901</v>
      </c>
      <c r="AI248" s="61">
        <f t="shared" ref="AI248" si="5036">IF(AI245=1,AH248+1,AH248)</f>
        <v>1901</v>
      </c>
      <c r="AJ248" s="61">
        <f t="shared" ref="AJ248" si="5037">IF(AJ245=1,AI248+1,AI248)</f>
        <v>1901</v>
      </c>
      <c r="AK248" s="61">
        <f t="shared" ref="AK248" si="5038">IF(AK245=1,AJ248+1,AJ248)</f>
        <v>1902</v>
      </c>
      <c r="AL248" s="61">
        <f t="shared" ref="AL248" si="5039">IF(AL245=1,AK248+1,AK248)</f>
        <v>1902</v>
      </c>
      <c r="AM248" s="61">
        <f t="shared" ref="AM248" si="5040">IF(AM245=1,AL248+1,AL248)</f>
        <v>1902</v>
      </c>
      <c r="AN248" s="61">
        <f t="shared" ref="AN248" si="5041">IF(AN245=1,AM248+1,AM248)</f>
        <v>1902</v>
      </c>
      <c r="AO248" s="61">
        <f t="shared" ref="AO248" si="5042">IF(AO245=1,AN248+1,AN248)</f>
        <v>1902</v>
      </c>
      <c r="AP248" s="61">
        <f t="shared" ref="AP248" si="5043">IF(AP245=1,AO248+1,AO248)</f>
        <v>1902</v>
      </c>
      <c r="AQ248" s="61">
        <f t="shared" ref="AQ248" si="5044">IF(AQ245=1,AP248+1,AP248)</f>
        <v>1902</v>
      </c>
      <c r="AR248" s="61">
        <f t="shared" ref="AR248" si="5045">IF(AR245=1,AQ248+1,AQ248)</f>
        <v>1902</v>
      </c>
      <c r="AS248" s="61">
        <f t="shared" ref="AS248" si="5046">IF(AS245=1,AR248+1,AR248)</f>
        <v>1902</v>
      </c>
      <c r="AT248" s="61">
        <f t="shared" ref="AT248" si="5047">IF(AT245=1,AS248+1,AS248)</f>
        <v>1902</v>
      </c>
      <c r="AU248" s="61">
        <f t="shared" ref="AU248" si="5048">IF(AU245=1,AT248+1,AT248)</f>
        <v>1902</v>
      </c>
      <c r="AV248" s="61">
        <f t="shared" ref="AV248" si="5049">IF(AV245=1,AU248+1,AU248)</f>
        <v>1902</v>
      </c>
      <c r="AW248" s="61">
        <f t="shared" ref="AW248" si="5050">IF(AW245=1,AV248+1,AV248)</f>
        <v>1903</v>
      </c>
      <c r="AX248" s="61">
        <f t="shared" ref="AX248" si="5051">IF(AX245=1,AW248+1,AW248)</f>
        <v>1903</v>
      </c>
      <c r="AY248" s="61">
        <f t="shared" ref="AY248" si="5052">IF(AY245=1,AX248+1,AX248)</f>
        <v>1903</v>
      </c>
      <c r="AZ248" s="61">
        <f t="shared" ref="AZ248" si="5053">IF(AZ245=1,AY248+1,AY248)</f>
        <v>1903</v>
      </c>
      <c r="BA248" s="61">
        <f t="shared" ref="BA248" si="5054">IF(BA245=1,AZ248+1,AZ248)</f>
        <v>1903</v>
      </c>
      <c r="BB248" s="61">
        <f t="shared" ref="BB248" si="5055">IF(BB245=1,BA248+1,BA248)</f>
        <v>1903</v>
      </c>
      <c r="BC248" s="61">
        <f t="shared" ref="BC248" si="5056">IF(BC245=1,BB248+1,BB248)</f>
        <v>1903</v>
      </c>
      <c r="BD248" s="61">
        <f t="shared" ref="BD248" si="5057">IF(BD245=1,BC248+1,BC248)</f>
        <v>1903</v>
      </c>
      <c r="BE248" s="61">
        <f t="shared" ref="BE248" si="5058">IF(BE245=1,BD248+1,BD248)</f>
        <v>1903</v>
      </c>
      <c r="BF248" s="61">
        <f t="shared" ref="BF248" si="5059">IF(BF245=1,BE248+1,BE248)</f>
        <v>1903</v>
      </c>
      <c r="BG248" s="61">
        <f t="shared" ref="BG248" si="5060">IF(BG245=1,BF248+1,BF248)</f>
        <v>1903</v>
      </c>
      <c r="BH248" s="61">
        <f t="shared" ref="BH248" si="5061">IF(BH245=1,BG248+1,BG248)</f>
        <v>1903</v>
      </c>
      <c r="BI248" s="61">
        <f t="shared" ref="BI248" si="5062">IF(BI245=1,BH248+1,BH248)</f>
        <v>1904</v>
      </c>
      <c r="BJ248" s="61">
        <f t="shared" ref="BJ248" si="5063">IF(BJ245=1,BI248+1,BI248)</f>
        <v>1904</v>
      </c>
      <c r="BK248" s="61">
        <f t="shared" ref="BK248" si="5064">IF(BK245=1,BJ248+1,BJ248)</f>
        <v>1904</v>
      </c>
      <c r="BL248" s="61">
        <f t="shared" ref="BL248" si="5065">IF(BL245=1,BK248+1,BK248)</f>
        <v>1904</v>
      </c>
      <c r="BM248" s="61">
        <f t="shared" ref="BM248" si="5066">IF(BM245=1,BL248+1,BL248)</f>
        <v>1904</v>
      </c>
      <c r="BN248" s="61">
        <f t="shared" ref="BN248" si="5067">IF(BN245=1,BM248+1,BM248)</f>
        <v>1904</v>
      </c>
      <c r="BO248" s="61">
        <f t="shared" ref="BO248" si="5068">IF(BO245=1,BN248+1,BN248)</f>
        <v>1904</v>
      </c>
      <c r="BP248" s="61">
        <f t="shared" ref="BP248" si="5069">IF(BP245=1,BO248+1,BO248)</f>
        <v>1904</v>
      </c>
      <c r="BQ248" s="61">
        <f t="shared" ref="BQ248" si="5070">IF(BQ245=1,BP248+1,BP248)</f>
        <v>1904</v>
      </c>
      <c r="BR248" s="61">
        <f t="shared" ref="BR248" si="5071">IF(BR245=1,BQ248+1,BQ248)</f>
        <v>1904</v>
      </c>
      <c r="BS248" s="61">
        <f t="shared" ref="BS248" si="5072">IF(BS245=1,BR248+1,BR248)</f>
        <v>1904</v>
      </c>
      <c r="BT248" s="61">
        <f t="shared" ref="BT248" si="5073">IF(BT245=1,BS248+1,BS248)</f>
        <v>1904</v>
      </c>
      <c r="BU248" s="61">
        <f t="shared" ref="BU248" si="5074">IF(BU245=1,BT248+1,BT248)</f>
        <v>1905</v>
      </c>
      <c r="BV248" s="61">
        <f t="shared" ref="BV248" si="5075">IF(BV245=1,BU248+1,BU248)</f>
        <v>1905</v>
      </c>
      <c r="BW248" s="61">
        <f t="shared" ref="BW248" si="5076">IF(BW245=1,BV248+1,BV248)</f>
        <v>1905</v>
      </c>
      <c r="BX248" s="61">
        <f t="shared" ref="BX248" si="5077">IF(BX245=1,BW248+1,BW248)</f>
        <v>1905</v>
      </c>
      <c r="BY248" s="61">
        <f t="shared" ref="BY248" si="5078">IF(BY245=1,BX248+1,BX248)</f>
        <v>1905</v>
      </c>
      <c r="BZ248" s="61">
        <f t="shared" ref="BZ248" si="5079">IF(BZ245=1,BY248+1,BY248)</f>
        <v>1905</v>
      </c>
      <c r="CA248" s="61">
        <f t="shared" ref="CA248" si="5080">IF(CA245=1,BZ248+1,BZ248)</f>
        <v>1905</v>
      </c>
      <c r="CB248" s="61">
        <f t="shared" ref="CB248" si="5081">IF(CB245=1,CA248+1,CA248)</f>
        <v>1905</v>
      </c>
      <c r="CC248" s="61">
        <f t="shared" ref="CC248" si="5082">IF(CC245=1,CB248+1,CB248)</f>
        <v>1905</v>
      </c>
      <c r="CD248" s="61">
        <f t="shared" ref="CD248" si="5083">IF(CD245=1,CC248+1,CC248)</f>
        <v>1905</v>
      </c>
      <c r="CE248" s="61">
        <f t="shared" ref="CE248" si="5084">IF(CE245=1,CD248+1,CD248)</f>
        <v>1905</v>
      </c>
      <c r="CF248" s="61">
        <f t="shared" ref="CF248" si="5085">IF(CF245=1,CE248+1,CE248)</f>
        <v>1905</v>
      </c>
      <c r="CG248" s="209"/>
      <c r="CH248" s="208"/>
      <c r="CI248" s="212"/>
      <c r="CJ248" s="108"/>
      <c r="CK248" s="108"/>
      <c r="CL248" s="108"/>
      <c r="CM248" s="108"/>
      <c r="CN248" s="108"/>
      <c r="CO248" s="108"/>
      <c r="CP248" s="108"/>
      <c r="CQ248" s="108"/>
      <c r="CR248" s="108"/>
      <c r="CS248" s="108"/>
      <c r="CT248" s="108"/>
      <c r="CU248" s="108"/>
      <c r="CV248" s="108"/>
      <c r="CW248" s="108"/>
      <c r="CX248" s="108"/>
      <c r="CY248" s="108"/>
    </row>
    <row r="249" spans="1:103" s="266" customFormat="1" ht="16.2" customHeight="1" x14ac:dyDescent="0.3">
      <c r="A249" s="272"/>
      <c r="B249" s="115"/>
      <c r="C249" s="127"/>
      <c r="D249" s="127"/>
      <c r="E249" s="360"/>
      <c r="F249" s="360"/>
      <c r="G249" s="359"/>
      <c r="H249" s="362"/>
      <c r="I249" s="7"/>
      <c r="J249" s="358"/>
      <c r="K249" s="108"/>
      <c r="L249" s="64" t="s">
        <v>181</v>
      </c>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1"/>
      <c r="AL249" s="281"/>
      <c r="AM249" s="281"/>
      <c r="AN249" s="281"/>
      <c r="AO249" s="281"/>
      <c r="AP249" s="281"/>
      <c r="AQ249" s="281"/>
      <c r="AR249" s="281"/>
      <c r="AS249" s="281"/>
      <c r="AT249" s="281"/>
      <c r="AU249" s="281"/>
      <c r="AV249" s="281"/>
      <c r="AW249" s="281"/>
      <c r="AX249" s="281"/>
      <c r="AY249" s="281"/>
      <c r="AZ249" s="281"/>
      <c r="BA249" s="281"/>
      <c r="BB249" s="281"/>
      <c r="BC249" s="281"/>
      <c r="BD249" s="281"/>
      <c r="BE249" s="281"/>
      <c r="BF249" s="281"/>
      <c r="BG249" s="281"/>
      <c r="BH249" s="281"/>
      <c r="BI249" s="281"/>
      <c r="BJ249" s="281"/>
      <c r="BK249" s="281"/>
      <c r="BL249" s="281"/>
      <c r="BM249" s="281"/>
      <c r="BN249" s="281"/>
      <c r="BO249" s="281"/>
      <c r="BP249" s="281"/>
      <c r="BQ249" s="281"/>
      <c r="BR249" s="281"/>
      <c r="BS249" s="281"/>
      <c r="BT249" s="281"/>
      <c r="BU249" s="281"/>
      <c r="BV249" s="281"/>
      <c r="BW249" s="281"/>
      <c r="BX249" s="281"/>
      <c r="BY249" s="281"/>
      <c r="BZ249" s="281"/>
      <c r="CA249" s="281"/>
      <c r="CB249" s="281"/>
      <c r="CC249" s="281"/>
      <c r="CD249" s="281"/>
      <c r="CE249" s="281"/>
      <c r="CF249" s="281"/>
      <c r="CG249" s="209"/>
      <c r="CH249" s="208"/>
      <c r="CI249" s="212"/>
      <c r="CJ249" s="108"/>
      <c r="CK249" s="108"/>
      <c r="CL249" s="108"/>
      <c r="CM249" s="108"/>
      <c r="CN249" s="108"/>
      <c r="CO249" s="108"/>
      <c r="CP249" s="108"/>
      <c r="CQ249" s="108"/>
      <c r="CR249" s="108"/>
      <c r="CS249" s="108"/>
      <c r="CT249" s="108"/>
      <c r="CU249" s="108"/>
      <c r="CV249" s="108"/>
      <c r="CW249" s="108"/>
      <c r="CX249" s="108"/>
      <c r="CY249" s="108"/>
    </row>
    <row r="250" spans="1:103" s="266" customFormat="1" ht="23.4" customHeight="1" x14ac:dyDescent="0.3">
      <c r="A250" s="264"/>
      <c r="B250" s="128" t="s">
        <v>22</v>
      </c>
      <c r="C250" s="376"/>
      <c r="D250" s="376"/>
      <c r="E250" s="282"/>
      <c r="F250" s="257"/>
      <c r="G250" s="275"/>
      <c r="H250" s="62">
        <f>IF($G250="",0,VLOOKUP($E250,'Podpůrná data'!$I$15:$J$182,2)*$G250)</f>
        <v>0</v>
      </c>
      <c r="I250" s="107"/>
      <c r="J250" s="170">
        <f>IF(H250&gt;0,1,0)</f>
        <v>0</v>
      </c>
      <c r="K250" s="214"/>
      <c r="L250" s="64" t="s">
        <v>97</v>
      </c>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377">
        <f>SUM(M252:CF252)</f>
        <v>0</v>
      </c>
      <c r="CH250" s="379">
        <f>SUM(M254:CF254)</f>
        <v>0</v>
      </c>
      <c r="CI250" s="381">
        <f>IF($J250=0,0,IF($CG250&gt;=20,1,0))</f>
        <v>0</v>
      </c>
      <c r="CJ250" s="108"/>
      <c r="CK250" s="108"/>
      <c r="CL250" s="108"/>
      <c r="CM250" s="108"/>
      <c r="CN250" s="108"/>
      <c r="CO250" s="108"/>
      <c r="CP250" s="108"/>
      <c r="CQ250" s="108"/>
      <c r="CR250" s="108"/>
      <c r="CS250" s="108"/>
      <c r="CT250" s="108"/>
      <c r="CU250" s="108"/>
      <c r="CV250" s="108"/>
      <c r="CW250" s="108"/>
      <c r="CX250" s="108"/>
      <c r="CY250" s="108"/>
    </row>
    <row r="251" spans="1:103" s="266" customFormat="1" ht="28.8" x14ac:dyDescent="0.3">
      <c r="A251" s="264"/>
      <c r="B251" s="130"/>
      <c r="C251" s="174"/>
      <c r="D251" s="174"/>
      <c r="E251" s="174"/>
      <c r="F251" s="174"/>
      <c r="G251" s="174"/>
      <c r="H251" s="65"/>
      <c r="I251" s="107"/>
      <c r="J251" s="238"/>
      <c r="K251" s="108"/>
      <c r="L251" s="64" t="s">
        <v>388</v>
      </c>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377"/>
      <c r="CH251" s="379"/>
      <c r="CI251" s="381"/>
      <c r="CJ251" s="108"/>
      <c r="CK251" s="108"/>
      <c r="CL251" s="108"/>
      <c r="CM251" s="108"/>
      <c r="CN251" s="108"/>
      <c r="CO251" s="108"/>
      <c r="CP251" s="108"/>
      <c r="CQ251" s="108"/>
      <c r="CR251" s="108"/>
      <c r="CS251" s="108"/>
      <c r="CT251" s="108"/>
      <c r="CU251" s="108"/>
      <c r="CV251" s="108"/>
      <c r="CW251" s="108"/>
      <c r="CX251" s="108"/>
      <c r="CY251" s="108"/>
    </row>
    <row r="252" spans="1:103" s="266" customFormat="1" ht="28.8" x14ac:dyDescent="0.3">
      <c r="A252" s="264"/>
      <c r="B252" s="130"/>
      <c r="C252" s="174"/>
      <c r="D252" s="174"/>
      <c r="E252" s="174"/>
      <c r="F252" s="174"/>
      <c r="G252" s="174"/>
      <c r="H252" s="65"/>
      <c r="I252" s="107"/>
      <c r="J252" s="169"/>
      <c r="K252" s="108"/>
      <c r="L252" s="64" t="s">
        <v>408</v>
      </c>
      <c r="M252" s="171">
        <f>IF(M251="",0,IF(M251&gt;=$G250,$G250,M251))</f>
        <v>0</v>
      </c>
      <c r="N252" s="171">
        <f t="shared" ref="N252:AS252" si="5086">IF(N251="",0,IF((N251+M253)&lt;=$G250,N251,$G250-M253))</f>
        <v>0</v>
      </c>
      <c r="O252" s="171">
        <f t="shared" si="5086"/>
        <v>0</v>
      </c>
      <c r="P252" s="171">
        <f t="shared" si="5086"/>
        <v>0</v>
      </c>
      <c r="Q252" s="171">
        <f t="shared" si="5086"/>
        <v>0</v>
      </c>
      <c r="R252" s="171">
        <f t="shared" si="5086"/>
        <v>0</v>
      </c>
      <c r="S252" s="171">
        <f t="shared" si="5086"/>
        <v>0</v>
      </c>
      <c r="T252" s="171">
        <f t="shared" si="5086"/>
        <v>0</v>
      </c>
      <c r="U252" s="171">
        <f t="shared" si="5086"/>
        <v>0</v>
      </c>
      <c r="V252" s="171">
        <f t="shared" si="5086"/>
        <v>0</v>
      </c>
      <c r="W252" s="171">
        <f t="shared" si="5086"/>
        <v>0</v>
      </c>
      <c r="X252" s="171">
        <f t="shared" si="5086"/>
        <v>0</v>
      </c>
      <c r="Y252" s="171">
        <f t="shared" si="5086"/>
        <v>0</v>
      </c>
      <c r="Z252" s="171">
        <f t="shared" si="5086"/>
        <v>0</v>
      </c>
      <c r="AA252" s="171">
        <f t="shared" si="5086"/>
        <v>0</v>
      </c>
      <c r="AB252" s="171">
        <f t="shared" si="5086"/>
        <v>0</v>
      </c>
      <c r="AC252" s="171">
        <f t="shared" si="5086"/>
        <v>0</v>
      </c>
      <c r="AD252" s="171">
        <f t="shared" si="5086"/>
        <v>0</v>
      </c>
      <c r="AE252" s="171">
        <f t="shared" si="5086"/>
        <v>0</v>
      </c>
      <c r="AF252" s="171">
        <f t="shared" si="5086"/>
        <v>0</v>
      </c>
      <c r="AG252" s="171">
        <f t="shared" si="5086"/>
        <v>0</v>
      </c>
      <c r="AH252" s="171">
        <f t="shared" si="5086"/>
        <v>0</v>
      </c>
      <c r="AI252" s="171">
        <f t="shared" si="5086"/>
        <v>0</v>
      </c>
      <c r="AJ252" s="171">
        <f t="shared" si="5086"/>
        <v>0</v>
      </c>
      <c r="AK252" s="171">
        <f t="shared" si="5086"/>
        <v>0</v>
      </c>
      <c r="AL252" s="171">
        <f t="shared" si="5086"/>
        <v>0</v>
      </c>
      <c r="AM252" s="171">
        <f t="shared" si="5086"/>
        <v>0</v>
      </c>
      <c r="AN252" s="171">
        <f t="shared" si="5086"/>
        <v>0</v>
      </c>
      <c r="AO252" s="171">
        <f t="shared" si="5086"/>
        <v>0</v>
      </c>
      <c r="AP252" s="171">
        <f t="shared" si="5086"/>
        <v>0</v>
      </c>
      <c r="AQ252" s="171">
        <f t="shared" si="5086"/>
        <v>0</v>
      </c>
      <c r="AR252" s="171">
        <f t="shared" si="5086"/>
        <v>0</v>
      </c>
      <c r="AS252" s="171">
        <f t="shared" si="5086"/>
        <v>0</v>
      </c>
      <c r="AT252" s="171">
        <f t="shared" ref="AT252:BY252" si="5087">IF(AT251="",0,IF((AT251+AS253)&lt;=$G250,AT251,$G250-AS253))</f>
        <v>0</v>
      </c>
      <c r="AU252" s="171">
        <f t="shared" si="5087"/>
        <v>0</v>
      </c>
      <c r="AV252" s="171">
        <f t="shared" si="5087"/>
        <v>0</v>
      </c>
      <c r="AW252" s="171">
        <f t="shared" si="5087"/>
        <v>0</v>
      </c>
      <c r="AX252" s="171">
        <f t="shared" si="5087"/>
        <v>0</v>
      </c>
      <c r="AY252" s="171">
        <f t="shared" si="5087"/>
        <v>0</v>
      </c>
      <c r="AZ252" s="171">
        <f t="shared" si="5087"/>
        <v>0</v>
      </c>
      <c r="BA252" s="171">
        <f t="shared" si="5087"/>
        <v>0</v>
      </c>
      <c r="BB252" s="171">
        <f t="shared" si="5087"/>
        <v>0</v>
      </c>
      <c r="BC252" s="171">
        <f t="shared" si="5087"/>
        <v>0</v>
      </c>
      <c r="BD252" s="171">
        <f t="shared" si="5087"/>
        <v>0</v>
      </c>
      <c r="BE252" s="171">
        <f t="shared" si="5087"/>
        <v>0</v>
      </c>
      <c r="BF252" s="171">
        <f t="shared" si="5087"/>
        <v>0</v>
      </c>
      <c r="BG252" s="171">
        <f t="shared" si="5087"/>
        <v>0</v>
      </c>
      <c r="BH252" s="171">
        <f t="shared" si="5087"/>
        <v>0</v>
      </c>
      <c r="BI252" s="171">
        <f t="shared" si="5087"/>
        <v>0</v>
      </c>
      <c r="BJ252" s="171">
        <f t="shared" si="5087"/>
        <v>0</v>
      </c>
      <c r="BK252" s="171">
        <f t="shared" si="5087"/>
        <v>0</v>
      </c>
      <c r="BL252" s="171">
        <f t="shared" si="5087"/>
        <v>0</v>
      </c>
      <c r="BM252" s="171">
        <f t="shared" si="5087"/>
        <v>0</v>
      </c>
      <c r="BN252" s="171">
        <f t="shared" si="5087"/>
        <v>0</v>
      </c>
      <c r="BO252" s="171">
        <f t="shared" si="5087"/>
        <v>0</v>
      </c>
      <c r="BP252" s="171">
        <f t="shared" si="5087"/>
        <v>0</v>
      </c>
      <c r="BQ252" s="171">
        <f t="shared" si="5087"/>
        <v>0</v>
      </c>
      <c r="BR252" s="171">
        <f t="shared" si="5087"/>
        <v>0</v>
      </c>
      <c r="BS252" s="171">
        <f t="shared" si="5087"/>
        <v>0</v>
      </c>
      <c r="BT252" s="171">
        <f t="shared" si="5087"/>
        <v>0</v>
      </c>
      <c r="BU252" s="171">
        <f t="shared" si="5087"/>
        <v>0</v>
      </c>
      <c r="BV252" s="171">
        <f t="shared" si="5087"/>
        <v>0</v>
      </c>
      <c r="BW252" s="171">
        <f t="shared" si="5087"/>
        <v>0</v>
      </c>
      <c r="BX252" s="171">
        <f t="shared" si="5087"/>
        <v>0</v>
      </c>
      <c r="BY252" s="171">
        <f t="shared" si="5087"/>
        <v>0</v>
      </c>
      <c r="BZ252" s="171">
        <f t="shared" ref="BZ252:CF252" si="5088">IF(BZ251="",0,IF((BZ251+BY253)&lt;=$G250,BZ251,$G250-BY253))</f>
        <v>0</v>
      </c>
      <c r="CA252" s="171">
        <f t="shared" si="5088"/>
        <v>0</v>
      </c>
      <c r="CB252" s="171">
        <f t="shared" si="5088"/>
        <v>0</v>
      </c>
      <c r="CC252" s="171">
        <f t="shared" si="5088"/>
        <v>0</v>
      </c>
      <c r="CD252" s="171">
        <f t="shared" si="5088"/>
        <v>0</v>
      </c>
      <c r="CE252" s="171">
        <f t="shared" si="5088"/>
        <v>0</v>
      </c>
      <c r="CF252" s="171">
        <f t="shared" si="5088"/>
        <v>0</v>
      </c>
      <c r="CG252" s="377"/>
      <c r="CH252" s="379"/>
      <c r="CI252" s="381"/>
      <c r="CJ252" s="108"/>
      <c r="CK252" s="108"/>
      <c r="CL252" s="108"/>
      <c r="CM252" s="108"/>
      <c r="CN252" s="108"/>
      <c r="CO252" s="108"/>
      <c r="CP252" s="108"/>
      <c r="CQ252" s="108"/>
      <c r="CR252" s="108"/>
      <c r="CS252" s="108"/>
      <c r="CT252" s="108"/>
      <c r="CU252" s="108"/>
      <c r="CV252" s="108"/>
      <c r="CW252" s="108"/>
      <c r="CX252" s="108"/>
      <c r="CY252" s="108"/>
    </row>
    <row r="253" spans="1:103" ht="28.8" hidden="1" x14ac:dyDescent="0.3">
      <c r="B253" s="130"/>
      <c r="C253" s="174"/>
      <c r="D253" s="174"/>
      <c r="E253" s="174"/>
      <c r="F253" s="174"/>
      <c r="G253" s="174"/>
      <c r="H253" s="176"/>
      <c r="I253" s="107"/>
      <c r="J253" s="179"/>
      <c r="K253" s="107"/>
      <c r="L253" s="64" t="s">
        <v>409</v>
      </c>
      <c r="M253" s="171">
        <f>M252</f>
        <v>0</v>
      </c>
      <c r="N253" s="171">
        <f>N252+M253</f>
        <v>0</v>
      </c>
      <c r="O253" s="171">
        <f t="shared" ref="O253" si="5089">O252+N253</f>
        <v>0</v>
      </c>
      <c r="P253" s="171">
        <f t="shared" ref="P253" si="5090">P252+O253</f>
        <v>0</v>
      </c>
      <c r="Q253" s="171">
        <f t="shared" ref="Q253" si="5091">Q252+P253</f>
        <v>0</v>
      </c>
      <c r="R253" s="171">
        <f t="shared" ref="R253" si="5092">R252+Q253</f>
        <v>0</v>
      </c>
      <c r="S253" s="171">
        <f t="shared" ref="S253" si="5093">S252+R253</f>
        <v>0</v>
      </c>
      <c r="T253" s="171">
        <f t="shared" ref="T253" si="5094">T252+S253</f>
        <v>0</v>
      </c>
      <c r="U253" s="171">
        <f t="shared" ref="U253" si="5095">U252+T253</f>
        <v>0</v>
      </c>
      <c r="V253" s="171">
        <f t="shared" ref="V253" si="5096">V252+U253</f>
        <v>0</v>
      </c>
      <c r="W253" s="171">
        <f t="shared" ref="W253" si="5097">W252+V253</f>
        <v>0</v>
      </c>
      <c r="X253" s="171">
        <f t="shared" ref="X253" si="5098">X252+W253</f>
        <v>0</v>
      </c>
      <c r="Y253" s="171">
        <f t="shared" ref="Y253" si="5099">Y252+X253</f>
        <v>0</v>
      </c>
      <c r="Z253" s="171">
        <f t="shared" ref="Z253" si="5100">Z252+Y253</f>
        <v>0</v>
      </c>
      <c r="AA253" s="171">
        <f t="shared" ref="AA253" si="5101">AA252+Z253</f>
        <v>0</v>
      </c>
      <c r="AB253" s="171">
        <f t="shared" ref="AB253" si="5102">AB252+AA253</f>
        <v>0</v>
      </c>
      <c r="AC253" s="171">
        <f t="shared" ref="AC253" si="5103">AC252+AB253</f>
        <v>0</v>
      </c>
      <c r="AD253" s="171">
        <f t="shared" ref="AD253" si="5104">AD252+AC253</f>
        <v>0</v>
      </c>
      <c r="AE253" s="171">
        <f t="shared" ref="AE253" si="5105">AE252+AD253</f>
        <v>0</v>
      </c>
      <c r="AF253" s="171">
        <f t="shared" ref="AF253" si="5106">AF252+AE253</f>
        <v>0</v>
      </c>
      <c r="AG253" s="171">
        <f t="shared" ref="AG253" si="5107">AG252+AF253</f>
        <v>0</v>
      </c>
      <c r="AH253" s="171">
        <f t="shared" ref="AH253" si="5108">AH252+AG253</f>
        <v>0</v>
      </c>
      <c r="AI253" s="171">
        <f t="shared" ref="AI253" si="5109">AI252+AH253</f>
        <v>0</v>
      </c>
      <c r="AJ253" s="171">
        <f t="shared" ref="AJ253" si="5110">AJ252+AI253</f>
        <v>0</v>
      </c>
      <c r="AK253" s="171">
        <f t="shared" ref="AK253" si="5111">AK252+AJ253</f>
        <v>0</v>
      </c>
      <c r="AL253" s="171">
        <f t="shared" ref="AL253" si="5112">AL252+AK253</f>
        <v>0</v>
      </c>
      <c r="AM253" s="171">
        <f t="shared" ref="AM253" si="5113">AM252+AL253</f>
        <v>0</v>
      </c>
      <c r="AN253" s="171">
        <f t="shared" ref="AN253" si="5114">AN252+AM253</f>
        <v>0</v>
      </c>
      <c r="AO253" s="171">
        <f t="shared" ref="AO253" si="5115">AO252+AN253</f>
        <v>0</v>
      </c>
      <c r="AP253" s="171">
        <f t="shared" ref="AP253" si="5116">AP252+AO253</f>
        <v>0</v>
      </c>
      <c r="AQ253" s="171">
        <f t="shared" ref="AQ253" si="5117">AQ252+AP253</f>
        <v>0</v>
      </c>
      <c r="AR253" s="171">
        <f t="shared" ref="AR253" si="5118">AR252+AQ253</f>
        <v>0</v>
      </c>
      <c r="AS253" s="171">
        <f t="shared" ref="AS253" si="5119">AS252+AR253</f>
        <v>0</v>
      </c>
      <c r="AT253" s="171">
        <f t="shared" ref="AT253" si="5120">AT252+AS253</f>
        <v>0</v>
      </c>
      <c r="AU253" s="171">
        <f t="shared" ref="AU253" si="5121">AU252+AT253</f>
        <v>0</v>
      </c>
      <c r="AV253" s="171">
        <f t="shared" ref="AV253" si="5122">AV252+AU253</f>
        <v>0</v>
      </c>
      <c r="AW253" s="171">
        <f t="shared" ref="AW253" si="5123">AW252+AV253</f>
        <v>0</v>
      </c>
      <c r="AX253" s="171">
        <f t="shared" ref="AX253" si="5124">AX252+AW253</f>
        <v>0</v>
      </c>
      <c r="AY253" s="171">
        <f t="shared" ref="AY253" si="5125">AY252+AX253</f>
        <v>0</v>
      </c>
      <c r="AZ253" s="171">
        <f t="shared" ref="AZ253" si="5126">AZ252+AY253</f>
        <v>0</v>
      </c>
      <c r="BA253" s="171">
        <f t="shared" ref="BA253" si="5127">BA252+AZ253</f>
        <v>0</v>
      </c>
      <c r="BB253" s="171">
        <f t="shared" ref="BB253" si="5128">BB252+BA253</f>
        <v>0</v>
      </c>
      <c r="BC253" s="171">
        <f t="shared" ref="BC253" si="5129">BC252+BB253</f>
        <v>0</v>
      </c>
      <c r="BD253" s="171">
        <f t="shared" ref="BD253" si="5130">BD252+BC253</f>
        <v>0</v>
      </c>
      <c r="BE253" s="171">
        <f t="shared" ref="BE253" si="5131">BE252+BD253</f>
        <v>0</v>
      </c>
      <c r="BF253" s="171">
        <f t="shared" ref="BF253" si="5132">BF252+BE253</f>
        <v>0</v>
      </c>
      <c r="BG253" s="171">
        <f t="shared" ref="BG253" si="5133">BG252+BF253</f>
        <v>0</v>
      </c>
      <c r="BH253" s="171">
        <f t="shared" ref="BH253" si="5134">BH252+BG253</f>
        <v>0</v>
      </c>
      <c r="BI253" s="171">
        <f t="shared" ref="BI253" si="5135">BI252+BH253</f>
        <v>0</v>
      </c>
      <c r="BJ253" s="171">
        <f t="shared" ref="BJ253" si="5136">BJ252+BI253</f>
        <v>0</v>
      </c>
      <c r="BK253" s="171">
        <f t="shared" ref="BK253" si="5137">BK252+BJ253</f>
        <v>0</v>
      </c>
      <c r="BL253" s="171">
        <f t="shared" ref="BL253" si="5138">BL252+BK253</f>
        <v>0</v>
      </c>
      <c r="BM253" s="171">
        <f t="shared" ref="BM253" si="5139">BM252+BL253</f>
        <v>0</v>
      </c>
      <c r="BN253" s="171">
        <f t="shared" ref="BN253" si="5140">BN252+BM253</f>
        <v>0</v>
      </c>
      <c r="BO253" s="171">
        <f t="shared" ref="BO253" si="5141">BO252+BN253</f>
        <v>0</v>
      </c>
      <c r="BP253" s="171">
        <f t="shared" ref="BP253" si="5142">BP252+BO253</f>
        <v>0</v>
      </c>
      <c r="BQ253" s="171">
        <f t="shared" ref="BQ253" si="5143">BQ252+BP253</f>
        <v>0</v>
      </c>
      <c r="BR253" s="171">
        <f t="shared" ref="BR253" si="5144">BR252+BQ253</f>
        <v>0</v>
      </c>
      <c r="BS253" s="171">
        <f t="shared" ref="BS253" si="5145">BS252+BR253</f>
        <v>0</v>
      </c>
      <c r="BT253" s="171">
        <f t="shared" ref="BT253" si="5146">BT252+BS253</f>
        <v>0</v>
      </c>
      <c r="BU253" s="171">
        <f t="shared" ref="BU253" si="5147">BU252+BT253</f>
        <v>0</v>
      </c>
      <c r="BV253" s="171">
        <f t="shared" ref="BV253" si="5148">BV252+BU253</f>
        <v>0</v>
      </c>
      <c r="BW253" s="171">
        <f t="shared" ref="BW253" si="5149">BW252+BV253</f>
        <v>0</v>
      </c>
      <c r="BX253" s="171">
        <f t="shared" ref="BX253" si="5150">BX252+BW253</f>
        <v>0</v>
      </c>
      <c r="BY253" s="171">
        <f t="shared" ref="BY253" si="5151">BY252+BX253</f>
        <v>0</v>
      </c>
      <c r="BZ253" s="171">
        <f t="shared" ref="BZ253" si="5152">BZ252+BY253</f>
        <v>0</v>
      </c>
      <c r="CA253" s="171">
        <f t="shared" ref="CA253" si="5153">CA252+BZ253</f>
        <v>0</v>
      </c>
      <c r="CB253" s="171">
        <f t="shared" ref="CB253" si="5154">CB252+CA253</f>
        <v>0</v>
      </c>
      <c r="CC253" s="171">
        <f t="shared" ref="CC253" si="5155">CC252+CB253</f>
        <v>0</v>
      </c>
      <c r="CD253" s="171">
        <f t="shared" ref="CD253" si="5156">CD252+CC253</f>
        <v>0</v>
      </c>
      <c r="CE253" s="171">
        <f t="shared" ref="CE253" si="5157">CE252+CD253</f>
        <v>0</v>
      </c>
      <c r="CF253" s="171">
        <f t="shared" ref="CF253" si="5158">CF252+CE253</f>
        <v>0</v>
      </c>
      <c r="CG253" s="377"/>
      <c r="CH253" s="379"/>
      <c r="CI253" s="381"/>
      <c r="CJ253" s="107"/>
      <c r="CK253" s="107"/>
      <c r="CL253" s="107"/>
      <c r="CM253" s="107"/>
      <c r="CN253" s="107"/>
      <c r="CO253" s="107"/>
      <c r="CP253" s="107"/>
      <c r="CQ253" s="107"/>
      <c r="CR253" s="107"/>
      <c r="CS253" s="107"/>
      <c r="CT253" s="107"/>
      <c r="CU253" s="107"/>
      <c r="CV253" s="107"/>
      <c r="CW253" s="107"/>
      <c r="CX253" s="107"/>
      <c r="CY253" s="107"/>
    </row>
    <row r="254" spans="1:103" ht="25.2" customHeight="1" thickBot="1" x14ac:dyDescent="0.35">
      <c r="B254" s="130"/>
      <c r="C254" s="174"/>
      <c r="D254" s="174"/>
      <c r="E254" s="174"/>
      <c r="F254" s="174"/>
      <c r="G254" s="174"/>
      <c r="H254" s="176"/>
      <c r="I254" s="107"/>
      <c r="J254" s="179"/>
      <c r="K254" s="107"/>
      <c r="L254" s="64" t="s">
        <v>167</v>
      </c>
      <c r="M254" s="172">
        <f>IF($E250="",0,VLOOKUP($E250,'Podpůrná data'!$I$15:$J$182,2)*M252)</f>
        <v>0</v>
      </c>
      <c r="N254" s="172">
        <f>IF($E250="",0,VLOOKUP($E250,'Podpůrná data'!$I$15:$J$182,2)*N252)</f>
        <v>0</v>
      </c>
      <c r="O254" s="172">
        <f>IF($E250="",0,VLOOKUP($E250,'Podpůrná data'!$I$15:$J$182,2)*O252)</f>
        <v>0</v>
      </c>
      <c r="P254" s="172">
        <f>IF($E250="",0,VLOOKUP($E250,'Podpůrná data'!$I$15:$J$182,2)*P252)</f>
        <v>0</v>
      </c>
      <c r="Q254" s="172">
        <f>IF($E250="",0,VLOOKUP($E250,'Podpůrná data'!$I$15:$J$182,2)*Q252)</f>
        <v>0</v>
      </c>
      <c r="R254" s="172">
        <f>IF($E250="",0,VLOOKUP($E250,'Podpůrná data'!$I$15:$J$182,2)*R252)</f>
        <v>0</v>
      </c>
      <c r="S254" s="172">
        <f>IF($E250="",0,VLOOKUP($E250,'Podpůrná data'!$I$15:$J$182,2)*S252)</f>
        <v>0</v>
      </c>
      <c r="T254" s="172">
        <f>IF($E250="",0,VLOOKUP($E250,'Podpůrná data'!$I$15:$J$182,2)*T252)</f>
        <v>0</v>
      </c>
      <c r="U254" s="172">
        <f>IF($E250="",0,VLOOKUP($E250,'Podpůrná data'!$I$15:$J$182,2)*U252)</f>
        <v>0</v>
      </c>
      <c r="V254" s="172">
        <f>IF($E250="",0,VLOOKUP($E250,'Podpůrná data'!$I$15:$J$182,2)*V252)</f>
        <v>0</v>
      </c>
      <c r="W254" s="172">
        <f>IF($E250="",0,VLOOKUP($E250,'Podpůrná data'!$I$15:$J$182,2)*W252)</f>
        <v>0</v>
      </c>
      <c r="X254" s="172">
        <f>IF($E250="",0,VLOOKUP($E250,'Podpůrná data'!$I$15:$J$182,2)*X252)</f>
        <v>0</v>
      </c>
      <c r="Y254" s="172">
        <f>IF($E250="",0,VLOOKUP($E250,'Podpůrná data'!$I$15:$J$182,2)*Y252)</f>
        <v>0</v>
      </c>
      <c r="Z254" s="172">
        <f>IF($E250="",0,VLOOKUP($E250,'Podpůrná data'!$I$15:$J$182,2)*Z252)</f>
        <v>0</v>
      </c>
      <c r="AA254" s="172">
        <f>IF($E250="",0,VLOOKUP($E250,'Podpůrná data'!$I$15:$J$182,2)*AA252)</f>
        <v>0</v>
      </c>
      <c r="AB254" s="172">
        <f>IF($E250="",0,VLOOKUP($E250,'Podpůrná data'!$I$15:$J$182,2)*AB252)</f>
        <v>0</v>
      </c>
      <c r="AC254" s="172">
        <f>IF($E250="",0,VLOOKUP($E250,'Podpůrná data'!$I$15:$J$182,2)*AC252)</f>
        <v>0</v>
      </c>
      <c r="AD254" s="172">
        <f>IF($E250="",0,VLOOKUP($E250,'Podpůrná data'!$I$15:$J$182,2)*AD252)</f>
        <v>0</v>
      </c>
      <c r="AE254" s="172">
        <f>IF($E250="",0,VLOOKUP($E250,'Podpůrná data'!$I$15:$J$182,2)*AE252)</f>
        <v>0</v>
      </c>
      <c r="AF254" s="172">
        <f>IF($E250="",0,VLOOKUP($E250,'Podpůrná data'!$I$15:$J$182,2)*AF252)</f>
        <v>0</v>
      </c>
      <c r="AG254" s="172">
        <f>IF($E250="",0,VLOOKUP($E250,'Podpůrná data'!$I$15:$J$182,2)*AG252)</f>
        <v>0</v>
      </c>
      <c r="AH254" s="172">
        <f>IF($E250="",0,VLOOKUP($E250,'Podpůrná data'!$I$15:$J$182,2)*AH252)</f>
        <v>0</v>
      </c>
      <c r="AI254" s="172">
        <f>IF($E250="",0,VLOOKUP($E250,'Podpůrná data'!$I$15:$J$182,2)*AI252)</f>
        <v>0</v>
      </c>
      <c r="AJ254" s="172">
        <f>IF($E250="",0,VLOOKUP($E250,'Podpůrná data'!$I$15:$J$182,2)*AJ252)</f>
        <v>0</v>
      </c>
      <c r="AK254" s="172">
        <f>IF($E250="",0,VLOOKUP($E250,'Podpůrná data'!$I$15:$J$182,2)*AK252)</f>
        <v>0</v>
      </c>
      <c r="AL254" s="172">
        <f>IF($E250="",0,VLOOKUP($E250,'Podpůrná data'!$I$15:$J$182,2)*AL252)</f>
        <v>0</v>
      </c>
      <c r="AM254" s="172">
        <f>IF($E250="",0,VLOOKUP($E250,'Podpůrná data'!$I$15:$J$182,2)*AM252)</f>
        <v>0</v>
      </c>
      <c r="AN254" s="172">
        <f>IF($E250="",0,VLOOKUP($E250,'Podpůrná data'!$I$15:$J$182,2)*AN252)</f>
        <v>0</v>
      </c>
      <c r="AO254" s="172">
        <f>IF($E250="",0,VLOOKUP($E250,'Podpůrná data'!$I$15:$J$182,2)*AO252)</f>
        <v>0</v>
      </c>
      <c r="AP254" s="172">
        <f>IF($E250="",0,VLOOKUP($E250,'Podpůrná data'!$I$15:$J$182,2)*AP252)</f>
        <v>0</v>
      </c>
      <c r="AQ254" s="172">
        <f>IF($E250="",0,VLOOKUP($E250,'Podpůrná data'!$I$15:$J$182,2)*AQ252)</f>
        <v>0</v>
      </c>
      <c r="AR254" s="172">
        <f>IF($E250="",0,VLOOKUP($E250,'Podpůrná data'!$I$15:$J$182,2)*AR252)</f>
        <v>0</v>
      </c>
      <c r="AS254" s="172">
        <f>IF($E250="",0,VLOOKUP($E250,'Podpůrná data'!$I$15:$J$182,2)*AS252)</f>
        <v>0</v>
      </c>
      <c r="AT254" s="172">
        <f>IF($E250="",0,VLOOKUP($E250,'Podpůrná data'!$I$15:$J$182,2)*AT252)</f>
        <v>0</v>
      </c>
      <c r="AU254" s="172">
        <f>IF($E250="",0,VLOOKUP($E250,'Podpůrná data'!$I$15:$J$182,2)*AU252)</f>
        <v>0</v>
      </c>
      <c r="AV254" s="172">
        <f>IF($E250="",0,VLOOKUP($E250,'Podpůrná data'!$I$15:$J$182,2)*AV252)</f>
        <v>0</v>
      </c>
      <c r="AW254" s="172">
        <f>IF($E250="",0,VLOOKUP($E250,'Podpůrná data'!$I$15:$J$182,2)*AW252)</f>
        <v>0</v>
      </c>
      <c r="AX254" s="172">
        <f>IF($E250="",0,VLOOKUP($E250,'Podpůrná data'!$I$15:$J$182,2)*AX252)</f>
        <v>0</v>
      </c>
      <c r="AY254" s="172">
        <f>IF($E250="",0,VLOOKUP($E250,'Podpůrná data'!$I$15:$J$182,2)*AY252)</f>
        <v>0</v>
      </c>
      <c r="AZ254" s="172">
        <f>IF($E250="",0,VLOOKUP($E250,'Podpůrná data'!$I$15:$J$182,2)*AZ252)</f>
        <v>0</v>
      </c>
      <c r="BA254" s="172">
        <f>IF($E250="",0,VLOOKUP($E250,'Podpůrná data'!$I$15:$J$182,2)*BA252)</f>
        <v>0</v>
      </c>
      <c r="BB254" s="172">
        <f>IF($E250="",0,VLOOKUP($E250,'Podpůrná data'!$I$15:$J$182,2)*BB252)</f>
        <v>0</v>
      </c>
      <c r="BC254" s="172">
        <f>IF($E250="",0,VLOOKUP($E250,'Podpůrná data'!$I$15:$J$182,2)*BC252)</f>
        <v>0</v>
      </c>
      <c r="BD254" s="172">
        <f>IF($E250="",0,VLOOKUP($E250,'Podpůrná data'!$I$15:$J$182,2)*BD252)</f>
        <v>0</v>
      </c>
      <c r="BE254" s="172">
        <f>IF($E250="",0,VLOOKUP($E250,'Podpůrná data'!$I$15:$J$182,2)*BE252)</f>
        <v>0</v>
      </c>
      <c r="BF254" s="172">
        <f>IF($E250="",0,VLOOKUP($E250,'Podpůrná data'!$I$15:$J$182,2)*BF252)</f>
        <v>0</v>
      </c>
      <c r="BG254" s="172">
        <f>IF($E250="",0,VLOOKUP($E250,'Podpůrná data'!$I$15:$J$182,2)*BG252)</f>
        <v>0</v>
      </c>
      <c r="BH254" s="172">
        <f>IF($E250="",0,VLOOKUP($E250,'Podpůrná data'!$I$15:$J$182,2)*BH252)</f>
        <v>0</v>
      </c>
      <c r="BI254" s="172">
        <f>IF($E250="",0,VLOOKUP($E250,'Podpůrná data'!$I$15:$J$182,2)*BI252)</f>
        <v>0</v>
      </c>
      <c r="BJ254" s="172">
        <f>IF($E250="",0,VLOOKUP($E250,'Podpůrná data'!$I$15:$J$182,2)*BJ252)</f>
        <v>0</v>
      </c>
      <c r="BK254" s="172">
        <f>IF($E250="",0,VLOOKUP($E250,'Podpůrná data'!$I$15:$J$182,2)*BK252)</f>
        <v>0</v>
      </c>
      <c r="BL254" s="172">
        <f>IF($E250="",0,VLOOKUP($E250,'Podpůrná data'!$I$15:$J$182,2)*BL252)</f>
        <v>0</v>
      </c>
      <c r="BM254" s="172">
        <f>IF($E250="",0,VLOOKUP($E250,'Podpůrná data'!$I$15:$J$182,2)*BM252)</f>
        <v>0</v>
      </c>
      <c r="BN254" s="172">
        <f>IF($E250="",0,VLOOKUP($E250,'Podpůrná data'!$I$15:$J$182,2)*BN252)</f>
        <v>0</v>
      </c>
      <c r="BO254" s="172">
        <f>IF($E250="",0,VLOOKUP($E250,'Podpůrná data'!$I$15:$J$182,2)*BO252)</f>
        <v>0</v>
      </c>
      <c r="BP254" s="172">
        <f>IF($E250="",0,VLOOKUP($E250,'Podpůrná data'!$I$15:$J$182,2)*BP252)</f>
        <v>0</v>
      </c>
      <c r="BQ254" s="172">
        <f>IF($E250="",0,VLOOKUP($E250,'Podpůrná data'!$I$15:$J$182,2)*BQ252)</f>
        <v>0</v>
      </c>
      <c r="BR254" s="172">
        <f>IF($E250="",0,VLOOKUP($E250,'Podpůrná data'!$I$15:$J$182,2)*BR252)</f>
        <v>0</v>
      </c>
      <c r="BS254" s="172">
        <f>IF($E250="",0,VLOOKUP($E250,'Podpůrná data'!$I$15:$J$182,2)*BS252)</f>
        <v>0</v>
      </c>
      <c r="BT254" s="172">
        <f>IF($E250="",0,VLOOKUP($E250,'Podpůrná data'!$I$15:$J$182,2)*BT252)</f>
        <v>0</v>
      </c>
      <c r="BU254" s="172">
        <f>IF($E250="",0,VLOOKUP($E250,'Podpůrná data'!$I$15:$J$182,2)*BU252)</f>
        <v>0</v>
      </c>
      <c r="BV254" s="172">
        <f>IF($E250="",0,VLOOKUP($E250,'Podpůrná data'!$I$15:$J$182,2)*BV252)</f>
        <v>0</v>
      </c>
      <c r="BW254" s="172">
        <f>IF($E250="",0,VLOOKUP($E250,'Podpůrná data'!$I$15:$J$182,2)*BW252)</f>
        <v>0</v>
      </c>
      <c r="BX254" s="172">
        <f>IF($E250="",0,VLOOKUP($E250,'Podpůrná data'!$I$15:$J$182,2)*BX252)</f>
        <v>0</v>
      </c>
      <c r="BY254" s="172">
        <f>IF($E250="",0,VLOOKUP($E250,'Podpůrná data'!$I$15:$J$182,2)*BY252)</f>
        <v>0</v>
      </c>
      <c r="BZ254" s="172">
        <f>IF($E250="",0,VLOOKUP($E250,'Podpůrná data'!$I$15:$J$182,2)*BZ252)</f>
        <v>0</v>
      </c>
      <c r="CA254" s="172">
        <f>IF($E250="",0,VLOOKUP($E250,'Podpůrná data'!$I$15:$J$182,2)*CA252)</f>
        <v>0</v>
      </c>
      <c r="CB254" s="172">
        <f>IF($E250="",0,VLOOKUP($E250,'Podpůrná data'!$I$15:$J$182,2)*CB252)</f>
        <v>0</v>
      </c>
      <c r="CC254" s="172">
        <f>IF($E250="",0,VLOOKUP($E250,'Podpůrná data'!$I$15:$J$182,2)*CC252)</f>
        <v>0</v>
      </c>
      <c r="CD254" s="172">
        <f>IF($E250="",0,VLOOKUP($E250,'Podpůrná data'!$I$15:$J$182,2)*CD252)</f>
        <v>0</v>
      </c>
      <c r="CE254" s="172">
        <f>IF($E250="",0,VLOOKUP($E250,'Podpůrná data'!$I$15:$J$182,2)*CE252)</f>
        <v>0</v>
      </c>
      <c r="CF254" s="172">
        <f>IF($E250="",0,VLOOKUP($E250,'Podpůrná data'!$I$15:$J$182,2)*CF252)</f>
        <v>0</v>
      </c>
      <c r="CG254" s="377"/>
      <c r="CH254" s="379"/>
      <c r="CI254" s="381"/>
      <c r="CJ254" s="107"/>
      <c r="CK254" s="182">
        <f>SUMIFS($M254:$CF254,$M249:$CF249,"1. ZoR")</f>
        <v>0</v>
      </c>
      <c r="CL254" s="182">
        <f>SUMIFS($M254:$CF254,$M249:$CF249,"2. ZoR")</f>
        <v>0</v>
      </c>
      <c r="CM254" s="182">
        <f>SUMIFS($M254:$CF254,$M249:$CF249,"3. ZoR")</f>
        <v>0</v>
      </c>
      <c r="CN254" s="182">
        <f>SUMIFS($M254:$CF254,$M249:$CF249,"4. ZoR")</f>
        <v>0</v>
      </c>
      <c r="CO254" s="182">
        <f>SUMIFS($M254:$CF254,$M249:$CF249,"5. ZoR")</f>
        <v>0</v>
      </c>
      <c r="CP254" s="182">
        <f>SUMIFS($M254:$CF254,$M249:$CF249,"6. ZoR")</f>
        <v>0</v>
      </c>
      <c r="CQ254" s="182">
        <f>SUMIFS($M254:$CF254,$M249:$CF249,"7. ZoR")</f>
        <v>0</v>
      </c>
      <c r="CR254" s="182">
        <f>SUMIFS($M254:$CF254,$M249:$CF249,"8. ZoR")</f>
        <v>0</v>
      </c>
      <c r="CS254" s="182">
        <f>SUMIFS($M254:$CF254,$M249:$CF249,"9. ZoR")</f>
        <v>0</v>
      </c>
      <c r="CT254" s="182">
        <f>SUMIFS($M254:$CF254,$M249:$CF249,"10. ZoR")</f>
        <v>0</v>
      </c>
      <c r="CU254" s="182">
        <f>SUMIFS($M254:$CF254,$M249:$CF249,"11. ZoR")</f>
        <v>0</v>
      </c>
      <c r="CV254" s="182">
        <f>SUMIFS($M254:$CF254,$M249:$CF249,"12. ZoR")</f>
        <v>0</v>
      </c>
      <c r="CW254" s="182">
        <f>SUMIFS($M254:$CF254,$M249:$CF249,"13. ZoR")</f>
        <v>0</v>
      </c>
      <c r="CX254" s="182">
        <f>SUMIFS($M254:$CF254,$M249:$CF249,"14. ZoR")</f>
        <v>0</v>
      </c>
      <c r="CY254" s="182">
        <f>SUMIFS($M254:$CF254,$M249:$CF249,"15. ZoR")</f>
        <v>0</v>
      </c>
    </row>
    <row r="255" spans="1:103" ht="29.4" hidden="1" thickBot="1" x14ac:dyDescent="0.35">
      <c r="B255" s="131"/>
      <c r="C255" s="177"/>
      <c r="D255" s="177"/>
      <c r="E255" s="177"/>
      <c r="F255" s="177"/>
      <c r="G255" s="177"/>
      <c r="H255" s="178"/>
      <c r="I255" s="107"/>
      <c r="J255" s="180"/>
      <c r="K255" s="107"/>
      <c r="L255" s="64" t="s">
        <v>360</v>
      </c>
      <c r="M255" s="172">
        <f>IF(M254="","",M254)</f>
        <v>0</v>
      </c>
      <c r="N255" s="172">
        <f>M255+N254</f>
        <v>0</v>
      </c>
      <c r="O255" s="172">
        <f t="shared" ref="O255" si="5159">N255+O254</f>
        <v>0</v>
      </c>
      <c r="P255" s="172">
        <f t="shared" ref="P255" si="5160">O255+P254</f>
        <v>0</v>
      </c>
      <c r="Q255" s="172">
        <f t="shared" ref="Q255" si="5161">P255+Q254</f>
        <v>0</v>
      </c>
      <c r="R255" s="172">
        <f t="shared" ref="R255" si="5162">Q255+R254</f>
        <v>0</v>
      </c>
      <c r="S255" s="172">
        <f t="shared" ref="S255" si="5163">R255+S254</f>
        <v>0</v>
      </c>
      <c r="T255" s="172">
        <f t="shared" ref="T255" si="5164">S255+T254</f>
        <v>0</v>
      </c>
      <c r="U255" s="172">
        <f t="shared" ref="U255" si="5165">T255+U254</f>
        <v>0</v>
      </c>
      <c r="V255" s="172">
        <f t="shared" ref="V255" si="5166">U255+V254</f>
        <v>0</v>
      </c>
      <c r="W255" s="172">
        <f t="shared" ref="W255" si="5167">V255+W254</f>
        <v>0</v>
      </c>
      <c r="X255" s="172">
        <f t="shared" ref="X255" si="5168">W255+X254</f>
        <v>0</v>
      </c>
      <c r="Y255" s="172">
        <f t="shared" ref="Y255" si="5169">X255+Y254</f>
        <v>0</v>
      </c>
      <c r="Z255" s="172">
        <f t="shared" ref="Z255" si="5170">Y255+Z254</f>
        <v>0</v>
      </c>
      <c r="AA255" s="172">
        <f t="shared" ref="AA255" si="5171">Z255+AA254</f>
        <v>0</v>
      </c>
      <c r="AB255" s="172">
        <f t="shared" ref="AB255" si="5172">AA255+AB254</f>
        <v>0</v>
      </c>
      <c r="AC255" s="172">
        <f t="shared" ref="AC255" si="5173">AB255+AC254</f>
        <v>0</v>
      </c>
      <c r="AD255" s="172">
        <f t="shared" ref="AD255" si="5174">AC255+AD254</f>
        <v>0</v>
      </c>
      <c r="AE255" s="172">
        <f t="shared" ref="AE255" si="5175">AD255+AE254</f>
        <v>0</v>
      </c>
      <c r="AF255" s="172">
        <f t="shared" ref="AF255" si="5176">AE255+AF254</f>
        <v>0</v>
      </c>
      <c r="AG255" s="172">
        <f t="shared" ref="AG255" si="5177">AF255+AG254</f>
        <v>0</v>
      </c>
      <c r="AH255" s="172">
        <f t="shared" ref="AH255" si="5178">AG255+AH254</f>
        <v>0</v>
      </c>
      <c r="AI255" s="172">
        <f t="shared" ref="AI255" si="5179">AH255+AI254</f>
        <v>0</v>
      </c>
      <c r="AJ255" s="172">
        <f t="shared" ref="AJ255" si="5180">AI255+AJ254</f>
        <v>0</v>
      </c>
      <c r="AK255" s="172">
        <f t="shared" ref="AK255" si="5181">AJ255+AK254</f>
        <v>0</v>
      </c>
      <c r="AL255" s="172">
        <f t="shared" ref="AL255" si="5182">AK255+AL254</f>
        <v>0</v>
      </c>
      <c r="AM255" s="172">
        <f t="shared" ref="AM255" si="5183">AL255+AM254</f>
        <v>0</v>
      </c>
      <c r="AN255" s="172">
        <f t="shared" ref="AN255" si="5184">AM255+AN254</f>
        <v>0</v>
      </c>
      <c r="AO255" s="172">
        <f t="shared" ref="AO255" si="5185">AN255+AO254</f>
        <v>0</v>
      </c>
      <c r="AP255" s="172">
        <f t="shared" ref="AP255" si="5186">AO255+AP254</f>
        <v>0</v>
      </c>
      <c r="AQ255" s="172">
        <f t="shared" ref="AQ255" si="5187">AP255+AQ254</f>
        <v>0</v>
      </c>
      <c r="AR255" s="172">
        <f t="shared" ref="AR255" si="5188">AQ255+AR254</f>
        <v>0</v>
      </c>
      <c r="AS255" s="172">
        <f t="shared" ref="AS255" si="5189">AR255+AS254</f>
        <v>0</v>
      </c>
      <c r="AT255" s="172">
        <f t="shared" ref="AT255" si="5190">AS255+AT254</f>
        <v>0</v>
      </c>
      <c r="AU255" s="172">
        <f t="shared" ref="AU255" si="5191">AT255+AU254</f>
        <v>0</v>
      </c>
      <c r="AV255" s="172">
        <f t="shared" ref="AV255" si="5192">AU255+AV254</f>
        <v>0</v>
      </c>
      <c r="AW255" s="172">
        <f t="shared" ref="AW255" si="5193">AV255+AW254</f>
        <v>0</v>
      </c>
      <c r="AX255" s="172">
        <f t="shared" ref="AX255" si="5194">AW255+AX254</f>
        <v>0</v>
      </c>
      <c r="AY255" s="172">
        <f t="shared" ref="AY255" si="5195">AX255+AY254</f>
        <v>0</v>
      </c>
      <c r="AZ255" s="172">
        <f t="shared" ref="AZ255" si="5196">AY255+AZ254</f>
        <v>0</v>
      </c>
      <c r="BA255" s="172">
        <f t="shared" ref="BA255" si="5197">AZ255+BA254</f>
        <v>0</v>
      </c>
      <c r="BB255" s="172">
        <f t="shared" ref="BB255" si="5198">BA255+BB254</f>
        <v>0</v>
      </c>
      <c r="BC255" s="172">
        <f t="shared" ref="BC255" si="5199">BB255+BC254</f>
        <v>0</v>
      </c>
      <c r="BD255" s="172">
        <f t="shared" ref="BD255" si="5200">BC255+BD254</f>
        <v>0</v>
      </c>
      <c r="BE255" s="172">
        <f t="shared" ref="BE255" si="5201">BD255+BE254</f>
        <v>0</v>
      </c>
      <c r="BF255" s="172">
        <f t="shared" ref="BF255" si="5202">BE255+BF254</f>
        <v>0</v>
      </c>
      <c r="BG255" s="172">
        <f t="shared" ref="BG255" si="5203">BF255+BG254</f>
        <v>0</v>
      </c>
      <c r="BH255" s="172">
        <f t="shared" ref="BH255" si="5204">BG255+BH254</f>
        <v>0</v>
      </c>
      <c r="BI255" s="172">
        <f t="shared" ref="BI255" si="5205">BH255+BI254</f>
        <v>0</v>
      </c>
      <c r="BJ255" s="172">
        <f t="shared" ref="BJ255" si="5206">BI255+BJ254</f>
        <v>0</v>
      </c>
      <c r="BK255" s="172">
        <f t="shared" ref="BK255" si="5207">BJ255+BK254</f>
        <v>0</v>
      </c>
      <c r="BL255" s="172">
        <f t="shared" ref="BL255" si="5208">BK255+BL254</f>
        <v>0</v>
      </c>
      <c r="BM255" s="172">
        <f t="shared" ref="BM255" si="5209">BL255+BM254</f>
        <v>0</v>
      </c>
      <c r="BN255" s="172">
        <f t="shared" ref="BN255" si="5210">BM255+BN254</f>
        <v>0</v>
      </c>
      <c r="BO255" s="172">
        <f t="shared" ref="BO255" si="5211">BN255+BO254</f>
        <v>0</v>
      </c>
      <c r="BP255" s="172">
        <f t="shared" ref="BP255" si="5212">BO255+BP254</f>
        <v>0</v>
      </c>
      <c r="BQ255" s="172">
        <f t="shared" ref="BQ255" si="5213">BP255+BQ254</f>
        <v>0</v>
      </c>
      <c r="BR255" s="172">
        <f t="shared" ref="BR255" si="5214">BQ255+BR254</f>
        <v>0</v>
      </c>
      <c r="BS255" s="172">
        <f t="shared" ref="BS255" si="5215">BR255+BS254</f>
        <v>0</v>
      </c>
      <c r="BT255" s="172">
        <f t="shared" ref="BT255" si="5216">BS255+BT254</f>
        <v>0</v>
      </c>
      <c r="BU255" s="172">
        <f t="shared" ref="BU255" si="5217">BT255+BU254</f>
        <v>0</v>
      </c>
      <c r="BV255" s="172">
        <f t="shared" ref="BV255" si="5218">BU255+BV254</f>
        <v>0</v>
      </c>
      <c r="BW255" s="172">
        <f t="shared" ref="BW255" si="5219">BV255+BW254</f>
        <v>0</v>
      </c>
      <c r="BX255" s="172">
        <f t="shared" ref="BX255" si="5220">BW255+BX254</f>
        <v>0</v>
      </c>
      <c r="BY255" s="172">
        <f t="shared" ref="BY255" si="5221">BX255+BY254</f>
        <v>0</v>
      </c>
      <c r="BZ255" s="172">
        <f t="shared" ref="BZ255" si="5222">BY255+BZ254</f>
        <v>0</v>
      </c>
      <c r="CA255" s="172">
        <f t="shared" ref="CA255" si="5223">BZ255+CA254</f>
        <v>0</v>
      </c>
      <c r="CB255" s="172">
        <f t="shared" ref="CB255" si="5224">CA255+CB254</f>
        <v>0</v>
      </c>
      <c r="CC255" s="172">
        <f t="shared" ref="CC255" si="5225">CB255+CC254</f>
        <v>0</v>
      </c>
      <c r="CD255" s="172">
        <f t="shared" ref="CD255" si="5226">CC255+CD254</f>
        <v>0</v>
      </c>
      <c r="CE255" s="172">
        <f t="shared" ref="CE255" si="5227">CD255+CE254</f>
        <v>0</v>
      </c>
      <c r="CF255" s="172">
        <f t="shared" ref="CF255" si="5228">CE255+CF254</f>
        <v>0</v>
      </c>
      <c r="CG255" s="383"/>
      <c r="CH255" s="384"/>
      <c r="CI255" s="382"/>
      <c r="CJ255" s="107"/>
      <c r="CK255" s="107"/>
      <c r="CL255" s="107"/>
      <c r="CM255" s="107"/>
      <c r="CN255" s="107"/>
      <c r="CO255" s="107"/>
      <c r="CP255" s="107"/>
      <c r="CQ255" s="107"/>
      <c r="CR255" s="107"/>
      <c r="CS255" s="107"/>
      <c r="CT255" s="107"/>
      <c r="CU255" s="107"/>
      <c r="CV255" s="107"/>
      <c r="CW255" s="107"/>
      <c r="CX255" s="107"/>
      <c r="CY255" s="107"/>
    </row>
    <row r="256" spans="1:103" ht="15" hidden="1" thickBot="1" x14ac:dyDescent="0.35">
      <c r="B256" s="107"/>
      <c r="C256" s="132"/>
      <c r="D256" s="132"/>
      <c r="E256" s="132"/>
      <c r="F256" s="132"/>
      <c r="G256" s="132"/>
      <c r="H256" s="107"/>
      <c r="I256" s="7"/>
      <c r="J256" s="107"/>
      <c r="K256" s="107"/>
      <c r="L256" s="107"/>
      <c r="M256" s="107"/>
      <c r="N256" s="107"/>
      <c r="O256" s="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row>
    <row r="257" spans="1:103" s="266" customFormat="1" ht="58.2" customHeight="1" thickBot="1" x14ac:dyDescent="0.35">
      <c r="A257" s="271"/>
      <c r="B257" s="122"/>
      <c r="C257" s="353" t="s">
        <v>2</v>
      </c>
      <c r="D257" s="123"/>
      <c r="E257" s="133" t="s">
        <v>398</v>
      </c>
      <c r="F257" s="133" t="s">
        <v>377</v>
      </c>
      <c r="G257" s="124" t="s">
        <v>208</v>
      </c>
      <c r="H257" s="125" t="s">
        <v>1</v>
      </c>
      <c r="I257" s="7"/>
      <c r="J257" s="173">
        <v>204032</v>
      </c>
      <c r="K257" s="108"/>
      <c r="L257" s="204" t="s">
        <v>134</v>
      </c>
      <c r="M257" s="84" t="s">
        <v>4</v>
      </c>
      <c r="N257" s="84" t="s">
        <v>5</v>
      </c>
      <c r="O257" s="84" t="s">
        <v>6</v>
      </c>
      <c r="P257" s="84" t="s">
        <v>7</v>
      </c>
      <c r="Q257" s="84" t="s">
        <v>8</v>
      </c>
      <c r="R257" s="84" t="s">
        <v>9</v>
      </c>
      <c r="S257" s="84" t="s">
        <v>10</v>
      </c>
      <c r="T257" s="84" t="s">
        <v>11</v>
      </c>
      <c r="U257" s="84" t="s">
        <v>12</v>
      </c>
      <c r="V257" s="84" t="s">
        <v>13</v>
      </c>
      <c r="W257" s="84" t="s">
        <v>14</v>
      </c>
      <c r="X257" s="84" t="s">
        <v>15</v>
      </c>
      <c r="Y257" s="84" t="s">
        <v>16</v>
      </c>
      <c r="Z257" s="84" t="s">
        <v>17</v>
      </c>
      <c r="AA257" s="84" t="s">
        <v>18</v>
      </c>
      <c r="AB257" s="84" t="s">
        <v>19</v>
      </c>
      <c r="AC257" s="84" t="s">
        <v>20</v>
      </c>
      <c r="AD257" s="84" t="s">
        <v>21</v>
      </c>
      <c r="AE257" s="84" t="s">
        <v>22</v>
      </c>
      <c r="AF257" s="84" t="s">
        <v>23</v>
      </c>
      <c r="AG257" s="84" t="s">
        <v>24</v>
      </c>
      <c r="AH257" s="84" t="s">
        <v>25</v>
      </c>
      <c r="AI257" s="84" t="s">
        <v>26</v>
      </c>
      <c r="AJ257" s="84" t="s">
        <v>27</v>
      </c>
      <c r="AK257" s="84" t="s">
        <v>28</v>
      </c>
      <c r="AL257" s="84" t="s">
        <v>29</v>
      </c>
      <c r="AM257" s="84" t="s">
        <v>30</v>
      </c>
      <c r="AN257" s="84" t="s">
        <v>31</v>
      </c>
      <c r="AO257" s="84" t="s">
        <v>32</v>
      </c>
      <c r="AP257" s="84" t="s">
        <v>33</v>
      </c>
      <c r="AQ257" s="84" t="s">
        <v>34</v>
      </c>
      <c r="AR257" s="84" t="s">
        <v>35</v>
      </c>
      <c r="AS257" s="84" t="s">
        <v>36</v>
      </c>
      <c r="AT257" s="84" t="s">
        <v>37</v>
      </c>
      <c r="AU257" s="84" t="s">
        <v>38</v>
      </c>
      <c r="AV257" s="84" t="s">
        <v>39</v>
      </c>
      <c r="AW257" s="84" t="s">
        <v>40</v>
      </c>
      <c r="AX257" s="84" t="s">
        <v>41</v>
      </c>
      <c r="AY257" s="84" t="s">
        <v>42</v>
      </c>
      <c r="AZ257" s="84" t="s">
        <v>43</v>
      </c>
      <c r="BA257" s="84" t="s">
        <v>44</v>
      </c>
      <c r="BB257" s="84" t="s">
        <v>45</v>
      </c>
      <c r="BC257" s="84" t="s">
        <v>46</v>
      </c>
      <c r="BD257" s="84" t="s">
        <v>47</v>
      </c>
      <c r="BE257" s="84" t="s">
        <v>48</v>
      </c>
      <c r="BF257" s="84" t="s">
        <v>49</v>
      </c>
      <c r="BG257" s="84" t="s">
        <v>50</v>
      </c>
      <c r="BH257" s="84" t="s">
        <v>51</v>
      </c>
      <c r="BI257" s="84" t="s">
        <v>52</v>
      </c>
      <c r="BJ257" s="84" t="s">
        <v>53</v>
      </c>
      <c r="BK257" s="84" t="s">
        <v>135</v>
      </c>
      <c r="BL257" s="84" t="s">
        <v>136</v>
      </c>
      <c r="BM257" s="84" t="s">
        <v>137</v>
      </c>
      <c r="BN257" s="84" t="s">
        <v>138</v>
      </c>
      <c r="BO257" s="84" t="s">
        <v>139</v>
      </c>
      <c r="BP257" s="84" t="s">
        <v>140</v>
      </c>
      <c r="BQ257" s="84" t="s">
        <v>141</v>
      </c>
      <c r="BR257" s="84" t="s">
        <v>142</v>
      </c>
      <c r="BS257" s="84" t="s">
        <v>143</v>
      </c>
      <c r="BT257" s="84" t="s">
        <v>144</v>
      </c>
      <c r="BU257" s="84" t="s">
        <v>145</v>
      </c>
      <c r="BV257" s="84" t="s">
        <v>146</v>
      </c>
      <c r="BW257" s="84" t="s">
        <v>147</v>
      </c>
      <c r="BX257" s="84" t="s">
        <v>148</v>
      </c>
      <c r="BY257" s="84" t="s">
        <v>149</v>
      </c>
      <c r="BZ257" s="84" t="s">
        <v>150</v>
      </c>
      <c r="CA257" s="84" t="s">
        <v>362</v>
      </c>
      <c r="CB257" s="84" t="s">
        <v>363</v>
      </c>
      <c r="CC257" s="84" t="s">
        <v>364</v>
      </c>
      <c r="CD257" s="84" t="s">
        <v>365</v>
      </c>
      <c r="CE257" s="84" t="s">
        <v>366</v>
      </c>
      <c r="CF257" s="84" t="s">
        <v>367</v>
      </c>
      <c r="CG257" s="136" t="s">
        <v>407</v>
      </c>
      <c r="CH257" s="137" t="s">
        <v>186</v>
      </c>
      <c r="CI257" s="137" t="s">
        <v>382</v>
      </c>
      <c r="CJ257" s="108"/>
      <c r="CK257" s="366" t="s">
        <v>411</v>
      </c>
      <c r="CL257" s="367"/>
      <c r="CM257" s="367"/>
      <c r="CN257" s="367"/>
      <c r="CO257" s="367"/>
      <c r="CP257" s="367"/>
      <c r="CQ257" s="367"/>
      <c r="CR257" s="367"/>
      <c r="CS257" s="367"/>
      <c r="CT257" s="367"/>
      <c r="CU257" s="367"/>
      <c r="CV257" s="367"/>
      <c r="CW257" s="367"/>
      <c r="CX257" s="367"/>
      <c r="CY257" s="367"/>
    </row>
    <row r="258" spans="1:103" s="266" customFormat="1" ht="18" hidden="1" customHeight="1" thickBot="1" x14ac:dyDescent="0.35">
      <c r="A258" s="272"/>
      <c r="B258" s="115"/>
      <c r="C258" s="354"/>
      <c r="D258" s="127"/>
      <c r="E258" s="127"/>
      <c r="F258" s="127"/>
      <c r="G258" s="359" t="s">
        <v>361</v>
      </c>
      <c r="H258" s="361" t="s">
        <v>95</v>
      </c>
      <c r="I258" s="7"/>
      <c r="J258" s="356" t="s">
        <v>3</v>
      </c>
      <c r="K258" s="108"/>
      <c r="L258" s="85"/>
      <c r="M258" s="75">
        <f>MONTH(Úvod!$F$10)</f>
        <v>1</v>
      </c>
      <c r="N258" s="76">
        <f t="shared" ref="N258" si="5229">IF(M258=12,1,M258+1)</f>
        <v>2</v>
      </c>
      <c r="O258" s="76">
        <f t="shared" ref="O258" si="5230">IF(N258=12,1,N258+1)</f>
        <v>3</v>
      </c>
      <c r="P258" s="77">
        <f t="shared" ref="P258" si="5231">IF(O258=12,1,O258+1)</f>
        <v>4</v>
      </c>
      <c r="Q258" s="77">
        <f t="shared" ref="Q258" si="5232">IF(P258=12,1,P258+1)</f>
        <v>5</v>
      </c>
      <c r="R258" s="77">
        <f t="shared" ref="R258" si="5233">IF(Q258=12,1,Q258+1)</f>
        <v>6</v>
      </c>
      <c r="S258" s="77">
        <f t="shared" ref="S258" si="5234">IF(R258=12,1,R258+1)</f>
        <v>7</v>
      </c>
      <c r="T258" s="77">
        <f t="shared" ref="T258" si="5235">IF(S258=12,1,S258+1)</f>
        <v>8</v>
      </c>
      <c r="U258" s="77">
        <f t="shared" ref="U258" si="5236">IF(T258=12,1,T258+1)</f>
        <v>9</v>
      </c>
      <c r="V258" s="77">
        <f>IF(U258=12,1,U258+1)</f>
        <v>10</v>
      </c>
      <c r="W258" s="77">
        <f t="shared" ref="W258" si="5237">IF(V258=12,1,V258+1)</f>
        <v>11</v>
      </c>
      <c r="X258" s="77">
        <f t="shared" ref="X258" si="5238">IF(W258=12,1,W258+1)</f>
        <v>12</v>
      </c>
      <c r="Y258" s="77">
        <f t="shared" ref="Y258" si="5239">IF(X258=12,1,X258+1)</f>
        <v>1</v>
      </c>
      <c r="Z258" s="77">
        <f t="shared" ref="Z258" si="5240">IF(Y258=12,1,Y258+1)</f>
        <v>2</v>
      </c>
      <c r="AA258" s="77">
        <f t="shared" ref="AA258" si="5241">IF(Z258=12,1,Z258+1)</f>
        <v>3</v>
      </c>
      <c r="AB258" s="77">
        <f t="shared" ref="AB258" si="5242">IF(AA258=12,1,AA258+1)</f>
        <v>4</v>
      </c>
      <c r="AC258" s="77">
        <f t="shared" ref="AC258" si="5243">IF(AB258=12,1,AB258+1)</f>
        <v>5</v>
      </c>
      <c r="AD258" s="77">
        <f t="shared" ref="AD258" si="5244">IF(AC258=12,1,AC258+1)</f>
        <v>6</v>
      </c>
      <c r="AE258" s="77">
        <f>IF(AD258=12,1,AD258+1)</f>
        <v>7</v>
      </c>
      <c r="AF258" s="77">
        <f t="shared" ref="AF258" si="5245">IF(AE258=12,1,AE258+1)</f>
        <v>8</v>
      </c>
      <c r="AG258" s="77">
        <f t="shared" ref="AG258" si="5246">IF(AF258=12,1,AF258+1)</f>
        <v>9</v>
      </c>
      <c r="AH258" s="77">
        <f t="shared" ref="AH258" si="5247">IF(AG258=12,1,AG258+1)</f>
        <v>10</v>
      </c>
      <c r="AI258" s="77">
        <f t="shared" ref="AI258" si="5248">IF(AH258=12,1,AH258+1)</f>
        <v>11</v>
      </c>
      <c r="AJ258" s="77">
        <f t="shared" ref="AJ258" si="5249">IF(AI258=12,1,AI258+1)</f>
        <v>12</v>
      </c>
      <c r="AK258" s="77">
        <f t="shared" ref="AK258" si="5250">IF(AJ258=12,1,AJ258+1)</f>
        <v>1</v>
      </c>
      <c r="AL258" s="77">
        <f t="shared" ref="AL258" si="5251">IF(AK258=12,1,AK258+1)</f>
        <v>2</v>
      </c>
      <c r="AM258" s="77">
        <f t="shared" ref="AM258" si="5252">IF(AL258=12,1,AL258+1)</f>
        <v>3</v>
      </c>
      <c r="AN258" s="77">
        <f t="shared" ref="AN258" si="5253">IF(AM258=12,1,AM258+1)</f>
        <v>4</v>
      </c>
      <c r="AO258" s="77">
        <f t="shared" ref="AO258" si="5254">IF(AN258=12,1,AN258+1)</f>
        <v>5</v>
      </c>
      <c r="AP258" s="77">
        <f t="shared" ref="AP258" si="5255">IF(AO258=12,1,AO258+1)</f>
        <v>6</v>
      </c>
      <c r="AQ258" s="77">
        <f t="shared" ref="AQ258" si="5256">IF(AP258=12,1,AP258+1)</f>
        <v>7</v>
      </c>
      <c r="AR258" s="77">
        <f t="shared" ref="AR258" si="5257">IF(AQ258=12,1,AQ258+1)</f>
        <v>8</v>
      </c>
      <c r="AS258" s="77">
        <f t="shared" ref="AS258" si="5258">IF(AR258=12,1,AR258+1)</f>
        <v>9</v>
      </c>
      <c r="AT258" s="77">
        <f t="shared" ref="AT258" si="5259">IF(AS258=12,1,AS258+1)</f>
        <v>10</v>
      </c>
      <c r="AU258" s="77">
        <f t="shared" ref="AU258" si="5260">IF(AT258=12,1,AT258+1)</f>
        <v>11</v>
      </c>
      <c r="AV258" s="77">
        <f t="shared" ref="AV258" si="5261">IF(AU258=12,1,AU258+1)</f>
        <v>12</v>
      </c>
      <c r="AW258" s="77">
        <f t="shared" ref="AW258" si="5262">IF(AV258=12,1,AV258+1)</f>
        <v>1</v>
      </c>
      <c r="AX258" s="77">
        <f t="shared" ref="AX258" si="5263">IF(AW258=12,1,AW258+1)</f>
        <v>2</v>
      </c>
      <c r="AY258" s="77">
        <f t="shared" ref="AY258" si="5264">IF(AX258=12,1,AX258+1)</f>
        <v>3</v>
      </c>
      <c r="AZ258" s="77">
        <f t="shared" ref="AZ258" si="5265">IF(AY258=12,1,AY258+1)</f>
        <v>4</v>
      </c>
      <c r="BA258" s="77">
        <f t="shared" ref="BA258" si="5266">IF(AZ258=12,1,AZ258+1)</f>
        <v>5</v>
      </c>
      <c r="BB258" s="77">
        <f t="shared" ref="BB258" si="5267">IF(BA258=12,1,BA258+1)</f>
        <v>6</v>
      </c>
      <c r="BC258" s="77">
        <f t="shared" ref="BC258" si="5268">IF(BB258=12,1,BB258+1)</f>
        <v>7</v>
      </c>
      <c r="BD258" s="77">
        <f t="shared" ref="BD258" si="5269">IF(BC258=12,1,BC258+1)</f>
        <v>8</v>
      </c>
      <c r="BE258" s="77">
        <f t="shared" ref="BE258" si="5270">IF(BD258=12,1,BD258+1)</f>
        <v>9</v>
      </c>
      <c r="BF258" s="77">
        <f t="shared" ref="BF258" si="5271">IF(BE258=12,1,BE258+1)</f>
        <v>10</v>
      </c>
      <c r="BG258" s="77">
        <f t="shared" ref="BG258" si="5272">IF(BF258=12,1,BF258+1)</f>
        <v>11</v>
      </c>
      <c r="BH258" s="77">
        <f t="shared" ref="BH258" si="5273">IF(BG258=12,1,BG258+1)</f>
        <v>12</v>
      </c>
      <c r="BI258" s="77">
        <f t="shared" ref="BI258" si="5274">IF(BH258=12,1,BH258+1)</f>
        <v>1</v>
      </c>
      <c r="BJ258" s="77">
        <f t="shared" ref="BJ258" si="5275">IF(BI258=12,1,BI258+1)</f>
        <v>2</v>
      </c>
      <c r="BK258" s="77">
        <f t="shared" ref="BK258" si="5276">IF(BJ258=12,1,BJ258+1)</f>
        <v>3</v>
      </c>
      <c r="BL258" s="77">
        <f t="shared" ref="BL258" si="5277">IF(BK258=12,1,BK258+1)</f>
        <v>4</v>
      </c>
      <c r="BM258" s="77">
        <f t="shared" ref="BM258" si="5278">IF(BL258=12,1,BL258+1)</f>
        <v>5</v>
      </c>
      <c r="BN258" s="77">
        <f t="shared" ref="BN258" si="5279">IF(BM258=12,1,BM258+1)</f>
        <v>6</v>
      </c>
      <c r="BO258" s="77">
        <f t="shared" ref="BO258" si="5280">IF(BN258=12,1,BN258+1)</f>
        <v>7</v>
      </c>
      <c r="BP258" s="77">
        <f t="shared" ref="BP258" si="5281">IF(BO258=12,1,BO258+1)</f>
        <v>8</v>
      </c>
      <c r="BQ258" s="77">
        <f t="shared" ref="BQ258" si="5282">IF(BP258=12,1,BP258+1)</f>
        <v>9</v>
      </c>
      <c r="BR258" s="77">
        <f t="shared" ref="BR258" si="5283">IF(BQ258=12,1,BQ258+1)</f>
        <v>10</v>
      </c>
      <c r="BS258" s="77">
        <f t="shared" ref="BS258" si="5284">IF(BR258=12,1,BR258+1)</f>
        <v>11</v>
      </c>
      <c r="BT258" s="77">
        <f t="shared" ref="BT258" si="5285">IF(BS258=12,1,BS258+1)</f>
        <v>12</v>
      </c>
      <c r="BU258" s="77">
        <f t="shared" ref="BU258" si="5286">IF(BT258=12,1,BT258+1)</f>
        <v>1</v>
      </c>
      <c r="BV258" s="77">
        <f t="shared" ref="BV258" si="5287">IF(BU258=12,1,BU258+1)</f>
        <v>2</v>
      </c>
      <c r="BW258" s="77">
        <f t="shared" ref="BW258" si="5288">IF(BV258=12,1,BV258+1)</f>
        <v>3</v>
      </c>
      <c r="BX258" s="77">
        <f t="shared" ref="BX258" si="5289">IF(BW258=12,1,BW258+1)</f>
        <v>4</v>
      </c>
      <c r="BY258" s="77">
        <f t="shared" ref="BY258" si="5290">IF(BX258=12,1,BX258+1)</f>
        <v>5</v>
      </c>
      <c r="BZ258" s="77">
        <f t="shared" ref="BZ258" si="5291">IF(BY258=12,1,BY258+1)</f>
        <v>6</v>
      </c>
      <c r="CA258" s="77">
        <f t="shared" ref="CA258" si="5292">IF(BZ258=12,1,BZ258+1)</f>
        <v>7</v>
      </c>
      <c r="CB258" s="77">
        <f t="shared" ref="CB258" si="5293">IF(CA258=12,1,CA258+1)</f>
        <v>8</v>
      </c>
      <c r="CC258" s="77">
        <f t="shared" ref="CC258" si="5294">IF(CB258=12,1,CB258+1)</f>
        <v>9</v>
      </c>
      <c r="CD258" s="77">
        <f t="shared" ref="CD258" si="5295">IF(CC258=12,1,CC258+1)</f>
        <v>10</v>
      </c>
      <c r="CE258" s="77">
        <f t="shared" ref="CE258" si="5296">IF(CD258=12,1,CD258+1)</f>
        <v>11</v>
      </c>
      <c r="CF258" s="77">
        <f t="shared" ref="CF258" si="5297">IF(CE258=12,1,CE258+1)</f>
        <v>12</v>
      </c>
      <c r="CG258" s="82"/>
      <c r="CH258" s="79"/>
      <c r="CI258" s="79"/>
      <c r="CJ258" s="108"/>
      <c r="CK258" s="108"/>
      <c r="CL258" s="108"/>
      <c r="CM258" s="108"/>
      <c r="CN258" s="108"/>
      <c r="CO258" s="108"/>
      <c r="CP258" s="108"/>
      <c r="CQ258" s="108"/>
      <c r="CR258" s="108"/>
      <c r="CS258" s="108"/>
      <c r="CT258" s="108"/>
      <c r="CU258" s="108"/>
      <c r="CV258" s="108"/>
      <c r="CW258" s="108"/>
      <c r="CX258" s="108"/>
      <c r="CY258" s="108"/>
    </row>
    <row r="259" spans="1:103" s="266" customFormat="1" ht="34.950000000000003" hidden="1" customHeight="1" x14ac:dyDescent="0.3">
      <c r="A259" s="272"/>
      <c r="B259" s="115"/>
      <c r="C259" s="354"/>
      <c r="D259" s="127"/>
      <c r="E259" s="127"/>
      <c r="F259" s="127"/>
      <c r="G259" s="359"/>
      <c r="H259" s="361"/>
      <c r="I259" s="7"/>
      <c r="J259" s="357"/>
      <c r="K259" s="108"/>
      <c r="L259" s="78"/>
      <c r="M259" s="60">
        <f t="shared" ref="M259:BX259" si="5298">VALUE(_xlfn.CONCAT(M258,".",M261))</f>
        <v>1</v>
      </c>
      <c r="N259" s="74">
        <f t="shared" si="5298"/>
        <v>32</v>
      </c>
      <c r="O259" s="74">
        <f t="shared" si="5298"/>
        <v>61</v>
      </c>
      <c r="P259" s="74">
        <f t="shared" si="5298"/>
        <v>92</v>
      </c>
      <c r="Q259" s="74">
        <f t="shared" si="5298"/>
        <v>122</v>
      </c>
      <c r="R259" s="74">
        <f t="shared" si="5298"/>
        <v>153</v>
      </c>
      <c r="S259" s="74">
        <f t="shared" si="5298"/>
        <v>183</v>
      </c>
      <c r="T259" s="74">
        <f t="shared" si="5298"/>
        <v>214</v>
      </c>
      <c r="U259" s="74">
        <f t="shared" si="5298"/>
        <v>245</v>
      </c>
      <c r="V259" s="74">
        <f t="shared" si="5298"/>
        <v>275</v>
      </c>
      <c r="W259" s="74">
        <f t="shared" si="5298"/>
        <v>306</v>
      </c>
      <c r="X259" s="74">
        <f t="shared" si="5298"/>
        <v>336</v>
      </c>
      <c r="Y259" s="74">
        <f t="shared" si="5298"/>
        <v>367</v>
      </c>
      <c r="Z259" s="74">
        <f t="shared" si="5298"/>
        <v>398</v>
      </c>
      <c r="AA259" s="74">
        <f t="shared" si="5298"/>
        <v>426</v>
      </c>
      <c r="AB259" s="74">
        <f t="shared" si="5298"/>
        <v>457</v>
      </c>
      <c r="AC259" s="74">
        <f t="shared" si="5298"/>
        <v>487</v>
      </c>
      <c r="AD259" s="74">
        <f t="shared" si="5298"/>
        <v>518</v>
      </c>
      <c r="AE259" s="74">
        <f t="shared" si="5298"/>
        <v>548</v>
      </c>
      <c r="AF259" s="74">
        <f t="shared" si="5298"/>
        <v>579</v>
      </c>
      <c r="AG259" s="74">
        <f t="shared" si="5298"/>
        <v>610</v>
      </c>
      <c r="AH259" s="74">
        <f t="shared" si="5298"/>
        <v>640</v>
      </c>
      <c r="AI259" s="74">
        <f t="shared" si="5298"/>
        <v>671</v>
      </c>
      <c r="AJ259" s="74">
        <f t="shared" si="5298"/>
        <v>701</v>
      </c>
      <c r="AK259" s="74">
        <f t="shared" si="5298"/>
        <v>732</v>
      </c>
      <c r="AL259" s="74">
        <f t="shared" si="5298"/>
        <v>763</v>
      </c>
      <c r="AM259" s="74">
        <f t="shared" si="5298"/>
        <v>791</v>
      </c>
      <c r="AN259" s="74">
        <f t="shared" si="5298"/>
        <v>822</v>
      </c>
      <c r="AO259" s="74">
        <f t="shared" si="5298"/>
        <v>852</v>
      </c>
      <c r="AP259" s="74">
        <f t="shared" si="5298"/>
        <v>883</v>
      </c>
      <c r="AQ259" s="74">
        <f t="shared" si="5298"/>
        <v>913</v>
      </c>
      <c r="AR259" s="74">
        <f t="shared" si="5298"/>
        <v>944</v>
      </c>
      <c r="AS259" s="74">
        <f t="shared" si="5298"/>
        <v>975</v>
      </c>
      <c r="AT259" s="74">
        <f t="shared" si="5298"/>
        <v>1005</v>
      </c>
      <c r="AU259" s="74">
        <f t="shared" si="5298"/>
        <v>1036</v>
      </c>
      <c r="AV259" s="74">
        <f t="shared" si="5298"/>
        <v>1066</v>
      </c>
      <c r="AW259" s="74">
        <f t="shared" si="5298"/>
        <v>1097</v>
      </c>
      <c r="AX259" s="74">
        <f t="shared" si="5298"/>
        <v>1128</v>
      </c>
      <c r="AY259" s="74">
        <f t="shared" si="5298"/>
        <v>1156</v>
      </c>
      <c r="AZ259" s="74">
        <f t="shared" si="5298"/>
        <v>1187</v>
      </c>
      <c r="BA259" s="74">
        <f t="shared" si="5298"/>
        <v>1217</v>
      </c>
      <c r="BB259" s="74">
        <f t="shared" si="5298"/>
        <v>1248</v>
      </c>
      <c r="BC259" s="74">
        <f t="shared" si="5298"/>
        <v>1278</v>
      </c>
      <c r="BD259" s="74">
        <f t="shared" si="5298"/>
        <v>1309</v>
      </c>
      <c r="BE259" s="74">
        <f t="shared" si="5298"/>
        <v>1340</v>
      </c>
      <c r="BF259" s="74">
        <f t="shared" si="5298"/>
        <v>1370</v>
      </c>
      <c r="BG259" s="74">
        <f t="shared" si="5298"/>
        <v>1401</v>
      </c>
      <c r="BH259" s="74">
        <f t="shared" si="5298"/>
        <v>1431</v>
      </c>
      <c r="BI259" s="74">
        <f t="shared" si="5298"/>
        <v>1462</v>
      </c>
      <c r="BJ259" s="74">
        <f t="shared" si="5298"/>
        <v>1493</v>
      </c>
      <c r="BK259" s="74">
        <f t="shared" si="5298"/>
        <v>1522</v>
      </c>
      <c r="BL259" s="74">
        <f t="shared" si="5298"/>
        <v>1553</v>
      </c>
      <c r="BM259" s="74">
        <f t="shared" si="5298"/>
        <v>1583</v>
      </c>
      <c r="BN259" s="74">
        <f t="shared" si="5298"/>
        <v>1614</v>
      </c>
      <c r="BO259" s="74">
        <f t="shared" si="5298"/>
        <v>1644</v>
      </c>
      <c r="BP259" s="74">
        <f t="shared" si="5298"/>
        <v>1675</v>
      </c>
      <c r="BQ259" s="74">
        <f t="shared" si="5298"/>
        <v>1706</v>
      </c>
      <c r="BR259" s="74">
        <f t="shared" si="5298"/>
        <v>1736</v>
      </c>
      <c r="BS259" s="74">
        <f t="shared" si="5298"/>
        <v>1767</v>
      </c>
      <c r="BT259" s="74">
        <f t="shared" si="5298"/>
        <v>1797</v>
      </c>
      <c r="BU259" s="74">
        <f t="shared" si="5298"/>
        <v>1828</v>
      </c>
      <c r="BV259" s="74">
        <f t="shared" si="5298"/>
        <v>1859</v>
      </c>
      <c r="BW259" s="74">
        <f t="shared" si="5298"/>
        <v>1887</v>
      </c>
      <c r="BX259" s="74">
        <f t="shared" si="5298"/>
        <v>1918</v>
      </c>
      <c r="BY259" s="74">
        <f t="shared" ref="BY259:CF259" si="5299">VALUE(_xlfn.CONCAT(BY258,".",BY261))</f>
        <v>1948</v>
      </c>
      <c r="BZ259" s="74">
        <f t="shared" si="5299"/>
        <v>1979</v>
      </c>
      <c r="CA259" s="74">
        <f t="shared" si="5299"/>
        <v>2009</v>
      </c>
      <c r="CB259" s="74">
        <f t="shared" si="5299"/>
        <v>2040</v>
      </c>
      <c r="CC259" s="74">
        <f t="shared" si="5299"/>
        <v>2071</v>
      </c>
      <c r="CD259" s="74">
        <f t="shared" si="5299"/>
        <v>2101</v>
      </c>
      <c r="CE259" s="74">
        <f t="shared" si="5299"/>
        <v>2132</v>
      </c>
      <c r="CF259" s="74">
        <f t="shared" si="5299"/>
        <v>2162</v>
      </c>
      <c r="CG259" s="83"/>
      <c r="CH259" s="80"/>
      <c r="CI259" s="80"/>
      <c r="CJ259" s="108"/>
      <c r="CK259" s="108"/>
      <c r="CL259" s="108"/>
      <c r="CM259" s="108"/>
      <c r="CN259" s="108"/>
      <c r="CO259" s="108"/>
      <c r="CP259" s="108"/>
      <c r="CQ259" s="108"/>
      <c r="CR259" s="108"/>
      <c r="CS259" s="108"/>
      <c r="CT259" s="108"/>
      <c r="CU259" s="108"/>
      <c r="CV259" s="108"/>
      <c r="CW259" s="108"/>
      <c r="CX259" s="108"/>
      <c r="CY259" s="108"/>
    </row>
    <row r="260" spans="1:103" s="266" customFormat="1" ht="16.95" customHeight="1" x14ac:dyDescent="0.3">
      <c r="A260" s="272"/>
      <c r="B260" s="115"/>
      <c r="C260" s="354"/>
      <c r="D260" s="127"/>
      <c r="E260" s="360" t="s">
        <v>376</v>
      </c>
      <c r="F260" s="360" t="s">
        <v>376</v>
      </c>
      <c r="G260" s="359"/>
      <c r="H260" s="361"/>
      <c r="I260" s="7"/>
      <c r="J260" s="357"/>
      <c r="K260" s="108"/>
      <c r="L260" s="78"/>
      <c r="M260" s="61" t="str">
        <f>VLOOKUP(M258,'Podpůrná data'!$J$186:$K$197,2)</f>
        <v>leden</v>
      </c>
      <c r="N260" s="61" t="str">
        <f>VLOOKUP(N258,'Podpůrná data'!$J$186:$K$197,2)</f>
        <v>únor</v>
      </c>
      <c r="O260" s="61" t="str">
        <f>VLOOKUP(O258,'Podpůrná data'!$J$186:$K$197,2)</f>
        <v>březen</v>
      </c>
      <c r="P260" s="61" t="str">
        <f>VLOOKUP(P258,'Podpůrná data'!$J$186:$K$197,2)</f>
        <v>duben</v>
      </c>
      <c r="Q260" s="61" t="str">
        <f>VLOOKUP(Q258,'Podpůrná data'!$J$186:$K$197,2)</f>
        <v>květen</v>
      </c>
      <c r="R260" s="61" t="str">
        <f>VLOOKUP(R258,'Podpůrná data'!$J$186:$K$197,2)</f>
        <v>červen</v>
      </c>
      <c r="S260" s="61" t="str">
        <f>VLOOKUP(S258,'Podpůrná data'!$J$186:$K$197,2)</f>
        <v>červenec</v>
      </c>
      <c r="T260" s="61" t="str">
        <f>VLOOKUP(T258,'Podpůrná data'!$J$186:$K$197,2)</f>
        <v>srpen</v>
      </c>
      <c r="U260" s="61" t="str">
        <f>VLOOKUP(U258,'Podpůrná data'!$J$186:$K$197,2)</f>
        <v>září</v>
      </c>
      <c r="V260" s="61" t="str">
        <f>VLOOKUP(V258,'Podpůrná data'!$J$186:$K$197,2)</f>
        <v>říjen</v>
      </c>
      <c r="W260" s="61" t="str">
        <f>VLOOKUP(W258,'Podpůrná data'!$J$186:$K$197,2)</f>
        <v>listopad</v>
      </c>
      <c r="X260" s="61" t="str">
        <f>VLOOKUP(X258,'Podpůrná data'!$J$186:$K$197,2)</f>
        <v>prosinec</v>
      </c>
      <c r="Y260" s="61" t="str">
        <f>VLOOKUP(Y258,'Podpůrná data'!$J$186:$K$197,2)</f>
        <v>leden</v>
      </c>
      <c r="Z260" s="61" t="str">
        <f>VLOOKUP(Z258,'Podpůrná data'!$J$186:$K$197,2)</f>
        <v>únor</v>
      </c>
      <c r="AA260" s="61" t="str">
        <f>VLOOKUP(AA258,'Podpůrná data'!$J$186:$K$197,2)</f>
        <v>březen</v>
      </c>
      <c r="AB260" s="61" t="str">
        <f>VLOOKUP(AB258,'Podpůrná data'!$J$186:$K$197,2)</f>
        <v>duben</v>
      </c>
      <c r="AC260" s="61" t="str">
        <f>VLOOKUP(AC258,'Podpůrná data'!$J$186:$K$197,2)</f>
        <v>květen</v>
      </c>
      <c r="AD260" s="61" t="str">
        <f>VLOOKUP(AD258,'Podpůrná data'!$J$186:$K$197,2)</f>
        <v>červen</v>
      </c>
      <c r="AE260" s="61" t="str">
        <f>VLOOKUP(AE258,'Podpůrná data'!$J$186:$K$197,2)</f>
        <v>červenec</v>
      </c>
      <c r="AF260" s="61" t="str">
        <f>VLOOKUP(AF258,'Podpůrná data'!$J$186:$K$197,2)</f>
        <v>srpen</v>
      </c>
      <c r="AG260" s="61" t="str">
        <f>VLOOKUP(AG258,'Podpůrná data'!$J$186:$K$197,2)</f>
        <v>září</v>
      </c>
      <c r="AH260" s="61" t="str">
        <f>VLOOKUP(AH258,'Podpůrná data'!$J$186:$K$197,2)</f>
        <v>říjen</v>
      </c>
      <c r="AI260" s="61" t="str">
        <f>VLOOKUP(AI258,'Podpůrná data'!$J$186:$K$197,2)</f>
        <v>listopad</v>
      </c>
      <c r="AJ260" s="61" t="str">
        <f>VLOOKUP(AJ258,'Podpůrná data'!$J$186:$K$197,2)</f>
        <v>prosinec</v>
      </c>
      <c r="AK260" s="61" t="str">
        <f>VLOOKUP(AK258,'Podpůrná data'!$J$186:$K$197,2)</f>
        <v>leden</v>
      </c>
      <c r="AL260" s="61" t="str">
        <f>VLOOKUP(AL258,'Podpůrná data'!$J$186:$K$197,2)</f>
        <v>únor</v>
      </c>
      <c r="AM260" s="61" t="str">
        <f>VLOOKUP(AM258,'Podpůrná data'!$J$186:$K$197,2)</f>
        <v>březen</v>
      </c>
      <c r="AN260" s="61" t="str">
        <f>VLOOKUP(AN258,'Podpůrná data'!$J$186:$K$197,2)</f>
        <v>duben</v>
      </c>
      <c r="AO260" s="61" t="str">
        <f>VLOOKUP(AO258,'Podpůrná data'!$J$186:$K$197,2)</f>
        <v>květen</v>
      </c>
      <c r="AP260" s="61" t="str">
        <f>VLOOKUP(AP258,'Podpůrná data'!$J$186:$K$197,2)</f>
        <v>červen</v>
      </c>
      <c r="AQ260" s="61" t="str">
        <f>VLOOKUP(AQ258,'Podpůrná data'!$J$186:$K$197,2)</f>
        <v>červenec</v>
      </c>
      <c r="AR260" s="61" t="str">
        <f>VLOOKUP(AR258,'Podpůrná data'!$J$186:$K$197,2)</f>
        <v>srpen</v>
      </c>
      <c r="AS260" s="61" t="str">
        <f>VLOOKUP(AS258,'Podpůrná data'!$J$186:$K$197,2)</f>
        <v>září</v>
      </c>
      <c r="AT260" s="61" t="str">
        <f>VLOOKUP(AT258,'Podpůrná data'!$J$186:$K$197,2)</f>
        <v>říjen</v>
      </c>
      <c r="AU260" s="61" t="str">
        <f>VLOOKUP(AU258,'Podpůrná data'!$J$186:$K$197,2)</f>
        <v>listopad</v>
      </c>
      <c r="AV260" s="61" t="str">
        <f>VLOOKUP(AV258,'Podpůrná data'!$J$186:$K$197,2)</f>
        <v>prosinec</v>
      </c>
      <c r="AW260" s="61" t="str">
        <f>VLOOKUP(AW258,'Podpůrná data'!$J$186:$K$197,2)</f>
        <v>leden</v>
      </c>
      <c r="AX260" s="61" t="str">
        <f>VLOOKUP(AX258,'Podpůrná data'!$J$186:$K$197,2)</f>
        <v>únor</v>
      </c>
      <c r="AY260" s="61" t="str">
        <f>VLOOKUP(AY258,'Podpůrná data'!$J$186:$K$197,2)</f>
        <v>březen</v>
      </c>
      <c r="AZ260" s="61" t="str">
        <f>VLOOKUP(AZ258,'Podpůrná data'!$J$186:$K$197,2)</f>
        <v>duben</v>
      </c>
      <c r="BA260" s="61" t="str">
        <f>VLOOKUP(BA258,'Podpůrná data'!$J$186:$K$197,2)</f>
        <v>květen</v>
      </c>
      <c r="BB260" s="61" t="str">
        <f>VLOOKUP(BB258,'Podpůrná data'!$J$186:$K$197,2)</f>
        <v>červen</v>
      </c>
      <c r="BC260" s="61" t="str">
        <f>VLOOKUP(BC258,'Podpůrná data'!$J$186:$K$197,2)</f>
        <v>červenec</v>
      </c>
      <c r="BD260" s="61" t="str">
        <f>VLOOKUP(BD258,'Podpůrná data'!$J$186:$K$197,2)</f>
        <v>srpen</v>
      </c>
      <c r="BE260" s="61" t="str">
        <f>VLOOKUP(BE258,'Podpůrná data'!$J$186:$K$197,2)</f>
        <v>září</v>
      </c>
      <c r="BF260" s="61" t="str">
        <f>VLOOKUP(BF258,'Podpůrná data'!$J$186:$K$197,2)</f>
        <v>říjen</v>
      </c>
      <c r="BG260" s="61" t="str">
        <f>VLOOKUP(BG258,'Podpůrná data'!$J$186:$K$197,2)</f>
        <v>listopad</v>
      </c>
      <c r="BH260" s="61" t="str">
        <f>VLOOKUP(BH258,'Podpůrná data'!$J$186:$K$197,2)</f>
        <v>prosinec</v>
      </c>
      <c r="BI260" s="61" t="str">
        <f>VLOOKUP(BI258,'Podpůrná data'!$J$186:$K$197,2)</f>
        <v>leden</v>
      </c>
      <c r="BJ260" s="61" t="str">
        <f>VLOOKUP(BJ258,'Podpůrná data'!$J$186:$K$197,2)</f>
        <v>únor</v>
      </c>
      <c r="BK260" s="61" t="str">
        <f>VLOOKUP(BK258,'Podpůrná data'!$J$186:$K$197,2)</f>
        <v>březen</v>
      </c>
      <c r="BL260" s="61" t="str">
        <f>VLOOKUP(BL258,'Podpůrná data'!$J$186:$K$197,2)</f>
        <v>duben</v>
      </c>
      <c r="BM260" s="61" t="str">
        <f>VLOOKUP(BM258,'Podpůrná data'!$J$186:$K$197,2)</f>
        <v>květen</v>
      </c>
      <c r="BN260" s="61" t="str">
        <f>VLOOKUP(BN258,'Podpůrná data'!$J$186:$K$197,2)</f>
        <v>červen</v>
      </c>
      <c r="BO260" s="61" t="str">
        <f>VLOOKUP(BO258,'Podpůrná data'!$J$186:$K$197,2)</f>
        <v>červenec</v>
      </c>
      <c r="BP260" s="61" t="str">
        <f>VLOOKUP(BP258,'Podpůrná data'!$J$186:$K$197,2)</f>
        <v>srpen</v>
      </c>
      <c r="BQ260" s="61" t="str">
        <f>VLOOKUP(BQ258,'Podpůrná data'!$J$186:$K$197,2)</f>
        <v>září</v>
      </c>
      <c r="BR260" s="61" t="str">
        <f>VLOOKUP(BR258,'Podpůrná data'!$J$186:$K$197,2)</f>
        <v>říjen</v>
      </c>
      <c r="BS260" s="61" t="str">
        <f>VLOOKUP(BS258,'Podpůrná data'!$J$186:$K$197,2)</f>
        <v>listopad</v>
      </c>
      <c r="BT260" s="61" t="str">
        <f>VLOOKUP(BT258,'Podpůrná data'!$J$186:$K$197,2)</f>
        <v>prosinec</v>
      </c>
      <c r="BU260" s="61" t="str">
        <f>VLOOKUP(BU258,'Podpůrná data'!$J$186:$K$197,2)</f>
        <v>leden</v>
      </c>
      <c r="BV260" s="61" t="str">
        <f>VLOOKUP(BV258,'Podpůrná data'!$J$186:$K$197,2)</f>
        <v>únor</v>
      </c>
      <c r="BW260" s="61" t="str">
        <f>VLOOKUP(BW258,'Podpůrná data'!$J$186:$K$197,2)</f>
        <v>březen</v>
      </c>
      <c r="BX260" s="61" t="str">
        <f>VLOOKUP(BX258,'Podpůrná data'!$J$186:$K$197,2)</f>
        <v>duben</v>
      </c>
      <c r="BY260" s="61" t="str">
        <f>VLOOKUP(BY258,'Podpůrná data'!$J$186:$K$197,2)</f>
        <v>květen</v>
      </c>
      <c r="BZ260" s="61" t="str">
        <f>VLOOKUP(BZ258,'Podpůrná data'!$J$186:$K$197,2)</f>
        <v>červen</v>
      </c>
      <c r="CA260" s="61" t="str">
        <f>VLOOKUP(CA258,'Podpůrná data'!$J$186:$K$197,2)</f>
        <v>červenec</v>
      </c>
      <c r="CB260" s="61" t="str">
        <f>VLOOKUP(CB258,'Podpůrná data'!$J$186:$K$197,2)</f>
        <v>srpen</v>
      </c>
      <c r="CC260" s="61" t="str">
        <f>VLOOKUP(CC258,'Podpůrná data'!$J$186:$K$197,2)</f>
        <v>září</v>
      </c>
      <c r="CD260" s="61" t="str">
        <f>VLOOKUP(CD258,'Podpůrná data'!$J$186:$K$197,2)</f>
        <v>říjen</v>
      </c>
      <c r="CE260" s="61" t="str">
        <f>VLOOKUP(CE258,'Podpůrná data'!$J$186:$K$197,2)</f>
        <v>listopad</v>
      </c>
      <c r="CF260" s="61" t="str">
        <f>VLOOKUP(CF258,'Podpůrná data'!$J$186:$K$197,2)</f>
        <v>prosinec</v>
      </c>
      <c r="CG260" s="210"/>
      <c r="CH260" s="210"/>
      <c r="CI260" s="211"/>
      <c r="CJ260" s="108"/>
      <c r="CK260" s="183" t="s">
        <v>109</v>
      </c>
      <c r="CL260" s="183" t="s">
        <v>110</v>
      </c>
      <c r="CM260" s="183" t="s">
        <v>111</v>
      </c>
      <c r="CN260" s="183" t="s">
        <v>112</v>
      </c>
      <c r="CO260" s="183" t="s">
        <v>113</v>
      </c>
      <c r="CP260" s="183" t="s">
        <v>114</v>
      </c>
      <c r="CQ260" s="183" t="s">
        <v>115</v>
      </c>
      <c r="CR260" s="183" t="s">
        <v>116</v>
      </c>
      <c r="CS260" s="183" t="s">
        <v>117</v>
      </c>
      <c r="CT260" s="183" t="s">
        <v>177</v>
      </c>
      <c r="CU260" s="183" t="s">
        <v>178</v>
      </c>
      <c r="CV260" s="183" t="s">
        <v>179</v>
      </c>
      <c r="CW260" s="183" t="s">
        <v>368</v>
      </c>
      <c r="CX260" s="183" t="s">
        <v>369</v>
      </c>
      <c r="CY260" s="183" t="s">
        <v>370</v>
      </c>
    </row>
    <row r="261" spans="1:103" s="266" customFormat="1" ht="16.2" customHeight="1" x14ac:dyDescent="0.3">
      <c r="A261" s="272"/>
      <c r="B261" s="115"/>
      <c r="C261" s="354"/>
      <c r="D261" s="127"/>
      <c r="E261" s="360"/>
      <c r="F261" s="360"/>
      <c r="G261" s="359"/>
      <c r="H261" s="361"/>
      <c r="I261" s="7"/>
      <c r="J261" s="357"/>
      <c r="K261" s="108"/>
      <c r="L261" s="78"/>
      <c r="M261" s="61">
        <f>YEAR(Úvod!$F$10)</f>
        <v>1900</v>
      </c>
      <c r="N261" s="61">
        <f t="shared" ref="N261" si="5300">IF(N258=1,M261+1,M261)</f>
        <v>1900</v>
      </c>
      <c r="O261" s="61">
        <f t="shared" ref="O261" si="5301">IF(O258=1,N261+1,N261)</f>
        <v>1900</v>
      </c>
      <c r="P261" s="61">
        <f t="shared" ref="P261" si="5302">IF(P258=1,O261+1,O261)</f>
        <v>1900</v>
      </c>
      <c r="Q261" s="61">
        <f t="shared" ref="Q261" si="5303">IF(Q258=1,P261+1,P261)</f>
        <v>1900</v>
      </c>
      <c r="R261" s="61">
        <f t="shared" ref="R261" si="5304">IF(R258=1,Q261+1,Q261)</f>
        <v>1900</v>
      </c>
      <c r="S261" s="61">
        <f t="shared" ref="S261" si="5305">IF(S258=1,R261+1,R261)</f>
        <v>1900</v>
      </c>
      <c r="T261" s="61">
        <f t="shared" ref="T261" si="5306">IF(T258=1,S261+1,S261)</f>
        <v>1900</v>
      </c>
      <c r="U261" s="61">
        <f t="shared" ref="U261" si="5307">IF(U258=1,T261+1,T261)</f>
        <v>1900</v>
      </c>
      <c r="V261" s="61">
        <f t="shared" ref="V261" si="5308">IF(V258=1,U261+1,U261)</f>
        <v>1900</v>
      </c>
      <c r="W261" s="61">
        <f t="shared" ref="W261" si="5309">IF(W258=1,V261+1,V261)</f>
        <v>1900</v>
      </c>
      <c r="X261" s="61">
        <f t="shared" ref="X261" si="5310">IF(X258=1,W261+1,W261)</f>
        <v>1900</v>
      </c>
      <c r="Y261" s="61">
        <f t="shared" ref="Y261" si="5311">IF(Y258=1,X261+1,X261)</f>
        <v>1901</v>
      </c>
      <c r="Z261" s="61">
        <f t="shared" ref="Z261" si="5312">IF(Z258=1,Y261+1,Y261)</f>
        <v>1901</v>
      </c>
      <c r="AA261" s="61">
        <f t="shared" ref="AA261" si="5313">IF(AA258=1,Z261+1,Z261)</f>
        <v>1901</v>
      </c>
      <c r="AB261" s="61">
        <f t="shared" ref="AB261" si="5314">IF(AB258=1,AA261+1,AA261)</f>
        <v>1901</v>
      </c>
      <c r="AC261" s="61">
        <f t="shared" ref="AC261" si="5315">IF(AC258=1,AB261+1,AB261)</f>
        <v>1901</v>
      </c>
      <c r="AD261" s="61">
        <f t="shared" ref="AD261" si="5316">IF(AD258=1,AC261+1,AC261)</f>
        <v>1901</v>
      </c>
      <c r="AE261" s="61">
        <f t="shared" ref="AE261" si="5317">IF(AE258=1,AD261+1,AD261)</f>
        <v>1901</v>
      </c>
      <c r="AF261" s="61">
        <f t="shared" ref="AF261" si="5318">IF(AF258=1,AE261+1,AE261)</f>
        <v>1901</v>
      </c>
      <c r="AG261" s="61">
        <f t="shared" ref="AG261" si="5319">IF(AG258=1,AF261+1,AF261)</f>
        <v>1901</v>
      </c>
      <c r="AH261" s="61">
        <f t="shared" ref="AH261" si="5320">IF(AH258=1,AG261+1,AG261)</f>
        <v>1901</v>
      </c>
      <c r="AI261" s="61">
        <f t="shared" ref="AI261" si="5321">IF(AI258=1,AH261+1,AH261)</f>
        <v>1901</v>
      </c>
      <c r="AJ261" s="61">
        <f t="shared" ref="AJ261" si="5322">IF(AJ258=1,AI261+1,AI261)</f>
        <v>1901</v>
      </c>
      <c r="AK261" s="61">
        <f t="shared" ref="AK261" si="5323">IF(AK258=1,AJ261+1,AJ261)</f>
        <v>1902</v>
      </c>
      <c r="AL261" s="61">
        <f t="shared" ref="AL261" si="5324">IF(AL258=1,AK261+1,AK261)</f>
        <v>1902</v>
      </c>
      <c r="AM261" s="61">
        <f t="shared" ref="AM261" si="5325">IF(AM258=1,AL261+1,AL261)</f>
        <v>1902</v>
      </c>
      <c r="AN261" s="61">
        <f t="shared" ref="AN261" si="5326">IF(AN258=1,AM261+1,AM261)</f>
        <v>1902</v>
      </c>
      <c r="AO261" s="61">
        <f t="shared" ref="AO261" si="5327">IF(AO258=1,AN261+1,AN261)</f>
        <v>1902</v>
      </c>
      <c r="AP261" s="61">
        <f t="shared" ref="AP261" si="5328">IF(AP258=1,AO261+1,AO261)</f>
        <v>1902</v>
      </c>
      <c r="AQ261" s="61">
        <f t="shared" ref="AQ261" si="5329">IF(AQ258=1,AP261+1,AP261)</f>
        <v>1902</v>
      </c>
      <c r="AR261" s="61">
        <f t="shared" ref="AR261" si="5330">IF(AR258=1,AQ261+1,AQ261)</f>
        <v>1902</v>
      </c>
      <c r="AS261" s="61">
        <f t="shared" ref="AS261" si="5331">IF(AS258=1,AR261+1,AR261)</f>
        <v>1902</v>
      </c>
      <c r="AT261" s="61">
        <f t="shared" ref="AT261" si="5332">IF(AT258=1,AS261+1,AS261)</f>
        <v>1902</v>
      </c>
      <c r="AU261" s="61">
        <f t="shared" ref="AU261" si="5333">IF(AU258=1,AT261+1,AT261)</f>
        <v>1902</v>
      </c>
      <c r="AV261" s="61">
        <f t="shared" ref="AV261" si="5334">IF(AV258=1,AU261+1,AU261)</f>
        <v>1902</v>
      </c>
      <c r="AW261" s="61">
        <f t="shared" ref="AW261" si="5335">IF(AW258=1,AV261+1,AV261)</f>
        <v>1903</v>
      </c>
      <c r="AX261" s="61">
        <f t="shared" ref="AX261" si="5336">IF(AX258=1,AW261+1,AW261)</f>
        <v>1903</v>
      </c>
      <c r="AY261" s="61">
        <f t="shared" ref="AY261" si="5337">IF(AY258=1,AX261+1,AX261)</f>
        <v>1903</v>
      </c>
      <c r="AZ261" s="61">
        <f t="shared" ref="AZ261" si="5338">IF(AZ258=1,AY261+1,AY261)</f>
        <v>1903</v>
      </c>
      <c r="BA261" s="61">
        <f t="shared" ref="BA261" si="5339">IF(BA258=1,AZ261+1,AZ261)</f>
        <v>1903</v>
      </c>
      <c r="BB261" s="61">
        <f t="shared" ref="BB261" si="5340">IF(BB258=1,BA261+1,BA261)</f>
        <v>1903</v>
      </c>
      <c r="BC261" s="61">
        <f t="shared" ref="BC261" si="5341">IF(BC258=1,BB261+1,BB261)</f>
        <v>1903</v>
      </c>
      <c r="BD261" s="61">
        <f t="shared" ref="BD261" si="5342">IF(BD258=1,BC261+1,BC261)</f>
        <v>1903</v>
      </c>
      <c r="BE261" s="61">
        <f t="shared" ref="BE261" si="5343">IF(BE258=1,BD261+1,BD261)</f>
        <v>1903</v>
      </c>
      <c r="BF261" s="61">
        <f t="shared" ref="BF261" si="5344">IF(BF258=1,BE261+1,BE261)</f>
        <v>1903</v>
      </c>
      <c r="BG261" s="61">
        <f t="shared" ref="BG261" si="5345">IF(BG258=1,BF261+1,BF261)</f>
        <v>1903</v>
      </c>
      <c r="BH261" s="61">
        <f t="shared" ref="BH261" si="5346">IF(BH258=1,BG261+1,BG261)</f>
        <v>1903</v>
      </c>
      <c r="BI261" s="61">
        <f t="shared" ref="BI261" si="5347">IF(BI258=1,BH261+1,BH261)</f>
        <v>1904</v>
      </c>
      <c r="BJ261" s="61">
        <f t="shared" ref="BJ261" si="5348">IF(BJ258=1,BI261+1,BI261)</f>
        <v>1904</v>
      </c>
      <c r="BK261" s="61">
        <f t="shared" ref="BK261" si="5349">IF(BK258=1,BJ261+1,BJ261)</f>
        <v>1904</v>
      </c>
      <c r="BL261" s="61">
        <f t="shared" ref="BL261" si="5350">IF(BL258=1,BK261+1,BK261)</f>
        <v>1904</v>
      </c>
      <c r="BM261" s="61">
        <f t="shared" ref="BM261" si="5351">IF(BM258=1,BL261+1,BL261)</f>
        <v>1904</v>
      </c>
      <c r="BN261" s="61">
        <f t="shared" ref="BN261" si="5352">IF(BN258=1,BM261+1,BM261)</f>
        <v>1904</v>
      </c>
      <c r="BO261" s="61">
        <f t="shared" ref="BO261" si="5353">IF(BO258=1,BN261+1,BN261)</f>
        <v>1904</v>
      </c>
      <c r="BP261" s="61">
        <f t="shared" ref="BP261" si="5354">IF(BP258=1,BO261+1,BO261)</f>
        <v>1904</v>
      </c>
      <c r="BQ261" s="61">
        <f t="shared" ref="BQ261" si="5355">IF(BQ258=1,BP261+1,BP261)</f>
        <v>1904</v>
      </c>
      <c r="BR261" s="61">
        <f t="shared" ref="BR261" si="5356">IF(BR258=1,BQ261+1,BQ261)</f>
        <v>1904</v>
      </c>
      <c r="BS261" s="61">
        <f t="shared" ref="BS261" si="5357">IF(BS258=1,BR261+1,BR261)</f>
        <v>1904</v>
      </c>
      <c r="BT261" s="61">
        <f t="shared" ref="BT261" si="5358">IF(BT258=1,BS261+1,BS261)</f>
        <v>1904</v>
      </c>
      <c r="BU261" s="61">
        <f t="shared" ref="BU261" si="5359">IF(BU258=1,BT261+1,BT261)</f>
        <v>1905</v>
      </c>
      <c r="BV261" s="61">
        <f t="shared" ref="BV261" si="5360">IF(BV258=1,BU261+1,BU261)</f>
        <v>1905</v>
      </c>
      <c r="BW261" s="61">
        <f t="shared" ref="BW261" si="5361">IF(BW258=1,BV261+1,BV261)</f>
        <v>1905</v>
      </c>
      <c r="BX261" s="61">
        <f t="shared" ref="BX261" si="5362">IF(BX258=1,BW261+1,BW261)</f>
        <v>1905</v>
      </c>
      <c r="BY261" s="61">
        <f t="shared" ref="BY261" si="5363">IF(BY258=1,BX261+1,BX261)</f>
        <v>1905</v>
      </c>
      <c r="BZ261" s="61">
        <f t="shared" ref="BZ261" si="5364">IF(BZ258=1,BY261+1,BY261)</f>
        <v>1905</v>
      </c>
      <c r="CA261" s="61">
        <f t="shared" ref="CA261" si="5365">IF(CA258=1,BZ261+1,BZ261)</f>
        <v>1905</v>
      </c>
      <c r="CB261" s="61">
        <f t="shared" ref="CB261" si="5366">IF(CB258=1,CA261+1,CA261)</f>
        <v>1905</v>
      </c>
      <c r="CC261" s="61">
        <f t="shared" ref="CC261" si="5367">IF(CC258=1,CB261+1,CB261)</f>
        <v>1905</v>
      </c>
      <c r="CD261" s="61">
        <f t="shared" ref="CD261" si="5368">IF(CD258=1,CC261+1,CC261)</f>
        <v>1905</v>
      </c>
      <c r="CE261" s="61">
        <f t="shared" ref="CE261" si="5369">IF(CE258=1,CD261+1,CD261)</f>
        <v>1905</v>
      </c>
      <c r="CF261" s="61">
        <f t="shared" ref="CF261" si="5370">IF(CF258=1,CE261+1,CE261)</f>
        <v>1905</v>
      </c>
      <c r="CG261" s="209"/>
      <c r="CH261" s="208"/>
      <c r="CI261" s="212"/>
      <c r="CJ261" s="108"/>
      <c r="CK261" s="108"/>
      <c r="CL261" s="108"/>
      <c r="CM261" s="108"/>
      <c r="CN261" s="108"/>
      <c r="CO261" s="108"/>
      <c r="CP261" s="108"/>
      <c r="CQ261" s="108"/>
      <c r="CR261" s="108"/>
      <c r="CS261" s="108"/>
      <c r="CT261" s="108"/>
      <c r="CU261" s="108"/>
      <c r="CV261" s="108"/>
      <c r="CW261" s="108"/>
      <c r="CX261" s="108"/>
      <c r="CY261" s="108"/>
    </row>
    <row r="262" spans="1:103" s="266" customFormat="1" ht="16.2" customHeight="1" x14ac:dyDescent="0.3">
      <c r="A262" s="272"/>
      <c r="B262" s="115"/>
      <c r="C262" s="127"/>
      <c r="D262" s="127"/>
      <c r="E262" s="360"/>
      <c r="F262" s="360"/>
      <c r="G262" s="359"/>
      <c r="H262" s="362"/>
      <c r="I262" s="7"/>
      <c r="J262" s="358"/>
      <c r="K262" s="108"/>
      <c r="L262" s="64" t="s">
        <v>181</v>
      </c>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1"/>
      <c r="AL262" s="281"/>
      <c r="AM262" s="281"/>
      <c r="AN262" s="281"/>
      <c r="AO262" s="281"/>
      <c r="AP262" s="281"/>
      <c r="AQ262" s="281"/>
      <c r="AR262" s="281"/>
      <c r="AS262" s="281"/>
      <c r="AT262" s="281"/>
      <c r="AU262" s="281"/>
      <c r="AV262" s="281"/>
      <c r="AW262" s="281"/>
      <c r="AX262" s="281"/>
      <c r="AY262" s="281"/>
      <c r="AZ262" s="281"/>
      <c r="BA262" s="281"/>
      <c r="BB262" s="281"/>
      <c r="BC262" s="281"/>
      <c r="BD262" s="281"/>
      <c r="BE262" s="281"/>
      <c r="BF262" s="281"/>
      <c r="BG262" s="281"/>
      <c r="BH262" s="281"/>
      <c r="BI262" s="281"/>
      <c r="BJ262" s="281"/>
      <c r="BK262" s="281"/>
      <c r="BL262" s="281"/>
      <c r="BM262" s="281"/>
      <c r="BN262" s="281"/>
      <c r="BO262" s="281"/>
      <c r="BP262" s="281"/>
      <c r="BQ262" s="281"/>
      <c r="BR262" s="281"/>
      <c r="BS262" s="281"/>
      <c r="BT262" s="281"/>
      <c r="BU262" s="281"/>
      <c r="BV262" s="281"/>
      <c r="BW262" s="281"/>
      <c r="BX262" s="281"/>
      <c r="BY262" s="281"/>
      <c r="BZ262" s="281"/>
      <c r="CA262" s="281"/>
      <c r="CB262" s="281"/>
      <c r="CC262" s="281"/>
      <c r="CD262" s="281"/>
      <c r="CE262" s="281"/>
      <c r="CF262" s="281"/>
      <c r="CG262" s="209"/>
      <c r="CH262" s="208"/>
      <c r="CI262" s="212"/>
      <c r="CJ262" s="108"/>
      <c r="CK262" s="108"/>
      <c r="CL262" s="108"/>
      <c r="CM262" s="108"/>
      <c r="CN262" s="108"/>
      <c r="CO262" s="108"/>
      <c r="CP262" s="108"/>
      <c r="CQ262" s="108"/>
      <c r="CR262" s="108"/>
      <c r="CS262" s="108"/>
      <c r="CT262" s="108"/>
      <c r="CU262" s="108"/>
      <c r="CV262" s="108"/>
      <c r="CW262" s="108"/>
      <c r="CX262" s="108"/>
      <c r="CY262" s="108"/>
    </row>
    <row r="263" spans="1:103" s="266" customFormat="1" ht="23.4" customHeight="1" x14ac:dyDescent="0.3">
      <c r="A263" s="264"/>
      <c r="B263" s="128" t="s">
        <v>23</v>
      </c>
      <c r="C263" s="376"/>
      <c r="D263" s="376"/>
      <c r="E263" s="282"/>
      <c r="F263" s="257"/>
      <c r="G263" s="275"/>
      <c r="H263" s="62">
        <f>IF($G263="",0,VLOOKUP($E263,'Podpůrná data'!$I$15:$J$182,2)*$G263)</f>
        <v>0</v>
      </c>
      <c r="I263" s="107"/>
      <c r="J263" s="170">
        <f>IF(H263&gt;0,1,0)</f>
        <v>0</v>
      </c>
      <c r="K263" s="214"/>
      <c r="L263" s="64" t="s">
        <v>97</v>
      </c>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377">
        <f>SUM(M265:CF265)</f>
        <v>0</v>
      </c>
      <c r="CH263" s="379">
        <f>SUM(M267:CF267)</f>
        <v>0</v>
      </c>
      <c r="CI263" s="381">
        <f>IF($J263=0,0,IF($CG263&gt;=20,1,0))</f>
        <v>0</v>
      </c>
      <c r="CJ263" s="108"/>
      <c r="CK263" s="108"/>
      <c r="CL263" s="108"/>
      <c r="CM263" s="108"/>
      <c r="CN263" s="108"/>
      <c r="CO263" s="108"/>
      <c r="CP263" s="108"/>
      <c r="CQ263" s="108"/>
      <c r="CR263" s="108"/>
      <c r="CS263" s="108"/>
      <c r="CT263" s="108"/>
      <c r="CU263" s="108"/>
      <c r="CV263" s="108"/>
      <c r="CW263" s="108"/>
      <c r="CX263" s="108"/>
      <c r="CY263" s="108"/>
    </row>
    <row r="264" spans="1:103" s="266" customFormat="1" ht="28.8" x14ac:dyDescent="0.3">
      <c r="A264" s="264"/>
      <c r="B264" s="130"/>
      <c r="C264" s="174"/>
      <c r="D264" s="174"/>
      <c r="E264" s="174"/>
      <c r="F264" s="174"/>
      <c r="G264" s="174"/>
      <c r="H264" s="65"/>
      <c r="I264" s="107"/>
      <c r="J264" s="238"/>
      <c r="K264" s="108"/>
      <c r="L264" s="64" t="s">
        <v>388</v>
      </c>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377"/>
      <c r="CH264" s="379"/>
      <c r="CI264" s="381"/>
      <c r="CJ264" s="108"/>
      <c r="CK264" s="108"/>
      <c r="CL264" s="108"/>
      <c r="CM264" s="108"/>
      <c r="CN264" s="108"/>
      <c r="CO264" s="108"/>
      <c r="CP264" s="108"/>
      <c r="CQ264" s="108"/>
      <c r="CR264" s="108"/>
      <c r="CS264" s="108"/>
      <c r="CT264" s="108"/>
      <c r="CU264" s="108"/>
      <c r="CV264" s="108"/>
      <c r="CW264" s="108"/>
      <c r="CX264" s="108"/>
      <c r="CY264" s="108"/>
    </row>
    <row r="265" spans="1:103" s="266" customFormat="1" ht="28.8" x14ac:dyDescent="0.3">
      <c r="A265" s="264"/>
      <c r="B265" s="130"/>
      <c r="C265" s="174"/>
      <c r="D265" s="174"/>
      <c r="E265" s="174"/>
      <c r="F265" s="174"/>
      <c r="G265" s="174"/>
      <c r="H265" s="65"/>
      <c r="I265" s="107"/>
      <c r="J265" s="169"/>
      <c r="K265" s="108"/>
      <c r="L265" s="64" t="s">
        <v>408</v>
      </c>
      <c r="M265" s="171">
        <f>IF(M264="",0,IF(M264&gt;=$G263,$G263,M264))</f>
        <v>0</v>
      </c>
      <c r="N265" s="171">
        <f t="shared" ref="N265:AS265" si="5371">IF(N264="",0,IF((N264+M266)&lt;=$G263,N264,$G263-M266))</f>
        <v>0</v>
      </c>
      <c r="O265" s="171">
        <f t="shared" si="5371"/>
        <v>0</v>
      </c>
      <c r="P265" s="171">
        <f t="shared" si="5371"/>
        <v>0</v>
      </c>
      <c r="Q265" s="171">
        <f t="shared" si="5371"/>
        <v>0</v>
      </c>
      <c r="R265" s="171">
        <f t="shared" si="5371"/>
        <v>0</v>
      </c>
      <c r="S265" s="171">
        <f t="shared" si="5371"/>
        <v>0</v>
      </c>
      <c r="T265" s="171">
        <f t="shared" si="5371"/>
        <v>0</v>
      </c>
      <c r="U265" s="171">
        <f t="shared" si="5371"/>
        <v>0</v>
      </c>
      <c r="V265" s="171">
        <f t="shared" si="5371"/>
        <v>0</v>
      </c>
      <c r="W265" s="171">
        <f t="shared" si="5371"/>
        <v>0</v>
      </c>
      <c r="X265" s="171">
        <f t="shared" si="5371"/>
        <v>0</v>
      </c>
      <c r="Y265" s="171">
        <f t="shared" si="5371"/>
        <v>0</v>
      </c>
      <c r="Z265" s="171">
        <f t="shared" si="5371"/>
        <v>0</v>
      </c>
      <c r="AA265" s="171">
        <f t="shared" si="5371"/>
        <v>0</v>
      </c>
      <c r="AB265" s="171">
        <f t="shared" si="5371"/>
        <v>0</v>
      </c>
      <c r="AC265" s="171">
        <f t="shared" si="5371"/>
        <v>0</v>
      </c>
      <c r="AD265" s="171">
        <f t="shared" si="5371"/>
        <v>0</v>
      </c>
      <c r="AE265" s="171">
        <f t="shared" si="5371"/>
        <v>0</v>
      </c>
      <c r="AF265" s="171">
        <f t="shared" si="5371"/>
        <v>0</v>
      </c>
      <c r="AG265" s="171">
        <f t="shared" si="5371"/>
        <v>0</v>
      </c>
      <c r="AH265" s="171">
        <f t="shared" si="5371"/>
        <v>0</v>
      </c>
      <c r="AI265" s="171">
        <f t="shared" si="5371"/>
        <v>0</v>
      </c>
      <c r="AJ265" s="171">
        <f t="shared" si="5371"/>
        <v>0</v>
      </c>
      <c r="AK265" s="171">
        <f t="shared" si="5371"/>
        <v>0</v>
      </c>
      <c r="AL265" s="171">
        <f t="shared" si="5371"/>
        <v>0</v>
      </c>
      <c r="AM265" s="171">
        <f t="shared" si="5371"/>
        <v>0</v>
      </c>
      <c r="AN265" s="171">
        <f t="shared" si="5371"/>
        <v>0</v>
      </c>
      <c r="AO265" s="171">
        <f t="shared" si="5371"/>
        <v>0</v>
      </c>
      <c r="AP265" s="171">
        <f t="shared" si="5371"/>
        <v>0</v>
      </c>
      <c r="AQ265" s="171">
        <f t="shared" si="5371"/>
        <v>0</v>
      </c>
      <c r="AR265" s="171">
        <f t="shared" si="5371"/>
        <v>0</v>
      </c>
      <c r="AS265" s="171">
        <f t="shared" si="5371"/>
        <v>0</v>
      </c>
      <c r="AT265" s="171">
        <f t="shared" ref="AT265:BY265" si="5372">IF(AT264="",0,IF((AT264+AS266)&lt;=$G263,AT264,$G263-AS266))</f>
        <v>0</v>
      </c>
      <c r="AU265" s="171">
        <f t="shared" si="5372"/>
        <v>0</v>
      </c>
      <c r="AV265" s="171">
        <f t="shared" si="5372"/>
        <v>0</v>
      </c>
      <c r="AW265" s="171">
        <f t="shared" si="5372"/>
        <v>0</v>
      </c>
      <c r="AX265" s="171">
        <f t="shared" si="5372"/>
        <v>0</v>
      </c>
      <c r="AY265" s="171">
        <f t="shared" si="5372"/>
        <v>0</v>
      </c>
      <c r="AZ265" s="171">
        <f t="shared" si="5372"/>
        <v>0</v>
      </c>
      <c r="BA265" s="171">
        <f t="shared" si="5372"/>
        <v>0</v>
      </c>
      <c r="BB265" s="171">
        <f t="shared" si="5372"/>
        <v>0</v>
      </c>
      <c r="BC265" s="171">
        <f t="shared" si="5372"/>
        <v>0</v>
      </c>
      <c r="BD265" s="171">
        <f t="shared" si="5372"/>
        <v>0</v>
      </c>
      <c r="BE265" s="171">
        <f t="shared" si="5372"/>
        <v>0</v>
      </c>
      <c r="BF265" s="171">
        <f t="shared" si="5372"/>
        <v>0</v>
      </c>
      <c r="BG265" s="171">
        <f t="shared" si="5372"/>
        <v>0</v>
      </c>
      <c r="BH265" s="171">
        <f t="shared" si="5372"/>
        <v>0</v>
      </c>
      <c r="BI265" s="171">
        <f t="shared" si="5372"/>
        <v>0</v>
      </c>
      <c r="BJ265" s="171">
        <f t="shared" si="5372"/>
        <v>0</v>
      </c>
      <c r="BK265" s="171">
        <f t="shared" si="5372"/>
        <v>0</v>
      </c>
      <c r="BL265" s="171">
        <f t="shared" si="5372"/>
        <v>0</v>
      </c>
      <c r="BM265" s="171">
        <f t="shared" si="5372"/>
        <v>0</v>
      </c>
      <c r="BN265" s="171">
        <f t="shared" si="5372"/>
        <v>0</v>
      </c>
      <c r="BO265" s="171">
        <f t="shared" si="5372"/>
        <v>0</v>
      </c>
      <c r="BP265" s="171">
        <f t="shared" si="5372"/>
        <v>0</v>
      </c>
      <c r="BQ265" s="171">
        <f t="shared" si="5372"/>
        <v>0</v>
      </c>
      <c r="BR265" s="171">
        <f t="shared" si="5372"/>
        <v>0</v>
      </c>
      <c r="BS265" s="171">
        <f t="shared" si="5372"/>
        <v>0</v>
      </c>
      <c r="BT265" s="171">
        <f t="shared" si="5372"/>
        <v>0</v>
      </c>
      <c r="BU265" s="171">
        <f t="shared" si="5372"/>
        <v>0</v>
      </c>
      <c r="BV265" s="171">
        <f t="shared" si="5372"/>
        <v>0</v>
      </c>
      <c r="BW265" s="171">
        <f t="shared" si="5372"/>
        <v>0</v>
      </c>
      <c r="BX265" s="171">
        <f t="shared" si="5372"/>
        <v>0</v>
      </c>
      <c r="BY265" s="171">
        <f t="shared" si="5372"/>
        <v>0</v>
      </c>
      <c r="BZ265" s="171">
        <f t="shared" ref="BZ265:CF265" si="5373">IF(BZ264="",0,IF((BZ264+BY266)&lt;=$G263,BZ264,$G263-BY266))</f>
        <v>0</v>
      </c>
      <c r="CA265" s="171">
        <f t="shared" si="5373"/>
        <v>0</v>
      </c>
      <c r="CB265" s="171">
        <f t="shared" si="5373"/>
        <v>0</v>
      </c>
      <c r="CC265" s="171">
        <f t="shared" si="5373"/>
        <v>0</v>
      </c>
      <c r="CD265" s="171">
        <f t="shared" si="5373"/>
        <v>0</v>
      </c>
      <c r="CE265" s="171">
        <f t="shared" si="5373"/>
        <v>0</v>
      </c>
      <c r="CF265" s="171">
        <f t="shared" si="5373"/>
        <v>0</v>
      </c>
      <c r="CG265" s="377"/>
      <c r="CH265" s="379"/>
      <c r="CI265" s="381"/>
      <c r="CJ265" s="108"/>
      <c r="CK265" s="108"/>
      <c r="CL265" s="108"/>
      <c r="CM265" s="108"/>
      <c r="CN265" s="108"/>
      <c r="CO265" s="108"/>
      <c r="CP265" s="108"/>
      <c r="CQ265" s="108"/>
      <c r="CR265" s="108"/>
      <c r="CS265" s="108"/>
      <c r="CT265" s="108"/>
      <c r="CU265" s="108"/>
      <c r="CV265" s="108"/>
      <c r="CW265" s="108"/>
      <c r="CX265" s="108"/>
      <c r="CY265" s="108"/>
    </row>
    <row r="266" spans="1:103" ht="28.8" hidden="1" x14ac:dyDescent="0.3">
      <c r="B266" s="130"/>
      <c r="C266" s="174"/>
      <c r="D266" s="174"/>
      <c r="E266" s="174"/>
      <c r="F266" s="174"/>
      <c r="G266" s="174"/>
      <c r="H266" s="176"/>
      <c r="I266" s="107"/>
      <c r="J266" s="179"/>
      <c r="K266" s="107"/>
      <c r="L266" s="64" t="s">
        <v>409</v>
      </c>
      <c r="M266" s="171">
        <f>M265</f>
        <v>0</v>
      </c>
      <c r="N266" s="171">
        <f>N265+M266</f>
        <v>0</v>
      </c>
      <c r="O266" s="171">
        <f t="shared" ref="O266" si="5374">O265+N266</f>
        <v>0</v>
      </c>
      <c r="P266" s="171">
        <f t="shared" ref="P266" si="5375">P265+O266</f>
        <v>0</v>
      </c>
      <c r="Q266" s="171">
        <f t="shared" ref="Q266" si="5376">Q265+P266</f>
        <v>0</v>
      </c>
      <c r="R266" s="171">
        <f t="shared" ref="R266" si="5377">R265+Q266</f>
        <v>0</v>
      </c>
      <c r="S266" s="171">
        <f t="shared" ref="S266" si="5378">S265+R266</f>
        <v>0</v>
      </c>
      <c r="T266" s="171">
        <f t="shared" ref="T266" si="5379">T265+S266</f>
        <v>0</v>
      </c>
      <c r="U266" s="171">
        <f t="shared" ref="U266" si="5380">U265+T266</f>
        <v>0</v>
      </c>
      <c r="V266" s="171">
        <f t="shared" ref="V266" si="5381">V265+U266</f>
        <v>0</v>
      </c>
      <c r="W266" s="171">
        <f t="shared" ref="W266" si="5382">W265+V266</f>
        <v>0</v>
      </c>
      <c r="X266" s="171">
        <f t="shared" ref="X266" si="5383">X265+W266</f>
        <v>0</v>
      </c>
      <c r="Y266" s="171">
        <f t="shared" ref="Y266" si="5384">Y265+X266</f>
        <v>0</v>
      </c>
      <c r="Z266" s="171">
        <f t="shared" ref="Z266" si="5385">Z265+Y266</f>
        <v>0</v>
      </c>
      <c r="AA266" s="171">
        <f t="shared" ref="AA266" si="5386">AA265+Z266</f>
        <v>0</v>
      </c>
      <c r="AB266" s="171">
        <f t="shared" ref="AB266" si="5387">AB265+AA266</f>
        <v>0</v>
      </c>
      <c r="AC266" s="171">
        <f t="shared" ref="AC266" si="5388">AC265+AB266</f>
        <v>0</v>
      </c>
      <c r="AD266" s="171">
        <f t="shared" ref="AD266" si="5389">AD265+AC266</f>
        <v>0</v>
      </c>
      <c r="AE266" s="171">
        <f t="shared" ref="AE266" si="5390">AE265+AD266</f>
        <v>0</v>
      </c>
      <c r="AF266" s="171">
        <f t="shared" ref="AF266" si="5391">AF265+AE266</f>
        <v>0</v>
      </c>
      <c r="AG266" s="171">
        <f t="shared" ref="AG266" si="5392">AG265+AF266</f>
        <v>0</v>
      </c>
      <c r="AH266" s="171">
        <f t="shared" ref="AH266" si="5393">AH265+AG266</f>
        <v>0</v>
      </c>
      <c r="AI266" s="171">
        <f t="shared" ref="AI266" si="5394">AI265+AH266</f>
        <v>0</v>
      </c>
      <c r="AJ266" s="171">
        <f t="shared" ref="AJ266" si="5395">AJ265+AI266</f>
        <v>0</v>
      </c>
      <c r="AK266" s="171">
        <f t="shared" ref="AK266" si="5396">AK265+AJ266</f>
        <v>0</v>
      </c>
      <c r="AL266" s="171">
        <f t="shared" ref="AL266" si="5397">AL265+AK266</f>
        <v>0</v>
      </c>
      <c r="AM266" s="171">
        <f t="shared" ref="AM266" si="5398">AM265+AL266</f>
        <v>0</v>
      </c>
      <c r="AN266" s="171">
        <f t="shared" ref="AN266" si="5399">AN265+AM266</f>
        <v>0</v>
      </c>
      <c r="AO266" s="171">
        <f t="shared" ref="AO266" si="5400">AO265+AN266</f>
        <v>0</v>
      </c>
      <c r="AP266" s="171">
        <f t="shared" ref="AP266" si="5401">AP265+AO266</f>
        <v>0</v>
      </c>
      <c r="AQ266" s="171">
        <f t="shared" ref="AQ266" si="5402">AQ265+AP266</f>
        <v>0</v>
      </c>
      <c r="AR266" s="171">
        <f t="shared" ref="AR266" si="5403">AR265+AQ266</f>
        <v>0</v>
      </c>
      <c r="AS266" s="171">
        <f t="shared" ref="AS266" si="5404">AS265+AR266</f>
        <v>0</v>
      </c>
      <c r="AT266" s="171">
        <f t="shared" ref="AT266" si="5405">AT265+AS266</f>
        <v>0</v>
      </c>
      <c r="AU266" s="171">
        <f t="shared" ref="AU266" si="5406">AU265+AT266</f>
        <v>0</v>
      </c>
      <c r="AV266" s="171">
        <f t="shared" ref="AV266" si="5407">AV265+AU266</f>
        <v>0</v>
      </c>
      <c r="AW266" s="171">
        <f t="shared" ref="AW266" si="5408">AW265+AV266</f>
        <v>0</v>
      </c>
      <c r="AX266" s="171">
        <f t="shared" ref="AX266" si="5409">AX265+AW266</f>
        <v>0</v>
      </c>
      <c r="AY266" s="171">
        <f t="shared" ref="AY266" si="5410">AY265+AX266</f>
        <v>0</v>
      </c>
      <c r="AZ266" s="171">
        <f t="shared" ref="AZ266" si="5411">AZ265+AY266</f>
        <v>0</v>
      </c>
      <c r="BA266" s="171">
        <f t="shared" ref="BA266" si="5412">BA265+AZ266</f>
        <v>0</v>
      </c>
      <c r="BB266" s="171">
        <f t="shared" ref="BB266" si="5413">BB265+BA266</f>
        <v>0</v>
      </c>
      <c r="BC266" s="171">
        <f t="shared" ref="BC266" si="5414">BC265+BB266</f>
        <v>0</v>
      </c>
      <c r="BD266" s="171">
        <f t="shared" ref="BD266" si="5415">BD265+BC266</f>
        <v>0</v>
      </c>
      <c r="BE266" s="171">
        <f t="shared" ref="BE266" si="5416">BE265+BD266</f>
        <v>0</v>
      </c>
      <c r="BF266" s="171">
        <f t="shared" ref="BF266" si="5417">BF265+BE266</f>
        <v>0</v>
      </c>
      <c r="BG266" s="171">
        <f t="shared" ref="BG266" si="5418">BG265+BF266</f>
        <v>0</v>
      </c>
      <c r="BH266" s="171">
        <f t="shared" ref="BH266" si="5419">BH265+BG266</f>
        <v>0</v>
      </c>
      <c r="BI266" s="171">
        <f t="shared" ref="BI266" si="5420">BI265+BH266</f>
        <v>0</v>
      </c>
      <c r="BJ266" s="171">
        <f t="shared" ref="BJ266" si="5421">BJ265+BI266</f>
        <v>0</v>
      </c>
      <c r="BK266" s="171">
        <f t="shared" ref="BK266" si="5422">BK265+BJ266</f>
        <v>0</v>
      </c>
      <c r="BL266" s="171">
        <f t="shared" ref="BL266" si="5423">BL265+BK266</f>
        <v>0</v>
      </c>
      <c r="BM266" s="171">
        <f t="shared" ref="BM266" si="5424">BM265+BL266</f>
        <v>0</v>
      </c>
      <c r="BN266" s="171">
        <f t="shared" ref="BN266" si="5425">BN265+BM266</f>
        <v>0</v>
      </c>
      <c r="BO266" s="171">
        <f t="shared" ref="BO266" si="5426">BO265+BN266</f>
        <v>0</v>
      </c>
      <c r="BP266" s="171">
        <f t="shared" ref="BP266" si="5427">BP265+BO266</f>
        <v>0</v>
      </c>
      <c r="BQ266" s="171">
        <f t="shared" ref="BQ266" si="5428">BQ265+BP266</f>
        <v>0</v>
      </c>
      <c r="BR266" s="171">
        <f t="shared" ref="BR266" si="5429">BR265+BQ266</f>
        <v>0</v>
      </c>
      <c r="BS266" s="171">
        <f t="shared" ref="BS266" si="5430">BS265+BR266</f>
        <v>0</v>
      </c>
      <c r="BT266" s="171">
        <f t="shared" ref="BT266" si="5431">BT265+BS266</f>
        <v>0</v>
      </c>
      <c r="BU266" s="171">
        <f t="shared" ref="BU266" si="5432">BU265+BT266</f>
        <v>0</v>
      </c>
      <c r="BV266" s="171">
        <f t="shared" ref="BV266" si="5433">BV265+BU266</f>
        <v>0</v>
      </c>
      <c r="BW266" s="171">
        <f t="shared" ref="BW266" si="5434">BW265+BV266</f>
        <v>0</v>
      </c>
      <c r="BX266" s="171">
        <f t="shared" ref="BX266" si="5435">BX265+BW266</f>
        <v>0</v>
      </c>
      <c r="BY266" s="171">
        <f t="shared" ref="BY266" si="5436">BY265+BX266</f>
        <v>0</v>
      </c>
      <c r="BZ266" s="171">
        <f t="shared" ref="BZ266" si="5437">BZ265+BY266</f>
        <v>0</v>
      </c>
      <c r="CA266" s="171">
        <f t="shared" ref="CA266" si="5438">CA265+BZ266</f>
        <v>0</v>
      </c>
      <c r="CB266" s="171">
        <f t="shared" ref="CB266" si="5439">CB265+CA266</f>
        <v>0</v>
      </c>
      <c r="CC266" s="171">
        <f t="shared" ref="CC266" si="5440">CC265+CB266</f>
        <v>0</v>
      </c>
      <c r="CD266" s="171">
        <f t="shared" ref="CD266" si="5441">CD265+CC266</f>
        <v>0</v>
      </c>
      <c r="CE266" s="171">
        <f t="shared" ref="CE266" si="5442">CE265+CD266</f>
        <v>0</v>
      </c>
      <c r="CF266" s="171">
        <f t="shared" ref="CF266" si="5443">CF265+CE266</f>
        <v>0</v>
      </c>
      <c r="CG266" s="377"/>
      <c r="CH266" s="379"/>
      <c r="CI266" s="381"/>
      <c r="CJ266" s="107"/>
      <c r="CK266" s="107"/>
      <c r="CL266" s="107"/>
      <c r="CM266" s="107"/>
      <c r="CN266" s="107"/>
      <c r="CO266" s="107"/>
      <c r="CP266" s="107"/>
      <c r="CQ266" s="107"/>
      <c r="CR266" s="107"/>
      <c r="CS266" s="107"/>
      <c r="CT266" s="107"/>
      <c r="CU266" s="107"/>
      <c r="CV266" s="107"/>
      <c r="CW266" s="107"/>
      <c r="CX266" s="107"/>
      <c r="CY266" s="107"/>
    </row>
    <row r="267" spans="1:103" ht="25.2" customHeight="1" thickBot="1" x14ac:dyDescent="0.35">
      <c r="B267" s="130"/>
      <c r="C267" s="174"/>
      <c r="D267" s="174"/>
      <c r="E267" s="174"/>
      <c r="F267" s="174"/>
      <c r="G267" s="174"/>
      <c r="H267" s="176"/>
      <c r="I267" s="107"/>
      <c r="J267" s="179"/>
      <c r="K267" s="107"/>
      <c r="L267" s="64" t="s">
        <v>167</v>
      </c>
      <c r="M267" s="172">
        <f>IF($E263="",0,VLOOKUP($E263,'Podpůrná data'!$I$15:$J$182,2)*M265)</f>
        <v>0</v>
      </c>
      <c r="N267" s="172">
        <f>IF($E263="",0,VLOOKUP($E263,'Podpůrná data'!$I$15:$J$182,2)*N265)</f>
        <v>0</v>
      </c>
      <c r="O267" s="172">
        <f>IF($E263="",0,VLOOKUP($E263,'Podpůrná data'!$I$15:$J$182,2)*O265)</f>
        <v>0</v>
      </c>
      <c r="P267" s="172">
        <f>IF($E263="",0,VLOOKUP($E263,'Podpůrná data'!$I$15:$J$182,2)*P265)</f>
        <v>0</v>
      </c>
      <c r="Q267" s="172">
        <f>IF($E263="",0,VLOOKUP($E263,'Podpůrná data'!$I$15:$J$182,2)*Q265)</f>
        <v>0</v>
      </c>
      <c r="R267" s="172">
        <f>IF($E263="",0,VLOOKUP($E263,'Podpůrná data'!$I$15:$J$182,2)*R265)</f>
        <v>0</v>
      </c>
      <c r="S267" s="172">
        <f>IF($E263="",0,VLOOKUP($E263,'Podpůrná data'!$I$15:$J$182,2)*S265)</f>
        <v>0</v>
      </c>
      <c r="T267" s="172">
        <f>IF($E263="",0,VLOOKUP($E263,'Podpůrná data'!$I$15:$J$182,2)*T265)</f>
        <v>0</v>
      </c>
      <c r="U267" s="172">
        <f>IF($E263="",0,VLOOKUP($E263,'Podpůrná data'!$I$15:$J$182,2)*U265)</f>
        <v>0</v>
      </c>
      <c r="V267" s="172">
        <f>IF($E263="",0,VLOOKUP($E263,'Podpůrná data'!$I$15:$J$182,2)*V265)</f>
        <v>0</v>
      </c>
      <c r="W267" s="172">
        <f>IF($E263="",0,VLOOKUP($E263,'Podpůrná data'!$I$15:$J$182,2)*W265)</f>
        <v>0</v>
      </c>
      <c r="X267" s="172">
        <f>IF($E263="",0,VLOOKUP($E263,'Podpůrná data'!$I$15:$J$182,2)*X265)</f>
        <v>0</v>
      </c>
      <c r="Y267" s="172">
        <f>IF($E263="",0,VLOOKUP($E263,'Podpůrná data'!$I$15:$J$182,2)*Y265)</f>
        <v>0</v>
      </c>
      <c r="Z267" s="172">
        <f>IF($E263="",0,VLOOKUP($E263,'Podpůrná data'!$I$15:$J$182,2)*Z265)</f>
        <v>0</v>
      </c>
      <c r="AA267" s="172">
        <f>IF($E263="",0,VLOOKUP($E263,'Podpůrná data'!$I$15:$J$182,2)*AA265)</f>
        <v>0</v>
      </c>
      <c r="AB267" s="172">
        <f>IF($E263="",0,VLOOKUP($E263,'Podpůrná data'!$I$15:$J$182,2)*AB265)</f>
        <v>0</v>
      </c>
      <c r="AC267" s="172">
        <f>IF($E263="",0,VLOOKUP($E263,'Podpůrná data'!$I$15:$J$182,2)*AC265)</f>
        <v>0</v>
      </c>
      <c r="AD267" s="172">
        <f>IF($E263="",0,VLOOKUP($E263,'Podpůrná data'!$I$15:$J$182,2)*AD265)</f>
        <v>0</v>
      </c>
      <c r="AE267" s="172">
        <f>IF($E263="",0,VLOOKUP($E263,'Podpůrná data'!$I$15:$J$182,2)*AE265)</f>
        <v>0</v>
      </c>
      <c r="AF267" s="172">
        <f>IF($E263="",0,VLOOKUP($E263,'Podpůrná data'!$I$15:$J$182,2)*AF265)</f>
        <v>0</v>
      </c>
      <c r="AG267" s="172">
        <f>IF($E263="",0,VLOOKUP($E263,'Podpůrná data'!$I$15:$J$182,2)*AG265)</f>
        <v>0</v>
      </c>
      <c r="AH267" s="172">
        <f>IF($E263="",0,VLOOKUP($E263,'Podpůrná data'!$I$15:$J$182,2)*AH265)</f>
        <v>0</v>
      </c>
      <c r="AI267" s="172">
        <f>IF($E263="",0,VLOOKUP($E263,'Podpůrná data'!$I$15:$J$182,2)*AI265)</f>
        <v>0</v>
      </c>
      <c r="AJ267" s="172">
        <f>IF($E263="",0,VLOOKUP($E263,'Podpůrná data'!$I$15:$J$182,2)*AJ265)</f>
        <v>0</v>
      </c>
      <c r="AK267" s="172">
        <f>IF($E263="",0,VLOOKUP($E263,'Podpůrná data'!$I$15:$J$182,2)*AK265)</f>
        <v>0</v>
      </c>
      <c r="AL267" s="172">
        <f>IF($E263="",0,VLOOKUP($E263,'Podpůrná data'!$I$15:$J$182,2)*AL265)</f>
        <v>0</v>
      </c>
      <c r="AM267" s="172">
        <f>IF($E263="",0,VLOOKUP($E263,'Podpůrná data'!$I$15:$J$182,2)*AM265)</f>
        <v>0</v>
      </c>
      <c r="AN267" s="172">
        <f>IF($E263="",0,VLOOKUP($E263,'Podpůrná data'!$I$15:$J$182,2)*AN265)</f>
        <v>0</v>
      </c>
      <c r="AO267" s="172">
        <f>IF($E263="",0,VLOOKUP($E263,'Podpůrná data'!$I$15:$J$182,2)*AO265)</f>
        <v>0</v>
      </c>
      <c r="AP267" s="172">
        <f>IF($E263="",0,VLOOKUP($E263,'Podpůrná data'!$I$15:$J$182,2)*AP265)</f>
        <v>0</v>
      </c>
      <c r="AQ267" s="172">
        <f>IF($E263="",0,VLOOKUP($E263,'Podpůrná data'!$I$15:$J$182,2)*AQ265)</f>
        <v>0</v>
      </c>
      <c r="AR267" s="172">
        <f>IF($E263="",0,VLOOKUP($E263,'Podpůrná data'!$I$15:$J$182,2)*AR265)</f>
        <v>0</v>
      </c>
      <c r="AS267" s="172">
        <f>IF($E263="",0,VLOOKUP($E263,'Podpůrná data'!$I$15:$J$182,2)*AS265)</f>
        <v>0</v>
      </c>
      <c r="AT267" s="172">
        <f>IF($E263="",0,VLOOKUP($E263,'Podpůrná data'!$I$15:$J$182,2)*AT265)</f>
        <v>0</v>
      </c>
      <c r="AU267" s="172">
        <f>IF($E263="",0,VLOOKUP($E263,'Podpůrná data'!$I$15:$J$182,2)*AU265)</f>
        <v>0</v>
      </c>
      <c r="AV267" s="172">
        <f>IF($E263="",0,VLOOKUP($E263,'Podpůrná data'!$I$15:$J$182,2)*AV265)</f>
        <v>0</v>
      </c>
      <c r="AW267" s="172">
        <f>IF($E263="",0,VLOOKUP($E263,'Podpůrná data'!$I$15:$J$182,2)*AW265)</f>
        <v>0</v>
      </c>
      <c r="AX267" s="172">
        <f>IF($E263="",0,VLOOKUP($E263,'Podpůrná data'!$I$15:$J$182,2)*AX265)</f>
        <v>0</v>
      </c>
      <c r="AY267" s="172">
        <f>IF($E263="",0,VLOOKUP($E263,'Podpůrná data'!$I$15:$J$182,2)*AY265)</f>
        <v>0</v>
      </c>
      <c r="AZ267" s="172">
        <f>IF($E263="",0,VLOOKUP($E263,'Podpůrná data'!$I$15:$J$182,2)*AZ265)</f>
        <v>0</v>
      </c>
      <c r="BA267" s="172">
        <f>IF($E263="",0,VLOOKUP($E263,'Podpůrná data'!$I$15:$J$182,2)*BA265)</f>
        <v>0</v>
      </c>
      <c r="BB267" s="172">
        <f>IF($E263="",0,VLOOKUP($E263,'Podpůrná data'!$I$15:$J$182,2)*BB265)</f>
        <v>0</v>
      </c>
      <c r="BC267" s="172">
        <f>IF($E263="",0,VLOOKUP($E263,'Podpůrná data'!$I$15:$J$182,2)*BC265)</f>
        <v>0</v>
      </c>
      <c r="BD267" s="172">
        <f>IF($E263="",0,VLOOKUP($E263,'Podpůrná data'!$I$15:$J$182,2)*BD265)</f>
        <v>0</v>
      </c>
      <c r="BE267" s="172">
        <f>IF($E263="",0,VLOOKUP($E263,'Podpůrná data'!$I$15:$J$182,2)*BE265)</f>
        <v>0</v>
      </c>
      <c r="BF267" s="172">
        <f>IF($E263="",0,VLOOKUP($E263,'Podpůrná data'!$I$15:$J$182,2)*BF265)</f>
        <v>0</v>
      </c>
      <c r="BG267" s="172">
        <f>IF($E263="",0,VLOOKUP($E263,'Podpůrná data'!$I$15:$J$182,2)*BG265)</f>
        <v>0</v>
      </c>
      <c r="BH267" s="172">
        <f>IF($E263="",0,VLOOKUP($E263,'Podpůrná data'!$I$15:$J$182,2)*BH265)</f>
        <v>0</v>
      </c>
      <c r="BI267" s="172">
        <f>IF($E263="",0,VLOOKUP($E263,'Podpůrná data'!$I$15:$J$182,2)*BI265)</f>
        <v>0</v>
      </c>
      <c r="BJ267" s="172">
        <f>IF($E263="",0,VLOOKUP($E263,'Podpůrná data'!$I$15:$J$182,2)*BJ265)</f>
        <v>0</v>
      </c>
      <c r="BK267" s="172">
        <f>IF($E263="",0,VLOOKUP($E263,'Podpůrná data'!$I$15:$J$182,2)*BK265)</f>
        <v>0</v>
      </c>
      <c r="BL267" s="172">
        <f>IF($E263="",0,VLOOKUP($E263,'Podpůrná data'!$I$15:$J$182,2)*BL265)</f>
        <v>0</v>
      </c>
      <c r="BM267" s="172">
        <f>IF($E263="",0,VLOOKUP($E263,'Podpůrná data'!$I$15:$J$182,2)*BM265)</f>
        <v>0</v>
      </c>
      <c r="BN267" s="172">
        <f>IF($E263="",0,VLOOKUP($E263,'Podpůrná data'!$I$15:$J$182,2)*BN265)</f>
        <v>0</v>
      </c>
      <c r="BO267" s="172">
        <f>IF($E263="",0,VLOOKUP($E263,'Podpůrná data'!$I$15:$J$182,2)*BO265)</f>
        <v>0</v>
      </c>
      <c r="BP267" s="172">
        <f>IF($E263="",0,VLOOKUP($E263,'Podpůrná data'!$I$15:$J$182,2)*BP265)</f>
        <v>0</v>
      </c>
      <c r="BQ267" s="172">
        <f>IF($E263="",0,VLOOKUP($E263,'Podpůrná data'!$I$15:$J$182,2)*BQ265)</f>
        <v>0</v>
      </c>
      <c r="BR267" s="172">
        <f>IF($E263="",0,VLOOKUP($E263,'Podpůrná data'!$I$15:$J$182,2)*BR265)</f>
        <v>0</v>
      </c>
      <c r="BS267" s="172">
        <f>IF($E263="",0,VLOOKUP($E263,'Podpůrná data'!$I$15:$J$182,2)*BS265)</f>
        <v>0</v>
      </c>
      <c r="BT267" s="172">
        <f>IF($E263="",0,VLOOKUP($E263,'Podpůrná data'!$I$15:$J$182,2)*BT265)</f>
        <v>0</v>
      </c>
      <c r="BU267" s="172">
        <f>IF($E263="",0,VLOOKUP($E263,'Podpůrná data'!$I$15:$J$182,2)*BU265)</f>
        <v>0</v>
      </c>
      <c r="BV267" s="172">
        <f>IF($E263="",0,VLOOKUP($E263,'Podpůrná data'!$I$15:$J$182,2)*BV265)</f>
        <v>0</v>
      </c>
      <c r="BW267" s="172">
        <f>IF($E263="",0,VLOOKUP($E263,'Podpůrná data'!$I$15:$J$182,2)*BW265)</f>
        <v>0</v>
      </c>
      <c r="BX267" s="172">
        <f>IF($E263="",0,VLOOKUP($E263,'Podpůrná data'!$I$15:$J$182,2)*BX265)</f>
        <v>0</v>
      </c>
      <c r="BY267" s="172">
        <f>IF($E263="",0,VLOOKUP($E263,'Podpůrná data'!$I$15:$J$182,2)*BY265)</f>
        <v>0</v>
      </c>
      <c r="BZ267" s="172">
        <f>IF($E263="",0,VLOOKUP($E263,'Podpůrná data'!$I$15:$J$182,2)*BZ265)</f>
        <v>0</v>
      </c>
      <c r="CA267" s="172">
        <f>IF($E263="",0,VLOOKUP($E263,'Podpůrná data'!$I$15:$J$182,2)*CA265)</f>
        <v>0</v>
      </c>
      <c r="CB267" s="172">
        <f>IF($E263="",0,VLOOKUP($E263,'Podpůrná data'!$I$15:$J$182,2)*CB265)</f>
        <v>0</v>
      </c>
      <c r="CC267" s="172">
        <f>IF($E263="",0,VLOOKUP($E263,'Podpůrná data'!$I$15:$J$182,2)*CC265)</f>
        <v>0</v>
      </c>
      <c r="CD267" s="172">
        <f>IF($E263="",0,VLOOKUP($E263,'Podpůrná data'!$I$15:$J$182,2)*CD265)</f>
        <v>0</v>
      </c>
      <c r="CE267" s="172">
        <f>IF($E263="",0,VLOOKUP($E263,'Podpůrná data'!$I$15:$J$182,2)*CE265)</f>
        <v>0</v>
      </c>
      <c r="CF267" s="172">
        <f>IF($E263="",0,VLOOKUP($E263,'Podpůrná data'!$I$15:$J$182,2)*CF265)</f>
        <v>0</v>
      </c>
      <c r="CG267" s="377"/>
      <c r="CH267" s="379"/>
      <c r="CI267" s="381"/>
      <c r="CJ267" s="107"/>
      <c r="CK267" s="182">
        <f>SUMIFS($M267:$CF267,$M262:$CF262,"1. ZoR")</f>
        <v>0</v>
      </c>
      <c r="CL267" s="182">
        <f>SUMIFS($M267:$CF267,$M262:$CF262,"2. ZoR")</f>
        <v>0</v>
      </c>
      <c r="CM267" s="182">
        <f>SUMIFS($M267:$CF267,$M262:$CF262,"3. ZoR")</f>
        <v>0</v>
      </c>
      <c r="CN267" s="182">
        <f>SUMIFS($M267:$CF267,$M262:$CF262,"4. ZoR")</f>
        <v>0</v>
      </c>
      <c r="CO267" s="182">
        <f>SUMIFS($M267:$CF267,$M262:$CF262,"5. ZoR")</f>
        <v>0</v>
      </c>
      <c r="CP267" s="182">
        <f>SUMIFS($M267:$CF267,$M262:$CF262,"6. ZoR")</f>
        <v>0</v>
      </c>
      <c r="CQ267" s="182">
        <f>SUMIFS($M267:$CF267,$M262:$CF262,"7. ZoR")</f>
        <v>0</v>
      </c>
      <c r="CR267" s="182">
        <f>SUMIFS($M267:$CF267,$M262:$CF262,"8. ZoR")</f>
        <v>0</v>
      </c>
      <c r="CS267" s="182">
        <f>SUMIFS($M267:$CF267,$M262:$CF262,"9. ZoR")</f>
        <v>0</v>
      </c>
      <c r="CT267" s="182">
        <f>SUMIFS($M267:$CF267,$M262:$CF262,"10. ZoR")</f>
        <v>0</v>
      </c>
      <c r="CU267" s="182">
        <f>SUMIFS($M267:$CF267,$M262:$CF262,"11. ZoR")</f>
        <v>0</v>
      </c>
      <c r="CV267" s="182">
        <f>SUMIFS($M267:$CF267,$M262:$CF262,"12. ZoR")</f>
        <v>0</v>
      </c>
      <c r="CW267" s="182">
        <f>SUMIFS($M267:$CF267,$M262:$CF262,"13. ZoR")</f>
        <v>0</v>
      </c>
      <c r="CX267" s="182">
        <f>SUMIFS($M267:$CF267,$M262:$CF262,"14. ZoR")</f>
        <v>0</v>
      </c>
      <c r="CY267" s="182">
        <f>SUMIFS($M267:$CF267,$M262:$CF262,"15. ZoR")</f>
        <v>0</v>
      </c>
    </row>
    <row r="268" spans="1:103" ht="29.4" hidden="1" thickBot="1" x14ac:dyDescent="0.35">
      <c r="B268" s="131"/>
      <c r="C268" s="177"/>
      <c r="D268" s="177"/>
      <c r="E268" s="177"/>
      <c r="F268" s="177"/>
      <c r="G268" s="177"/>
      <c r="H268" s="178"/>
      <c r="I268" s="107"/>
      <c r="J268" s="180"/>
      <c r="K268" s="107"/>
      <c r="L268" s="64" t="s">
        <v>360</v>
      </c>
      <c r="M268" s="172">
        <f>IF(M267="","",M267)</f>
        <v>0</v>
      </c>
      <c r="N268" s="172">
        <f>M268+N267</f>
        <v>0</v>
      </c>
      <c r="O268" s="172">
        <f t="shared" ref="O268" si="5444">N268+O267</f>
        <v>0</v>
      </c>
      <c r="P268" s="172">
        <f t="shared" ref="P268" si="5445">O268+P267</f>
        <v>0</v>
      </c>
      <c r="Q268" s="172">
        <f t="shared" ref="Q268" si="5446">P268+Q267</f>
        <v>0</v>
      </c>
      <c r="R268" s="172">
        <f t="shared" ref="R268" si="5447">Q268+R267</f>
        <v>0</v>
      </c>
      <c r="S268" s="172">
        <f t="shared" ref="S268" si="5448">R268+S267</f>
        <v>0</v>
      </c>
      <c r="T268" s="172">
        <f t="shared" ref="T268" si="5449">S268+T267</f>
        <v>0</v>
      </c>
      <c r="U268" s="172">
        <f t="shared" ref="U268" si="5450">T268+U267</f>
        <v>0</v>
      </c>
      <c r="V268" s="172">
        <f t="shared" ref="V268" si="5451">U268+V267</f>
        <v>0</v>
      </c>
      <c r="W268" s="172">
        <f t="shared" ref="W268" si="5452">V268+W267</f>
        <v>0</v>
      </c>
      <c r="X268" s="172">
        <f t="shared" ref="X268" si="5453">W268+X267</f>
        <v>0</v>
      </c>
      <c r="Y268" s="172">
        <f t="shared" ref="Y268" si="5454">X268+Y267</f>
        <v>0</v>
      </c>
      <c r="Z268" s="172">
        <f t="shared" ref="Z268" si="5455">Y268+Z267</f>
        <v>0</v>
      </c>
      <c r="AA268" s="172">
        <f t="shared" ref="AA268" si="5456">Z268+AA267</f>
        <v>0</v>
      </c>
      <c r="AB268" s="172">
        <f t="shared" ref="AB268" si="5457">AA268+AB267</f>
        <v>0</v>
      </c>
      <c r="AC268" s="172">
        <f t="shared" ref="AC268" si="5458">AB268+AC267</f>
        <v>0</v>
      </c>
      <c r="AD268" s="172">
        <f t="shared" ref="AD268" si="5459">AC268+AD267</f>
        <v>0</v>
      </c>
      <c r="AE268" s="172">
        <f t="shared" ref="AE268" si="5460">AD268+AE267</f>
        <v>0</v>
      </c>
      <c r="AF268" s="172">
        <f t="shared" ref="AF268" si="5461">AE268+AF267</f>
        <v>0</v>
      </c>
      <c r="AG268" s="172">
        <f t="shared" ref="AG268" si="5462">AF268+AG267</f>
        <v>0</v>
      </c>
      <c r="AH268" s="172">
        <f t="shared" ref="AH268" si="5463">AG268+AH267</f>
        <v>0</v>
      </c>
      <c r="AI268" s="172">
        <f t="shared" ref="AI268" si="5464">AH268+AI267</f>
        <v>0</v>
      </c>
      <c r="AJ268" s="172">
        <f t="shared" ref="AJ268" si="5465">AI268+AJ267</f>
        <v>0</v>
      </c>
      <c r="AK268" s="172">
        <f t="shared" ref="AK268" si="5466">AJ268+AK267</f>
        <v>0</v>
      </c>
      <c r="AL268" s="172">
        <f t="shared" ref="AL268" si="5467">AK268+AL267</f>
        <v>0</v>
      </c>
      <c r="AM268" s="172">
        <f t="shared" ref="AM268" si="5468">AL268+AM267</f>
        <v>0</v>
      </c>
      <c r="AN268" s="172">
        <f t="shared" ref="AN268" si="5469">AM268+AN267</f>
        <v>0</v>
      </c>
      <c r="AO268" s="172">
        <f t="shared" ref="AO268" si="5470">AN268+AO267</f>
        <v>0</v>
      </c>
      <c r="AP268" s="172">
        <f t="shared" ref="AP268" si="5471">AO268+AP267</f>
        <v>0</v>
      </c>
      <c r="AQ268" s="172">
        <f t="shared" ref="AQ268" si="5472">AP268+AQ267</f>
        <v>0</v>
      </c>
      <c r="AR268" s="172">
        <f t="shared" ref="AR268" si="5473">AQ268+AR267</f>
        <v>0</v>
      </c>
      <c r="AS268" s="172">
        <f t="shared" ref="AS268" si="5474">AR268+AS267</f>
        <v>0</v>
      </c>
      <c r="AT268" s="172">
        <f t="shared" ref="AT268" si="5475">AS268+AT267</f>
        <v>0</v>
      </c>
      <c r="AU268" s="172">
        <f t="shared" ref="AU268" si="5476">AT268+AU267</f>
        <v>0</v>
      </c>
      <c r="AV268" s="172">
        <f t="shared" ref="AV268" si="5477">AU268+AV267</f>
        <v>0</v>
      </c>
      <c r="AW268" s="172">
        <f t="shared" ref="AW268" si="5478">AV268+AW267</f>
        <v>0</v>
      </c>
      <c r="AX268" s="172">
        <f t="shared" ref="AX268" si="5479">AW268+AX267</f>
        <v>0</v>
      </c>
      <c r="AY268" s="172">
        <f t="shared" ref="AY268" si="5480">AX268+AY267</f>
        <v>0</v>
      </c>
      <c r="AZ268" s="172">
        <f t="shared" ref="AZ268" si="5481">AY268+AZ267</f>
        <v>0</v>
      </c>
      <c r="BA268" s="172">
        <f t="shared" ref="BA268" si="5482">AZ268+BA267</f>
        <v>0</v>
      </c>
      <c r="BB268" s="172">
        <f t="shared" ref="BB268" si="5483">BA268+BB267</f>
        <v>0</v>
      </c>
      <c r="BC268" s="172">
        <f t="shared" ref="BC268" si="5484">BB268+BC267</f>
        <v>0</v>
      </c>
      <c r="BD268" s="172">
        <f t="shared" ref="BD268" si="5485">BC268+BD267</f>
        <v>0</v>
      </c>
      <c r="BE268" s="172">
        <f t="shared" ref="BE268" si="5486">BD268+BE267</f>
        <v>0</v>
      </c>
      <c r="BF268" s="172">
        <f t="shared" ref="BF268" si="5487">BE268+BF267</f>
        <v>0</v>
      </c>
      <c r="BG268" s="172">
        <f t="shared" ref="BG268" si="5488">BF268+BG267</f>
        <v>0</v>
      </c>
      <c r="BH268" s="172">
        <f t="shared" ref="BH268" si="5489">BG268+BH267</f>
        <v>0</v>
      </c>
      <c r="BI268" s="172">
        <f t="shared" ref="BI268" si="5490">BH268+BI267</f>
        <v>0</v>
      </c>
      <c r="BJ268" s="172">
        <f t="shared" ref="BJ268" si="5491">BI268+BJ267</f>
        <v>0</v>
      </c>
      <c r="BK268" s="172">
        <f t="shared" ref="BK268" si="5492">BJ268+BK267</f>
        <v>0</v>
      </c>
      <c r="BL268" s="172">
        <f t="shared" ref="BL268" si="5493">BK268+BL267</f>
        <v>0</v>
      </c>
      <c r="BM268" s="172">
        <f t="shared" ref="BM268" si="5494">BL268+BM267</f>
        <v>0</v>
      </c>
      <c r="BN268" s="172">
        <f t="shared" ref="BN268" si="5495">BM268+BN267</f>
        <v>0</v>
      </c>
      <c r="BO268" s="172">
        <f t="shared" ref="BO268" si="5496">BN268+BO267</f>
        <v>0</v>
      </c>
      <c r="BP268" s="172">
        <f t="shared" ref="BP268" si="5497">BO268+BP267</f>
        <v>0</v>
      </c>
      <c r="BQ268" s="172">
        <f t="shared" ref="BQ268" si="5498">BP268+BQ267</f>
        <v>0</v>
      </c>
      <c r="BR268" s="172">
        <f t="shared" ref="BR268" si="5499">BQ268+BR267</f>
        <v>0</v>
      </c>
      <c r="BS268" s="172">
        <f t="shared" ref="BS268" si="5500">BR268+BS267</f>
        <v>0</v>
      </c>
      <c r="BT268" s="172">
        <f t="shared" ref="BT268" si="5501">BS268+BT267</f>
        <v>0</v>
      </c>
      <c r="BU268" s="172">
        <f t="shared" ref="BU268" si="5502">BT268+BU267</f>
        <v>0</v>
      </c>
      <c r="BV268" s="172">
        <f t="shared" ref="BV268" si="5503">BU268+BV267</f>
        <v>0</v>
      </c>
      <c r="BW268" s="172">
        <f t="shared" ref="BW268" si="5504">BV268+BW267</f>
        <v>0</v>
      </c>
      <c r="BX268" s="172">
        <f t="shared" ref="BX268" si="5505">BW268+BX267</f>
        <v>0</v>
      </c>
      <c r="BY268" s="172">
        <f t="shared" ref="BY268" si="5506">BX268+BY267</f>
        <v>0</v>
      </c>
      <c r="BZ268" s="172">
        <f t="shared" ref="BZ268" si="5507">BY268+BZ267</f>
        <v>0</v>
      </c>
      <c r="CA268" s="172">
        <f t="shared" ref="CA268" si="5508">BZ268+CA267</f>
        <v>0</v>
      </c>
      <c r="CB268" s="172">
        <f t="shared" ref="CB268" si="5509">CA268+CB267</f>
        <v>0</v>
      </c>
      <c r="CC268" s="172">
        <f t="shared" ref="CC268" si="5510">CB268+CC267</f>
        <v>0</v>
      </c>
      <c r="CD268" s="172">
        <f t="shared" ref="CD268" si="5511">CC268+CD267</f>
        <v>0</v>
      </c>
      <c r="CE268" s="172">
        <f t="shared" ref="CE268" si="5512">CD268+CE267</f>
        <v>0</v>
      </c>
      <c r="CF268" s="172">
        <f t="shared" ref="CF268" si="5513">CE268+CF267</f>
        <v>0</v>
      </c>
      <c r="CG268" s="383"/>
      <c r="CH268" s="384"/>
      <c r="CI268" s="382"/>
      <c r="CJ268" s="107"/>
      <c r="CK268" s="107"/>
      <c r="CL268" s="107"/>
      <c r="CM268" s="107"/>
      <c r="CN268" s="107"/>
      <c r="CO268" s="107"/>
      <c r="CP268" s="107"/>
      <c r="CQ268" s="107"/>
      <c r="CR268" s="107"/>
      <c r="CS268" s="107"/>
      <c r="CT268" s="107"/>
      <c r="CU268" s="107"/>
      <c r="CV268" s="107"/>
      <c r="CW268" s="107"/>
      <c r="CX268" s="107"/>
      <c r="CY268" s="107"/>
    </row>
    <row r="269" spans="1:103" ht="15" hidden="1" thickBot="1" x14ac:dyDescent="0.35">
      <c r="B269" s="107"/>
      <c r="C269" s="132"/>
      <c r="D269" s="132"/>
      <c r="E269" s="132"/>
      <c r="F269" s="132"/>
      <c r="G269" s="132"/>
      <c r="H269" s="107"/>
      <c r="I269" s="7"/>
      <c r="J269" s="107"/>
      <c r="K269" s="107"/>
      <c r="L269" s="107"/>
      <c r="M269" s="107"/>
      <c r="N269" s="107"/>
      <c r="O269" s="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row>
    <row r="270" spans="1:103" s="266" customFormat="1" ht="58.2" customHeight="1" thickBot="1" x14ac:dyDescent="0.35">
      <c r="A270" s="271"/>
      <c r="B270" s="122"/>
      <c r="C270" s="353" t="s">
        <v>2</v>
      </c>
      <c r="D270" s="123"/>
      <c r="E270" s="133" t="s">
        <v>398</v>
      </c>
      <c r="F270" s="133" t="s">
        <v>377</v>
      </c>
      <c r="G270" s="124" t="s">
        <v>208</v>
      </c>
      <c r="H270" s="125" t="s">
        <v>1</v>
      </c>
      <c r="I270" s="7"/>
      <c r="J270" s="173">
        <v>204032</v>
      </c>
      <c r="K270" s="108"/>
      <c r="L270" s="204" t="s">
        <v>134</v>
      </c>
      <c r="M270" s="84" t="s">
        <v>4</v>
      </c>
      <c r="N270" s="84" t="s">
        <v>5</v>
      </c>
      <c r="O270" s="84" t="s">
        <v>6</v>
      </c>
      <c r="P270" s="84" t="s">
        <v>7</v>
      </c>
      <c r="Q270" s="84" t="s">
        <v>8</v>
      </c>
      <c r="R270" s="84" t="s">
        <v>9</v>
      </c>
      <c r="S270" s="84" t="s">
        <v>10</v>
      </c>
      <c r="T270" s="84" t="s">
        <v>11</v>
      </c>
      <c r="U270" s="84" t="s">
        <v>12</v>
      </c>
      <c r="V270" s="84" t="s">
        <v>13</v>
      </c>
      <c r="W270" s="84" t="s">
        <v>14</v>
      </c>
      <c r="X270" s="84" t="s">
        <v>15</v>
      </c>
      <c r="Y270" s="84" t="s">
        <v>16</v>
      </c>
      <c r="Z270" s="84" t="s">
        <v>17</v>
      </c>
      <c r="AA270" s="84" t="s">
        <v>18</v>
      </c>
      <c r="AB270" s="84" t="s">
        <v>19</v>
      </c>
      <c r="AC270" s="84" t="s">
        <v>20</v>
      </c>
      <c r="AD270" s="84" t="s">
        <v>21</v>
      </c>
      <c r="AE270" s="84" t="s">
        <v>22</v>
      </c>
      <c r="AF270" s="84" t="s">
        <v>23</v>
      </c>
      <c r="AG270" s="84" t="s">
        <v>24</v>
      </c>
      <c r="AH270" s="84" t="s">
        <v>25</v>
      </c>
      <c r="AI270" s="84" t="s">
        <v>26</v>
      </c>
      <c r="AJ270" s="84" t="s">
        <v>27</v>
      </c>
      <c r="AK270" s="84" t="s">
        <v>28</v>
      </c>
      <c r="AL270" s="84" t="s">
        <v>29</v>
      </c>
      <c r="AM270" s="84" t="s">
        <v>30</v>
      </c>
      <c r="AN270" s="84" t="s">
        <v>31</v>
      </c>
      <c r="AO270" s="84" t="s">
        <v>32</v>
      </c>
      <c r="AP270" s="84" t="s">
        <v>33</v>
      </c>
      <c r="AQ270" s="84" t="s">
        <v>34</v>
      </c>
      <c r="AR270" s="84" t="s">
        <v>35</v>
      </c>
      <c r="AS270" s="84" t="s">
        <v>36</v>
      </c>
      <c r="AT270" s="84" t="s">
        <v>37</v>
      </c>
      <c r="AU270" s="84" t="s">
        <v>38</v>
      </c>
      <c r="AV270" s="84" t="s">
        <v>39</v>
      </c>
      <c r="AW270" s="84" t="s">
        <v>40</v>
      </c>
      <c r="AX270" s="84" t="s">
        <v>41</v>
      </c>
      <c r="AY270" s="84" t="s">
        <v>42</v>
      </c>
      <c r="AZ270" s="84" t="s">
        <v>43</v>
      </c>
      <c r="BA270" s="84" t="s">
        <v>44</v>
      </c>
      <c r="BB270" s="84" t="s">
        <v>45</v>
      </c>
      <c r="BC270" s="84" t="s">
        <v>46</v>
      </c>
      <c r="BD270" s="84" t="s">
        <v>47</v>
      </c>
      <c r="BE270" s="84" t="s">
        <v>48</v>
      </c>
      <c r="BF270" s="84" t="s">
        <v>49</v>
      </c>
      <c r="BG270" s="84" t="s">
        <v>50</v>
      </c>
      <c r="BH270" s="84" t="s">
        <v>51</v>
      </c>
      <c r="BI270" s="84" t="s">
        <v>52</v>
      </c>
      <c r="BJ270" s="84" t="s">
        <v>53</v>
      </c>
      <c r="BK270" s="84" t="s">
        <v>135</v>
      </c>
      <c r="BL270" s="84" t="s">
        <v>136</v>
      </c>
      <c r="BM270" s="84" t="s">
        <v>137</v>
      </c>
      <c r="BN270" s="84" t="s">
        <v>138</v>
      </c>
      <c r="BO270" s="84" t="s">
        <v>139</v>
      </c>
      <c r="BP270" s="84" t="s">
        <v>140</v>
      </c>
      <c r="BQ270" s="84" t="s">
        <v>141</v>
      </c>
      <c r="BR270" s="84" t="s">
        <v>142</v>
      </c>
      <c r="BS270" s="84" t="s">
        <v>143</v>
      </c>
      <c r="BT270" s="84" t="s">
        <v>144</v>
      </c>
      <c r="BU270" s="84" t="s">
        <v>145</v>
      </c>
      <c r="BV270" s="84" t="s">
        <v>146</v>
      </c>
      <c r="BW270" s="84" t="s">
        <v>147</v>
      </c>
      <c r="BX270" s="84" t="s">
        <v>148</v>
      </c>
      <c r="BY270" s="84" t="s">
        <v>149</v>
      </c>
      <c r="BZ270" s="84" t="s">
        <v>150</v>
      </c>
      <c r="CA270" s="84" t="s">
        <v>362</v>
      </c>
      <c r="CB270" s="84" t="s">
        <v>363</v>
      </c>
      <c r="CC270" s="84" t="s">
        <v>364</v>
      </c>
      <c r="CD270" s="84" t="s">
        <v>365</v>
      </c>
      <c r="CE270" s="84" t="s">
        <v>366</v>
      </c>
      <c r="CF270" s="84" t="s">
        <v>367</v>
      </c>
      <c r="CG270" s="136" t="s">
        <v>407</v>
      </c>
      <c r="CH270" s="137" t="s">
        <v>186</v>
      </c>
      <c r="CI270" s="137" t="s">
        <v>382</v>
      </c>
      <c r="CJ270" s="108"/>
      <c r="CK270" s="366" t="s">
        <v>411</v>
      </c>
      <c r="CL270" s="367"/>
      <c r="CM270" s="367"/>
      <c r="CN270" s="367"/>
      <c r="CO270" s="367"/>
      <c r="CP270" s="367"/>
      <c r="CQ270" s="367"/>
      <c r="CR270" s="367"/>
      <c r="CS270" s="367"/>
      <c r="CT270" s="367"/>
      <c r="CU270" s="367"/>
      <c r="CV270" s="367"/>
      <c r="CW270" s="367"/>
      <c r="CX270" s="367"/>
      <c r="CY270" s="367"/>
    </row>
    <row r="271" spans="1:103" s="266" customFormat="1" ht="18" hidden="1" customHeight="1" thickBot="1" x14ac:dyDescent="0.35">
      <c r="A271" s="272"/>
      <c r="B271" s="115"/>
      <c r="C271" s="354"/>
      <c r="D271" s="127"/>
      <c r="E271" s="127"/>
      <c r="F271" s="127"/>
      <c r="G271" s="359" t="s">
        <v>361</v>
      </c>
      <c r="H271" s="361" t="s">
        <v>95</v>
      </c>
      <c r="I271" s="7"/>
      <c r="J271" s="356" t="s">
        <v>3</v>
      </c>
      <c r="K271" s="108"/>
      <c r="L271" s="85"/>
      <c r="M271" s="75">
        <f>MONTH(Úvod!$F$10)</f>
        <v>1</v>
      </c>
      <c r="N271" s="76">
        <f t="shared" ref="N271" si="5514">IF(M271=12,1,M271+1)</f>
        <v>2</v>
      </c>
      <c r="O271" s="76">
        <f t="shared" ref="O271" si="5515">IF(N271=12,1,N271+1)</f>
        <v>3</v>
      </c>
      <c r="P271" s="77">
        <f t="shared" ref="P271" si="5516">IF(O271=12,1,O271+1)</f>
        <v>4</v>
      </c>
      <c r="Q271" s="77">
        <f t="shared" ref="Q271" si="5517">IF(P271=12,1,P271+1)</f>
        <v>5</v>
      </c>
      <c r="R271" s="77">
        <f t="shared" ref="R271" si="5518">IF(Q271=12,1,Q271+1)</f>
        <v>6</v>
      </c>
      <c r="S271" s="77">
        <f t="shared" ref="S271" si="5519">IF(R271=12,1,R271+1)</f>
        <v>7</v>
      </c>
      <c r="T271" s="77">
        <f t="shared" ref="T271" si="5520">IF(S271=12,1,S271+1)</f>
        <v>8</v>
      </c>
      <c r="U271" s="77">
        <f t="shared" ref="U271" si="5521">IF(T271=12,1,T271+1)</f>
        <v>9</v>
      </c>
      <c r="V271" s="77">
        <f>IF(U271=12,1,U271+1)</f>
        <v>10</v>
      </c>
      <c r="W271" s="77">
        <f t="shared" ref="W271" si="5522">IF(V271=12,1,V271+1)</f>
        <v>11</v>
      </c>
      <c r="X271" s="77">
        <f t="shared" ref="X271" si="5523">IF(W271=12,1,W271+1)</f>
        <v>12</v>
      </c>
      <c r="Y271" s="77">
        <f t="shared" ref="Y271" si="5524">IF(X271=12,1,X271+1)</f>
        <v>1</v>
      </c>
      <c r="Z271" s="77">
        <f t="shared" ref="Z271" si="5525">IF(Y271=12,1,Y271+1)</f>
        <v>2</v>
      </c>
      <c r="AA271" s="77">
        <f t="shared" ref="AA271" si="5526">IF(Z271=12,1,Z271+1)</f>
        <v>3</v>
      </c>
      <c r="AB271" s="77">
        <f t="shared" ref="AB271" si="5527">IF(AA271=12,1,AA271+1)</f>
        <v>4</v>
      </c>
      <c r="AC271" s="77">
        <f t="shared" ref="AC271" si="5528">IF(AB271=12,1,AB271+1)</f>
        <v>5</v>
      </c>
      <c r="AD271" s="77">
        <f t="shared" ref="AD271" si="5529">IF(AC271=12,1,AC271+1)</f>
        <v>6</v>
      </c>
      <c r="AE271" s="77">
        <f>IF(AD271=12,1,AD271+1)</f>
        <v>7</v>
      </c>
      <c r="AF271" s="77">
        <f t="shared" ref="AF271" si="5530">IF(AE271=12,1,AE271+1)</f>
        <v>8</v>
      </c>
      <c r="AG271" s="77">
        <f t="shared" ref="AG271" si="5531">IF(AF271=12,1,AF271+1)</f>
        <v>9</v>
      </c>
      <c r="AH271" s="77">
        <f t="shared" ref="AH271" si="5532">IF(AG271=12,1,AG271+1)</f>
        <v>10</v>
      </c>
      <c r="AI271" s="77">
        <f t="shared" ref="AI271" si="5533">IF(AH271=12,1,AH271+1)</f>
        <v>11</v>
      </c>
      <c r="AJ271" s="77">
        <f t="shared" ref="AJ271" si="5534">IF(AI271=12,1,AI271+1)</f>
        <v>12</v>
      </c>
      <c r="AK271" s="77">
        <f t="shared" ref="AK271" si="5535">IF(AJ271=12,1,AJ271+1)</f>
        <v>1</v>
      </c>
      <c r="AL271" s="77">
        <f t="shared" ref="AL271" si="5536">IF(AK271=12,1,AK271+1)</f>
        <v>2</v>
      </c>
      <c r="AM271" s="77">
        <f t="shared" ref="AM271" si="5537">IF(AL271=12,1,AL271+1)</f>
        <v>3</v>
      </c>
      <c r="AN271" s="77">
        <f t="shared" ref="AN271" si="5538">IF(AM271=12,1,AM271+1)</f>
        <v>4</v>
      </c>
      <c r="AO271" s="77">
        <f t="shared" ref="AO271" si="5539">IF(AN271=12,1,AN271+1)</f>
        <v>5</v>
      </c>
      <c r="AP271" s="77">
        <f t="shared" ref="AP271" si="5540">IF(AO271=12,1,AO271+1)</f>
        <v>6</v>
      </c>
      <c r="AQ271" s="77">
        <f t="shared" ref="AQ271" si="5541">IF(AP271=12,1,AP271+1)</f>
        <v>7</v>
      </c>
      <c r="AR271" s="77">
        <f t="shared" ref="AR271" si="5542">IF(AQ271=12,1,AQ271+1)</f>
        <v>8</v>
      </c>
      <c r="AS271" s="77">
        <f t="shared" ref="AS271" si="5543">IF(AR271=12,1,AR271+1)</f>
        <v>9</v>
      </c>
      <c r="AT271" s="77">
        <f t="shared" ref="AT271" si="5544">IF(AS271=12,1,AS271+1)</f>
        <v>10</v>
      </c>
      <c r="AU271" s="77">
        <f t="shared" ref="AU271" si="5545">IF(AT271=12,1,AT271+1)</f>
        <v>11</v>
      </c>
      <c r="AV271" s="77">
        <f t="shared" ref="AV271" si="5546">IF(AU271=12,1,AU271+1)</f>
        <v>12</v>
      </c>
      <c r="AW271" s="77">
        <f t="shared" ref="AW271" si="5547">IF(AV271=12,1,AV271+1)</f>
        <v>1</v>
      </c>
      <c r="AX271" s="77">
        <f t="shared" ref="AX271" si="5548">IF(AW271=12,1,AW271+1)</f>
        <v>2</v>
      </c>
      <c r="AY271" s="77">
        <f t="shared" ref="AY271" si="5549">IF(AX271=12,1,AX271+1)</f>
        <v>3</v>
      </c>
      <c r="AZ271" s="77">
        <f t="shared" ref="AZ271" si="5550">IF(AY271=12,1,AY271+1)</f>
        <v>4</v>
      </c>
      <c r="BA271" s="77">
        <f t="shared" ref="BA271" si="5551">IF(AZ271=12,1,AZ271+1)</f>
        <v>5</v>
      </c>
      <c r="BB271" s="77">
        <f t="shared" ref="BB271" si="5552">IF(BA271=12,1,BA271+1)</f>
        <v>6</v>
      </c>
      <c r="BC271" s="77">
        <f t="shared" ref="BC271" si="5553">IF(BB271=12,1,BB271+1)</f>
        <v>7</v>
      </c>
      <c r="BD271" s="77">
        <f t="shared" ref="BD271" si="5554">IF(BC271=12,1,BC271+1)</f>
        <v>8</v>
      </c>
      <c r="BE271" s="77">
        <f t="shared" ref="BE271" si="5555">IF(BD271=12,1,BD271+1)</f>
        <v>9</v>
      </c>
      <c r="BF271" s="77">
        <f t="shared" ref="BF271" si="5556">IF(BE271=12,1,BE271+1)</f>
        <v>10</v>
      </c>
      <c r="BG271" s="77">
        <f t="shared" ref="BG271" si="5557">IF(BF271=12,1,BF271+1)</f>
        <v>11</v>
      </c>
      <c r="BH271" s="77">
        <f t="shared" ref="BH271" si="5558">IF(BG271=12,1,BG271+1)</f>
        <v>12</v>
      </c>
      <c r="BI271" s="77">
        <f t="shared" ref="BI271" si="5559">IF(BH271=12,1,BH271+1)</f>
        <v>1</v>
      </c>
      <c r="BJ271" s="77">
        <f t="shared" ref="BJ271" si="5560">IF(BI271=12,1,BI271+1)</f>
        <v>2</v>
      </c>
      <c r="BK271" s="77">
        <f t="shared" ref="BK271" si="5561">IF(BJ271=12,1,BJ271+1)</f>
        <v>3</v>
      </c>
      <c r="BL271" s="77">
        <f t="shared" ref="BL271" si="5562">IF(BK271=12,1,BK271+1)</f>
        <v>4</v>
      </c>
      <c r="BM271" s="77">
        <f t="shared" ref="BM271" si="5563">IF(BL271=12,1,BL271+1)</f>
        <v>5</v>
      </c>
      <c r="BN271" s="77">
        <f t="shared" ref="BN271" si="5564">IF(BM271=12,1,BM271+1)</f>
        <v>6</v>
      </c>
      <c r="BO271" s="77">
        <f t="shared" ref="BO271" si="5565">IF(BN271=12,1,BN271+1)</f>
        <v>7</v>
      </c>
      <c r="BP271" s="77">
        <f t="shared" ref="BP271" si="5566">IF(BO271=12,1,BO271+1)</f>
        <v>8</v>
      </c>
      <c r="BQ271" s="77">
        <f t="shared" ref="BQ271" si="5567">IF(BP271=12,1,BP271+1)</f>
        <v>9</v>
      </c>
      <c r="BR271" s="77">
        <f t="shared" ref="BR271" si="5568">IF(BQ271=12,1,BQ271+1)</f>
        <v>10</v>
      </c>
      <c r="BS271" s="77">
        <f t="shared" ref="BS271" si="5569">IF(BR271=12,1,BR271+1)</f>
        <v>11</v>
      </c>
      <c r="BT271" s="77">
        <f t="shared" ref="BT271" si="5570">IF(BS271=12,1,BS271+1)</f>
        <v>12</v>
      </c>
      <c r="BU271" s="77">
        <f t="shared" ref="BU271" si="5571">IF(BT271=12,1,BT271+1)</f>
        <v>1</v>
      </c>
      <c r="BV271" s="77">
        <f t="shared" ref="BV271" si="5572">IF(BU271=12,1,BU271+1)</f>
        <v>2</v>
      </c>
      <c r="BW271" s="77">
        <f t="shared" ref="BW271" si="5573">IF(BV271=12,1,BV271+1)</f>
        <v>3</v>
      </c>
      <c r="BX271" s="77">
        <f t="shared" ref="BX271" si="5574">IF(BW271=12,1,BW271+1)</f>
        <v>4</v>
      </c>
      <c r="BY271" s="77">
        <f t="shared" ref="BY271" si="5575">IF(BX271=12,1,BX271+1)</f>
        <v>5</v>
      </c>
      <c r="BZ271" s="77">
        <f t="shared" ref="BZ271" si="5576">IF(BY271=12,1,BY271+1)</f>
        <v>6</v>
      </c>
      <c r="CA271" s="77">
        <f t="shared" ref="CA271" si="5577">IF(BZ271=12,1,BZ271+1)</f>
        <v>7</v>
      </c>
      <c r="CB271" s="77">
        <f t="shared" ref="CB271" si="5578">IF(CA271=12,1,CA271+1)</f>
        <v>8</v>
      </c>
      <c r="CC271" s="77">
        <f t="shared" ref="CC271" si="5579">IF(CB271=12,1,CB271+1)</f>
        <v>9</v>
      </c>
      <c r="CD271" s="77">
        <f t="shared" ref="CD271" si="5580">IF(CC271=12,1,CC271+1)</f>
        <v>10</v>
      </c>
      <c r="CE271" s="77">
        <f t="shared" ref="CE271" si="5581">IF(CD271=12,1,CD271+1)</f>
        <v>11</v>
      </c>
      <c r="CF271" s="77">
        <f t="shared" ref="CF271" si="5582">IF(CE271=12,1,CE271+1)</f>
        <v>12</v>
      </c>
      <c r="CG271" s="82"/>
      <c r="CH271" s="79"/>
      <c r="CI271" s="79"/>
      <c r="CJ271" s="108"/>
      <c r="CK271" s="108"/>
      <c r="CL271" s="108"/>
      <c r="CM271" s="108"/>
      <c r="CN271" s="108"/>
      <c r="CO271" s="108"/>
      <c r="CP271" s="108"/>
      <c r="CQ271" s="108"/>
      <c r="CR271" s="108"/>
      <c r="CS271" s="108"/>
      <c r="CT271" s="108"/>
      <c r="CU271" s="108"/>
      <c r="CV271" s="108"/>
      <c r="CW271" s="108"/>
      <c r="CX271" s="108"/>
      <c r="CY271" s="108"/>
    </row>
    <row r="272" spans="1:103" s="266" customFormat="1" ht="34.950000000000003" hidden="1" customHeight="1" x14ac:dyDescent="0.3">
      <c r="A272" s="272"/>
      <c r="B272" s="115"/>
      <c r="C272" s="354"/>
      <c r="D272" s="127"/>
      <c r="E272" s="127"/>
      <c r="F272" s="127"/>
      <c r="G272" s="359"/>
      <c r="H272" s="361"/>
      <c r="I272" s="7"/>
      <c r="J272" s="357"/>
      <c r="K272" s="108"/>
      <c r="L272" s="78"/>
      <c r="M272" s="60">
        <f t="shared" ref="M272:BX272" si="5583">VALUE(_xlfn.CONCAT(M271,".",M274))</f>
        <v>1</v>
      </c>
      <c r="N272" s="74">
        <f t="shared" si="5583"/>
        <v>32</v>
      </c>
      <c r="O272" s="74">
        <f t="shared" si="5583"/>
        <v>61</v>
      </c>
      <c r="P272" s="74">
        <f t="shared" si="5583"/>
        <v>92</v>
      </c>
      <c r="Q272" s="74">
        <f t="shared" si="5583"/>
        <v>122</v>
      </c>
      <c r="R272" s="74">
        <f t="shared" si="5583"/>
        <v>153</v>
      </c>
      <c r="S272" s="74">
        <f t="shared" si="5583"/>
        <v>183</v>
      </c>
      <c r="T272" s="74">
        <f t="shared" si="5583"/>
        <v>214</v>
      </c>
      <c r="U272" s="74">
        <f t="shared" si="5583"/>
        <v>245</v>
      </c>
      <c r="V272" s="74">
        <f t="shared" si="5583"/>
        <v>275</v>
      </c>
      <c r="W272" s="74">
        <f t="shared" si="5583"/>
        <v>306</v>
      </c>
      <c r="X272" s="74">
        <f t="shared" si="5583"/>
        <v>336</v>
      </c>
      <c r="Y272" s="74">
        <f t="shared" si="5583"/>
        <v>367</v>
      </c>
      <c r="Z272" s="74">
        <f t="shared" si="5583"/>
        <v>398</v>
      </c>
      <c r="AA272" s="74">
        <f t="shared" si="5583"/>
        <v>426</v>
      </c>
      <c r="AB272" s="74">
        <f t="shared" si="5583"/>
        <v>457</v>
      </c>
      <c r="AC272" s="74">
        <f t="shared" si="5583"/>
        <v>487</v>
      </c>
      <c r="AD272" s="74">
        <f t="shared" si="5583"/>
        <v>518</v>
      </c>
      <c r="AE272" s="74">
        <f t="shared" si="5583"/>
        <v>548</v>
      </c>
      <c r="AF272" s="74">
        <f t="shared" si="5583"/>
        <v>579</v>
      </c>
      <c r="AG272" s="74">
        <f t="shared" si="5583"/>
        <v>610</v>
      </c>
      <c r="AH272" s="74">
        <f t="shared" si="5583"/>
        <v>640</v>
      </c>
      <c r="AI272" s="74">
        <f t="shared" si="5583"/>
        <v>671</v>
      </c>
      <c r="AJ272" s="74">
        <f t="shared" si="5583"/>
        <v>701</v>
      </c>
      <c r="AK272" s="74">
        <f t="shared" si="5583"/>
        <v>732</v>
      </c>
      <c r="AL272" s="74">
        <f t="shared" si="5583"/>
        <v>763</v>
      </c>
      <c r="AM272" s="74">
        <f t="shared" si="5583"/>
        <v>791</v>
      </c>
      <c r="AN272" s="74">
        <f t="shared" si="5583"/>
        <v>822</v>
      </c>
      <c r="AO272" s="74">
        <f t="shared" si="5583"/>
        <v>852</v>
      </c>
      <c r="AP272" s="74">
        <f t="shared" si="5583"/>
        <v>883</v>
      </c>
      <c r="AQ272" s="74">
        <f t="shared" si="5583"/>
        <v>913</v>
      </c>
      <c r="AR272" s="74">
        <f t="shared" si="5583"/>
        <v>944</v>
      </c>
      <c r="AS272" s="74">
        <f t="shared" si="5583"/>
        <v>975</v>
      </c>
      <c r="AT272" s="74">
        <f t="shared" si="5583"/>
        <v>1005</v>
      </c>
      <c r="AU272" s="74">
        <f t="shared" si="5583"/>
        <v>1036</v>
      </c>
      <c r="AV272" s="74">
        <f t="shared" si="5583"/>
        <v>1066</v>
      </c>
      <c r="AW272" s="74">
        <f t="shared" si="5583"/>
        <v>1097</v>
      </c>
      <c r="AX272" s="74">
        <f t="shared" si="5583"/>
        <v>1128</v>
      </c>
      <c r="AY272" s="74">
        <f t="shared" si="5583"/>
        <v>1156</v>
      </c>
      <c r="AZ272" s="74">
        <f t="shared" si="5583"/>
        <v>1187</v>
      </c>
      <c r="BA272" s="74">
        <f t="shared" si="5583"/>
        <v>1217</v>
      </c>
      <c r="BB272" s="74">
        <f t="shared" si="5583"/>
        <v>1248</v>
      </c>
      <c r="BC272" s="74">
        <f t="shared" si="5583"/>
        <v>1278</v>
      </c>
      <c r="BD272" s="74">
        <f t="shared" si="5583"/>
        <v>1309</v>
      </c>
      <c r="BE272" s="74">
        <f t="shared" si="5583"/>
        <v>1340</v>
      </c>
      <c r="BF272" s="74">
        <f t="shared" si="5583"/>
        <v>1370</v>
      </c>
      <c r="BG272" s="74">
        <f t="shared" si="5583"/>
        <v>1401</v>
      </c>
      <c r="BH272" s="74">
        <f t="shared" si="5583"/>
        <v>1431</v>
      </c>
      <c r="BI272" s="74">
        <f t="shared" si="5583"/>
        <v>1462</v>
      </c>
      <c r="BJ272" s="74">
        <f t="shared" si="5583"/>
        <v>1493</v>
      </c>
      <c r="BK272" s="74">
        <f t="shared" si="5583"/>
        <v>1522</v>
      </c>
      <c r="BL272" s="74">
        <f t="shared" si="5583"/>
        <v>1553</v>
      </c>
      <c r="BM272" s="74">
        <f t="shared" si="5583"/>
        <v>1583</v>
      </c>
      <c r="BN272" s="74">
        <f t="shared" si="5583"/>
        <v>1614</v>
      </c>
      <c r="BO272" s="74">
        <f t="shared" si="5583"/>
        <v>1644</v>
      </c>
      <c r="BP272" s="74">
        <f t="shared" si="5583"/>
        <v>1675</v>
      </c>
      <c r="BQ272" s="74">
        <f t="shared" si="5583"/>
        <v>1706</v>
      </c>
      <c r="BR272" s="74">
        <f t="shared" si="5583"/>
        <v>1736</v>
      </c>
      <c r="BS272" s="74">
        <f t="shared" si="5583"/>
        <v>1767</v>
      </c>
      <c r="BT272" s="74">
        <f t="shared" si="5583"/>
        <v>1797</v>
      </c>
      <c r="BU272" s="74">
        <f t="shared" si="5583"/>
        <v>1828</v>
      </c>
      <c r="BV272" s="74">
        <f t="shared" si="5583"/>
        <v>1859</v>
      </c>
      <c r="BW272" s="74">
        <f t="shared" si="5583"/>
        <v>1887</v>
      </c>
      <c r="BX272" s="74">
        <f t="shared" si="5583"/>
        <v>1918</v>
      </c>
      <c r="BY272" s="74">
        <f t="shared" ref="BY272:CF272" si="5584">VALUE(_xlfn.CONCAT(BY271,".",BY274))</f>
        <v>1948</v>
      </c>
      <c r="BZ272" s="74">
        <f t="shared" si="5584"/>
        <v>1979</v>
      </c>
      <c r="CA272" s="74">
        <f t="shared" si="5584"/>
        <v>2009</v>
      </c>
      <c r="CB272" s="74">
        <f t="shared" si="5584"/>
        <v>2040</v>
      </c>
      <c r="CC272" s="74">
        <f t="shared" si="5584"/>
        <v>2071</v>
      </c>
      <c r="CD272" s="74">
        <f t="shared" si="5584"/>
        <v>2101</v>
      </c>
      <c r="CE272" s="74">
        <f t="shared" si="5584"/>
        <v>2132</v>
      </c>
      <c r="CF272" s="74">
        <f t="shared" si="5584"/>
        <v>2162</v>
      </c>
      <c r="CG272" s="83"/>
      <c r="CH272" s="80"/>
      <c r="CI272" s="80"/>
      <c r="CJ272" s="108"/>
      <c r="CK272" s="108"/>
      <c r="CL272" s="108"/>
      <c r="CM272" s="108"/>
      <c r="CN272" s="108"/>
      <c r="CO272" s="108"/>
      <c r="CP272" s="108"/>
      <c r="CQ272" s="108"/>
      <c r="CR272" s="108"/>
      <c r="CS272" s="108"/>
      <c r="CT272" s="108"/>
      <c r="CU272" s="108"/>
      <c r="CV272" s="108"/>
      <c r="CW272" s="108"/>
      <c r="CX272" s="108"/>
      <c r="CY272" s="108"/>
    </row>
    <row r="273" spans="1:103" s="266" customFormat="1" ht="16.95" customHeight="1" x14ac:dyDescent="0.3">
      <c r="A273" s="272"/>
      <c r="B273" s="115"/>
      <c r="C273" s="354"/>
      <c r="D273" s="127"/>
      <c r="E273" s="360" t="s">
        <v>376</v>
      </c>
      <c r="F273" s="360" t="s">
        <v>376</v>
      </c>
      <c r="G273" s="359"/>
      <c r="H273" s="361"/>
      <c r="I273" s="7"/>
      <c r="J273" s="357"/>
      <c r="K273" s="108"/>
      <c r="L273" s="78"/>
      <c r="M273" s="61" t="str">
        <f>VLOOKUP(M271,'Podpůrná data'!$J$186:$K$197,2)</f>
        <v>leden</v>
      </c>
      <c r="N273" s="61" t="str">
        <f>VLOOKUP(N271,'Podpůrná data'!$J$186:$K$197,2)</f>
        <v>únor</v>
      </c>
      <c r="O273" s="61" t="str">
        <f>VLOOKUP(O271,'Podpůrná data'!$J$186:$K$197,2)</f>
        <v>březen</v>
      </c>
      <c r="P273" s="61" t="str">
        <f>VLOOKUP(P271,'Podpůrná data'!$J$186:$K$197,2)</f>
        <v>duben</v>
      </c>
      <c r="Q273" s="61" t="str">
        <f>VLOOKUP(Q271,'Podpůrná data'!$J$186:$K$197,2)</f>
        <v>květen</v>
      </c>
      <c r="R273" s="61" t="str">
        <f>VLOOKUP(R271,'Podpůrná data'!$J$186:$K$197,2)</f>
        <v>červen</v>
      </c>
      <c r="S273" s="61" t="str">
        <f>VLOOKUP(S271,'Podpůrná data'!$J$186:$K$197,2)</f>
        <v>červenec</v>
      </c>
      <c r="T273" s="61" t="str">
        <f>VLOOKUP(T271,'Podpůrná data'!$J$186:$K$197,2)</f>
        <v>srpen</v>
      </c>
      <c r="U273" s="61" t="str">
        <f>VLOOKUP(U271,'Podpůrná data'!$J$186:$K$197,2)</f>
        <v>září</v>
      </c>
      <c r="V273" s="61" t="str">
        <f>VLOOKUP(V271,'Podpůrná data'!$J$186:$K$197,2)</f>
        <v>říjen</v>
      </c>
      <c r="W273" s="61" t="str">
        <f>VLOOKUP(W271,'Podpůrná data'!$J$186:$K$197,2)</f>
        <v>listopad</v>
      </c>
      <c r="X273" s="61" t="str">
        <f>VLOOKUP(X271,'Podpůrná data'!$J$186:$K$197,2)</f>
        <v>prosinec</v>
      </c>
      <c r="Y273" s="61" t="str">
        <f>VLOOKUP(Y271,'Podpůrná data'!$J$186:$K$197,2)</f>
        <v>leden</v>
      </c>
      <c r="Z273" s="61" t="str">
        <f>VLOOKUP(Z271,'Podpůrná data'!$J$186:$K$197,2)</f>
        <v>únor</v>
      </c>
      <c r="AA273" s="61" t="str">
        <f>VLOOKUP(AA271,'Podpůrná data'!$J$186:$K$197,2)</f>
        <v>březen</v>
      </c>
      <c r="AB273" s="61" t="str">
        <f>VLOOKUP(AB271,'Podpůrná data'!$J$186:$K$197,2)</f>
        <v>duben</v>
      </c>
      <c r="AC273" s="61" t="str">
        <f>VLOOKUP(AC271,'Podpůrná data'!$J$186:$K$197,2)</f>
        <v>květen</v>
      </c>
      <c r="AD273" s="61" t="str">
        <f>VLOOKUP(AD271,'Podpůrná data'!$J$186:$K$197,2)</f>
        <v>červen</v>
      </c>
      <c r="AE273" s="61" t="str">
        <f>VLOOKUP(AE271,'Podpůrná data'!$J$186:$K$197,2)</f>
        <v>červenec</v>
      </c>
      <c r="AF273" s="61" t="str">
        <f>VLOOKUP(AF271,'Podpůrná data'!$J$186:$K$197,2)</f>
        <v>srpen</v>
      </c>
      <c r="AG273" s="61" t="str">
        <f>VLOOKUP(AG271,'Podpůrná data'!$J$186:$K$197,2)</f>
        <v>září</v>
      </c>
      <c r="AH273" s="61" t="str">
        <f>VLOOKUP(AH271,'Podpůrná data'!$J$186:$K$197,2)</f>
        <v>říjen</v>
      </c>
      <c r="AI273" s="61" t="str">
        <f>VLOOKUP(AI271,'Podpůrná data'!$J$186:$K$197,2)</f>
        <v>listopad</v>
      </c>
      <c r="AJ273" s="61" t="str">
        <f>VLOOKUP(AJ271,'Podpůrná data'!$J$186:$K$197,2)</f>
        <v>prosinec</v>
      </c>
      <c r="AK273" s="61" t="str">
        <f>VLOOKUP(AK271,'Podpůrná data'!$J$186:$K$197,2)</f>
        <v>leden</v>
      </c>
      <c r="AL273" s="61" t="str">
        <f>VLOOKUP(AL271,'Podpůrná data'!$J$186:$K$197,2)</f>
        <v>únor</v>
      </c>
      <c r="AM273" s="61" t="str">
        <f>VLOOKUP(AM271,'Podpůrná data'!$J$186:$K$197,2)</f>
        <v>březen</v>
      </c>
      <c r="AN273" s="61" t="str">
        <f>VLOOKUP(AN271,'Podpůrná data'!$J$186:$K$197,2)</f>
        <v>duben</v>
      </c>
      <c r="AO273" s="61" t="str">
        <f>VLOOKUP(AO271,'Podpůrná data'!$J$186:$K$197,2)</f>
        <v>květen</v>
      </c>
      <c r="AP273" s="61" t="str">
        <f>VLOOKUP(AP271,'Podpůrná data'!$J$186:$K$197,2)</f>
        <v>červen</v>
      </c>
      <c r="AQ273" s="61" t="str">
        <f>VLOOKUP(AQ271,'Podpůrná data'!$J$186:$K$197,2)</f>
        <v>červenec</v>
      </c>
      <c r="AR273" s="61" t="str">
        <f>VLOOKUP(AR271,'Podpůrná data'!$J$186:$K$197,2)</f>
        <v>srpen</v>
      </c>
      <c r="AS273" s="61" t="str">
        <f>VLOOKUP(AS271,'Podpůrná data'!$J$186:$K$197,2)</f>
        <v>září</v>
      </c>
      <c r="AT273" s="61" t="str">
        <f>VLOOKUP(AT271,'Podpůrná data'!$J$186:$K$197,2)</f>
        <v>říjen</v>
      </c>
      <c r="AU273" s="61" t="str">
        <f>VLOOKUP(AU271,'Podpůrná data'!$J$186:$K$197,2)</f>
        <v>listopad</v>
      </c>
      <c r="AV273" s="61" t="str">
        <f>VLOOKUP(AV271,'Podpůrná data'!$J$186:$K$197,2)</f>
        <v>prosinec</v>
      </c>
      <c r="AW273" s="61" t="str">
        <f>VLOOKUP(AW271,'Podpůrná data'!$J$186:$K$197,2)</f>
        <v>leden</v>
      </c>
      <c r="AX273" s="61" t="str">
        <f>VLOOKUP(AX271,'Podpůrná data'!$J$186:$K$197,2)</f>
        <v>únor</v>
      </c>
      <c r="AY273" s="61" t="str">
        <f>VLOOKUP(AY271,'Podpůrná data'!$J$186:$K$197,2)</f>
        <v>březen</v>
      </c>
      <c r="AZ273" s="61" t="str">
        <f>VLOOKUP(AZ271,'Podpůrná data'!$J$186:$K$197,2)</f>
        <v>duben</v>
      </c>
      <c r="BA273" s="61" t="str">
        <f>VLOOKUP(BA271,'Podpůrná data'!$J$186:$K$197,2)</f>
        <v>květen</v>
      </c>
      <c r="BB273" s="61" t="str">
        <f>VLOOKUP(BB271,'Podpůrná data'!$J$186:$K$197,2)</f>
        <v>červen</v>
      </c>
      <c r="BC273" s="61" t="str">
        <f>VLOOKUP(BC271,'Podpůrná data'!$J$186:$K$197,2)</f>
        <v>červenec</v>
      </c>
      <c r="BD273" s="61" t="str">
        <f>VLOOKUP(BD271,'Podpůrná data'!$J$186:$K$197,2)</f>
        <v>srpen</v>
      </c>
      <c r="BE273" s="61" t="str">
        <f>VLOOKUP(BE271,'Podpůrná data'!$J$186:$K$197,2)</f>
        <v>září</v>
      </c>
      <c r="BF273" s="61" t="str">
        <f>VLOOKUP(BF271,'Podpůrná data'!$J$186:$K$197,2)</f>
        <v>říjen</v>
      </c>
      <c r="BG273" s="61" t="str">
        <f>VLOOKUP(BG271,'Podpůrná data'!$J$186:$K$197,2)</f>
        <v>listopad</v>
      </c>
      <c r="BH273" s="61" t="str">
        <f>VLOOKUP(BH271,'Podpůrná data'!$J$186:$K$197,2)</f>
        <v>prosinec</v>
      </c>
      <c r="BI273" s="61" t="str">
        <f>VLOOKUP(BI271,'Podpůrná data'!$J$186:$K$197,2)</f>
        <v>leden</v>
      </c>
      <c r="BJ273" s="61" t="str">
        <f>VLOOKUP(BJ271,'Podpůrná data'!$J$186:$K$197,2)</f>
        <v>únor</v>
      </c>
      <c r="BK273" s="61" t="str">
        <f>VLOOKUP(BK271,'Podpůrná data'!$J$186:$K$197,2)</f>
        <v>březen</v>
      </c>
      <c r="BL273" s="61" t="str">
        <f>VLOOKUP(BL271,'Podpůrná data'!$J$186:$K$197,2)</f>
        <v>duben</v>
      </c>
      <c r="BM273" s="61" t="str">
        <f>VLOOKUP(BM271,'Podpůrná data'!$J$186:$K$197,2)</f>
        <v>květen</v>
      </c>
      <c r="BN273" s="61" t="str">
        <f>VLOOKUP(BN271,'Podpůrná data'!$J$186:$K$197,2)</f>
        <v>červen</v>
      </c>
      <c r="BO273" s="61" t="str">
        <f>VLOOKUP(BO271,'Podpůrná data'!$J$186:$K$197,2)</f>
        <v>červenec</v>
      </c>
      <c r="BP273" s="61" t="str">
        <f>VLOOKUP(BP271,'Podpůrná data'!$J$186:$K$197,2)</f>
        <v>srpen</v>
      </c>
      <c r="BQ273" s="61" t="str">
        <f>VLOOKUP(BQ271,'Podpůrná data'!$J$186:$K$197,2)</f>
        <v>září</v>
      </c>
      <c r="BR273" s="61" t="str">
        <f>VLOOKUP(BR271,'Podpůrná data'!$J$186:$K$197,2)</f>
        <v>říjen</v>
      </c>
      <c r="BS273" s="61" t="str">
        <f>VLOOKUP(BS271,'Podpůrná data'!$J$186:$K$197,2)</f>
        <v>listopad</v>
      </c>
      <c r="BT273" s="61" t="str">
        <f>VLOOKUP(BT271,'Podpůrná data'!$J$186:$K$197,2)</f>
        <v>prosinec</v>
      </c>
      <c r="BU273" s="61" t="str">
        <f>VLOOKUP(BU271,'Podpůrná data'!$J$186:$K$197,2)</f>
        <v>leden</v>
      </c>
      <c r="BV273" s="61" t="str">
        <f>VLOOKUP(BV271,'Podpůrná data'!$J$186:$K$197,2)</f>
        <v>únor</v>
      </c>
      <c r="BW273" s="61" t="str">
        <f>VLOOKUP(BW271,'Podpůrná data'!$J$186:$K$197,2)</f>
        <v>březen</v>
      </c>
      <c r="BX273" s="61" t="str">
        <f>VLOOKUP(BX271,'Podpůrná data'!$J$186:$K$197,2)</f>
        <v>duben</v>
      </c>
      <c r="BY273" s="61" t="str">
        <f>VLOOKUP(BY271,'Podpůrná data'!$J$186:$K$197,2)</f>
        <v>květen</v>
      </c>
      <c r="BZ273" s="61" t="str">
        <f>VLOOKUP(BZ271,'Podpůrná data'!$J$186:$K$197,2)</f>
        <v>červen</v>
      </c>
      <c r="CA273" s="61" t="str">
        <f>VLOOKUP(CA271,'Podpůrná data'!$J$186:$K$197,2)</f>
        <v>červenec</v>
      </c>
      <c r="CB273" s="61" t="str">
        <f>VLOOKUP(CB271,'Podpůrná data'!$J$186:$K$197,2)</f>
        <v>srpen</v>
      </c>
      <c r="CC273" s="61" t="str">
        <f>VLOOKUP(CC271,'Podpůrná data'!$J$186:$K$197,2)</f>
        <v>září</v>
      </c>
      <c r="CD273" s="61" t="str">
        <f>VLOOKUP(CD271,'Podpůrná data'!$J$186:$K$197,2)</f>
        <v>říjen</v>
      </c>
      <c r="CE273" s="61" t="str">
        <f>VLOOKUP(CE271,'Podpůrná data'!$J$186:$K$197,2)</f>
        <v>listopad</v>
      </c>
      <c r="CF273" s="61" t="str">
        <f>VLOOKUP(CF271,'Podpůrná data'!$J$186:$K$197,2)</f>
        <v>prosinec</v>
      </c>
      <c r="CG273" s="210"/>
      <c r="CH273" s="210"/>
      <c r="CI273" s="211"/>
      <c r="CJ273" s="108"/>
      <c r="CK273" s="183" t="s">
        <v>109</v>
      </c>
      <c r="CL273" s="183" t="s">
        <v>110</v>
      </c>
      <c r="CM273" s="183" t="s">
        <v>111</v>
      </c>
      <c r="CN273" s="183" t="s">
        <v>112</v>
      </c>
      <c r="CO273" s="183" t="s">
        <v>113</v>
      </c>
      <c r="CP273" s="183" t="s">
        <v>114</v>
      </c>
      <c r="CQ273" s="183" t="s">
        <v>115</v>
      </c>
      <c r="CR273" s="183" t="s">
        <v>116</v>
      </c>
      <c r="CS273" s="183" t="s">
        <v>117</v>
      </c>
      <c r="CT273" s="183" t="s">
        <v>177</v>
      </c>
      <c r="CU273" s="183" t="s">
        <v>178</v>
      </c>
      <c r="CV273" s="183" t="s">
        <v>179</v>
      </c>
      <c r="CW273" s="183" t="s">
        <v>368</v>
      </c>
      <c r="CX273" s="183" t="s">
        <v>369</v>
      </c>
      <c r="CY273" s="183" t="s">
        <v>370</v>
      </c>
    </row>
    <row r="274" spans="1:103" s="266" customFormat="1" ht="16.2" customHeight="1" x14ac:dyDescent="0.3">
      <c r="A274" s="272"/>
      <c r="B274" s="115"/>
      <c r="C274" s="354"/>
      <c r="D274" s="127"/>
      <c r="E274" s="360"/>
      <c r="F274" s="360"/>
      <c r="G274" s="359"/>
      <c r="H274" s="361"/>
      <c r="I274" s="7"/>
      <c r="J274" s="357"/>
      <c r="K274" s="108"/>
      <c r="L274" s="78"/>
      <c r="M274" s="61">
        <f>YEAR(Úvod!$F$10)</f>
        <v>1900</v>
      </c>
      <c r="N274" s="61">
        <f t="shared" ref="N274" si="5585">IF(N271=1,M274+1,M274)</f>
        <v>1900</v>
      </c>
      <c r="O274" s="61">
        <f t="shared" ref="O274" si="5586">IF(O271=1,N274+1,N274)</f>
        <v>1900</v>
      </c>
      <c r="P274" s="61">
        <f t="shared" ref="P274" si="5587">IF(P271=1,O274+1,O274)</f>
        <v>1900</v>
      </c>
      <c r="Q274" s="61">
        <f t="shared" ref="Q274" si="5588">IF(Q271=1,P274+1,P274)</f>
        <v>1900</v>
      </c>
      <c r="R274" s="61">
        <f t="shared" ref="R274" si="5589">IF(R271=1,Q274+1,Q274)</f>
        <v>1900</v>
      </c>
      <c r="S274" s="61">
        <f t="shared" ref="S274" si="5590">IF(S271=1,R274+1,R274)</f>
        <v>1900</v>
      </c>
      <c r="T274" s="61">
        <f t="shared" ref="T274" si="5591">IF(T271=1,S274+1,S274)</f>
        <v>1900</v>
      </c>
      <c r="U274" s="61">
        <f t="shared" ref="U274" si="5592">IF(U271=1,T274+1,T274)</f>
        <v>1900</v>
      </c>
      <c r="V274" s="61">
        <f t="shared" ref="V274" si="5593">IF(V271=1,U274+1,U274)</f>
        <v>1900</v>
      </c>
      <c r="W274" s="61">
        <f t="shared" ref="W274" si="5594">IF(W271=1,V274+1,V274)</f>
        <v>1900</v>
      </c>
      <c r="X274" s="61">
        <f t="shared" ref="X274" si="5595">IF(X271=1,W274+1,W274)</f>
        <v>1900</v>
      </c>
      <c r="Y274" s="61">
        <f t="shared" ref="Y274" si="5596">IF(Y271=1,X274+1,X274)</f>
        <v>1901</v>
      </c>
      <c r="Z274" s="61">
        <f t="shared" ref="Z274" si="5597">IF(Z271=1,Y274+1,Y274)</f>
        <v>1901</v>
      </c>
      <c r="AA274" s="61">
        <f t="shared" ref="AA274" si="5598">IF(AA271=1,Z274+1,Z274)</f>
        <v>1901</v>
      </c>
      <c r="AB274" s="61">
        <f t="shared" ref="AB274" si="5599">IF(AB271=1,AA274+1,AA274)</f>
        <v>1901</v>
      </c>
      <c r="AC274" s="61">
        <f t="shared" ref="AC274" si="5600">IF(AC271=1,AB274+1,AB274)</f>
        <v>1901</v>
      </c>
      <c r="AD274" s="61">
        <f t="shared" ref="AD274" si="5601">IF(AD271=1,AC274+1,AC274)</f>
        <v>1901</v>
      </c>
      <c r="AE274" s="61">
        <f t="shared" ref="AE274" si="5602">IF(AE271=1,AD274+1,AD274)</f>
        <v>1901</v>
      </c>
      <c r="AF274" s="61">
        <f t="shared" ref="AF274" si="5603">IF(AF271=1,AE274+1,AE274)</f>
        <v>1901</v>
      </c>
      <c r="AG274" s="61">
        <f t="shared" ref="AG274" si="5604">IF(AG271=1,AF274+1,AF274)</f>
        <v>1901</v>
      </c>
      <c r="AH274" s="61">
        <f t="shared" ref="AH274" si="5605">IF(AH271=1,AG274+1,AG274)</f>
        <v>1901</v>
      </c>
      <c r="AI274" s="61">
        <f t="shared" ref="AI274" si="5606">IF(AI271=1,AH274+1,AH274)</f>
        <v>1901</v>
      </c>
      <c r="AJ274" s="61">
        <f t="shared" ref="AJ274" si="5607">IF(AJ271=1,AI274+1,AI274)</f>
        <v>1901</v>
      </c>
      <c r="AK274" s="61">
        <f t="shared" ref="AK274" si="5608">IF(AK271=1,AJ274+1,AJ274)</f>
        <v>1902</v>
      </c>
      <c r="AL274" s="61">
        <f t="shared" ref="AL274" si="5609">IF(AL271=1,AK274+1,AK274)</f>
        <v>1902</v>
      </c>
      <c r="AM274" s="61">
        <f t="shared" ref="AM274" si="5610">IF(AM271=1,AL274+1,AL274)</f>
        <v>1902</v>
      </c>
      <c r="AN274" s="61">
        <f t="shared" ref="AN274" si="5611">IF(AN271=1,AM274+1,AM274)</f>
        <v>1902</v>
      </c>
      <c r="AO274" s="61">
        <f t="shared" ref="AO274" si="5612">IF(AO271=1,AN274+1,AN274)</f>
        <v>1902</v>
      </c>
      <c r="AP274" s="61">
        <f t="shared" ref="AP274" si="5613">IF(AP271=1,AO274+1,AO274)</f>
        <v>1902</v>
      </c>
      <c r="AQ274" s="61">
        <f t="shared" ref="AQ274" si="5614">IF(AQ271=1,AP274+1,AP274)</f>
        <v>1902</v>
      </c>
      <c r="AR274" s="61">
        <f t="shared" ref="AR274" si="5615">IF(AR271=1,AQ274+1,AQ274)</f>
        <v>1902</v>
      </c>
      <c r="AS274" s="61">
        <f t="shared" ref="AS274" si="5616">IF(AS271=1,AR274+1,AR274)</f>
        <v>1902</v>
      </c>
      <c r="AT274" s="61">
        <f t="shared" ref="AT274" si="5617">IF(AT271=1,AS274+1,AS274)</f>
        <v>1902</v>
      </c>
      <c r="AU274" s="61">
        <f t="shared" ref="AU274" si="5618">IF(AU271=1,AT274+1,AT274)</f>
        <v>1902</v>
      </c>
      <c r="AV274" s="61">
        <f t="shared" ref="AV274" si="5619">IF(AV271=1,AU274+1,AU274)</f>
        <v>1902</v>
      </c>
      <c r="AW274" s="61">
        <f t="shared" ref="AW274" si="5620">IF(AW271=1,AV274+1,AV274)</f>
        <v>1903</v>
      </c>
      <c r="AX274" s="61">
        <f t="shared" ref="AX274" si="5621">IF(AX271=1,AW274+1,AW274)</f>
        <v>1903</v>
      </c>
      <c r="AY274" s="61">
        <f t="shared" ref="AY274" si="5622">IF(AY271=1,AX274+1,AX274)</f>
        <v>1903</v>
      </c>
      <c r="AZ274" s="61">
        <f t="shared" ref="AZ274" si="5623">IF(AZ271=1,AY274+1,AY274)</f>
        <v>1903</v>
      </c>
      <c r="BA274" s="61">
        <f t="shared" ref="BA274" si="5624">IF(BA271=1,AZ274+1,AZ274)</f>
        <v>1903</v>
      </c>
      <c r="BB274" s="61">
        <f t="shared" ref="BB274" si="5625">IF(BB271=1,BA274+1,BA274)</f>
        <v>1903</v>
      </c>
      <c r="BC274" s="61">
        <f t="shared" ref="BC274" si="5626">IF(BC271=1,BB274+1,BB274)</f>
        <v>1903</v>
      </c>
      <c r="BD274" s="61">
        <f t="shared" ref="BD274" si="5627">IF(BD271=1,BC274+1,BC274)</f>
        <v>1903</v>
      </c>
      <c r="BE274" s="61">
        <f t="shared" ref="BE274" si="5628">IF(BE271=1,BD274+1,BD274)</f>
        <v>1903</v>
      </c>
      <c r="BF274" s="61">
        <f t="shared" ref="BF274" si="5629">IF(BF271=1,BE274+1,BE274)</f>
        <v>1903</v>
      </c>
      <c r="BG274" s="61">
        <f t="shared" ref="BG274" si="5630">IF(BG271=1,BF274+1,BF274)</f>
        <v>1903</v>
      </c>
      <c r="BH274" s="61">
        <f t="shared" ref="BH274" si="5631">IF(BH271=1,BG274+1,BG274)</f>
        <v>1903</v>
      </c>
      <c r="BI274" s="61">
        <f t="shared" ref="BI274" si="5632">IF(BI271=1,BH274+1,BH274)</f>
        <v>1904</v>
      </c>
      <c r="BJ274" s="61">
        <f t="shared" ref="BJ274" si="5633">IF(BJ271=1,BI274+1,BI274)</f>
        <v>1904</v>
      </c>
      <c r="BK274" s="61">
        <f t="shared" ref="BK274" si="5634">IF(BK271=1,BJ274+1,BJ274)</f>
        <v>1904</v>
      </c>
      <c r="BL274" s="61">
        <f t="shared" ref="BL274" si="5635">IF(BL271=1,BK274+1,BK274)</f>
        <v>1904</v>
      </c>
      <c r="BM274" s="61">
        <f t="shared" ref="BM274" si="5636">IF(BM271=1,BL274+1,BL274)</f>
        <v>1904</v>
      </c>
      <c r="BN274" s="61">
        <f t="shared" ref="BN274" si="5637">IF(BN271=1,BM274+1,BM274)</f>
        <v>1904</v>
      </c>
      <c r="BO274" s="61">
        <f t="shared" ref="BO274" si="5638">IF(BO271=1,BN274+1,BN274)</f>
        <v>1904</v>
      </c>
      <c r="BP274" s="61">
        <f t="shared" ref="BP274" si="5639">IF(BP271=1,BO274+1,BO274)</f>
        <v>1904</v>
      </c>
      <c r="BQ274" s="61">
        <f t="shared" ref="BQ274" si="5640">IF(BQ271=1,BP274+1,BP274)</f>
        <v>1904</v>
      </c>
      <c r="BR274" s="61">
        <f t="shared" ref="BR274" si="5641">IF(BR271=1,BQ274+1,BQ274)</f>
        <v>1904</v>
      </c>
      <c r="BS274" s="61">
        <f t="shared" ref="BS274" si="5642">IF(BS271=1,BR274+1,BR274)</f>
        <v>1904</v>
      </c>
      <c r="BT274" s="61">
        <f t="shared" ref="BT274" si="5643">IF(BT271=1,BS274+1,BS274)</f>
        <v>1904</v>
      </c>
      <c r="BU274" s="61">
        <f t="shared" ref="BU274" si="5644">IF(BU271=1,BT274+1,BT274)</f>
        <v>1905</v>
      </c>
      <c r="BV274" s="61">
        <f t="shared" ref="BV274" si="5645">IF(BV271=1,BU274+1,BU274)</f>
        <v>1905</v>
      </c>
      <c r="BW274" s="61">
        <f t="shared" ref="BW274" si="5646">IF(BW271=1,BV274+1,BV274)</f>
        <v>1905</v>
      </c>
      <c r="BX274" s="61">
        <f t="shared" ref="BX274" si="5647">IF(BX271=1,BW274+1,BW274)</f>
        <v>1905</v>
      </c>
      <c r="BY274" s="61">
        <f t="shared" ref="BY274" si="5648">IF(BY271=1,BX274+1,BX274)</f>
        <v>1905</v>
      </c>
      <c r="BZ274" s="61">
        <f t="shared" ref="BZ274" si="5649">IF(BZ271=1,BY274+1,BY274)</f>
        <v>1905</v>
      </c>
      <c r="CA274" s="61">
        <f t="shared" ref="CA274" si="5650">IF(CA271=1,BZ274+1,BZ274)</f>
        <v>1905</v>
      </c>
      <c r="CB274" s="61">
        <f t="shared" ref="CB274" si="5651">IF(CB271=1,CA274+1,CA274)</f>
        <v>1905</v>
      </c>
      <c r="CC274" s="61">
        <f t="shared" ref="CC274" si="5652">IF(CC271=1,CB274+1,CB274)</f>
        <v>1905</v>
      </c>
      <c r="CD274" s="61">
        <f t="shared" ref="CD274" si="5653">IF(CD271=1,CC274+1,CC274)</f>
        <v>1905</v>
      </c>
      <c r="CE274" s="61">
        <f t="shared" ref="CE274" si="5654">IF(CE271=1,CD274+1,CD274)</f>
        <v>1905</v>
      </c>
      <c r="CF274" s="61">
        <f t="shared" ref="CF274" si="5655">IF(CF271=1,CE274+1,CE274)</f>
        <v>1905</v>
      </c>
      <c r="CG274" s="209"/>
      <c r="CH274" s="208"/>
      <c r="CI274" s="212"/>
      <c r="CJ274" s="108"/>
      <c r="CK274" s="108"/>
      <c r="CL274" s="108"/>
      <c r="CM274" s="108"/>
      <c r="CN274" s="108"/>
      <c r="CO274" s="108"/>
      <c r="CP274" s="108"/>
      <c r="CQ274" s="108"/>
      <c r="CR274" s="108"/>
      <c r="CS274" s="108"/>
      <c r="CT274" s="108"/>
      <c r="CU274" s="108"/>
      <c r="CV274" s="108"/>
      <c r="CW274" s="108"/>
      <c r="CX274" s="108"/>
      <c r="CY274" s="108"/>
    </row>
    <row r="275" spans="1:103" s="266" customFormat="1" ht="16.2" customHeight="1" x14ac:dyDescent="0.3">
      <c r="A275" s="272"/>
      <c r="B275" s="115"/>
      <c r="C275" s="127"/>
      <c r="D275" s="127"/>
      <c r="E275" s="360"/>
      <c r="F275" s="360"/>
      <c r="G275" s="359"/>
      <c r="H275" s="362"/>
      <c r="I275" s="7"/>
      <c r="J275" s="358"/>
      <c r="K275" s="108"/>
      <c r="L275" s="64" t="s">
        <v>181</v>
      </c>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81"/>
      <c r="CC275" s="281"/>
      <c r="CD275" s="281"/>
      <c r="CE275" s="281"/>
      <c r="CF275" s="281"/>
      <c r="CG275" s="209"/>
      <c r="CH275" s="208"/>
      <c r="CI275" s="212"/>
      <c r="CJ275" s="108"/>
      <c r="CK275" s="108"/>
      <c r="CL275" s="108"/>
      <c r="CM275" s="108"/>
      <c r="CN275" s="108"/>
      <c r="CO275" s="108"/>
      <c r="CP275" s="108"/>
      <c r="CQ275" s="108"/>
      <c r="CR275" s="108"/>
      <c r="CS275" s="108"/>
      <c r="CT275" s="108"/>
      <c r="CU275" s="108"/>
      <c r="CV275" s="108"/>
      <c r="CW275" s="108"/>
      <c r="CX275" s="108"/>
      <c r="CY275" s="108"/>
    </row>
    <row r="276" spans="1:103" s="266" customFormat="1" ht="23.4" customHeight="1" x14ac:dyDescent="0.3">
      <c r="A276" s="264"/>
      <c r="B276" s="128" t="s">
        <v>24</v>
      </c>
      <c r="C276" s="376"/>
      <c r="D276" s="376"/>
      <c r="E276" s="282"/>
      <c r="F276" s="257"/>
      <c r="G276" s="275"/>
      <c r="H276" s="62">
        <f>IF($G276="",0,VLOOKUP($E276,'Podpůrná data'!$I$15:$J$182,2)*$G276)</f>
        <v>0</v>
      </c>
      <c r="I276" s="107"/>
      <c r="J276" s="170">
        <f>IF(H276&gt;0,1,0)</f>
        <v>0</v>
      </c>
      <c r="K276" s="214"/>
      <c r="L276" s="64" t="s">
        <v>97</v>
      </c>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c r="AT276" s="283"/>
      <c r="AU276" s="283"/>
      <c r="AV276" s="283"/>
      <c r="AW276" s="283"/>
      <c r="AX276" s="283"/>
      <c r="AY276" s="283"/>
      <c r="AZ276" s="283"/>
      <c r="BA276" s="283"/>
      <c r="BB276" s="283"/>
      <c r="BC276" s="283"/>
      <c r="BD276" s="283"/>
      <c r="BE276" s="283"/>
      <c r="BF276" s="283"/>
      <c r="BG276" s="283"/>
      <c r="BH276" s="283"/>
      <c r="BI276" s="283"/>
      <c r="BJ276" s="283"/>
      <c r="BK276" s="283"/>
      <c r="BL276" s="283"/>
      <c r="BM276" s="283"/>
      <c r="BN276" s="283"/>
      <c r="BO276" s="283"/>
      <c r="BP276" s="283"/>
      <c r="BQ276" s="283"/>
      <c r="BR276" s="283"/>
      <c r="BS276" s="283"/>
      <c r="BT276" s="283"/>
      <c r="BU276" s="283"/>
      <c r="BV276" s="283"/>
      <c r="BW276" s="283"/>
      <c r="BX276" s="283"/>
      <c r="BY276" s="283"/>
      <c r="BZ276" s="283"/>
      <c r="CA276" s="283"/>
      <c r="CB276" s="283"/>
      <c r="CC276" s="283"/>
      <c r="CD276" s="283"/>
      <c r="CE276" s="283"/>
      <c r="CF276" s="283"/>
      <c r="CG276" s="377">
        <f>SUM(M278:CF278)</f>
        <v>0</v>
      </c>
      <c r="CH276" s="379">
        <f>SUM(M280:CF280)</f>
        <v>0</v>
      </c>
      <c r="CI276" s="381">
        <f>IF($J276=0,0,IF($CG276&gt;=20,1,0))</f>
        <v>0</v>
      </c>
      <c r="CJ276" s="108"/>
      <c r="CK276" s="108"/>
      <c r="CL276" s="108"/>
      <c r="CM276" s="108"/>
      <c r="CN276" s="108"/>
      <c r="CO276" s="108"/>
      <c r="CP276" s="108"/>
      <c r="CQ276" s="108"/>
      <c r="CR276" s="108"/>
      <c r="CS276" s="108"/>
      <c r="CT276" s="108"/>
      <c r="CU276" s="108"/>
      <c r="CV276" s="108"/>
      <c r="CW276" s="108"/>
      <c r="CX276" s="108"/>
      <c r="CY276" s="108"/>
    </row>
    <row r="277" spans="1:103" s="266" customFormat="1" ht="28.8" x14ac:dyDescent="0.3">
      <c r="A277" s="264"/>
      <c r="B277" s="130"/>
      <c r="C277" s="174"/>
      <c r="D277" s="174"/>
      <c r="E277" s="174"/>
      <c r="F277" s="174"/>
      <c r="G277" s="174"/>
      <c r="H277" s="65"/>
      <c r="I277" s="107"/>
      <c r="J277" s="238"/>
      <c r="K277" s="108"/>
      <c r="L277" s="64" t="s">
        <v>388</v>
      </c>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c r="BY277" s="283"/>
      <c r="BZ277" s="283"/>
      <c r="CA277" s="283"/>
      <c r="CB277" s="283"/>
      <c r="CC277" s="283"/>
      <c r="CD277" s="283"/>
      <c r="CE277" s="283"/>
      <c r="CF277" s="283"/>
      <c r="CG277" s="377"/>
      <c r="CH277" s="379"/>
      <c r="CI277" s="381"/>
      <c r="CJ277" s="108"/>
      <c r="CK277" s="108"/>
      <c r="CL277" s="108"/>
      <c r="CM277" s="108"/>
      <c r="CN277" s="108"/>
      <c r="CO277" s="108"/>
      <c r="CP277" s="108"/>
      <c r="CQ277" s="108"/>
      <c r="CR277" s="108"/>
      <c r="CS277" s="108"/>
      <c r="CT277" s="108"/>
      <c r="CU277" s="108"/>
      <c r="CV277" s="108"/>
      <c r="CW277" s="108"/>
      <c r="CX277" s="108"/>
      <c r="CY277" s="108"/>
    </row>
    <row r="278" spans="1:103" s="266" customFormat="1" ht="28.8" x14ac:dyDescent="0.3">
      <c r="A278" s="264"/>
      <c r="B278" s="130"/>
      <c r="C278" s="174"/>
      <c r="D278" s="174"/>
      <c r="E278" s="174"/>
      <c r="F278" s="174"/>
      <c r="G278" s="174"/>
      <c r="H278" s="65"/>
      <c r="I278" s="107"/>
      <c r="J278" s="169"/>
      <c r="K278" s="108"/>
      <c r="L278" s="64" t="s">
        <v>408</v>
      </c>
      <c r="M278" s="171">
        <f>IF(M277="",0,IF(M277&gt;=$G276,$G276,M277))</f>
        <v>0</v>
      </c>
      <c r="N278" s="171">
        <f t="shared" ref="N278:AS278" si="5656">IF(N277="",0,IF((N277+M279)&lt;=$G276,N277,$G276-M279))</f>
        <v>0</v>
      </c>
      <c r="O278" s="171">
        <f t="shared" si="5656"/>
        <v>0</v>
      </c>
      <c r="P278" s="171">
        <f t="shared" si="5656"/>
        <v>0</v>
      </c>
      <c r="Q278" s="171">
        <f t="shared" si="5656"/>
        <v>0</v>
      </c>
      <c r="R278" s="171">
        <f t="shared" si="5656"/>
        <v>0</v>
      </c>
      <c r="S278" s="171">
        <f t="shared" si="5656"/>
        <v>0</v>
      </c>
      <c r="T278" s="171">
        <f t="shared" si="5656"/>
        <v>0</v>
      </c>
      <c r="U278" s="171">
        <f t="shared" si="5656"/>
        <v>0</v>
      </c>
      <c r="V278" s="171">
        <f t="shared" si="5656"/>
        <v>0</v>
      </c>
      <c r="W278" s="171">
        <f t="shared" si="5656"/>
        <v>0</v>
      </c>
      <c r="X278" s="171">
        <f t="shared" si="5656"/>
        <v>0</v>
      </c>
      <c r="Y278" s="171">
        <f t="shared" si="5656"/>
        <v>0</v>
      </c>
      <c r="Z278" s="171">
        <f t="shared" si="5656"/>
        <v>0</v>
      </c>
      <c r="AA278" s="171">
        <f t="shared" si="5656"/>
        <v>0</v>
      </c>
      <c r="AB278" s="171">
        <f t="shared" si="5656"/>
        <v>0</v>
      </c>
      <c r="AC278" s="171">
        <f t="shared" si="5656"/>
        <v>0</v>
      </c>
      <c r="AD278" s="171">
        <f t="shared" si="5656"/>
        <v>0</v>
      </c>
      <c r="AE278" s="171">
        <f t="shared" si="5656"/>
        <v>0</v>
      </c>
      <c r="AF278" s="171">
        <f t="shared" si="5656"/>
        <v>0</v>
      </c>
      <c r="AG278" s="171">
        <f t="shared" si="5656"/>
        <v>0</v>
      </c>
      <c r="AH278" s="171">
        <f t="shared" si="5656"/>
        <v>0</v>
      </c>
      <c r="AI278" s="171">
        <f t="shared" si="5656"/>
        <v>0</v>
      </c>
      <c r="AJ278" s="171">
        <f t="shared" si="5656"/>
        <v>0</v>
      </c>
      <c r="AK278" s="171">
        <f t="shared" si="5656"/>
        <v>0</v>
      </c>
      <c r="AL278" s="171">
        <f t="shared" si="5656"/>
        <v>0</v>
      </c>
      <c r="AM278" s="171">
        <f t="shared" si="5656"/>
        <v>0</v>
      </c>
      <c r="AN278" s="171">
        <f t="shared" si="5656"/>
        <v>0</v>
      </c>
      <c r="AO278" s="171">
        <f t="shared" si="5656"/>
        <v>0</v>
      </c>
      <c r="AP278" s="171">
        <f t="shared" si="5656"/>
        <v>0</v>
      </c>
      <c r="AQ278" s="171">
        <f t="shared" si="5656"/>
        <v>0</v>
      </c>
      <c r="AR278" s="171">
        <f t="shared" si="5656"/>
        <v>0</v>
      </c>
      <c r="AS278" s="171">
        <f t="shared" si="5656"/>
        <v>0</v>
      </c>
      <c r="AT278" s="171">
        <f t="shared" ref="AT278:BY278" si="5657">IF(AT277="",0,IF((AT277+AS279)&lt;=$G276,AT277,$G276-AS279))</f>
        <v>0</v>
      </c>
      <c r="AU278" s="171">
        <f t="shared" si="5657"/>
        <v>0</v>
      </c>
      <c r="AV278" s="171">
        <f t="shared" si="5657"/>
        <v>0</v>
      </c>
      <c r="AW278" s="171">
        <f t="shared" si="5657"/>
        <v>0</v>
      </c>
      <c r="AX278" s="171">
        <f t="shared" si="5657"/>
        <v>0</v>
      </c>
      <c r="AY278" s="171">
        <f t="shared" si="5657"/>
        <v>0</v>
      </c>
      <c r="AZ278" s="171">
        <f t="shared" si="5657"/>
        <v>0</v>
      </c>
      <c r="BA278" s="171">
        <f t="shared" si="5657"/>
        <v>0</v>
      </c>
      <c r="BB278" s="171">
        <f t="shared" si="5657"/>
        <v>0</v>
      </c>
      <c r="BC278" s="171">
        <f t="shared" si="5657"/>
        <v>0</v>
      </c>
      <c r="BD278" s="171">
        <f t="shared" si="5657"/>
        <v>0</v>
      </c>
      <c r="BE278" s="171">
        <f t="shared" si="5657"/>
        <v>0</v>
      </c>
      <c r="BF278" s="171">
        <f t="shared" si="5657"/>
        <v>0</v>
      </c>
      <c r="BG278" s="171">
        <f t="shared" si="5657"/>
        <v>0</v>
      </c>
      <c r="BH278" s="171">
        <f t="shared" si="5657"/>
        <v>0</v>
      </c>
      <c r="BI278" s="171">
        <f t="shared" si="5657"/>
        <v>0</v>
      </c>
      <c r="BJ278" s="171">
        <f t="shared" si="5657"/>
        <v>0</v>
      </c>
      <c r="BK278" s="171">
        <f t="shared" si="5657"/>
        <v>0</v>
      </c>
      <c r="BL278" s="171">
        <f t="shared" si="5657"/>
        <v>0</v>
      </c>
      <c r="BM278" s="171">
        <f t="shared" si="5657"/>
        <v>0</v>
      </c>
      <c r="BN278" s="171">
        <f t="shared" si="5657"/>
        <v>0</v>
      </c>
      <c r="BO278" s="171">
        <f t="shared" si="5657"/>
        <v>0</v>
      </c>
      <c r="BP278" s="171">
        <f t="shared" si="5657"/>
        <v>0</v>
      </c>
      <c r="BQ278" s="171">
        <f t="shared" si="5657"/>
        <v>0</v>
      </c>
      <c r="BR278" s="171">
        <f t="shared" si="5657"/>
        <v>0</v>
      </c>
      <c r="BS278" s="171">
        <f t="shared" si="5657"/>
        <v>0</v>
      </c>
      <c r="BT278" s="171">
        <f t="shared" si="5657"/>
        <v>0</v>
      </c>
      <c r="BU278" s="171">
        <f t="shared" si="5657"/>
        <v>0</v>
      </c>
      <c r="BV278" s="171">
        <f t="shared" si="5657"/>
        <v>0</v>
      </c>
      <c r="BW278" s="171">
        <f t="shared" si="5657"/>
        <v>0</v>
      </c>
      <c r="BX278" s="171">
        <f t="shared" si="5657"/>
        <v>0</v>
      </c>
      <c r="BY278" s="171">
        <f t="shared" si="5657"/>
        <v>0</v>
      </c>
      <c r="BZ278" s="171">
        <f t="shared" ref="BZ278:CF278" si="5658">IF(BZ277="",0,IF((BZ277+BY279)&lt;=$G276,BZ277,$G276-BY279))</f>
        <v>0</v>
      </c>
      <c r="CA278" s="171">
        <f t="shared" si="5658"/>
        <v>0</v>
      </c>
      <c r="CB278" s="171">
        <f t="shared" si="5658"/>
        <v>0</v>
      </c>
      <c r="CC278" s="171">
        <f t="shared" si="5658"/>
        <v>0</v>
      </c>
      <c r="CD278" s="171">
        <f t="shared" si="5658"/>
        <v>0</v>
      </c>
      <c r="CE278" s="171">
        <f t="shared" si="5658"/>
        <v>0</v>
      </c>
      <c r="CF278" s="171">
        <f t="shared" si="5658"/>
        <v>0</v>
      </c>
      <c r="CG278" s="377"/>
      <c r="CH278" s="379"/>
      <c r="CI278" s="381"/>
      <c r="CJ278" s="108"/>
      <c r="CK278" s="108"/>
      <c r="CL278" s="108"/>
      <c r="CM278" s="108"/>
      <c r="CN278" s="108"/>
      <c r="CO278" s="108"/>
      <c r="CP278" s="108"/>
      <c r="CQ278" s="108"/>
      <c r="CR278" s="108"/>
      <c r="CS278" s="108"/>
      <c r="CT278" s="108"/>
      <c r="CU278" s="108"/>
      <c r="CV278" s="108"/>
      <c r="CW278" s="108"/>
      <c r="CX278" s="108"/>
      <c r="CY278" s="108"/>
    </row>
    <row r="279" spans="1:103" ht="28.8" hidden="1" x14ac:dyDescent="0.3">
      <c r="B279" s="130"/>
      <c r="C279" s="174"/>
      <c r="D279" s="174"/>
      <c r="E279" s="174"/>
      <c r="F279" s="174"/>
      <c r="G279" s="174"/>
      <c r="H279" s="176"/>
      <c r="I279" s="107"/>
      <c r="J279" s="179"/>
      <c r="K279" s="107"/>
      <c r="L279" s="64" t="s">
        <v>409</v>
      </c>
      <c r="M279" s="171">
        <f>M278</f>
        <v>0</v>
      </c>
      <c r="N279" s="171">
        <f>N278+M279</f>
        <v>0</v>
      </c>
      <c r="O279" s="171">
        <f t="shared" ref="O279" si="5659">O278+N279</f>
        <v>0</v>
      </c>
      <c r="P279" s="171">
        <f t="shared" ref="P279" si="5660">P278+O279</f>
        <v>0</v>
      </c>
      <c r="Q279" s="171">
        <f t="shared" ref="Q279" si="5661">Q278+P279</f>
        <v>0</v>
      </c>
      <c r="R279" s="171">
        <f t="shared" ref="R279" si="5662">R278+Q279</f>
        <v>0</v>
      </c>
      <c r="S279" s="171">
        <f t="shared" ref="S279" si="5663">S278+R279</f>
        <v>0</v>
      </c>
      <c r="T279" s="171">
        <f t="shared" ref="T279" si="5664">T278+S279</f>
        <v>0</v>
      </c>
      <c r="U279" s="171">
        <f t="shared" ref="U279" si="5665">U278+T279</f>
        <v>0</v>
      </c>
      <c r="V279" s="171">
        <f t="shared" ref="V279" si="5666">V278+U279</f>
        <v>0</v>
      </c>
      <c r="W279" s="171">
        <f t="shared" ref="W279" si="5667">W278+V279</f>
        <v>0</v>
      </c>
      <c r="X279" s="171">
        <f t="shared" ref="X279" si="5668">X278+W279</f>
        <v>0</v>
      </c>
      <c r="Y279" s="171">
        <f t="shared" ref="Y279" si="5669">Y278+X279</f>
        <v>0</v>
      </c>
      <c r="Z279" s="171">
        <f t="shared" ref="Z279" si="5670">Z278+Y279</f>
        <v>0</v>
      </c>
      <c r="AA279" s="171">
        <f t="shared" ref="AA279" si="5671">AA278+Z279</f>
        <v>0</v>
      </c>
      <c r="AB279" s="171">
        <f t="shared" ref="AB279" si="5672">AB278+AA279</f>
        <v>0</v>
      </c>
      <c r="AC279" s="171">
        <f t="shared" ref="AC279" si="5673">AC278+AB279</f>
        <v>0</v>
      </c>
      <c r="AD279" s="171">
        <f t="shared" ref="AD279" si="5674">AD278+AC279</f>
        <v>0</v>
      </c>
      <c r="AE279" s="171">
        <f t="shared" ref="AE279" si="5675">AE278+AD279</f>
        <v>0</v>
      </c>
      <c r="AF279" s="171">
        <f t="shared" ref="AF279" si="5676">AF278+AE279</f>
        <v>0</v>
      </c>
      <c r="AG279" s="171">
        <f t="shared" ref="AG279" si="5677">AG278+AF279</f>
        <v>0</v>
      </c>
      <c r="AH279" s="171">
        <f t="shared" ref="AH279" si="5678">AH278+AG279</f>
        <v>0</v>
      </c>
      <c r="AI279" s="171">
        <f t="shared" ref="AI279" si="5679">AI278+AH279</f>
        <v>0</v>
      </c>
      <c r="AJ279" s="171">
        <f t="shared" ref="AJ279" si="5680">AJ278+AI279</f>
        <v>0</v>
      </c>
      <c r="AK279" s="171">
        <f t="shared" ref="AK279" si="5681">AK278+AJ279</f>
        <v>0</v>
      </c>
      <c r="AL279" s="171">
        <f t="shared" ref="AL279" si="5682">AL278+AK279</f>
        <v>0</v>
      </c>
      <c r="AM279" s="171">
        <f t="shared" ref="AM279" si="5683">AM278+AL279</f>
        <v>0</v>
      </c>
      <c r="AN279" s="171">
        <f t="shared" ref="AN279" si="5684">AN278+AM279</f>
        <v>0</v>
      </c>
      <c r="AO279" s="171">
        <f t="shared" ref="AO279" si="5685">AO278+AN279</f>
        <v>0</v>
      </c>
      <c r="AP279" s="171">
        <f t="shared" ref="AP279" si="5686">AP278+AO279</f>
        <v>0</v>
      </c>
      <c r="AQ279" s="171">
        <f t="shared" ref="AQ279" si="5687">AQ278+AP279</f>
        <v>0</v>
      </c>
      <c r="AR279" s="171">
        <f t="shared" ref="AR279" si="5688">AR278+AQ279</f>
        <v>0</v>
      </c>
      <c r="AS279" s="171">
        <f t="shared" ref="AS279" si="5689">AS278+AR279</f>
        <v>0</v>
      </c>
      <c r="AT279" s="171">
        <f t="shared" ref="AT279" si="5690">AT278+AS279</f>
        <v>0</v>
      </c>
      <c r="AU279" s="171">
        <f t="shared" ref="AU279" si="5691">AU278+AT279</f>
        <v>0</v>
      </c>
      <c r="AV279" s="171">
        <f t="shared" ref="AV279" si="5692">AV278+AU279</f>
        <v>0</v>
      </c>
      <c r="AW279" s="171">
        <f t="shared" ref="AW279" si="5693">AW278+AV279</f>
        <v>0</v>
      </c>
      <c r="AX279" s="171">
        <f t="shared" ref="AX279" si="5694">AX278+AW279</f>
        <v>0</v>
      </c>
      <c r="AY279" s="171">
        <f t="shared" ref="AY279" si="5695">AY278+AX279</f>
        <v>0</v>
      </c>
      <c r="AZ279" s="171">
        <f t="shared" ref="AZ279" si="5696">AZ278+AY279</f>
        <v>0</v>
      </c>
      <c r="BA279" s="171">
        <f t="shared" ref="BA279" si="5697">BA278+AZ279</f>
        <v>0</v>
      </c>
      <c r="BB279" s="171">
        <f t="shared" ref="BB279" si="5698">BB278+BA279</f>
        <v>0</v>
      </c>
      <c r="BC279" s="171">
        <f t="shared" ref="BC279" si="5699">BC278+BB279</f>
        <v>0</v>
      </c>
      <c r="BD279" s="171">
        <f t="shared" ref="BD279" si="5700">BD278+BC279</f>
        <v>0</v>
      </c>
      <c r="BE279" s="171">
        <f t="shared" ref="BE279" si="5701">BE278+BD279</f>
        <v>0</v>
      </c>
      <c r="BF279" s="171">
        <f t="shared" ref="BF279" si="5702">BF278+BE279</f>
        <v>0</v>
      </c>
      <c r="BG279" s="171">
        <f t="shared" ref="BG279" si="5703">BG278+BF279</f>
        <v>0</v>
      </c>
      <c r="BH279" s="171">
        <f t="shared" ref="BH279" si="5704">BH278+BG279</f>
        <v>0</v>
      </c>
      <c r="BI279" s="171">
        <f t="shared" ref="BI279" si="5705">BI278+BH279</f>
        <v>0</v>
      </c>
      <c r="BJ279" s="171">
        <f t="shared" ref="BJ279" si="5706">BJ278+BI279</f>
        <v>0</v>
      </c>
      <c r="BK279" s="171">
        <f t="shared" ref="BK279" si="5707">BK278+BJ279</f>
        <v>0</v>
      </c>
      <c r="BL279" s="171">
        <f t="shared" ref="BL279" si="5708">BL278+BK279</f>
        <v>0</v>
      </c>
      <c r="BM279" s="171">
        <f t="shared" ref="BM279" si="5709">BM278+BL279</f>
        <v>0</v>
      </c>
      <c r="BN279" s="171">
        <f t="shared" ref="BN279" si="5710">BN278+BM279</f>
        <v>0</v>
      </c>
      <c r="BO279" s="171">
        <f t="shared" ref="BO279" si="5711">BO278+BN279</f>
        <v>0</v>
      </c>
      <c r="BP279" s="171">
        <f t="shared" ref="BP279" si="5712">BP278+BO279</f>
        <v>0</v>
      </c>
      <c r="BQ279" s="171">
        <f t="shared" ref="BQ279" si="5713">BQ278+BP279</f>
        <v>0</v>
      </c>
      <c r="BR279" s="171">
        <f t="shared" ref="BR279" si="5714">BR278+BQ279</f>
        <v>0</v>
      </c>
      <c r="BS279" s="171">
        <f t="shared" ref="BS279" si="5715">BS278+BR279</f>
        <v>0</v>
      </c>
      <c r="BT279" s="171">
        <f t="shared" ref="BT279" si="5716">BT278+BS279</f>
        <v>0</v>
      </c>
      <c r="BU279" s="171">
        <f t="shared" ref="BU279" si="5717">BU278+BT279</f>
        <v>0</v>
      </c>
      <c r="BV279" s="171">
        <f t="shared" ref="BV279" si="5718">BV278+BU279</f>
        <v>0</v>
      </c>
      <c r="BW279" s="171">
        <f t="shared" ref="BW279" si="5719">BW278+BV279</f>
        <v>0</v>
      </c>
      <c r="BX279" s="171">
        <f t="shared" ref="BX279" si="5720">BX278+BW279</f>
        <v>0</v>
      </c>
      <c r="BY279" s="171">
        <f t="shared" ref="BY279" si="5721">BY278+BX279</f>
        <v>0</v>
      </c>
      <c r="BZ279" s="171">
        <f t="shared" ref="BZ279" si="5722">BZ278+BY279</f>
        <v>0</v>
      </c>
      <c r="CA279" s="171">
        <f t="shared" ref="CA279" si="5723">CA278+BZ279</f>
        <v>0</v>
      </c>
      <c r="CB279" s="171">
        <f t="shared" ref="CB279" si="5724">CB278+CA279</f>
        <v>0</v>
      </c>
      <c r="CC279" s="171">
        <f t="shared" ref="CC279" si="5725">CC278+CB279</f>
        <v>0</v>
      </c>
      <c r="CD279" s="171">
        <f t="shared" ref="CD279" si="5726">CD278+CC279</f>
        <v>0</v>
      </c>
      <c r="CE279" s="171">
        <f t="shared" ref="CE279" si="5727">CE278+CD279</f>
        <v>0</v>
      </c>
      <c r="CF279" s="171">
        <f t="shared" ref="CF279" si="5728">CF278+CE279</f>
        <v>0</v>
      </c>
      <c r="CG279" s="377"/>
      <c r="CH279" s="379"/>
      <c r="CI279" s="381"/>
      <c r="CJ279" s="107"/>
      <c r="CK279" s="107"/>
      <c r="CL279" s="107"/>
      <c r="CM279" s="107"/>
      <c r="CN279" s="107"/>
      <c r="CO279" s="107"/>
      <c r="CP279" s="107"/>
      <c r="CQ279" s="107"/>
      <c r="CR279" s="107"/>
      <c r="CS279" s="107"/>
      <c r="CT279" s="107"/>
      <c r="CU279" s="107"/>
      <c r="CV279" s="107"/>
      <c r="CW279" s="107"/>
      <c r="CX279" s="107"/>
      <c r="CY279" s="107"/>
    </row>
    <row r="280" spans="1:103" ht="25.2" customHeight="1" thickBot="1" x14ac:dyDescent="0.35">
      <c r="B280" s="130"/>
      <c r="C280" s="174"/>
      <c r="D280" s="174"/>
      <c r="E280" s="174"/>
      <c r="F280" s="174"/>
      <c r="G280" s="174"/>
      <c r="H280" s="176"/>
      <c r="I280" s="107"/>
      <c r="J280" s="179"/>
      <c r="K280" s="107"/>
      <c r="L280" s="64" t="s">
        <v>167</v>
      </c>
      <c r="M280" s="172">
        <f>IF($E276="",0,VLOOKUP($E276,'Podpůrná data'!$I$15:$J$182,2)*M278)</f>
        <v>0</v>
      </c>
      <c r="N280" s="172">
        <f>IF($E276="",0,VLOOKUP($E276,'Podpůrná data'!$I$15:$J$182,2)*N278)</f>
        <v>0</v>
      </c>
      <c r="O280" s="172">
        <f>IF($E276="",0,VLOOKUP($E276,'Podpůrná data'!$I$15:$J$182,2)*O278)</f>
        <v>0</v>
      </c>
      <c r="P280" s="172">
        <f>IF($E276="",0,VLOOKUP($E276,'Podpůrná data'!$I$15:$J$182,2)*P278)</f>
        <v>0</v>
      </c>
      <c r="Q280" s="172">
        <f>IF($E276="",0,VLOOKUP($E276,'Podpůrná data'!$I$15:$J$182,2)*Q278)</f>
        <v>0</v>
      </c>
      <c r="R280" s="172">
        <f>IF($E276="",0,VLOOKUP($E276,'Podpůrná data'!$I$15:$J$182,2)*R278)</f>
        <v>0</v>
      </c>
      <c r="S280" s="172">
        <f>IF($E276="",0,VLOOKUP($E276,'Podpůrná data'!$I$15:$J$182,2)*S278)</f>
        <v>0</v>
      </c>
      <c r="T280" s="172">
        <f>IF($E276="",0,VLOOKUP($E276,'Podpůrná data'!$I$15:$J$182,2)*T278)</f>
        <v>0</v>
      </c>
      <c r="U280" s="172">
        <f>IF($E276="",0,VLOOKUP($E276,'Podpůrná data'!$I$15:$J$182,2)*U278)</f>
        <v>0</v>
      </c>
      <c r="V280" s="172">
        <f>IF($E276="",0,VLOOKUP($E276,'Podpůrná data'!$I$15:$J$182,2)*V278)</f>
        <v>0</v>
      </c>
      <c r="W280" s="172">
        <f>IF($E276="",0,VLOOKUP($E276,'Podpůrná data'!$I$15:$J$182,2)*W278)</f>
        <v>0</v>
      </c>
      <c r="X280" s="172">
        <f>IF($E276="",0,VLOOKUP($E276,'Podpůrná data'!$I$15:$J$182,2)*X278)</f>
        <v>0</v>
      </c>
      <c r="Y280" s="172">
        <f>IF($E276="",0,VLOOKUP($E276,'Podpůrná data'!$I$15:$J$182,2)*Y278)</f>
        <v>0</v>
      </c>
      <c r="Z280" s="172">
        <f>IF($E276="",0,VLOOKUP($E276,'Podpůrná data'!$I$15:$J$182,2)*Z278)</f>
        <v>0</v>
      </c>
      <c r="AA280" s="172">
        <f>IF($E276="",0,VLOOKUP($E276,'Podpůrná data'!$I$15:$J$182,2)*AA278)</f>
        <v>0</v>
      </c>
      <c r="AB280" s="172">
        <f>IF($E276="",0,VLOOKUP($E276,'Podpůrná data'!$I$15:$J$182,2)*AB278)</f>
        <v>0</v>
      </c>
      <c r="AC280" s="172">
        <f>IF($E276="",0,VLOOKUP($E276,'Podpůrná data'!$I$15:$J$182,2)*AC278)</f>
        <v>0</v>
      </c>
      <c r="AD280" s="172">
        <f>IF($E276="",0,VLOOKUP($E276,'Podpůrná data'!$I$15:$J$182,2)*AD278)</f>
        <v>0</v>
      </c>
      <c r="AE280" s="172">
        <f>IF($E276="",0,VLOOKUP($E276,'Podpůrná data'!$I$15:$J$182,2)*AE278)</f>
        <v>0</v>
      </c>
      <c r="AF280" s="172">
        <f>IF($E276="",0,VLOOKUP($E276,'Podpůrná data'!$I$15:$J$182,2)*AF278)</f>
        <v>0</v>
      </c>
      <c r="AG280" s="172">
        <f>IF($E276="",0,VLOOKUP($E276,'Podpůrná data'!$I$15:$J$182,2)*AG278)</f>
        <v>0</v>
      </c>
      <c r="AH280" s="172">
        <f>IF($E276="",0,VLOOKUP($E276,'Podpůrná data'!$I$15:$J$182,2)*AH278)</f>
        <v>0</v>
      </c>
      <c r="AI280" s="172">
        <f>IF($E276="",0,VLOOKUP($E276,'Podpůrná data'!$I$15:$J$182,2)*AI278)</f>
        <v>0</v>
      </c>
      <c r="AJ280" s="172">
        <f>IF($E276="",0,VLOOKUP($E276,'Podpůrná data'!$I$15:$J$182,2)*AJ278)</f>
        <v>0</v>
      </c>
      <c r="AK280" s="172">
        <f>IF($E276="",0,VLOOKUP($E276,'Podpůrná data'!$I$15:$J$182,2)*AK278)</f>
        <v>0</v>
      </c>
      <c r="AL280" s="172">
        <f>IF($E276="",0,VLOOKUP($E276,'Podpůrná data'!$I$15:$J$182,2)*AL278)</f>
        <v>0</v>
      </c>
      <c r="AM280" s="172">
        <f>IF($E276="",0,VLOOKUP($E276,'Podpůrná data'!$I$15:$J$182,2)*AM278)</f>
        <v>0</v>
      </c>
      <c r="AN280" s="172">
        <f>IF($E276="",0,VLOOKUP($E276,'Podpůrná data'!$I$15:$J$182,2)*AN278)</f>
        <v>0</v>
      </c>
      <c r="AO280" s="172">
        <f>IF($E276="",0,VLOOKUP($E276,'Podpůrná data'!$I$15:$J$182,2)*AO278)</f>
        <v>0</v>
      </c>
      <c r="AP280" s="172">
        <f>IF($E276="",0,VLOOKUP($E276,'Podpůrná data'!$I$15:$J$182,2)*AP278)</f>
        <v>0</v>
      </c>
      <c r="AQ280" s="172">
        <f>IF($E276="",0,VLOOKUP($E276,'Podpůrná data'!$I$15:$J$182,2)*AQ278)</f>
        <v>0</v>
      </c>
      <c r="AR280" s="172">
        <f>IF($E276="",0,VLOOKUP($E276,'Podpůrná data'!$I$15:$J$182,2)*AR278)</f>
        <v>0</v>
      </c>
      <c r="AS280" s="172">
        <f>IF($E276="",0,VLOOKUP($E276,'Podpůrná data'!$I$15:$J$182,2)*AS278)</f>
        <v>0</v>
      </c>
      <c r="AT280" s="172">
        <f>IF($E276="",0,VLOOKUP($E276,'Podpůrná data'!$I$15:$J$182,2)*AT278)</f>
        <v>0</v>
      </c>
      <c r="AU280" s="172">
        <f>IF($E276="",0,VLOOKUP($E276,'Podpůrná data'!$I$15:$J$182,2)*AU278)</f>
        <v>0</v>
      </c>
      <c r="AV280" s="172">
        <f>IF($E276="",0,VLOOKUP($E276,'Podpůrná data'!$I$15:$J$182,2)*AV278)</f>
        <v>0</v>
      </c>
      <c r="AW280" s="172">
        <f>IF($E276="",0,VLOOKUP($E276,'Podpůrná data'!$I$15:$J$182,2)*AW278)</f>
        <v>0</v>
      </c>
      <c r="AX280" s="172">
        <f>IF($E276="",0,VLOOKUP($E276,'Podpůrná data'!$I$15:$J$182,2)*AX278)</f>
        <v>0</v>
      </c>
      <c r="AY280" s="172">
        <f>IF($E276="",0,VLOOKUP($E276,'Podpůrná data'!$I$15:$J$182,2)*AY278)</f>
        <v>0</v>
      </c>
      <c r="AZ280" s="172">
        <f>IF($E276="",0,VLOOKUP($E276,'Podpůrná data'!$I$15:$J$182,2)*AZ278)</f>
        <v>0</v>
      </c>
      <c r="BA280" s="172">
        <f>IF($E276="",0,VLOOKUP($E276,'Podpůrná data'!$I$15:$J$182,2)*BA278)</f>
        <v>0</v>
      </c>
      <c r="BB280" s="172">
        <f>IF($E276="",0,VLOOKUP($E276,'Podpůrná data'!$I$15:$J$182,2)*BB278)</f>
        <v>0</v>
      </c>
      <c r="BC280" s="172">
        <f>IF($E276="",0,VLOOKUP($E276,'Podpůrná data'!$I$15:$J$182,2)*BC278)</f>
        <v>0</v>
      </c>
      <c r="BD280" s="172">
        <f>IF($E276="",0,VLOOKUP($E276,'Podpůrná data'!$I$15:$J$182,2)*BD278)</f>
        <v>0</v>
      </c>
      <c r="BE280" s="172">
        <f>IF($E276="",0,VLOOKUP($E276,'Podpůrná data'!$I$15:$J$182,2)*BE278)</f>
        <v>0</v>
      </c>
      <c r="BF280" s="172">
        <f>IF($E276="",0,VLOOKUP($E276,'Podpůrná data'!$I$15:$J$182,2)*BF278)</f>
        <v>0</v>
      </c>
      <c r="BG280" s="172">
        <f>IF($E276="",0,VLOOKUP($E276,'Podpůrná data'!$I$15:$J$182,2)*BG278)</f>
        <v>0</v>
      </c>
      <c r="BH280" s="172">
        <f>IF($E276="",0,VLOOKUP($E276,'Podpůrná data'!$I$15:$J$182,2)*BH278)</f>
        <v>0</v>
      </c>
      <c r="BI280" s="172">
        <f>IF($E276="",0,VLOOKUP($E276,'Podpůrná data'!$I$15:$J$182,2)*BI278)</f>
        <v>0</v>
      </c>
      <c r="BJ280" s="172">
        <f>IF($E276="",0,VLOOKUP($E276,'Podpůrná data'!$I$15:$J$182,2)*BJ278)</f>
        <v>0</v>
      </c>
      <c r="BK280" s="172">
        <f>IF($E276="",0,VLOOKUP($E276,'Podpůrná data'!$I$15:$J$182,2)*BK278)</f>
        <v>0</v>
      </c>
      <c r="BL280" s="172">
        <f>IF($E276="",0,VLOOKUP($E276,'Podpůrná data'!$I$15:$J$182,2)*BL278)</f>
        <v>0</v>
      </c>
      <c r="BM280" s="172">
        <f>IF($E276="",0,VLOOKUP($E276,'Podpůrná data'!$I$15:$J$182,2)*BM278)</f>
        <v>0</v>
      </c>
      <c r="BN280" s="172">
        <f>IF($E276="",0,VLOOKUP($E276,'Podpůrná data'!$I$15:$J$182,2)*BN278)</f>
        <v>0</v>
      </c>
      <c r="BO280" s="172">
        <f>IF($E276="",0,VLOOKUP($E276,'Podpůrná data'!$I$15:$J$182,2)*BO278)</f>
        <v>0</v>
      </c>
      <c r="BP280" s="172">
        <f>IF($E276="",0,VLOOKUP($E276,'Podpůrná data'!$I$15:$J$182,2)*BP278)</f>
        <v>0</v>
      </c>
      <c r="BQ280" s="172">
        <f>IF($E276="",0,VLOOKUP($E276,'Podpůrná data'!$I$15:$J$182,2)*BQ278)</f>
        <v>0</v>
      </c>
      <c r="BR280" s="172">
        <f>IF($E276="",0,VLOOKUP($E276,'Podpůrná data'!$I$15:$J$182,2)*BR278)</f>
        <v>0</v>
      </c>
      <c r="BS280" s="172">
        <f>IF($E276="",0,VLOOKUP($E276,'Podpůrná data'!$I$15:$J$182,2)*BS278)</f>
        <v>0</v>
      </c>
      <c r="BT280" s="172">
        <f>IF($E276="",0,VLOOKUP($E276,'Podpůrná data'!$I$15:$J$182,2)*BT278)</f>
        <v>0</v>
      </c>
      <c r="BU280" s="172">
        <f>IF($E276="",0,VLOOKUP($E276,'Podpůrná data'!$I$15:$J$182,2)*BU278)</f>
        <v>0</v>
      </c>
      <c r="BV280" s="172">
        <f>IF($E276="",0,VLOOKUP($E276,'Podpůrná data'!$I$15:$J$182,2)*BV278)</f>
        <v>0</v>
      </c>
      <c r="BW280" s="172">
        <f>IF($E276="",0,VLOOKUP($E276,'Podpůrná data'!$I$15:$J$182,2)*BW278)</f>
        <v>0</v>
      </c>
      <c r="BX280" s="172">
        <f>IF($E276="",0,VLOOKUP($E276,'Podpůrná data'!$I$15:$J$182,2)*BX278)</f>
        <v>0</v>
      </c>
      <c r="BY280" s="172">
        <f>IF($E276="",0,VLOOKUP($E276,'Podpůrná data'!$I$15:$J$182,2)*BY278)</f>
        <v>0</v>
      </c>
      <c r="BZ280" s="172">
        <f>IF($E276="",0,VLOOKUP($E276,'Podpůrná data'!$I$15:$J$182,2)*BZ278)</f>
        <v>0</v>
      </c>
      <c r="CA280" s="172">
        <f>IF($E276="",0,VLOOKUP($E276,'Podpůrná data'!$I$15:$J$182,2)*CA278)</f>
        <v>0</v>
      </c>
      <c r="CB280" s="172">
        <f>IF($E276="",0,VLOOKUP($E276,'Podpůrná data'!$I$15:$J$182,2)*CB278)</f>
        <v>0</v>
      </c>
      <c r="CC280" s="172">
        <f>IF($E276="",0,VLOOKUP($E276,'Podpůrná data'!$I$15:$J$182,2)*CC278)</f>
        <v>0</v>
      </c>
      <c r="CD280" s="172">
        <f>IF($E276="",0,VLOOKUP($E276,'Podpůrná data'!$I$15:$J$182,2)*CD278)</f>
        <v>0</v>
      </c>
      <c r="CE280" s="172">
        <f>IF($E276="",0,VLOOKUP($E276,'Podpůrná data'!$I$15:$J$182,2)*CE278)</f>
        <v>0</v>
      </c>
      <c r="CF280" s="172">
        <f>IF($E276="",0,VLOOKUP($E276,'Podpůrná data'!$I$15:$J$182,2)*CF278)</f>
        <v>0</v>
      </c>
      <c r="CG280" s="377"/>
      <c r="CH280" s="379"/>
      <c r="CI280" s="381"/>
      <c r="CJ280" s="107"/>
      <c r="CK280" s="182">
        <f>SUMIFS($M280:$CF280,$M275:$CF275,"1. ZoR")</f>
        <v>0</v>
      </c>
      <c r="CL280" s="182">
        <f>SUMIFS($M280:$CF280,$M275:$CF275,"2. ZoR")</f>
        <v>0</v>
      </c>
      <c r="CM280" s="182">
        <f>SUMIFS($M280:$CF280,$M275:$CF275,"3. ZoR")</f>
        <v>0</v>
      </c>
      <c r="CN280" s="182">
        <f>SUMIFS($M280:$CF280,$M275:$CF275,"4. ZoR")</f>
        <v>0</v>
      </c>
      <c r="CO280" s="182">
        <f>SUMIFS($M280:$CF280,$M275:$CF275,"5. ZoR")</f>
        <v>0</v>
      </c>
      <c r="CP280" s="182">
        <f>SUMIFS($M280:$CF280,$M275:$CF275,"6. ZoR")</f>
        <v>0</v>
      </c>
      <c r="CQ280" s="182">
        <f>SUMIFS($M280:$CF280,$M275:$CF275,"7. ZoR")</f>
        <v>0</v>
      </c>
      <c r="CR280" s="182">
        <f>SUMIFS($M280:$CF280,$M275:$CF275,"8. ZoR")</f>
        <v>0</v>
      </c>
      <c r="CS280" s="182">
        <f>SUMIFS($M280:$CF280,$M275:$CF275,"9. ZoR")</f>
        <v>0</v>
      </c>
      <c r="CT280" s="182">
        <f>SUMIFS($M280:$CF280,$M275:$CF275,"10. ZoR")</f>
        <v>0</v>
      </c>
      <c r="CU280" s="182">
        <f>SUMIFS($M280:$CF280,$M275:$CF275,"11. ZoR")</f>
        <v>0</v>
      </c>
      <c r="CV280" s="182">
        <f>SUMIFS($M280:$CF280,$M275:$CF275,"12. ZoR")</f>
        <v>0</v>
      </c>
      <c r="CW280" s="182">
        <f>SUMIFS($M280:$CF280,$M275:$CF275,"13. ZoR")</f>
        <v>0</v>
      </c>
      <c r="CX280" s="182">
        <f>SUMIFS($M280:$CF280,$M275:$CF275,"14. ZoR")</f>
        <v>0</v>
      </c>
      <c r="CY280" s="182">
        <f>SUMIFS($M280:$CF280,$M275:$CF275,"15. ZoR")</f>
        <v>0</v>
      </c>
    </row>
    <row r="281" spans="1:103" ht="29.4" hidden="1" thickBot="1" x14ac:dyDescent="0.35">
      <c r="B281" s="131"/>
      <c r="C281" s="177"/>
      <c r="D281" s="177"/>
      <c r="E281" s="177"/>
      <c r="F281" s="177"/>
      <c r="G281" s="177"/>
      <c r="H281" s="178"/>
      <c r="I281" s="107"/>
      <c r="J281" s="180"/>
      <c r="K281" s="107"/>
      <c r="L281" s="64" t="s">
        <v>360</v>
      </c>
      <c r="M281" s="172">
        <f>IF(M280="","",M280)</f>
        <v>0</v>
      </c>
      <c r="N281" s="172">
        <f>M281+N280</f>
        <v>0</v>
      </c>
      <c r="O281" s="172">
        <f t="shared" ref="O281" si="5729">N281+O280</f>
        <v>0</v>
      </c>
      <c r="P281" s="172">
        <f t="shared" ref="P281" si="5730">O281+P280</f>
        <v>0</v>
      </c>
      <c r="Q281" s="172">
        <f t="shared" ref="Q281" si="5731">P281+Q280</f>
        <v>0</v>
      </c>
      <c r="R281" s="172">
        <f t="shared" ref="R281" si="5732">Q281+R280</f>
        <v>0</v>
      </c>
      <c r="S281" s="172">
        <f t="shared" ref="S281" si="5733">R281+S280</f>
        <v>0</v>
      </c>
      <c r="T281" s="172">
        <f t="shared" ref="T281" si="5734">S281+T280</f>
        <v>0</v>
      </c>
      <c r="U281" s="172">
        <f t="shared" ref="U281" si="5735">T281+U280</f>
        <v>0</v>
      </c>
      <c r="V281" s="172">
        <f t="shared" ref="V281" si="5736">U281+V280</f>
        <v>0</v>
      </c>
      <c r="W281" s="172">
        <f t="shared" ref="W281" si="5737">V281+W280</f>
        <v>0</v>
      </c>
      <c r="X281" s="172">
        <f t="shared" ref="X281" si="5738">W281+X280</f>
        <v>0</v>
      </c>
      <c r="Y281" s="172">
        <f t="shared" ref="Y281" si="5739">X281+Y280</f>
        <v>0</v>
      </c>
      <c r="Z281" s="172">
        <f t="shared" ref="Z281" si="5740">Y281+Z280</f>
        <v>0</v>
      </c>
      <c r="AA281" s="172">
        <f t="shared" ref="AA281" si="5741">Z281+AA280</f>
        <v>0</v>
      </c>
      <c r="AB281" s="172">
        <f t="shared" ref="AB281" si="5742">AA281+AB280</f>
        <v>0</v>
      </c>
      <c r="AC281" s="172">
        <f t="shared" ref="AC281" si="5743">AB281+AC280</f>
        <v>0</v>
      </c>
      <c r="AD281" s="172">
        <f t="shared" ref="AD281" si="5744">AC281+AD280</f>
        <v>0</v>
      </c>
      <c r="AE281" s="172">
        <f t="shared" ref="AE281" si="5745">AD281+AE280</f>
        <v>0</v>
      </c>
      <c r="AF281" s="172">
        <f t="shared" ref="AF281" si="5746">AE281+AF280</f>
        <v>0</v>
      </c>
      <c r="AG281" s="172">
        <f t="shared" ref="AG281" si="5747">AF281+AG280</f>
        <v>0</v>
      </c>
      <c r="AH281" s="172">
        <f t="shared" ref="AH281" si="5748">AG281+AH280</f>
        <v>0</v>
      </c>
      <c r="AI281" s="172">
        <f t="shared" ref="AI281" si="5749">AH281+AI280</f>
        <v>0</v>
      </c>
      <c r="AJ281" s="172">
        <f t="shared" ref="AJ281" si="5750">AI281+AJ280</f>
        <v>0</v>
      </c>
      <c r="AK281" s="172">
        <f t="shared" ref="AK281" si="5751">AJ281+AK280</f>
        <v>0</v>
      </c>
      <c r="AL281" s="172">
        <f t="shared" ref="AL281" si="5752">AK281+AL280</f>
        <v>0</v>
      </c>
      <c r="AM281" s="172">
        <f t="shared" ref="AM281" si="5753">AL281+AM280</f>
        <v>0</v>
      </c>
      <c r="AN281" s="172">
        <f t="shared" ref="AN281" si="5754">AM281+AN280</f>
        <v>0</v>
      </c>
      <c r="AO281" s="172">
        <f t="shared" ref="AO281" si="5755">AN281+AO280</f>
        <v>0</v>
      </c>
      <c r="AP281" s="172">
        <f t="shared" ref="AP281" si="5756">AO281+AP280</f>
        <v>0</v>
      </c>
      <c r="AQ281" s="172">
        <f t="shared" ref="AQ281" si="5757">AP281+AQ280</f>
        <v>0</v>
      </c>
      <c r="AR281" s="172">
        <f t="shared" ref="AR281" si="5758">AQ281+AR280</f>
        <v>0</v>
      </c>
      <c r="AS281" s="172">
        <f t="shared" ref="AS281" si="5759">AR281+AS280</f>
        <v>0</v>
      </c>
      <c r="AT281" s="172">
        <f t="shared" ref="AT281" si="5760">AS281+AT280</f>
        <v>0</v>
      </c>
      <c r="AU281" s="172">
        <f t="shared" ref="AU281" si="5761">AT281+AU280</f>
        <v>0</v>
      </c>
      <c r="AV281" s="172">
        <f t="shared" ref="AV281" si="5762">AU281+AV280</f>
        <v>0</v>
      </c>
      <c r="AW281" s="172">
        <f t="shared" ref="AW281" si="5763">AV281+AW280</f>
        <v>0</v>
      </c>
      <c r="AX281" s="172">
        <f t="shared" ref="AX281" si="5764">AW281+AX280</f>
        <v>0</v>
      </c>
      <c r="AY281" s="172">
        <f t="shared" ref="AY281" si="5765">AX281+AY280</f>
        <v>0</v>
      </c>
      <c r="AZ281" s="172">
        <f t="shared" ref="AZ281" si="5766">AY281+AZ280</f>
        <v>0</v>
      </c>
      <c r="BA281" s="172">
        <f t="shared" ref="BA281" si="5767">AZ281+BA280</f>
        <v>0</v>
      </c>
      <c r="BB281" s="172">
        <f t="shared" ref="BB281" si="5768">BA281+BB280</f>
        <v>0</v>
      </c>
      <c r="BC281" s="172">
        <f t="shared" ref="BC281" si="5769">BB281+BC280</f>
        <v>0</v>
      </c>
      <c r="BD281" s="172">
        <f t="shared" ref="BD281" si="5770">BC281+BD280</f>
        <v>0</v>
      </c>
      <c r="BE281" s="172">
        <f t="shared" ref="BE281" si="5771">BD281+BE280</f>
        <v>0</v>
      </c>
      <c r="BF281" s="172">
        <f t="shared" ref="BF281" si="5772">BE281+BF280</f>
        <v>0</v>
      </c>
      <c r="BG281" s="172">
        <f t="shared" ref="BG281" si="5773">BF281+BG280</f>
        <v>0</v>
      </c>
      <c r="BH281" s="172">
        <f t="shared" ref="BH281" si="5774">BG281+BH280</f>
        <v>0</v>
      </c>
      <c r="BI281" s="172">
        <f t="shared" ref="BI281" si="5775">BH281+BI280</f>
        <v>0</v>
      </c>
      <c r="BJ281" s="172">
        <f t="shared" ref="BJ281" si="5776">BI281+BJ280</f>
        <v>0</v>
      </c>
      <c r="BK281" s="172">
        <f t="shared" ref="BK281" si="5777">BJ281+BK280</f>
        <v>0</v>
      </c>
      <c r="BL281" s="172">
        <f t="shared" ref="BL281" si="5778">BK281+BL280</f>
        <v>0</v>
      </c>
      <c r="BM281" s="172">
        <f t="shared" ref="BM281" si="5779">BL281+BM280</f>
        <v>0</v>
      </c>
      <c r="BN281" s="172">
        <f t="shared" ref="BN281" si="5780">BM281+BN280</f>
        <v>0</v>
      </c>
      <c r="BO281" s="172">
        <f t="shared" ref="BO281" si="5781">BN281+BO280</f>
        <v>0</v>
      </c>
      <c r="BP281" s="172">
        <f t="shared" ref="BP281" si="5782">BO281+BP280</f>
        <v>0</v>
      </c>
      <c r="BQ281" s="172">
        <f t="shared" ref="BQ281" si="5783">BP281+BQ280</f>
        <v>0</v>
      </c>
      <c r="BR281" s="172">
        <f t="shared" ref="BR281" si="5784">BQ281+BR280</f>
        <v>0</v>
      </c>
      <c r="BS281" s="172">
        <f t="shared" ref="BS281" si="5785">BR281+BS280</f>
        <v>0</v>
      </c>
      <c r="BT281" s="172">
        <f t="shared" ref="BT281" si="5786">BS281+BT280</f>
        <v>0</v>
      </c>
      <c r="BU281" s="172">
        <f t="shared" ref="BU281" si="5787">BT281+BU280</f>
        <v>0</v>
      </c>
      <c r="BV281" s="172">
        <f t="shared" ref="BV281" si="5788">BU281+BV280</f>
        <v>0</v>
      </c>
      <c r="BW281" s="172">
        <f t="shared" ref="BW281" si="5789">BV281+BW280</f>
        <v>0</v>
      </c>
      <c r="BX281" s="172">
        <f t="shared" ref="BX281" si="5790">BW281+BX280</f>
        <v>0</v>
      </c>
      <c r="BY281" s="172">
        <f t="shared" ref="BY281" si="5791">BX281+BY280</f>
        <v>0</v>
      </c>
      <c r="BZ281" s="172">
        <f t="shared" ref="BZ281" si="5792">BY281+BZ280</f>
        <v>0</v>
      </c>
      <c r="CA281" s="172">
        <f t="shared" ref="CA281" si="5793">BZ281+CA280</f>
        <v>0</v>
      </c>
      <c r="CB281" s="172">
        <f t="shared" ref="CB281" si="5794">CA281+CB280</f>
        <v>0</v>
      </c>
      <c r="CC281" s="172">
        <f t="shared" ref="CC281" si="5795">CB281+CC280</f>
        <v>0</v>
      </c>
      <c r="CD281" s="172">
        <f t="shared" ref="CD281" si="5796">CC281+CD280</f>
        <v>0</v>
      </c>
      <c r="CE281" s="172">
        <f t="shared" ref="CE281" si="5797">CD281+CE280</f>
        <v>0</v>
      </c>
      <c r="CF281" s="172">
        <f t="shared" ref="CF281" si="5798">CE281+CF280</f>
        <v>0</v>
      </c>
      <c r="CG281" s="383"/>
      <c r="CH281" s="384"/>
      <c r="CI281" s="382"/>
      <c r="CJ281" s="107"/>
      <c r="CK281" s="107"/>
      <c r="CL281" s="107"/>
      <c r="CM281" s="107"/>
      <c r="CN281" s="107"/>
      <c r="CO281" s="107"/>
      <c r="CP281" s="107"/>
      <c r="CQ281" s="107"/>
      <c r="CR281" s="107"/>
      <c r="CS281" s="107"/>
      <c r="CT281" s="107"/>
      <c r="CU281" s="107"/>
      <c r="CV281" s="107"/>
      <c r="CW281" s="107"/>
      <c r="CX281" s="107"/>
      <c r="CY281" s="107"/>
    </row>
    <row r="282" spans="1:103" ht="15" hidden="1" thickBot="1" x14ac:dyDescent="0.35">
      <c r="B282" s="107"/>
      <c r="C282" s="132"/>
      <c r="D282" s="132"/>
      <c r="E282" s="132"/>
      <c r="F282" s="132"/>
      <c r="G282" s="132"/>
      <c r="H282" s="107"/>
      <c r="I282" s="7"/>
      <c r="J282" s="107"/>
      <c r="K282" s="107"/>
      <c r="L282" s="107"/>
      <c r="M282" s="107"/>
      <c r="N282" s="107"/>
      <c r="O282" s="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row>
    <row r="283" spans="1:103" s="266" customFormat="1" ht="58.2" customHeight="1" thickBot="1" x14ac:dyDescent="0.35">
      <c r="A283" s="271"/>
      <c r="B283" s="122"/>
      <c r="C283" s="353" t="s">
        <v>2</v>
      </c>
      <c r="D283" s="123"/>
      <c r="E283" s="133" t="s">
        <v>398</v>
      </c>
      <c r="F283" s="133" t="s">
        <v>377</v>
      </c>
      <c r="G283" s="124" t="s">
        <v>208</v>
      </c>
      <c r="H283" s="125" t="s">
        <v>1</v>
      </c>
      <c r="I283" s="7"/>
      <c r="J283" s="173">
        <v>204032</v>
      </c>
      <c r="K283" s="108"/>
      <c r="L283" s="204" t="s">
        <v>134</v>
      </c>
      <c r="M283" s="84" t="s">
        <v>4</v>
      </c>
      <c r="N283" s="84" t="s">
        <v>5</v>
      </c>
      <c r="O283" s="84" t="s">
        <v>6</v>
      </c>
      <c r="P283" s="84" t="s">
        <v>7</v>
      </c>
      <c r="Q283" s="84" t="s">
        <v>8</v>
      </c>
      <c r="R283" s="84" t="s">
        <v>9</v>
      </c>
      <c r="S283" s="84" t="s">
        <v>10</v>
      </c>
      <c r="T283" s="84" t="s">
        <v>11</v>
      </c>
      <c r="U283" s="84" t="s">
        <v>12</v>
      </c>
      <c r="V283" s="84" t="s">
        <v>13</v>
      </c>
      <c r="W283" s="84" t="s">
        <v>14</v>
      </c>
      <c r="X283" s="84" t="s">
        <v>15</v>
      </c>
      <c r="Y283" s="84" t="s">
        <v>16</v>
      </c>
      <c r="Z283" s="84" t="s">
        <v>17</v>
      </c>
      <c r="AA283" s="84" t="s">
        <v>18</v>
      </c>
      <c r="AB283" s="84" t="s">
        <v>19</v>
      </c>
      <c r="AC283" s="84" t="s">
        <v>20</v>
      </c>
      <c r="AD283" s="84" t="s">
        <v>21</v>
      </c>
      <c r="AE283" s="84" t="s">
        <v>22</v>
      </c>
      <c r="AF283" s="84" t="s">
        <v>23</v>
      </c>
      <c r="AG283" s="84" t="s">
        <v>24</v>
      </c>
      <c r="AH283" s="84" t="s">
        <v>25</v>
      </c>
      <c r="AI283" s="84" t="s">
        <v>26</v>
      </c>
      <c r="AJ283" s="84" t="s">
        <v>27</v>
      </c>
      <c r="AK283" s="84" t="s">
        <v>28</v>
      </c>
      <c r="AL283" s="84" t="s">
        <v>29</v>
      </c>
      <c r="AM283" s="84" t="s">
        <v>30</v>
      </c>
      <c r="AN283" s="84" t="s">
        <v>31</v>
      </c>
      <c r="AO283" s="84" t="s">
        <v>32</v>
      </c>
      <c r="AP283" s="84" t="s">
        <v>33</v>
      </c>
      <c r="AQ283" s="84" t="s">
        <v>34</v>
      </c>
      <c r="AR283" s="84" t="s">
        <v>35</v>
      </c>
      <c r="AS283" s="84" t="s">
        <v>36</v>
      </c>
      <c r="AT283" s="84" t="s">
        <v>37</v>
      </c>
      <c r="AU283" s="84" t="s">
        <v>38</v>
      </c>
      <c r="AV283" s="84" t="s">
        <v>39</v>
      </c>
      <c r="AW283" s="84" t="s">
        <v>40</v>
      </c>
      <c r="AX283" s="84" t="s">
        <v>41</v>
      </c>
      <c r="AY283" s="84" t="s">
        <v>42</v>
      </c>
      <c r="AZ283" s="84" t="s">
        <v>43</v>
      </c>
      <c r="BA283" s="84" t="s">
        <v>44</v>
      </c>
      <c r="BB283" s="84" t="s">
        <v>45</v>
      </c>
      <c r="BC283" s="84" t="s">
        <v>46</v>
      </c>
      <c r="BD283" s="84" t="s">
        <v>47</v>
      </c>
      <c r="BE283" s="84" t="s">
        <v>48</v>
      </c>
      <c r="BF283" s="84" t="s">
        <v>49</v>
      </c>
      <c r="BG283" s="84" t="s">
        <v>50</v>
      </c>
      <c r="BH283" s="84" t="s">
        <v>51</v>
      </c>
      <c r="BI283" s="84" t="s">
        <v>52</v>
      </c>
      <c r="BJ283" s="84" t="s">
        <v>53</v>
      </c>
      <c r="BK283" s="84" t="s">
        <v>135</v>
      </c>
      <c r="BL283" s="84" t="s">
        <v>136</v>
      </c>
      <c r="BM283" s="84" t="s">
        <v>137</v>
      </c>
      <c r="BN283" s="84" t="s">
        <v>138</v>
      </c>
      <c r="BO283" s="84" t="s">
        <v>139</v>
      </c>
      <c r="BP283" s="84" t="s">
        <v>140</v>
      </c>
      <c r="BQ283" s="84" t="s">
        <v>141</v>
      </c>
      <c r="BR283" s="84" t="s">
        <v>142</v>
      </c>
      <c r="BS283" s="84" t="s">
        <v>143</v>
      </c>
      <c r="BT283" s="84" t="s">
        <v>144</v>
      </c>
      <c r="BU283" s="84" t="s">
        <v>145</v>
      </c>
      <c r="BV283" s="84" t="s">
        <v>146</v>
      </c>
      <c r="BW283" s="84" t="s">
        <v>147</v>
      </c>
      <c r="BX283" s="84" t="s">
        <v>148</v>
      </c>
      <c r="BY283" s="84" t="s">
        <v>149</v>
      </c>
      <c r="BZ283" s="84" t="s">
        <v>150</v>
      </c>
      <c r="CA283" s="84" t="s">
        <v>362</v>
      </c>
      <c r="CB283" s="84" t="s">
        <v>363</v>
      </c>
      <c r="CC283" s="84" t="s">
        <v>364</v>
      </c>
      <c r="CD283" s="84" t="s">
        <v>365</v>
      </c>
      <c r="CE283" s="84" t="s">
        <v>366</v>
      </c>
      <c r="CF283" s="84" t="s">
        <v>367</v>
      </c>
      <c r="CG283" s="136" t="s">
        <v>407</v>
      </c>
      <c r="CH283" s="137" t="s">
        <v>186</v>
      </c>
      <c r="CI283" s="137" t="s">
        <v>382</v>
      </c>
      <c r="CJ283" s="108"/>
      <c r="CK283" s="366" t="s">
        <v>411</v>
      </c>
      <c r="CL283" s="367"/>
      <c r="CM283" s="367"/>
      <c r="CN283" s="367"/>
      <c r="CO283" s="367"/>
      <c r="CP283" s="367"/>
      <c r="CQ283" s="367"/>
      <c r="CR283" s="367"/>
      <c r="CS283" s="367"/>
      <c r="CT283" s="367"/>
      <c r="CU283" s="367"/>
      <c r="CV283" s="367"/>
      <c r="CW283" s="367"/>
      <c r="CX283" s="367"/>
      <c r="CY283" s="367"/>
    </row>
    <row r="284" spans="1:103" s="266" customFormat="1" ht="18" hidden="1" customHeight="1" thickBot="1" x14ac:dyDescent="0.35">
      <c r="A284" s="272"/>
      <c r="B284" s="115"/>
      <c r="C284" s="354"/>
      <c r="D284" s="127"/>
      <c r="E284" s="127"/>
      <c r="F284" s="127"/>
      <c r="G284" s="359" t="s">
        <v>361</v>
      </c>
      <c r="H284" s="361" t="s">
        <v>95</v>
      </c>
      <c r="I284" s="7"/>
      <c r="J284" s="356" t="s">
        <v>3</v>
      </c>
      <c r="K284" s="108"/>
      <c r="L284" s="85"/>
      <c r="M284" s="75">
        <f>MONTH(Úvod!$F$10)</f>
        <v>1</v>
      </c>
      <c r="N284" s="76">
        <f t="shared" ref="N284" si="5799">IF(M284=12,1,M284+1)</f>
        <v>2</v>
      </c>
      <c r="O284" s="76">
        <f t="shared" ref="O284" si="5800">IF(N284=12,1,N284+1)</f>
        <v>3</v>
      </c>
      <c r="P284" s="77">
        <f t="shared" ref="P284" si="5801">IF(O284=12,1,O284+1)</f>
        <v>4</v>
      </c>
      <c r="Q284" s="77">
        <f t="shared" ref="Q284" si="5802">IF(P284=12,1,P284+1)</f>
        <v>5</v>
      </c>
      <c r="R284" s="77">
        <f t="shared" ref="R284" si="5803">IF(Q284=12,1,Q284+1)</f>
        <v>6</v>
      </c>
      <c r="S284" s="77">
        <f t="shared" ref="S284" si="5804">IF(R284=12,1,R284+1)</f>
        <v>7</v>
      </c>
      <c r="T284" s="77">
        <f t="shared" ref="T284" si="5805">IF(S284=12,1,S284+1)</f>
        <v>8</v>
      </c>
      <c r="U284" s="77">
        <f t="shared" ref="U284" si="5806">IF(T284=12,1,T284+1)</f>
        <v>9</v>
      </c>
      <c r="V284" s="77">
        <f>IF(U284=12,1,U284+1)</f>
        <v>10</v>
      </c>
      <c r="W284" s="77">
        <f t="shared" ref="W284" si="5807">IF(V284=12,1,V284+1)</f>
        <v>11</v>
      </c>
      <c r="X284" s="77">
        <f t="shared" ref="X284" si="5808">IF(W284=12,1,W284+1)</f>
        <v>12</v>
      </c>
      <c r="Y284" s="77">
        <f t="shared" ref="Y284" si="5809">IF(X284=12,1,X284+1)</f>
        <v>1</v>
      </c>
      <c r="Z284" s="77">
        <f t="shared" ref="Z284" si="5810">IF(Y284=12,1,Y284+1)</f>
        <v>2</v>
      </c>
      <c r="AA284" s="77">
        <f t="shared" ref="AA284" si="5811">IF(Z284=12,1,Z284+1)</f>
        <v>3</v>
      </c>
      <c r="AB284" s="77">
        <f t="shared" ref="AB284" si="5812">IF(AA284=12,1,AA284+1)</f>
        <v>4</v>
      </c>
      <c r="AC284" s="77">
        <f t="shared" ref="AC284" si="5813">IF(AB284=12,1,AB284+1)</f>
        <v>5</v>
      </c>
      <c r="AD284" s="77">
        <f t="shared" ref="AD284" si="5814">IF(AC284=12,1,AC284+1)</f>
        <v>6</v>
      </c>
      <c r="AE284" s="77">
        <f>IF(AD284=12,1,AD284+1)</f>
        <v>7</v>
      </c>
      <c r="AF284" s="77">
        <f t="shared" ref="AF284" si="5815">IF(AE284=12,1,AE284+1)</f>
        <v>8</v>
      </c>
      <c r="AG284" s="77">
        <f t="shared" ref="AG284" si="5816">IF(AF284=12,1,AF284+1)</f>
        <v>9</v>
      </c>
      <c r="AH284" s="77">
        <f t="shared" ref="AH284" si="5817">IF(AG284=12,1,AG284+1)</f>
        <v>10</v>
      </c>
      <c r="AI284" s="77">
        <f t="shared" ref="AI284" si="5818">IF(AH284=12,1,AH284+1)</f>
        <v>11</v>
      </c>
      <c r="AJ284" s="77">
        <f t="shared" ref="AJ284" si="5819">IF(AI284=12,1,AI284+1)</f>
        <v>12</v>
      </c>
      <c r="AK284" s="77">
        <f t="shared" ref="AK284" si="5820">IF(AJ284=12,1,AJ284+1)</f>
        <v>1</v>
      </c>
      <c r="AL284" s="77">
        <f t="shared" ref="AL284" si="5821">IF(AK284=12,1,AK284+1)</f>
        <v>2</v>
      </c>
      <c r="AM284" s="77">
        <f t="shared" ref="AM284" si="5822">IF(AL284=12,1,AL284+1)</f>
        <v>3</v>
      </c>
      <c r="AN284" s="77">
        <f t="shared" ref="AN284" si="5823">IF(AM284=12,1,AM284+1)</f>
        <v>4</v>
      </c>
      <c r="AO284" s="77">
        <f t="shared" ref="AO284" si="5824">IF(AN284=12,1,AN284+1)</f>
        <v>5</v>
      </c>
      <c r="AP284" s="77">
        <f t="shared" ref="AP284" si="5825">IF(AO284=12,1,AO284+1)</f>
        <v>6</v>
      </c>
      <c r="AQ284" s="77">
        <f t="shared" ref="AQ284" si="5826">IF(AP284=12,1,AP284+1)</f>
        <v>7</v>
      </c>
      <c r="AR284" s="77">
        <f t="shared" ref="AR284" si="5827">IF(AQ284=12,1,AQ284+1)</f>
        <v>8</v>
      </c>
      <c r="AS284" s="77">
        <f t="shared" ref="AS284" si="5828">IF(AR284=12,1,AR284+1)</f>
        <v>9</v>
      </c>
      <c r="AT284" s="77">
        <f t="shared" ref="AT284" si="5829">IF(AS284=12,1,AS284+1)</f>
        <v>10</v>
      </c>
      <c r="AU284" s="77">
        <f t="shared" ref="AU284" si="5830">IF(AT284=12,1,AT284+1)</f>
        <v>11</v>
      </c>
      <c r="AV284" s="77">
        <f t="shared" ref="AV284" si="5831">IF(AU284=12,1,AU284+1)</f>
        <v>12</v>
      </c>
      <c r="AW284" s="77">
        <f t="shared" ref="AW284" si="5832">IF(AV284=12,1,AV284+1)</f>
        <v>1</v>
      </c>
      <c r="AX284" s="77">
        <f t="shared" ref="AX284" si="5833">IF(AW284=12,1,AW284+1)</f>
        <v>2</v>
      </c>
      <c r="AY284" s="77">
        <f t="shared" ref="AY284" si="5834">IF(AX284=12,1,AX284+1)</f>
        <v>3</v>
      </c>
      <c r="AZ284" s="77">
        <f t="shared" ref="AZ284" si="5835">IF(AY284=12,1,AY284+1)</f>
        <v>4</v>
      </c>
      <c r="BA284" s="77">
        <f t="shared" ref="BA284" si="5836">IF(AZ284=12,1,AZ284+1)</f>
        <v>5</v>
      </c>
      <c r="BB284" s="77">
        <f t="shared" ref="BB284" si="5837">IF(BA284=12,1,BA284+1)</f>
        <v>6</v>
      </c>
      <c r="BC284" s="77">
        <f t="shared" ref="BC284" si="5838">IF(BB284=12,1,BB284+1)</f>
        <v>7</v>
      </c>
      <c r="BD284" s="77">
        <f t="shared" ref="BD284" si="5839">IF(BC284=12,1,BC284+1)</f>
        <v>8</v>
      </c>
      <c r="BE284" s="77">
        <f t="shared" ref="BE284" si="5840">IF(BD284=12,1,BD284+1)</f>
        <v>9</v>
      </c>
      <c r="BF284" s="77">
        <f t="shared" ref="BF284" si="5841">IF(BE284=12,1,BE284+1)</f>
        <v>10</v>
      </c>
      <c r="BG284" s="77">
        <f t="shared" ref="BG284" si="5842">IF(BF284=12,1,BF284+1)</f>
        <v>11</v>
      </c>
      <c r="BH284" s="77">
        <f t="shared" ref="BH284" si="5843">IF(BG284=12,1,BG284+1)</f>
        <v>12</v>
      </c>
      <c r="BI284" s="77">
        <f t="shared" ref="BI284" si="5844">IF(BH284=12,1,BH284+1)</f>
        <v>1</v>
      </c>
      <c r="BJ284" s="77">
        <f t="shared" ref="BJ284" si="5845">IF(BI284=12,1,BI284+1)</f>
        <v>2</v>
      </c>
      <c r="BK284" s="77">
        <f t="shared" ref="BK284" si="5846">IF(BJ284=12,1,BJ284+1)</f>
        <v>3</v>
      </c>
      <c r="BL284" s="77">
        <f t="shared" ref="BL284" si="5847">IF(BK284=12,1,BK284+1)</f>
        <v>4</v>
      </c>
      <c r="BM284" s="77">
        <f t="shared" ref="BM284" si="5848">IF(BL284=12,1,BL284+1)</f>
        <v>5</v>
      </c>
      <c r="BN284" s="77">
        <f t="shared" ref="BN284" si="5849">IF(BM284=12,1,BM284+1)</f>
        <v>6</v>
      </c>
      <c r="BO284" s="77">
        <f t="shared" ref="BO284" si="5850">IF(BN284=12,1,BN284+1)</f>
        <v>7</v>
      </c>
      <c r="BP284" s="77">
        <f t="shared" ref="BP284" si="5851">IF(BO284=12,1,BO284+1)</f>
        <v>8</v>
      </c>
      <c r="BQ284" s="77">
        <f t="shared" ref="BQ284" si="5852">IF(BP284=12,1,BP284+1)</f>
        <v>9</v>
      </c>
      <c r="BR284" s="77">
        <f t="shared" ref="BR284" si="5853">IF(BQ284=12,1,BQ284+1)</f>
        <v>10</v>
      </c>
      <c r="BS284" s="77">
        <f t="shared" ref="BS284" si="5854">IF(BR284=12,1,BR284+1)</f>
        <v>11</v>
      </c>
      <c r="BT284" s="77">
        <f t="shared" ref="BT284" si="5855">IF(BS284=12,1,BS284+1)</f>
        <v>12</v>
      </c>
      <c r="BU284" s="77">
        <f t="shared" ref="BU284" si="5856">IF(BT284=12,1,BT284+1)</f>
        <v>1</v>
      </c>
      <c r="BV284" s="77">
        <f t="shared" ref="BV284" si="5857">IF(BU284=12,1,BU284+1)</f>
        <v>2</v>
      </c>
      <c r="BW284" s="77">
        <f t="shared" ref="BW284" si="5858">IF(BV284=12,1,BV284+1)</f>
        <v>3</v>
      </c>
      <c r="BX284" s="77">
        <f t="shared" ref="BX284" si="5859">IF(BW284=12,1,BW284+1)</f>
        <v>4</v>
      </c>
      <c r="BY284" s="77">
        <f t="shared" ref="BY284" si="5860">IF(BX284=12,1,BX284+1)</f>
        <v>5</v>
      </c>
      <c r="BZ284" s="77">
        <f t="shared" ref="BZ284" si="5861">IF(BY284=12,1,BY284+1)</f>
        <v>6</v>
      </c>
      <c r="CA284" s="77">
        <f t="shared" ref="CA284" si="5862">IF(BZ284=12,1,BZ284+1)</f>
        <v>7</v>
      </c>
      <c r="CB284" s="77">
        <f t="shared" ref="CB284" si="5863">IF(CA284=12,1,CA284+1)</f>
        <v>8</v>
      </c>
      <c r="CC284" s="77">
        <f t="shared" ref="CC284" si="5864">IF(CB284=12,1,CB284+1)</f>
        <v>9</v>
      </c>
      <c r="CD284" s="77">
        <f t="shared" ref="CD284" si="5865">IF(CC284=12,1,CC284+1)</f>
        <v>10</v>
      </c>
      <c r="CE284" s="77">
        <f t="shared" ref="CE284" si="5866">IF(CD284=12,1,CD284+1)</f>
        <v>11</v>
      </c>
      <c r="CF284" s="77">
        <f t="shared" ref="CF284" si="5867">IF(CE284=12,1,CE284+1)</f>
        <v>12</v>
      </c>
      <c r="CG284" s="82"/>
      <c r="CH284" s="79"/>
      <c r="CI284" s="79"/>
      <c r="CJ284" s="108"/>
      <c r="CK284" s="108"/>
      <c r="CL284" s="108"/>
      <c r="CM284" s="108"/>
      <c r="CN284" s="108"/>
      <c r="CO284" s="108"/>
      <c r="CP284" s="108"/>
      <c r="CQ284" s="108"/>
      <c r="CR284" s="108"/>
      <c r="CS284" s="108"/>
      <c r="CT284" s="108"/>
      <c r="CU284" s="108"/>
      <c r="CV284" s="108"/>
      <c r="CW284" s="108"/>
      <c r="CX284" s="108"/>
      <c r="CY284" s="108"/>
    </row>
    <row r="285" spans="1:103" s="266" customFormat="1" ht="34.950000000000003" hidden="1" customHeight="1" x14ac:dyDescent="0.3">
      <c r="A285" s="272"/>
      <c r="B285" s="115"/>
      <c r="C285" s="354"/>
      <c r="D285" s="127"/>
      <c r="E285" s="127"/>
      <c r="F285" s="127"/>
      <c r="G285" s="359"/>
      <c r="H285" s="361"/>
      <c r="I285" s="7"/>
      <c r="J285" s="357"/>
      <c r="K285" s="108"/>
      <c r="L285" s="78"/>
      <c r="M285" s="60">
        <f t="shared" ref="M285:BX285" si="5868">VALUE(_xlfn.CONCAT(M284,".",M287))</f>
        <v>1</v>
      </c>
      <c r="N285" s="74">
        <f t="shared" si="5868"/>
        <v>32</v>
      </c>
      <c r="O285" s="74">
        <f t="shared" si="5868"/>
        <v>61</v>
      </c>
      <c r="P285" s="74">
        <f t="shared" si="5868"/>
        <v>92</v>
      </c>
      <c r="Q285" s="74">
        <f t="shared" si="5868"/>
        <v>122</v>
      </c>
      <c r="R285" s="74">
        <f t="shared" si="5868"/>
        <v>153</v>
      </c>
      <c r="S285" s="74">
        <f t="shared" si="5868"/>
        <v>183</v>
      </c>
      <c r="T285" s="74">
        <f t="shared" si="5868"/>
        <v>214</v>
      </c>
      <c r="U285" s="74">
        <f t="shared" si="5868"/>
        <v>245</v>
      </c>
      <c r="V285" s="74">
        <f t="shared" si="5868"/>
        <v>275</v>
      </c>
      <c r="W285" s="74">
        <f t="shared" si="5868"/>
        <v>306</v>
      </c>
      <c r="X285" s="74">
        <f t="shared" si="5868"/>
        <v>336</v>
      </c>
      <c r="Y285" s="74">
        <f t="shared" si="5868"/>
        <v>367</v>
      </c>
      <c r="Z285" s="74">
        <f t="shared" si="5868"/>
        <v>398</v>
      </c>
      <c r="AA285" s="74">
        <f t="shared" si="5868"/>
        <v>426</v>
      </c>
      <c r="AB285" s="74">
        <f t="shared" si="5868"/>
        <v>457</v>
      </c>
      <c r="AC285" s="74">
        <f t="shared" si="5868"/>
        <v>487</v>
      </c>
      <c r="AD285" s="74">
        <f t="shared" si="5868"/>
        <v>518</v>
      </c>
      <c r="AE285" s="74">
        <f t="shared" si="5868"/>
        <v>548</v>
      </c>
      <c r="AF285" s="74">
        <f t="shared" si="5868"/>
        <v>579</v>
      </c>
      <c r="AG285" s="74">
        <f t="shared" si="5868"/>
        <v>610</v>
      </c>
      <c r="AH285" s="74">
        <f t="shared" si="5868"/>
        <v>640</v>
      </c>
      <c r="AI285" s="74">
        <f t="shared" si="5868"/>
        <v>671</v>
      </c>
      <c r="AJ285" s="74">
        <f t="shared" si="5868"/>
        <v>701</v>
      </c>
      <c r="AK285" s="74">
        <f t="shared" si="5868"/>
        <v>732</v>
      </c>
      <c r="AL285" s="74">
        <f t="shared" si="5868"/>
        <v>763</v>
      </c>
      <c r="AM285" s="74">
        <f t="shared" si="5868"/>
        <v>791</v>
      </c>
      <c r="AN285" s="74">
        <f t="shared" si="5868"/>
        <v>822</v>
      </c>
      <c r="AO285" s="74">
        <f t="shared" si="5868"/>
        <v>852</v>
      </c>
      <c r="AP285" s="74">
        <f t="shared" si="5868"/>
        <v>883</v>
      </c>
      <c r="AQ285" s="74">
        <f t="shared" si="5868"/>
        <v>913</v>
      </c>
      <c r="AR285" s="74">
        <f t="shared" si="5868"/>
        <v>944</v>
      </c>
      <c r="AS285" s="74">
        <f t="shared" si="5868"/>
        <v>975</v>
      </c>
      <c r="AT285" s="74">
        <f t="shared" si="5868"/>
        <v>1005</v>
      </c>
      <c r="AU285" s="74">
        <f t="shared" si="5868"/>
        <v>1036</v>
      </c>
      <c r="AV285" s="74">
        <f t="shared" si="5868"/>
        <v>1066</v>
      </c>
      <c r="AW285" s="74">
        <f t="shared" si="5868"/>
        <v>1097</v>
      </c>
      <c r="AX285" s="74">
        <f t="shared" si="5868"/>
        <v>1128</v>
      </c>
      <c r="AY285" s="74">
        <f t="shared" si="5868"/>
        <v>1156</v>
      </c>
      <c r="AZ285" s="74">
        <f t="shared" si="5868"/>
        <v>1187</v>
      </c>
      <c r="BA285" s="74">
        <f t="shared" si="5868"/>
        <v>1217</v>
      </c>
      <c r="BB285" s="74">
        <f t="shared" si="5868"/>
        <v>1248</v>
      </c>
      <c r="BC285" s="74">
        <f t="shared" si="5868"/>
        <v>1278</v>
      </c>
      <c r="BD285" s="74">
        <f t="shared" si="5868"/>
        <v>1309</v>
      </c>
      <c r="BE285" s="74">
        <f t="shared" si="5868"/>
        <v>1340</v>
      </c>
      <c r="BF285" s="74">
        <f t="shared" si="5868"/>
        <v>1370</v>
      </c>
      <c r="BG285" s="74">
        <f t="shared" si="5868"/>
        <v>1401</v>
      </c>
      <c r="BH285" s="74">
        <f t="shared" si="5868"/>
        <v>1431</v>
      </c>
      <c r="BI285" s="74">
        <f t="shared" si="5868"/>
        <v>1462</v>
      </c>
      <c r="BJ285" s="74">
        <f t="shared" si="5868"/>
        <v>1493</v>
      </c>
      <c r="BK285" s="74">
        <f t="shared" si="5868"/>
        <v>1522</v>
      </c>
      <c r="BL285" s="74">
        <f t="shared" si="5868"/>
        <v>1553</v>
      </c>
      <c r="BM285" s="74">
        <f t="shared" si="5868"/>
        <v>1583</v>
      </c>
      <c r="BN285" s="74">
        <f t="shared" si="5868"/>
        <v>1614</v>
      </c>
      <c r="BO285" s="74">
        <f t="shared" si="5868"/>
        <v>1644</v>
      </c>
      <c r="BP285" s="74">
        <f t="shared" si="5868"/>
        <v>1675</v>
      </c>
      <c r="BQ285" s="74">
        <f t="shared" si="5868"/>
        <v>1706</v>
      </c>
      <c r="BR285" s="74">
        <f t="shared" si="5868"/>
        <v>1736</v>
      </c>
      <c r="BS285" s="74">
        <f t="shared" si="5868"/>
        <v>1767</v>
      </c>
      <c r="BT285" s="74">
        <f t="shared" si="5868"/>
        <v>1797</v>
      </c>
      <c r="BU285" s="74">
        <f t="shared" si="5868"/>
        <v>1828</v>
      </c>
      <c r="BV285" s="74">
        <f t="shared" si="5868"/>
        <v>1859</v>
      </c>
      <c r="BW285" s="74">
        <f t="shared" si="5868"/>
        <v>1887</v>
      </c>
      <c r="BX285" s="74">
        <f t="shared" si="5868"/>
        <v>1918</v>
      </c>
      <c r="BY285" s="74">
        <f t="shared" ref="BY285:CF285" si="5869">VALUE(_xlfn.CONCAT(BY284,".",BY287))</f>
        <v>1948</v>
      </c>
      <c r="BZ285" s="74">
        <f t="shared" si="5869"/>
        <v>1979</v>
      </c>
      <c r="CA285" s="74">
        <f t="shared" si="5869"/>
        <v>2009</v>
      </c>
      <c r="CB285" s="74">
        <f t="shared" si="5869"/>
        <v>2040</v>
      </c>
      <c r="CC285" s="74">
        <f t="shared" si="5869"/>
        <v>2071</v>
      </c>
      <c r="CD285" s="74">
        <f t="shared" si="5869"/>
        <v>2101</v>
      </c>
      <c r="CE285" s="74">
        <f t="shared" si="5869"/>
        <v>2132</v>
      </c>
      <c r="CF285" s="74">
        <f t="shared" si="5869"/>
        <v>2162</v>
      </c>
      <c r="CG285" s="83"/>
      <c r="CH285" s="80"/>
      <c r="CI285" s="80"/>
      <c r="CJ285" s="108"/>
      <c r="CK285" s="108"/>
      <c r="CL285" s="108"/>
      <c r="CM285" s="108"/>
      <c r="CN285" s="108"/>
      <c r="CO285" s="108"/>
      <c r="CP285" s="108"/>
      <c r="CQ285" s="108"/>
      <c r="CR285" s="108"/>
      <c r="CS285" s="108"/>
      <c r="CT285" s="108"/>
      <c r="CU285" s="108"/>
      <c r="CV285" s="108"/>
      <c r="CW285" s="108"/>
      <c r="CX285" s="108"/>
      <c r="CY285" s="108"/>
    </row>
    <row r="286" spans="1:103" s="266" customFormat="1" ht="16.95" customHeight="1" x14ac:dyDescent="0.3">
      <c r="A286" s="272"/>
      <c r="B286" s="115"/>
      <c r="C286" s="354"/>
      <c r="D286" s="127"/>
      <c r="E286" s="360" t="s">
        <v>376</v>
      </c>
      <c r="F286" s="360" t="s">
        <v>376</v>
      </c>
      <c r="G286" s="359"/>
      <c r="H286" s="361"/>
      <c r="I286" s="7"/>
      <c r="J286" s="357"/>
      <c r="K286" s="108"/>
      <c r="L286" s="78"/>
      <c r="M286" s="61" t="str">
        <f>VLOOKUP(M284,'Podpůrná data'!$J$186:$K$197,2)</f>
        <v>leden</v>
      </c>
      <c r="N286" s="61" t="str">
        <f>VLOOKUP(N284,'Podpůrná data'!$J$186:$K$197,2)</f>
        <v>únor</v>
      </c>
      <c r="O286" s="61" t="str">
        <f>VLOOKUP(O284,'Podpůrná data'!$J$186:$K$197,2)</f>
        <v>březen</v>
      </c>
      <c r="P286" s="61" t="str">
        <f>VLOOKUP(P284,'Podpůrná data'!$J$186:$K$197,2)</f>
        <v>duben</v>
      </c>
      <c r="Q286" s="61" t="str">
        <f>VLOOKUP(Q284,'Podpůrná data'!$J$186:$K$197,2)</f>
        <v>květen</v>
      </c>
      <c r="R286" s="61" t="str">
        <f>VLOOKUP(R284,'Podpůrná data'!$J$186:$K$197,2)</f>
        <v>červen</v>
      </c>
      <c r="S286" s="61" t="str">
        <f>VLOOKUP(S284,'Podpůrná data'!$J$186:$K$197,2)</f>
        <v>červenec</v>
      </c>
      <c r="T286" s="61" t="str">
        <f>VLOOKUP(T284,'Podpůrná data'!$J$186:$K$197,2)</f>
        <v>srpen</v>
      </c>
      <c r="U286" s="61" t="str">
        <f>VLOOKUP(U284,'Podpůrná data'!$J$186:$K$197,2)</f>
        <v>září</v>
      </c>
      <c r="V286" s="61" t="str">
        <f>VLOOKUP(V284,'Podpůrná data'!$J$186:$K$197,2)</f>
        <v>říjen</v>
      </c>
      <c r="W286" s="61" t="str">
        <f>VLOOKUP(W284,'Podpůrná data'!$J$186:$K$197,2)</f>
        <v>listopad</v>
      </c>
      <c r="X286" s="61" t="str">
        <f>VLOOKUP(X284,'Podpůrná data'!$J$186:$K$197,2)</f>
        <v>prosinec</v>
      </c>
      <c r="Y286" s="61" t="str">
        <f>VLOOKUP(Y284,'Podpůrná data'!$J$186:$K$197,2)</f>
        <v>leden</v>
      </c>
      <c r="Z286" s="61" t="str">
        <f>VLOOKUP(Z284,'Podpůrná data'!$J$186:$K$197,2)</f>
        <v>únor</v>
      </c>
      <c r="AA286" s="61" t="str">
        <f>VLOOKUP(AA284,'Podpůrná data'!$J$186:$K$197,2)</f>
        <v>březen</v>
      </c>
      <c r="AB286" s="61" t="str">
        <f>VLOOKUP(AB284,'Podpůrná data'!$J$186:$K$197,2)</f>
        <v>duben</v>
      </c>
      <c r="AC286" s="61" t="str">
        <f>VLOOKUP(AC284,'Podpůrná data'!$J$186:$K$197,2)</f>
        <v>květen</v>
      </c>
      <c r="AD286" s="61" t="str">
        <f>VLOOKUP(AD284,'Podpůrná data'!$J$186:$K$197,2)</f>
        <v>červen</v>
      </c>
      <c r="AE286" s="61" t="str">
        <f>VLOOKUP(AE284,'Podpůrná data'!$J$186:$K$197,2)</f>
        <v>červenec</v>
      </c>
      <c r="AF286" s="61" t="str">
        <f>VLOOKUP(AF284,'Podpůrná data'!$J$186:$K$197,2)</f>
        <v>srpen</v>
      </c>
      <c r="AG286" s="61" t="str">
        <f>VLOOKUP(AG284,'Podpůrná data'!$J$186:$K$197,2)</f>
        <v>září</v>
      </c>
      <c r="AH286" s="61" t="str">
        <f>VLOOKUP(AH284,'Podpůrná data'!$J$186:$K$197,2)</f>
        <v>říjen</v>
      </c>
      <c r="AI286" s="61" t="str">
        <f>VLOOKUP(AI284,'Podpůrná data'!$J$186:$K$197,2)</f>
        <v>listopad</v>
      </c>
      <c r="AJ286" s="61" t="str">
        <f>VLOOKUP(AJ284,'Podpůrná data'!$J$186:$K$197,2)</f>
        <v>prosinec</v>
      </c>
      <c r="AK286" s="61" t="str">
        <f>VLOOKUP(AK284,'Podpůrná data'!$J$186:$K$197,2)</f>
        <v>leden</v>
      </c>
      <c r="AL286" s="61" t="str">
        <f>VLOOKUP(AL284,'Podpůrná data'!$J$186:$K$197,2)</f>
        <v>únor</v>
      </c>
      <c r="AM286" s="61" t="str">
        <f>VLOOKUP(AM284,'Podpůrná data'!$J$186:$K$197,2)</f>
        <v>březen</v>
      </c>
      <c r="AN286" s="61" t="str">
        <f>VLOOKUP(AN284,'Podpůrná data'!$J$186:$K$197,2)</f>
        <v>duben</v>
      </c>
      <c r="AO286" s="61" t="str">
        <f>VLOOKUP(AO284,'Podpůrná data'!$J$186:$K$197,2)</f>
        <v>květen</v>
      </c>
      <c r="AP286" s="61" t="str">
        <f>VLOOKUP(AP284,'Podpůrná data'!$J$186:$K$197,2)</f>
        <v>červen</v>
      </c>
      <c r="AQ286" s="61" t="str">
        <f>VLOOKUP(AQ284,'Podpůrná data'!$J$186:$K$197,2)</f>
        <v>červenec</v>
      </c>
      <c r="AR286" s="61" t="str">
        <f>VLOOKUP(AR284,'Podpůrná data'!$J$186:$K$197,2)</f>
        <v>srpen</v>
      </c>
      <c r="AS286" s="61" t="str">
        <f>VLOOKUP(AS284,'Podpůrná data'!$J$186:$K$197,2)</f>
        <v>září</v>
      </c>
      <c r="AT286" s="61" t="str">
        <f>VLOOKUP(AT284,'Podpůrná data'!$J$186:$K$197,2)</f>
        <v>říjen</v>
      </c>
      <c r="AU286" s="61" t="str">
        <f>VLOOKUP(AU284,'Podpůrná data'!$J$186:$K$197,2)</f>
        <v>listopad</v>
      </c>
      <c r="AV286" s="61" t="str">
        <f>VLOOKUP(AV284,'Podpůrná data'!$J$186:$K$197,2)</f>
        <v>prosinec</v>
      </c>
      <c r="AW286" s="61" t="str">
        <f>VLOOKUP(AW284,'Podpůrná data'!$J$186:$K$197,2)</f>
        <v>leden</v>
      </c>
      <c r="AX286" s="61" t="str">
        <f>VLOOKUP(AX284,'Podpůrná data'!$J$186:$K$197,2)</f>
        <v>únor</v>
      </c>
      <c r="AY286" s="61" t="str">
        <f>VLOOKUP(AY284,'Podpůrná data'!$J$186:$K$197,2)</f>
        <v>březen</v>
      </c>
      <c r="AZ286" s="61" t="str">
        <f>VLOOKUP(AZ284,'Podpůrná data'!$J$186:$K$197,2)</f>
        <v>duben</v>
      </c>
      <c r="BA286" s="61" t="str">
        <f>VLOOKUP(BA284,'Podpůrná data'!$J$186:$K$197,2)</f>
        <v>květen</v>
      </c>
      <c r="BB286" s="61" t="str">
        <f>VLOOKUP(BB284,'Podpůrná data'!$J$186:$K$197,2)</f>
        <v>červen</v>
      </c>
      <c r="BC286" s="61" t="str">
        <f>VLOOKUP(BC284,'Podpůrná data'!$J$186:$K$197,2)</f>
        <v>červenec</v>
      </c>
      <c r="BD286" s="61" t="str">
        <f>VLOOKUP(BD284,'Podpůrná data'!$J$186:$K$197,2)</f>
        <v>srpen</v>
      </c>
      <c r="BE286" s="61" t="str">
        <f>VLOOKUP(BE284,'Podpůrná data'!$J$186:$K$197,2)</f>
        <v>září</v>
      </c>
      <c r="BF286" s="61" t="str">
        <f>VLOOKUP(BF284,'Podpůrná data'!$J$186:$K$197,2)</f>
        <v>říjen</v>
      </c>
      <c r="BG286" s="61" t="str">
        <f>VLOOKUP(BG284,'Podpůrná data'!$J$186:$K$197,2)</f>
        <v>listopad</v>
      </c>
      <c r="BH286" s="61" t="str">
        <f>VLOOKUP(BH284,'Podpůrná data'!$J$186:$K$197,2)</f>
        <v>prosinec</v>
      </c>
      <c r="BI286" s="61" t="str">
        <f>VLOOKUP(BI284,'Podpůrná data'!$J$186:$K$197,2)</f>
        <v>leden</v>
      </c>
      <c r="BJ286" s="61" t="str">
        <f>VLOOKUP(BJ284,'Podpůrná data'!$J$186:$K$197,2)</f>
        <v>únor</v>
      </c>
      <c r="BK286" s="61" t="str">
        <f>VLOOKUP(BK284,'Podpůrná data'!$J$186:$K$197,2)</f>
        <v>březen</v>
      </c>
      <c r="BL286" s="61" t="str">
        <f>VLOOKUP(BL284,'Podpůrná data'!$J$186:$K$197,2)</f>
        <v>duben</v>
      </c>
      <c r="BM286" s="61" t="str">
        <f>VLOOKUP(BM284,'Podpůrná data'!$J$186:$K$197,2)</f>
        <v>květen</v>
      </c>
      <c r="BN286" s="61" t="str">
        <f>VLOOKUP(BN284,'Podpůrná data'!$J$186:$K$197,2)</f>
        <v>červen</v>
      </c>
      <c r="BO286" s="61" t="str">
        <f>VLOOKUP(BO284,'Podpůrná data'!$J$186:$K$197,2)</f>
        <v>červenec</v>
      </c>
      <c r="BP286" s="61" t="str">
        <f>VLOOKUP(BP284,'Podpůrná data'!$J$186:$K$197,2)</f>
        <v>srpen</v>
      </c>
      <c r="BQ286" s="61" t="str">
        <f>VLOOKUP(BQ284,'Podpůrná data'!$J$186:$K$197,2)</f>
        <v>září</v>
      </c>
      <c r="BR286" s="61" t="str">
        <f>VLOOKUP(BR284,'Podpůrná data'!$J$186:$K$197,2)</f>
        <v>říjen</v>
      </c>
      <c r="BS286" s="61" t="str">
        <f>VLOOKUP(BS284,'Podpůrná data'!$J$186:$K$197,2)</f>
        <v>listopad</v>
      </c>
      <c r="BT286" s="61" t="str">
        <f>VLOOKUP(BT284,'Podpůrná data'!$J$186:$K$197,2)</f>
        <v>prosinec</v>
      </c>
      <c r="BU286" s="61" t="str">
        <f>VLOOKUP(BU284,'Podpůrná data'!$J$186:$K$197,2)</f>
        <v>leden</v>
      </c>
      <c r="BV286" s="61" t="str">
        <f>VLOOKUP(BV284,'Podpůrná data'!$J$186:$K$197,2)</f>
        <v>únor</v>
      </c>
      <c r="BW286" s="61" t="str">
        <f>VLOOKUP(BW284,'Podpůrná data'!$J$186:$K$197,2)</f>
        <v>březen</v>
      </c>
      <c r="BX286" s="61" t="str">
        <f>VLOOKUP(BX284,'Podpůrná data'!$J$186:$K$197,2)</f>
        <v>duben</v>
      </c>
      <c r="BY286" s="61" t="str">
        <f>VLOOKUP(BY284,'Podpůrná data'!$J$186:$K$197,2)</f>
        <v>květen</v>
      </c>
      <c r="BZ286" s="61" t="str">
        <f>VLOOKUP(BZ284,'Podpůrná data'!$J$186:$K$197,2)</f>
        <v>červen</v>
      </c>
      <c r="CA286" s="61" t="str">
        <f>VLOOKUP(CA284,'Podpůrná data'!$J$186:$K$197,2)</f>
        <v>červenec</v>
      </c>
      <c r="CB286" s="61" t="str">
        <f>VLOOKUP(CB284,'Podpůrná data'!$J$186:$K$197,2)</f>
        <v>srpen</v>
      </c>
      <c r="CC286" s="61" t="str">
        <f>VLOOKUP(CC284,'Podpůrná data'!$J$186:$K$197,2)</f>
        <v>září</v>
      </c>
      <c r="CD286" s="61" t="str">
        <f>VLOOKUP(CD284,'Podpůrná data'!$J$186:$K$197,2)</f>
        <v>říjen</v>
      </c>
      <c r="CE286" s="61" t="str">
        <f>VLOOKUP(CE284,'Podpůrná data'!$J$186:$K$197,2)</f>
        <v>listopad</v>
      </c>
      <c r="CF286" s="61" t="str">
        <f>VLOOKUP(CF284,'Podpůrná data'!$J$186:$K$197,2)</f>
        <v>prosinec</v>
      </c>
      <c r="CG286" s="210"/>
      <c r="CH286" s="210"/>
      <c r="CI286" s="211"/>
      <c r="CJ286" s="108"/>
      <c r="CK286" s="183" t="s">
        <v>109</v>
      </c>
      <c r="CL286" s="183" t="s">
        <v>110</v>
      </c>
      <c r="CM286" s="183" t="s">
        <v>111</v>
      </c>
      <c r="CN286" s="183" t="s">
        <v>112</v>
      </c>
      <c r="CO286" s="183" t="s">
        <v>113</v>
      </c>
      <c r="CP286" s="183" t="s">
        <v>114</v>
      </c>
      <c r="CQ286" s="183" t="s">
        <v>115</v>
      </c>
      <c r="CR286" s="183" t="s">
        <v>116</v>
      </c>
      <c r="CS286" s="183" t="s">
        <v>117</v>
      </c>
      <c r="CT286" s="183" t="s">
        <v>177</v>
      </c>
      <c r="CU286" s="183" t="s">
        <v>178</v>
      </c>
      <c r="CV286" s="183" t="s">
        <v>179</v>
      </c>
      <c r="CW286" s="183" t="s">
        <v>368</v>
      </c>
      <c r="CX286" s="183" t="s">
        <v>369</v>
      </c>
      <c r="CY286" s="183" t="s">
        <v>370</v>
      </c>
    </row>
    <row r="287" spans="1:103" s="266" customFormat="1" ht="16.2" customHeight="1" x14ac:dyDescent="0.3">
      <c r="A287" s="272"/>
      <c r="B287" s="115"/>
      <c r="C287" s="354"/>
      <c r="D287" s="127"/>
      <c r="E287" s="360"/>
      <c r="F287" s="360"/>
      <c r="G287" s="359"/>
      <c r="H287" s="361"/>
      <c r="I287" s="7"/>
      <c r="J287" s="357"/>
      <c r="K287" s="108"/>
      <c r="L287" s="78"/>
      <c r="M287" s="61">
        <f>YEAR(Úvod!$F$10)</f>
        <v>1900</v>
      </c>
      <c r="N287" s="61">
        <f t="shared" ref="N287" si="5870">IF(N284=1,M287+1,M287)</f>
        <v>1900</v>
      </c>
      <c r="O287" s="61">
        <f t="shared" ref="O287" si="5871">IF(O284=1,N287+1,N287)</f>
        <v>1900</v>
      </c>
      <c r="P287" s="61">
        <f t="shared" ref="P287" si="5872">IF(P284=1,O287+1,O287)</f>
        <v>1900</v>
      </c>
      <c r="Q287" s="61">
        <f t="shared" ref="Q287" si="5873">IF(Q284=1,P287+1,P287)</f>
        <v>1900</v>
      </c>
      <c r="R287" s="61">
        <f t="shared" ref="R287" si="5874">IF(R284=1,Q287+1,Q287)</f>
        <v>1900</v>
      </c>
      <c r="S287" s="61">
        <f t="shared" ref="S287" si="5875">IF(S284=1,R287+1,R287)</f>
        <v>1900</v>
      </c>
      <c r="T287" s="61">
        <f t="shared" ref="T287" si="5876">IF(T284=1,S287+1,S287)</f>
        <v>1900</v>
      </c>
      <c r="U287" s="61">
        <f t="shared" ref="U287" si="5877">IF(U284=1,T287+1,T287)</f>
        <v>1900</v>
      </c>
      <c r="V287" s="61">
        <f t="shared" ref="V287" si="5878">IF(V284=1,U287+1,U287)</f>
        <v>1900</v>
      </c>
      <c r="W287" s="61">
        <f t="shared" ref="W287" si="5879">IF(W284=1,V287+1,V287)</f>
        <v>1900</v>
      </c>
      <c r="X287" s="61">
        <f t="shared" ref="X287" si="5880">IF(X284=1,W287+1,W287)</f>
        <v>1900</v>
      </c>
      <c r="Y287" s="61">
        <f t="shared" ref="Y287" si="5881">IF(Y284=1,X287+1,X287)</f>
        <v>1901</v>
      </c>
      <c r="Z287" s="61">
        <f t="shared" ref="Z287" si="5882">IF(Z284=1,Y287+1,Y287)</f>
        <v>1901</v>
      </c>
      <c r="AA287" s="61">
        <f t="shared" ref="AA287" si="5883">IF(AA284=1,Z287+1,Z287)</f>
        <v>1901</v>
      </c>
      <c r="AB287" s="61">
        <f t="shared" ref="AB287" si="5884">IF(AB284=1,AA287+1,AA287)</f>
        <v>1901</v>
      </c>
      <c r="AC287" s="61">
        <f t="shared" ref="AC287" si="5885">IF(AC284=1,AB287+1,AB287)</f>
        <v>1901</v>
      </c>
      <c r="AD287" s="61">
        <f t="shared" ref="AD287" si="5886">IF(AD284=1,AC287+1,AC287)</f>
        <v>1901</v>
      </c>
      <c r="AE287" s="61">
        <f t="shared" ref="AE287" si="5887">IF(AE284=1,AD287+1,AD287)</f>
        <v>1901</v>
      </c>
      <c r="AF287" s="61">
        <f t="shared" ref="AF287" si="5888">IF(AF284=1,AE287+1,AE287)</f>
        <v>1901</v>
      </c>
      <c r="AG287" s="61">
        <f t="shared" ref="AG287" si="5889">IF(AG284=1,AF287+1,AF287)</f>
        <v>1901</v>
      </c>
      <c r="AH287" s="61">
        <f t="shared" ref="AH287" si="5890">IF(AH284=1,AG287+1,AG287)</f>
        <v>1901</v>
      </c>
      <c r="AI287" s="61">
        <f t="shared" ref="AI287" si="5891">IF(AI284=1,AH287+1,AH287)</f>
        <v>1901</v>
      </c>
      <c r="AJ287" s="61">
        <f t="shared" ref="AJ287" si="5892">IF(AJ284=1,AI287+1,AI287)</f>
        <v>1901</v>
      </c>
      <c r="AK287" s="61">
        <f t="shared" ref="AK287" si="5893">IF(AK284=1,AJ287+1,AJ287)</f>
        <v>1902</v>
      </c>
      <c r="AL287" s="61">
        <f t="shared" ref="AL287" si="5894">IF(AL284=1,AK287+1,AK287)</f>
        <v>1902</v>
      </c>
      <c r="AM287" s="61">
        <f t="shared" ref="AM287" si="5895">IF(AM284=1,AL287+1,AL287)</f>
        <v>1902</v>
      </c>
      <c r="AN287" s="61">
        <f t="shared" ref="AN287" si="5896">IF(AN284=1,AM287+1,AM287)</f>
        <v>1902</v>
      </c>
      <c r="AO287" s="61">
        <f t="shared" ref="AO287" si="5897">IF(AO284=1,AN287+1,AN287)</f>
        <v>1902</v>
      </c>
      <c r="AP287" s="61">
        <f t="shared" ref="AP287" si="5898">IF(AP284=1,AO287+1,AO287)</f>
        <v>1902</v>
      </c>
      <c r="AQ287" s="61">
        <f t="shared" ref="AQ287" si="5899">IF(AQ284=1,AP287+1,AP287)</f>
        <v>1902</v>
      </c>
      <c r="AR287" s="61">
        <f t="shared" ref="AR287" si="5900">IF(AR284=1,AQ287+1,AQ287)</f>
        <v>1902</v>
      </c>
      <c r="AS287" s="61">
        <f t="shared" ref="AS287" si="5901">IF(AS284=1,AR287+1,AR287)</f>
        <v>1902</v>
      </c>
      <c r="AT287" s="61">
        <f t="shared" ref="AT287" si="5902">IF(AT284=1,AS287+1,AS287)</f>
        <v>1902</v>
      </c>
      <c r="AU287" s="61">
        <f t="shared" ref="AU287" si="5903">IF(AU284=1,AT287+1,AT287)</f>
        <v>1902</v>
      </c>
      <c r="AV287" s="61">
        <f t="shared" ref="AV287" si="5904">IF(AV284=1,AU287+1,AU287)</f>
        <v>1902</v>
      </c>
      <c r="AW287" s="61">
        <f t="shared" ref="AW287" si="5905">IF(AW284=1,AV287+1,AV287)</f>
        <v>1903</v>
      </c>
      <c r="AX287" s="61">
        <f t="shared" ref="AX287" si="5906">IF(AX284=1,AW287+1,AW287)</f>
        <v>1903</v>
      </c>
      <c r="AY287" s="61">
        <f t="shared" ref="AY287" si="5907">IF(AY284=1,AX287+1,AX287)</f>
        <v>1903</v>
      </c>
      <c r="AZ287" s="61">
        <f t="shared" ref="AZ287" si="5908">IF(AZ284=1,AY287+1,AY287)</f>
        <v>1903</v>
      </c>
      <c r="BA287" s="61">
        <f t="shared" ref="BA287" si="5909">IF(BA284=1,AZ287+1,AZ287)</f>
        <v>1903</v>
      </c>
      <c r="BB287" s="61">
        <f t="shared" ref="BB287" si="5910">IF(BB284=1,BA287+1,BA287)</f>
        <v>1903</v>
      </c>
      <c r="BC287" s="61">
        <f t="shared" ref="BC287" si="5911">IF(BC284=1,BB287+1,BB287)</f>
        <v>1903</v>
      </c>
      <c r="BD287" s="61">
        <f t="shared" ref="BD287" si="5912">IF(BD284=1,BC287+1,BC287)</f>
        <v>1903</v>
      </c>
      <c r="BE287" s="61">
        <f t="shared" ref="BE287" si="5913">IF(BE284=1,BD287+1,BD287)</f>
        <v>1903</v>
      </c>
      <c r="BF287" s="61">
        <f t="shared" ref="BF287" si="5914">IF(BF284=1,BE287+1,BE287)</f>
        <v>1903</v>
      </c>
      <c r="BG287" s="61">
        <f t="shared" ref="BG287" si="5915">IF(BG284=1,BF287+1,BF287)</f>
        <v>1903</v>
      </c>
      <c r="BH287" s="61">
        <f t="shared" ref="BH287" si="5916">IF(BH284=1,BG287+1,BG287)</f>
        <v>1903</v>
      </c>
      <c r="BI287" s="61">
        <f t="shared" ref="BI287" si="5917">IF(BI284=1,BH287+1,BH287)</f>
        <v>1904</v>
      </c>
      <c r="BJ287" s="61">
        <f t="shared" ref="BJ287" si="5918">IF(BJ284=1,BI287+1,BI287)</f>
        <v>1904</v>
      </c>
      <c r="BK287" s="61">
        <f t="shared" ref="BK287" si="5919">IF(BK284=1,BJ287+1,BJ287)</f>
        <v>1904</v>
      </c>
      <c r="BL287" s="61">
        <f t="shared" ref="BL287" si="5920">IF(BL284=1,BK287+1,BK287)</f>
        <v>1904</v>
      </c>
      <c r="BM287" s="61">
        <f t="shared" ref="BM287" si="5921">IF(BM284=1,BL287+1,BL287)</f>
        <v>1904</v>
      </c>
      <c r="BN287" s="61">
        <f t="shared" ref="BN287" si="5922">IF(BN284=1,BM287+1,BM287)</f>
        <v>1904</v>
      </c>
      <c r="BO287" s="61">
        <f t="shared" ref="BO287" si="5923">IF(BO284=1,BN287+1,BN287)</f>
        <v>1904</v>
      </c>
      <c r="BP287" s="61">
        <f t="shared" ref="BP287" si="5924">IF(BP284=1,BO287+1,BO287)</f>
        <v>1904</v>
      </c>
      <c r="BQ287" s="61">
        <f t="shared" ref="BQ287" si="5925">IF(BQ284=1,BP287+1,BP287)</f>
        <v>1904</v>
      </c>
      <c r="BR287" s="61">
        <f t="shared" ref="BR287" si="5926">IF(BR284=1,BQ287+1,BQ287)</f>
        <v>1904</v>
      </c>
      <c r="BS287" s="61">
        <f t="shared" ref="BS287" si="5927">IF(BS284=1,BR287+1,BR287)</f>
        <v>1904</v>
      </c>
      <c r="BT287" s="61">
        <f t="shared" ref="BT287" si="5928">IF(BT284=1,BS287+1,BS287)</f>
        <v>1904</v>
      </c>
      <c r="BU287" s="61">
        <f t="shared" ref="BU287" si="5929">IF(BU284=1,BT287+1,BT287)</f>
        <v>1905</v>
      </c>
      <c r="BV287" s="61">
        <f t="shared" ref="BV287" si="5930">IF(BV284=1,BU287+1,BU287)</f>
        <v>1905</v>
      </c>
      <c r="BW287" s="61">
        <f t="shared" ref="BW287" si="5931">IF(BW284=1,BV287+1,BV287)</f>
        <v>1905</v>
      </c>
      <c r="BX287" s="61">
        <f t="shared" ref="BX287" si="5932">IF(BX284=1,BW287+1,BW287)</f>
        <v>1905</v>
      </c>
      <c r="BY287" s="61">
        <f t="shared" ref="BY287" si="5933">IF(BY284=1,BX287+1,BX287)</f>
        <v>1905</v>
      </c>
      <c r="BZ287" s="61">
        <f t="shared" ref="BZ287" si="5934">IF(BZ284=1,BY287+1,BY287)</f>
        <v>1905</v>
      </c>
      <c r="CA287" s="61">
        <f t="shared" ref="CA287" si="5935">IF(CA284=1,BZ287+1,BZ287)</f>
        <v>1905</v>
      </c>
      <c r="CB287" s="61">
        <f t="shared" ref="CB287" si="5936">IF(CB284=1,CA287+1,CA287)</f>
        <v>1905</v>
      </c>
      <c r="CC287" s="61">
        <f t="shared" ref="CC287" si="5937">IF(CC284=1,CB287+1,CB287)</f>
        <v>1905</v>
      </c>
      <c r="CD287" s="61">
        <f t="shared" ref="CD287" si="5938">IF(CD284=1,CC287+1,CC287)</f>
        <v>1905</v>
      </c>
      <c r="CE287" s="61">
        <f t="shared" ref="CE287" si="5939">IF(CE284=1,CD287+1,CD287)</f>
        <v>1905</v>
      </c>
      <c r="CF287" s="61">
        <f t="shared" ref="CF287" si="5940">IF(CF284=1,CE287+1,CE287)</f>
        <v>1905</v>
      </c>
      <c r="CG287" s="209"/>
      <c r="CH287" s="208"/>
      <c r="CI287" s="212"/>
      <c r="CJ287" s="108"/>
      <c r="CK287" s="108"/>
      <c r="CL287" s="108"/>
      <c r="CM287" s="108"/>
      <c r="CN287" s="108"/>
      <c r="CO287" s="108"/>
      <c r="CP287" s="108"/>
      <c r="CQ287" s="108"/>
      <c r="CR287" s="108"/>
      <c r="CS287" s="108"/>
      <c r="CT287" s="108"/>
      <c r="CU287" s="108"/>
      <c r="CV287" s="108"/>
      <c r="CW287" s="108"/>
      <c r="CX287" s="108"/>
      <c r="CY287" s="108"/>
    </row>
    <row r="288" spans="1:103" s="266" customFormat="1" ht="16.2" customHeight="1" x14ac:dyDescent="0.3">
      <c r="A288" s="272"/>
      <c r="B288" s="115"/>
      <c r="C288" s="127"/>
      <c r="D288" s="127"/>
      <c r="E288" s="360"/>
      <c r="F288" s="360"/>
      <c r="G288" s="359"/>
      <c r="H288" s="362"/>
      <c r="I288" s="7"/>
      <c r="J288" s="358"/>
      <c r="K288" s="108"/>
      <c r="L288" s="64" t="s">
        <v>181</v>
      </c>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1"/>
      <c r="AL288" s="281"/>
      <c r="AM288" s="281"/>
      <c r="AN288" s="281"/>
      <c r="AO288" s="281"/>
      <c r="AP288" s="281"/>
      <c r="AQ288" s="281"/>
      <c r="AR288" s="281"/>
      <c r="AS288" s="281"/>
      <c r="AT288" s="281"/>
      <c r="AU288" s="281"/>
      <c r="AV288" s="281"/>
      <c r="AW288" s="281"/>
      <c r="AX288" s="281"/>
      <c r="AY288" s="281"/>
      <c r="AZ288" s="281"/>
      <c r="BA288" s="281"/>
      <c r="BB288" s="281"/>
      <c r="BC288" s="281"/>
      <c r="BD288" s="281"/>
      <c r="BE288" s="281"/>
      <c r="BF288" s="281"/>
      <c r="BG288" s="281"/>
      <c r="BH288" s="281"/>
      <c r="BI288" s="281"/>
      <c r="BJ288" s="281"/>
      <c r="BK288" s="281"/>
      <c r="BL288" s="281"/>
      <c r="BM288" s="281"/>
      <c r="BN288" s="281"/>
      <c r="BO288" s="281"/>
      <c r="BP288" s="281"/>
      <c r="BQ288" s="281"/>
      <c r="BR288" s="281"/>
      <c r="BS288" s="281"/>
      <c r="BT288" s="281"/>
      <c r="BU288" s="281"/>
      <c r="BV288" s="281"/>
      <c r="BW288" s="281"/>
      <c r="BX288" s="281"/>
      <c r="BY288" s="281"/>
      <c r="BZ288" s="281"/>
      <c r="CA288" s="281"/>
      <c r="CB288" s="281"/>
      <c r="CC288" s="281"/>
      <c r="CD288" s="281"/>
      <c r="CE288" s="281"/>
      <c r="CF288" s="281"/>
      <c r="CG288" s="209"/>
      <c r="CH288" s="208"/>
      <c r="CI288" s="212"/>
      <c r="CJ288" s="108"/>
      <c r="CK288" s="108"/>
      <c r="CL288" s="108"/>
      <c r="CM288" s="108"/>
      <c r="CN288" s="108"/>
      <c r="CO288" s="108"/>
      <c r="CP288" s="108"/>
      <c r="CQ288" s="108"/>
      <c r="CR288" s="108"/>
      <c r="CS288" s="108"/>
      <c r="CT288" s="108"/>
      <c r="CU288" s="108"/>
      <c r="CV288" s="108"/>
      <c r="CW288" s="108"/>
      <c r="CX288" s="108"/>
      <c r="CY288" s="108"/>
    </row>
    <row r="289" spans="1:103" s="266" customFormat="1" ht="23.4" customHeight="1" x14ac:dyDescent="0.3">
      <c r="A289" s="264"/>
      <c r="B289" s="128" t="s">
        <v>25</v>
      </c>
      <c r="C289" s="376"/>
      <c r="D289" s="376"/>
      <c r="E289" s="282"/>
      <c r="F289" s="257"/>
      <c r="G289" s="275"/>
      <c r="H289" s="62">
        <f>IF($G289="",0,VLOOKUP($E289,'Podpůrná data'!$I$15:$J$182,2)*$G289)</f>
        <v>0</v>
      </c>
      <c r="I289" s="107"/>
      <c r="J289" s="170">
        <f>IF(H289&gt;0,1,0)</f>
        <v>0</v>
      </c>
      <c r="K289" s="214"/>
      <c r="L289" s="64" t="s">
        <v>97</v>
      </c>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83"/>
      <c r="BG289" s="283"/>
      <c r="BH289" s="283"/>
      <c r="BI289" s="283"/>
      <c r="BJ289" s="283"/>
      <c r="BK289" s="283"/>
      <c r="BL289" s="283"/>
      <c r="BM289" s="283"/>
      <c r="BN289" s="283"/>
      <c r="BO289" s="283"/>
      <c r="BP289" s="283"/>
      <c r="BQ289" s="283"/>
      <c r="BR289" s="283"/>
      <c r="BS289" s="283"/>
      <c r="BT289" s="283"/>
      <c r="BU289" s="283"/>
      <c r="BV289" s="283"/>
      <c r="BW289" s="283"/>
      <c r="BX289" s="283"/>
      <c r="BY289" s="283"/>
      <c r="BZ289" s="283"/>
      <c r="CA289" s="283"/>
      <c r="CB289" s="283"/>
      <c r="CC289" s="283"/>
      <c r="CD289" s="283"/>
      <c r="CE289" s="283"/>
      <c r="CF289" s="283"/>
      <c r="CG289" s="377">
        <f>SUM(M291:CF291)</f>
        <v>0</v>
      </c>
      <c r="CH289" s="379">
        <f>SUM(M293:CF293)</f>
        <v>0</v>
      </c>
      <c r="CI289" s="381">
        <f>IF($J289=0,0,IF($CG289&gt;=20,1,0))</f>
        <v>0</v>
      </c>
      <c r="CJ289" s="108"/>
      <c r="CK289" s="108"/>
      <c r="CL289" s="108"/>
      <c r="CM289" s="108"/>
      <c r="CN289" s="108"/>
      <c r="CO289" s="108"/>
      <c r="CP289" s="108"/>
      <c r="CQ289" s="108"/>
      <c r="CR289" s="108"/>
      <c r="CS289" s="108"/>
      <c r="CT289" s="108"/>
      <c r="CU289" s="108"/>
      <c r="CV289" s="108"/>
      <c r="CW289" s="108"/>
      <c r="CX289" s="108"/>
      <c r="CY289" s="108"/>
    </row>
    <row r="290" spans="1:103" s="266" customFormat="1" ht="28.8" x14ac:dyDescent="0.3">
      <c r="A290" s="264"/>
      <c r="B290" s="130"/>
      <c r="C290" s="174"/>
      <c r="D290" s="174"/>
      <c r="E290" s="174"/>
      <c r="F290" s="174"/>
      <c r="G290" s="174"/>
      <c r="H290" s="65"/>
      <c r="I290" s="107"/>
      <c r="J290" s="238"/>
      <c r="K290" s="108"/>
      <c r="L290" s="64" t="s">
        <v>388</v>
      </c>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3"/>
      <c r="AP290" s="283"/>
      <c r="AQ290" s="283"/>
      <c r="AR290" s="283"/>
      <c r="AS290" s="283"/>
      <c r="AT290" s="283"/>
      <c r="AU290" s="283"/>
      <c r="AV290" s="283"/>
      <c r="AW290" s="283"/>
      <c r="AX290" s="283"/>
      <c r="AY290" s="283"/>
      <c r="AZ290" s="283"/>
      <c r="BA290" s="283"/>
      <c r="BB290" s="283"/>
      <c r="BC290" s="283"/>
      <c r="BD290" s="283"/>
      <c r="BE290" s="283"/>
      <c r="BF290" s="283"/>
      <c r="BG290" s="283"/>
      <c r="BH290" s="283"/>
      <c r="BI290" s="283"/>
      <c r="BJ290" s="283"/>
      <c r="BK290" s="283"/>
      <c r="BL290" s="283"/>
      <c r="BM290" s="283"/>
      <c r="BN290" s="283"/>
      <c r="BO290" s="283"/>
      <c r="BP290" s="283"/>
      <c r="BQ290" s="283"/>
      <c r="BR290" s="283"/>
      <c r="BS290" s="283"/>
      <c r="BT290" s="283"/>
      <c r="BU290" s="283"/>
      <c r="BV290" s="283"/>
      <c r="BW290" s="283"/>
      <c r="BX290" s="283"/>
      <c r="BY290" s="283"/>
      <c r="BZ290" s="283"/>
      <c r="CA290" s="283"/>
      <c r="CB290" s="283"/>
      <c r="CC290" s="283"/>
      <c r="CD290" s="283"/>
      <c r="CE290" s="283"/>
      <c r="CF290" s="283"/>
      <c r="CG290" s="377"/>
      <c r="CH290" s="379"/>
      <c r="CI290" s="381"/>
      <c r="CJ290" s="108"/>
      <c r="CK290" s="108"/>
      <c r="CL290" s="108"/>
      <c r="CM290" s="108"/>
      <c r="CN290" s="108"/>
      <c r="CO290" s="108"/>
      <c r="CP290" s="108"/>
      <c r="CQ290" s="108"/>
      <c r="CR290" s="108"/>
      <c r="CS290" s="108"/>
      <c r="CT290" s="108"/>
      <c r="CU290" s="108"/>
      <c r="CV290" s="108"/>
      <c r="CW290" s="108"/>
      <c r="CX290" s="108"/>
      <c r="CY290" s="108"/>
    </row>
    <row r="291" spans="1:103" s="266" customFormat="1" ht="28.8" x14ac:dyDescent="0.3">
      <c r="A291" s="264"/>
      <c r="B291" s="130"/>
      <c r="C291" s="174"/>
      <c r="D291" s="174"/>
      <c r="E291" s="174"/>
      <c r="F291" s="174"/>
      <c r="G291" s="174"/>
      <c r="H291" s="65"/>
      <c r="I291" s="107"/>
      <c r="J291" s="169"/>
      <c r="K291" s="108"/>
      <c r="L291" s="64" t="s">
        <v>408</v>
      </c>
      <c r="M291" s="171">
        <f>IF(M290="",0,IF(M290&gt;=$G289,$G289,M290))</f>
        <v>0</v>
      </c>
      <c r="N291" s="171">
        <f t="shared" ref="N291:AS291" si="5941">IF(N290="",0,IF((N290+M292)&lt;=$G289,N290,$G289-M292))</f>
        <v>0</v>
      </c>
      <c r="O291" s="171">
        <f t="shared" si="5941"/>
        <v>0</v>
      </c>
      <c r="P291" s="171">
        <f t="shared" si="5941"/>
        <v>0</v>
      </c>
      <c r="Q291" s="171">
        <f t="shared" si="5941"/>
        <v>0</v>
      </c>
      <c r="R291" s="171">
        <f t="shared" si="5941"/>
        <v>0</v>
      </c>
      <c r="S291" s="171">
        <f t="shared" si="5941"/>
        <v>0</v>
      </c>
      <c r="T291" s="171">
        <f t="shared" si="5941"/>
        <v>0</v>
      </c>
      <c r="U291" s="171">
        <f t="shared" si="5941"/>
        <v>0</v>
      </c>
      <c r="V291" s="171">
        <f t="shared" si="5941"/>
        <v>0</v>
      </c>
      <c r="W291" s="171">
        <f t="shared" si="5941"/>
        <v>0</v>
      </c>
      <c r="X291" s="171">
        <f t="shared" si="5941"/>
        <v>0</v>
      </c>
      <c r="Y291" s="171">
        <f t="shared" si="5941"/>
        <v>0</v>
      </c>
      <c r="Z291" s="171">
        <f t="shared" si="5941"/>
        <v>0</v>
      </c>
      <c r="AA291" s="171">
        <f t="shared" si="5941"/>
        <v>0</v>
      </c>
      <c r="AB291" s="171">
        <f t="shared" si="5941"/>
        <v>0</v>
      </c>
      <c r="AC291" s="171">
        <f t="shared" si="5941"/>
        <v>0</v>
      </c>
      <c r="AD291" s="171">
        <f t="shared" si="5941"/>
        <v>0</v>
      </c>
      <c r="AE291" s="171">
        <f t="shared" si="5941"/>
        <v>0</v>
      </c>
      <c r="AF291" s="171">
        <f t="shared" si="5941"/>
        <v>0</v>
      </c>
      <c r="AG291" s="171">
        <f t="shared" si="5941"/>
        <v>0</v>
      </c>
      <c r="AH291" s="171">
        <f t="shared" si="5941"/>
        <v>0</v>
      </c>
      <c r="AI291" s="171">
        <f t="shared" si="5941"/>
        <v>0</v>
      </c>
      <c r="AJ291" s="171">
        <f t="shared" si="5941"/>
        <v>0</v>
      </c>
      <c r="AK291" s="171">
        <f t="shared" si="5941"/>
        <v>0</v>
      </c>
      <c r="AL291" s="171">
        <f t="shared" si="5941"/>
        <v>0</v>
      </c>
      <c r="AM291" s="171">
        <f t="shared" si="5941"/>
        <v>0</v>
      </c>
      <c r="AN291" s="171">
        <f t="shared" si="5941"/>
        <v>0</v>
      </c>
      <c r="AO291" s="171">
        <f t="shared" si="5941"/>
        <v>0</v>
      </c>
      <c r="AP291" s="171">
        <f t="shared" si="5941"/>
        <v>0</v>
      </c>
      <c r="AQ291" s="171">
        <f t="shared" si="5941"/>
        <v>0</v>
      </c>
      <c r="AR291" s="171">
        <f t="shared" si="5941"/>
        <v>0</v>
      </c>
      <c r="AS291" s="171">
        <f t="shared" si="5941"/>
        <v>0</v>
      </c>
      <c r="AT291" s="171">
        <f t="shared" ref="AT291:BY291" si="5942">IF(AT290="",0,IF((AT290+AS292)&lt;=$G289,AT290,$G289-AS292))</f>
        <v>0</v>
      </c>
      <c r="AU291" s="171">
        <f t="shared" si="5942"/>
        <v>0</v>
      </c>
      <c r="AV291" s="171">
        <f t="shared" si="5942"/>
        <v>0</v>
      </c>
      <c r="AW291" s="171">
        <f t="shared" si="5942"/>
        <v>0</v>
      </c>
      <c r="AX291" s="171">
        <f t="shared" si="5942"/>
        <v>0</v>
      </c>
      <c r="AY291" s="171">
        <f t="shared" si="5942"/>
        <v>0</v>
      </c>
      <c r="AZ291" s="171">
        <f t="shared" si="5942"/>
        <v>0</v>
      </c>
      <c r="BA291" s="171">
        <f t="shared" si="5942"/>
        <v>0</v>
      </c>
      <c r="BB291" s="171">
        <f t="shared" si="5942"/>
        <v>0</v>
      </c>
      <c r="BC291" s="171">
        <f t="shared" si="5942"/>
        <v>0</v>
      </c>
      <c r="BD291" s="171">
        <f t="shared" si="5942"/>
        <v>0</v>
      </c>
      <c r="BE291" s="171">
        <f t="shared" si="5942"/>
        <v>0</v>
      </c>
      <c r="BF291" s="171">
        <f t="shared" si="5942"/>
        <v>0</v>
      </c>
      <c r="BG291" s="171">
        <f t="shared" si="5942"/>
        <v>0</v>
      </c>
      <c r="BH291" s="171">
        <f t="shared" si="5942"/>
        <v>0</v>
      </c>
      <c r="BI291" s="171">
        <f t="shared" si="5942"/>
        <v>0</v>
      </c>
      <c r="BJ291" s="171">
        <f t="shared" si="5942"/>
        <v>0</v>
      </c>
      <c r="BK291" s="171">
        <f t="shared" si="5942"/>
        <v>0</v>
      </c>
      <c r="BL291" s="171">
        <f t="shared" si="5942"/>
        <v>0</v>
      </c>
      <c r="BM291" s="171">
        <f t="shared" si="5942"/>
        <v>0</v>
      </c>
      <c r="BN291" s="171">
        <f t="shared" si="5942"/>
        <v>0</v>
      </c>
      <c r="BO291" s="171">
        <f t="shared" si="5942"/>
        <v>0</v>
      </c>
      <c r="BP291" s="171">
        <f t="shared" si="5942"/>
        <v>0</v>
      </c>
      <c r="BQ291" s="171">
        <f t="shared" si="5942"/>
        <v>0</v>
      </c>
      <c r="BR291" s="171">
        <f t="shared" si="5942"/>
        <v>0</v>
      </c>
      <c r="BS291" s="171">
        <f t="shared" si="5942"/>
        <v>0</v>
      </c>
      <c r="BT291" s="171">
        <f t="shared" si="5942"/>
        <v>0</v>
      </c>
      <c r="BU291" s="171">
        <f t="shared" si="5942"/>
        <v>0</v>
      </c>
      <c r="BV291" s="171">
        <f t="shared" si="5942"/>
        <v>0</v>
      </c>
      <c r="BW291" s="171">
        <f t="shared" si="5942"/>
        <v>0</v>
      </c>
      <c r="BX291" s="171">
        <f t="shared" si="5942"/>
        <v>0</v>
      </c>
      <c r="BY291" s="171">
        <f t="shared" si="5942"/>
        <v>0</v>
      </c>
      <c r="BZ291" s="171">
        <f t="shared" ref="BZ291:CF291" si="5943">IF(BZ290="",0,IF((BZ290+BY292)&lt;=$G289,BZ290,$G289-BY292))</f>
        <v>0</v>
      </c>
      <c r="CA291" s="171">
        <f t="shared" si="5943"/>
        <v>0</v>
      </c>
      <c r="CB291" s="171">
        <f t="shared" si="5943"/>
        <v>0</v>
      </c>
      <c r="CC291" s="171">
        <f t="shared" si="5943"/>
        <v>0</v>
      </c>
      <c r="CD291" s="171">
        <f t="shared" si="5943"/>
        <v>0</v>
      </c>
      <c r="CE291" s="171">
        <f t="shared" si="5943"/>
        <v>0</v>
      </c>
      <c r="CF291" s="171">
        <f t="shared" si="5943"/>
        <v>0</v>
      </c>
      <c r="CG291" s="377"/>
      <c r="CH291" s="379"/>
      <c r="CI291" s="381"/>
      <c r="CJ291" s="108"/>
      <c r="CK291" s="108"/>
      <c r="CL291" s="108"/>
      <c r="CM291" s="108"/>
      <c r="CN291" s="108"/>
      <c r="CO291" s="108"/>
      <c r="CP291" s="108"/>
      <c r="CQ291" s="108"/>
      <c r="CR291" s="108"/>
      <c r="CS291" s="108"/>
      <c r="CT291" s="108"/>
      <c r="CU291" s="108"/>
      <c r="CV291" s="108"/>
      <c r="CW291" s="108"/>
      <c r="CX291" s="108"/>
      <c r="CY291" s="108"/>
    </row>
    <row r="292" spans="1:103" ht="28.8" hidden="1" x14ac:dyDescent="0.3">
      <c r="B292" s="130"/>
      <c r="C292" s="174"/>
      <c r="D292" s="174"/>
      <c r="E292" s="174"/>
      <c r="F292" s="174"/>
      <c r="G292" s="174"/>
      <c r="H292" s="176"/>
      <c r="I292" s="107"/>
      <c r="J292" s="179"/>
      <c r="K292" s="107"/>
      <c r="L292" s="64" t="s">
        <v>409</v>
      </c>
      <c r="M292" s="171">
        <f>M291</f>
        <v>0</v>
      </c>
      <c r="N292" s="171">
        <f>N291+M292</f>
        <v>0</v>
      </c>
      <c r="O292" s="171">
        <f t="shared" ref="O292" si="5944">O291+N292</f>
        <v>0</v>
      </c>
      <c r="P292" s="171">
        <f t="shared" ref="P292" si="5945">P291+O292</f>
        <v>0</v>
      </c>
      <c r="Q292" s="171">
        <f t="shared" ref="Q292" si="5946">Q291+P292</f>
        <v>0</v>
      </c>
      <c r="R292" s="171">
        <f t="shared" ref="R292" si="5947">R291+Q292</f>
        <v>0</v>
      </c>
      <c r="S292" s="171">
        <f t="shared" ref="S292" si="5948">S291+R292</f>
        <v>0</v>
      </c>
      <c r="T292" s="171">
        <f t="shared" ref="T292" si="5949">T291+S292</f>
        <v>0</v>
      </c>
      <c r="U292" s="171">
        <f t="shared" ref="U292" si="5950">U291+T292</f>
        <v>0</v>
      </c>
      <c r="V292" s="171">
        <f t="shared" ref="V292" si="5951">V291+U292</f>
        <v>0</v>
      </c>
      <c r="W292" s="171">
        <f t="shared" ref="W292" si="5952">W291+V292</f>
        <v>0</v>
      </c>
      <c r="X292" s="171">
        <f t="shared" ref="X292" si="5953">X291+W292</f>
        <v>0</v>
      </c>
      <c r="Y292" s="171">
        <f t="shared" ref="Y292" si="5954">Y291+X292</f>
        <v>0</v>
      </c>
      <c r="Z292" s="171">
        <f t="shared" ref="Z292" si="5955">Z291+Y292</f>
        <v>0</v>
      </c>
      <c r="AA292" s="171">
        <f t="shared" ref="AA292" si="5956">AA291+Z292</f>
        <v>0</v>
      </c>
      <c r="AB292" s="171">
        <f t="shared" ref="AB292" si="5957">AB291+AA292</f>
        <v>0</v>
      </c>
      <c r="AC292" s="171">
        <f t="shared" ref="AC292" si="5958">AC291+AB292</f>
        <v>0</v>
      </c>
      <c r="AD292" s="171">
        <f t="shared" ref="AD292" si="5959">AD291+AC292</f>
        <v>0</v>
      </c>
      <c r="AE292" s="171">
        <f t="shared" ref="AE292" si="5960">AE291+AD292</f>
        <v>0</v>
      </c>
      <c r="AF292" s="171">
        <f t="shared" ref="AF292" si="5961">AF291+AE292</f>
        <v>0</v>
      </c>
      <c r="AG292" s="171">
        <f t="shared" ref="AG292" si="5962">AG291+AF292</f>
        <v>0</v>
      </c>
      <c r="AH292" s="171">
        <f t="shared" ref="AH292" si="5963">AH291+AG292</f>
        <v>0</v>
      </c>
      <c r="AI292" s="171">
        <f t="shared" ref="AI292" si="5964">AI291+AH292</f>
        <v>0</v>
      </c>
      <c r="AJ292" s="171">
        <f t="shared" ref="AJ292" si="5965">AJ291+AI292</f>
        <v>0</v>
      </c>
      <c r="AK292" s="171">
        <f t="shared" ref="AK292" si="5966">AK291+AJ292</f>
        <v>0</v>
      </c>
      <c r="AL292" s="171">
        <f t="shared" ref="AL292" si="5967">AL291+AK292</f>
        <v>0</v>
      </c>
      <c r="AM292" s="171">
        <f t="shared" ref="AM292" si="5968">AM291+AL292</f>
        <v>0</v>
      </c>
      <c r="AN292" s="171">
        <f t="shared" ref="AN292" si="5969">AN291+AM292</f>
        <v>0</v>
      </c>
      <c r="AO292" s="171">
        <f t="shared" ref="AO292" si="5970">AO291+AN292</f>
        <v>0</v>
      </c>
      <c r="AP292" s="171">
        <f t="shared" ref="AP292" si="5971">AP291+AO292</f>
        <v>0</v>
      </c>
      <c r="AQ292" s="171">
        <f t="shared" ref="AQ292" si="5972">AQ291+AP292</f>
        <v>0</v>
      </c>
      <c r="AR292" s="171">
        <f t="shared" ref="AR292" si="5973">AR291+AQ292</f>
        <v>0</v>
      </c>
      <c r="AS292" s="171">
        <f t="shared" ref="AS292" si="5974">AS291+AR292</f>
        <v>0</v>
      </c>
      <c r="AT292" s="171">
        <f t="shared" ref="AT292" si="5975">AT291+AS292</f>
        <v>0</v>
      </c>
      <c r="AU292" s="171">
        <f t="shared" ref="AU292" si="5976">AU291+AT292</f>
        <v>0</v>
      </c>
      <c r="AV292" s="171">
        <f t="shared" ref="AV292" si="5977">AV291+AU292</f>
        <v>0</v>
      </c>
      <c r="AW292" s="171">
        <f t="shared" ref="AW292" si="5978">AW291+AV292</f>
        <v>0</v>
      </c>
      <c r="AX292" s="171">
        <f t="shared" ref="AX292" si="5979">AX291+AW292</f>
        <v>0</v>
      </c>
      <c r="AY292" s="171">
        <f t="shared" ref="AY292" si="5980">AY291+AX292</f>
        <v>0</v>
      </c>
      <c r="AZ292" s="171">
        <f t="shared" ref="AZ292" si="5981">AZ291+AY292</f>
        <v>0</v>
      </c>
      <c r="BA292" s="171">
        <f t="shared" ref="BA292" si="5982">BA291+AZ292</f>
        <v>0</v>
      </c>
      <c r="BB292" s="171">
        <f t="shared" ref="BB292" si="5983">BB291+BA292</f>
        <v>0</v>
      </c>
      <c r="BC292" s="171">
        <f t="shared" ref="BC292" si="5984">BC291+BB292</f>
        <v>0</v>
      </c>
      <c r="BD292" s="171">
        <f t="shared" ref="BD292" si="5985">BD291+BC292</f>
        <v>0</v>
      </c>
      <c r="BE292" s="171">
        <f t="shared" ref="BE292" si="5986">BE291+BD292</f>
        <v>0</v>
      </c>
      <c r="BF292" s="171">
        <f t="shared" ref="BF292" si="5987">BF291+BE292</f>
        <v>0</v>
      </c>
      <c r="BG292" s="171">
        <f t="shared" ref="BG292" si="5988">BG291+BF292</f>
        <v>0</v>
      </c>
      <c r="BH292" s="171">
        <f t="shared" ref="BH292" si="5989">BH291+BG292</f>
        <v>0</v>
      </c>
      <c r="BI292" s="171">
        <f t="shared" ref="BI292" si="5990">BI291+BH292</f>
        <v>0</v>
      </c>
      <c r="BJ292" s="171">
        <f t="shared" ref="BJ292" si="5991">BJ291+BI292</f>
        <v>0</v>
      </c>
      <c r="BK292" s="171">
        <f t="shared" ref="BK292" si="5992">BK291+BJ292</f>
        <v>0</v>
      </c>
      <c r="BL292" s="171">
        <f t="shared" ref="BL292" si="5993">BL291+BK292</f>
        <v>0</v>
      </c>
      <c r="BM292" s="171">
        <f t="shared" ref="BM292" si="5994">BM291+BL292</f>
        <v>0</v>
      </c>
      <c r="BN292" s="171">
        <f t="shared" ref="BN292" si="5995">BN291+BM292</f>
        <v>0</v>
      </c>
      <c r="BO292" s="171">
        <f t="shared" ref="BO292" si="5996">BO291+BN292</f>
        <v>0</v>
      </c>
      <c r="BP292" s="171">
        <f t="shared" ref="BP292" si="5997">BP291+BO292</f>
        <v>0</v>
      </c>
      <c r="BQ292" s="171">
        <f t="shared" ref="BQ292" si="5998">BQ291+BP292</f>
        <v>0</v>
      </c>
      <c r="BR292" s="171">
        <f t="shared" ref="BR292" si="5999">BR291+BQ292</f>
        <v>0</v>
      </c>
      <c r="BS292" s="171">
        <f t="shared" ref="BS292" si="6000">BS291+BR292</f>
        <v>0</v>
      </c>
      <c r="BT292" s="171">
        <f t="shared" ref="BT292" si="6001">BT291+BS292</f>
        <v>0</v>
      </c>
      <c r="BU292" s="171">
        <f t="shared" ref="BU292" si="6002">BU291+BT292</f>
        <v>0</v>
      </c>
      <c r="BV292" s="171">
        <f t="shared" ref="BV292" si="6003">BV291+BU292</f>
        <v>0</v>
      </c>
      <c r="BW292" s="171">
        <f t="shared" ref="BW292" si="6004">BW291+BV292</f>
        <v>0</v>
      </c>
      <c r="BX292" s="171">
        <f t="shared" ref="BX292" si="6005">BX291+BW292</f>
        <v>0</v>
      </c>
      <c r="BY292" s="171">
        <f t="shared" ref="BY292" si="6006">BY291+BX292</f>
        <v>0</v>
      </c>
      <c r="BZ292" s="171">
        <f t="shared" ref="BZ292" si="6007">BZ291+BY292</f>
        <v>0</v>
      </c>
      <c r="CA292" s="171">
        <f t="shared" ref="CA292" si="6008">CA291+BZ292</f>
        <v>0</v>
      </c>
      <c r="CB292" s="171">
        <f t="shared" ref="CB292" si="6009">CB291+CA292</f>
        <v>0</v>
      </c>
      <c r="CC292" s="171">
        <f t="shared" ref="CC292" si="6010">CC291+CB292</f>
        <v>0</v>
      </c>
      <c r="CD292" s="171">
        <f t="shared" ref="CD292" si="6011">CD291+CC292</f>
        <v>0</v>
      </c>
      <c r="CE292" s="171">
        <f t="shared" ref="CE292" si="6012">CE291+CD292</f>
        <v>0</v>
      </c>
      <c r="CF292" s="171">
        <f t="shared" ref="CF292" si="6013">CF291+CE292</f>
        <v>0</v>
      </c>
      <c r="CG292" s="377"/>
      <c r="CH292" s="379"/>
      <c r="CI292" s="381"/>
      <c r="CJ292" s="107"/>
      <c r="CK292" s="107"/>
      <c r="CL292" s="107"/>
      <c r="CM292" s="107"/>
      <c r="CN292" s="107"/>
      <c r="CO292" s="107"/>
      <c r="CP292" s="107"/>
      <c r="CQ292" s="107"/>
      <c r="CR292" s="107"/>
      <c r="CS292" s="107"/>
      <c r="CT292" s="107"/>
      <c r="CU292" s="107"/>
      <c r="CV292" s="107"/>
      <c r="CW292" s="107"/>
      <c r="CX292" s="107"/>
      <c r="CY292" s="107"/>
    </row>
    <row r="293" spans="1:103" ht="25.2" customHeight="1" thickBot="1" x14ac:dyDescent="0.35">
      <c r="B293" s="130"/>
      <c r="C293" s="174"/>
      <c r="D293" s="174"/>
      <c r="E293" s="174"/>
      <c r="F293" s="174"/>
      <c r="G293" s="174"/>
      <c r="H293" s="176"/>
      <c r="I293" s="107"/>
      <c r="J293" s="179"/>
      <c r="K293" s="107"/>
      <c r="L293" s="64" t="s">
        <v>167</v>
      </c>
      <c r="M293" s="172">
        <f>IF($E289="",0,VLOOKUP($E289,'Podpůrná data'!$I$15:$J$182,2)*M291)</f>
        <v>0</v>
      </c>
      <c r="N293" s="172">
        <f>IF($E289="",0,VLOOKUP($E289,'Podpůrná data'!$I$15:$J$182,2)*N291)</f>
        <v>0</v>
      </c>
      <c r="O293" s="172">
        <f>IF($E289="",0,VLOOKUP($E289,'Podpůrná data'!$I$15:$J$182,2)*O291)</f>
        <v>0</v>
      </c>
      <c r="P293" s="172">
        <f>IF($E289="",0,VLOOKUP($E289,'Podpůrná data'!$I$15:$J$182,2)*P291)</f>
        <v>0</v>
      </c>
      <c r="Q293" s="172">
        <f>IF($E289="",0,VLOOKUP($E289,'Podpůrná data'!$I$15:$J$182,2)*Q291)</f>
        <v>0</v>
      </c>
      <c r="R293" s="172">
        <f>IF($E289="",0,VLOOKUP($E289,'Podpůrná data'!$I$15:$J$182,2)*R291)</f>
        <v>0</v>
      </c>
      <c r="S293" s="172">
        <f>IF($E289="",0,VLOOKUP($E289,'Podpůrná data'!$I$15:$J$182,2)*S291)</f>
        <v>0</v>
      </c>
      <c r="T293" s="172">
        <f>IF($E289="",0,VLOOKUP($E289,'Podpůrná data'!$I$15:$J$182,2)*T291)</f>
        <v>0</v>
      </c>
      <c r="U293" s="172">
        <f>IF($E289="",0,VLOOKUP($E289,'Podpůrná data'!$I$15:$J$182,2)*U291)</f>
        <v>0</v>
      </c>
      <c r="V293" s="172">
        <f>IF($E289="",0,VLOOKUP($E289,'Podpůrná data'!$I$15:$J$182,2)*V291)</f>
        <v>0</v>
      </c>
      <c r="W293" s="172">
        <f>IF($E289="",0,VLOOKUP($E289,'Podpůrná data'!$I$15:$J$182,2)*W291)</f>
        <v>0</v>
      </c>
      <c r="X293" s="172">
        <f>IF($E289="",0,VLOOKUP($E289,'Podpůrná data'!$I$15:$J$182,2)*X291)</f>
        <v>0</v>
      </c>
      <c r="Y293" s="172">
        <f>IF($E289="",0,VLOOKUP($E289,'Podpůrná data'!$I$15:$J$182,2)*Y291)</f>
        <v>0</v>
      </c>
      <c r="Z293" s="172">
        <f>IF($E289="",0,VLOOKUP($E289,'Podpůrná data'!$I$15:$J$182,2)*Z291)</f>
        <v>0</v>
      </c>
      <c r="AA293" s="172">
        <f>IF($E289="",0,VLOOKUP($E289,'Podpůrná data'!$I$15:$J$182,2)*AA291)</f>
        <v>0</v>
      </c>
      <c r="AB293" s="172">
        <f>IF($E289="",0,VLOOKUP($E289,'Podpůrná data'!$I$15:$J$182,2)*AB291)</f>
        <v>0</v>
      </c>
      <c r="AC293" s="172">
        <f>IF($E289="",0,VLOOKUP($E289,'Podpůrná data'!$I$15:$J$182,2)*AC291)</f>
        <v>0</v>
      </c>
      <c r="AD293" s="172">
        <f>IF($E289="",0,VLOOKUP($E289,'Podpůrná data'!$I$15:$J$182,2)*AD291)</f>
        <v>0</v>
      </c>
      <c r="AE293" s="172">
        <f>IF($E289="",0,VLOOKUP($E289,'Podpůrná data'!$I$15:$J$182,2)*AE291)</f>
        <v>0</v>
      </c>
      <c r="AF293" s="172">
        <f>IF($E289="",0,VLOOKUP($E289,'Podpůrná data'!$I$15:$J$182,2)*AF291)</f>
        <v>0</v>
      </c>
      <c r="AG293" s="172">
        <f>IF($E289="",0,VLOOKUP($E289,'Podpůrná data'!$I$15:$J$182,2)*AG291)</f>
        <v>0</v>
      </c>
      <c r="AH293" s="172">
        <f>IF($E289="",0,VLOOKUP($E289,'Podpůrná data'!$I$15:$J$182,2)*AH291)</f>
        <v>0</v>
      </c>
      <c r="AI293" s="172">
        <f>IF($E289="",0,VLOOKUP($E289,'Podpůrná data'!$I$15:$J$182,2)*AI291)</f>
        <v>0</v>
      </c>
      <c r="AJ293" s="172">
        <f>IF($E289="",0,VLOOKUP($E289,'Podpůrná data'!$I$15:$J$182,2)*AJ291)</f>
        <v>0</v>
      </c>
      <c r="AK293" s="172">
        <f>IF($E289="",0,VLOOKUP($E289,'Podpůrná data'!$I$15:$J$182,2)*AK291)</f>
        <v>0</v>
      </c>
      <c r="AL293" s="172">
        <f>IF($E289="",0,VLOOKUP($E289,'Podpůrná data'!$I$15:$J$182,2)*AL291)</f>
        <v>0</v>
      </c>
      <c r="AM293" s="172">
        <f>IF($E289="",0,VLOOKUP($E289,'Podpůrná data'!$I$15:$J$182,2)*AM291)</f>
        <v>0</v>
      </c>
      <c r="AN293" s="172">
        <f>IF($E289="",0,VLOOKUP($E289,'Podpůrná data'!$I$15:$J$182,2)*AN291)</f>
        <v>0</v>
      </c>
      <c r="AO293" s="172">
        <f>IF($E289="",0,VLOOKUP($E289,'Podpůrná data'!$I$15:$J$182,2)*AO291)</f>
        <v>0</v>
      </c>
      <c r="AP293" s="172">
        <f>IF($E289="",0,VLOOKUP($E289,'Podpůrná data'!$I$15:$J$182,2)*AP291)</f>
        <v>0</v>
      </c>
      <c r="AQ293" s="172">
        <f>IF($E289="",0,VLOOKUP($E289,'Podpůrná data'!$I$15:$J$182,2)*AQ291)</f>
        <v>0</v>
      </c>
      <c r="AR293" s="172">
        <f>IF($E289="",0,VLOOKUP($E289,'Podpůrná data'!$I$15:$J$182,2)*AR291)</f>
        <v>0</v>
      </c>
      <c r="AS293" s="172">
        <f>IF($E289="",0,VLOOKUP($E289,'Podpůrná data'!$I$15:$J$182,2)*AS291)</f>
        <v>0</v>
      </c>
      <c r="AT293" s="172">
        <f>IF($E289="",0,VLOOKUP($E289,'Podpůrná data'!$I$15:$J$182,2)*AT291)</f>
        <v>0</v>
      </c>
      <c r="AU293" s="172">
        <f>IF($E289="",0,VLOOKUP($E289,'Podpůrná data'!$I$15:$J$182,2)*AU291)</f>
        <v>0</v>
      </c>
      <c r="AV293" s="172">
        <f>IF($E289="",0,VLOOKUP($E289,'Podpůrná data'!$I$15:$J$182,2)*AV291)</f>
        <v>0</v>
      </c>
      <c r="AW293" s="172">
        <f>IF($E289="",0,VLOOKUP($E289,'Podpůrná data'!$I$15:$J$182,2)*AW291)</f>
        <v>0</v>
      </c>
      <c r="AX293" s="172">
        <f>IF($E289="",0,VLOOKUP($E289,'Podpůrná data'!$I$15:$J$182,2)*AX291)</f>
        <v>0</v>
      </c>
      <c r="AY293" s="172">
        <f>IF($E289="",0,VLOOKUP($E289,'Podpůrná data'!$I$15:$J$182,2)*AY291)</f>
        <v>0</v>
      </c>
      <c r="AZ293" s="172">
        <f>IF($E289="",0,VLOOKUP($E289,'Podpůrná data'!$I$15:$J$182,2)*AZ291)</f>
        <v>0</v>
      </c>
      <c r="BA293" s="172">
        <f>IF($E289="",0,VLOOKUP($E289,'Podpůrná data'!$I$15:$J$182,2)*BA291)</f>
        <v>0</v>
      </c>
      <c r="BB293" s="172">
        <f>IF($E289="",0,VLOOKUP($E289,'Podpůrná data'!$I$15:$J$182,2)*BB291)</f>
        <v>0</v>
      </c>
      <c r="BC293" s="172">
        <f>IF($E289="",0,VLOOKUP($E289,'Podpůrná data'!$I$15:$J$182,2)*BC291)</f>
        <v>0</v>
      </c>
      <c r="BD293" s="172">
        <f>IF($E289="",0,VLOOKUP($E289,'Podpůrná data'!$I$15:$J$182,2)*BD291)</f>
        <v>0</v>
      </c>
      <c r="BE293" s="172">
        <f>IF($E289="",0,VLOOKUP($E289,'Podpůrná data'!$I$15:$J$182,2)*BE291)</f>
        <v>0</v>
      </c>
      <c r="BF293" s="172">
        <f>IF($E289="",0,VLOOKUP($E289,'Podpůrná data'!$I$15:$J$182,2)*BF291)</f>
        <v>0</v>
      </c>
      <c r="BG293" s="172">
        <f>IF($E289="",0,VLOOKUP($E289,'Podpůrná data'!$I$15:$J$182,2)*BG291)</f>
        <v>0</v>
      </c>
      <c r="BH293" s="172">
        <f>IF($E289="",0,VLOOKUP($E289,'Podpůrná data'!$I$15:$J$182,2)*BH291)</f>
        <v>0</v>
      </c>
      <c r="BI293" s="172">
        <f>IF($E289="",0,VLOOKUP($E289,'Podpůrná data'!$I$15:$J$182,2)*BI291)</f>
        <v>0</v>
      </c>
      <c r="BJ293" s="172">
        <f>IF($E289="",0,VLOOKUP($E289,'Podpůrná data'!$I$15:$J$182,2)*BJ291)</f>
        <v>0</v>
      </c>
      <c r="BK293" s="172">
        <f>IF($E289="",0,VLOOKUP($E289,'Podpůrná data'!$I$15:$J$182,2)*BK291)</f>
        <v>0</v>
      </c>
      <c r="BL293" s="172">
        <f>IF($E289="",0,VLOOKUP($E289,'Podpůrná data'!$I$15:$J$182,2)*BL291)</f>
        <v>0</v>
      </c>
      <c r="BM293" s="172">
        <f>IF($E289="",0,VLOOKUP($E289,'Podpůrná data'!$I$15:$J$182,2)*BM291)</f>
        <v>0</v>
      </c>
      <c r="BN293" s="172">
        <f>IF($E289="",0,VLOOKUP($E289,'Podpůrná data'!$I$15:$J$182,2)*BN291)</f>
        <v>0</v>
      </c>
      <c r="BO293" s="172">
        <f>IF($E289="",0,VLOOKUP($E289,'Podpůrná data'!$I$15:$J$182,2)*BO291)</f>
        <v>0</v>
      </c>
      <c r="BP293" s="172">
        <f>IF($E289="",0,VLOOKUP($E289,'Podpůrná data'!$I$15:$J$182,2)*BP291)</f>
        <v>0</v>
      </c>
      <c r="BQ293" s="172">
        <f>IF($E289="",0,VLOOKUP($E289,'Podpůrná data'!$I$15:$J$182,2)*BQ291)</f>
        <v>0</v>
      </c>
      <c r="BR293" s="172">
        <f>IF($E289="",0,VLOOKUP($E289,'Podpůrná data'!$I$15:$J$182,2)*BR291)</f>
        <v>0</v>
      </c>
      <c r="BS293" s="172">
        <f>IF($E289="",0,VLOOKUP($E289,'Podpůrná data'!$I$15:$J$182,2)*BS291)</f>
        <v>0</v>
      </c>
      <c r="BT293" s="172">
        <f>IF($E289="",0,VLOOKUP($E289,'Podpůrná data'!$I$15:$J$182,2)*BT291)</f>
        <v>0</v>
      </c>
      <c r="BU293" s="172">
        <f>IF($E289="",0,VLOOKUP($E289,'Podpůrná data'!$I$15:$J$182,2)*BU291)</f>
        <v>0</v>
      </c>
      <c r="BV293" s="172">
        <f>IF($E289="",0,VLOOKUP($E289,'Podpůrná data'!$I$15:$J$182,2)*BV291)</f>
        <v>0</v>
      </c>
      <c r="BW293" s="172">
        <f>IF($E289="",0,VLOOKUP($E289,'Podpůrná data'!$I$15:$J$182,2)*BW291)</f>
        <v>0</v>
      </c>
      <c r="BX293" s="172">
        <f>IF($E289="",0,VLOOKUP($E289,'Podpůrná data'!$I$15:$J$182,2)*BX291)</f>
        <v>0</v>
      </c>
      <c r="BY293" s="172">
        <f>IF($E289="",0,VLOOKUP($E289,'Podpůrná data'!$I$15:$J$182,2)*BY291)</f>
        <v>0</v>
      </c>
      <c r="BZ293" s="172">
        <f>IF($E289="",0,VLOOKUP($E289,'Podpůrná data'!$I$15:$J$182,2)*BZ291)</f>
        <v>0</v>
      </c>
      <c r="CA293" s="172">
        <f>IF($E289="",0,VLOOKUP($E289,'Podpůrná data'!$I$15:$J$182,2)*CA291)</f>
        <v>0</v>
      </c>
      <c r="CB293" s="172">
        <f>IF($E289="",0,VLOOKUP($E289,'Podpůrná data'!$I$15:$J$182,2)*CB291)</f>
        <v>0</v>
      </c>
      <c r="CC293" s="172">
        <f>IF($E289="",0,VLOOKUP($E289,'Podpůrná data'!$I$15:$J$182,2)*CC291)</f>
        <v>0</v>
      </c>
      <c r="CD293" s="172">
        <f>IF($E289="",0,VLOOKUP($E289,'Podpůrná data'!$I$15:$J$182,2)*CD291)</f>
        <v>0</v>
      </c>
      <c r="CE293" s="172">
        <f>IF($E289="",0,VLOOKUP($E289,'Podpůrná data'!$I$15:$J$182,2)*CE291)</f>
        <v>0</v>
      </c>
      <c r="CF293" s="172">
        <f>IF($E289="",0,VLOOKUP($E289,'Podpůrná data'!$I$15:$J$182,2)*CF291)</f>
        <v>0</v>
      </c>
      <c r="CG293" s="377"/>
      <c r="CH293" s="379"/>
      <c r="CI293" s="381"/>
      <c r="CJ293" s="107"/>
      <c r="CK293" s="182">
        <f>SUMIFS($M293:$CF293,$M288:$CF288,"1. ZoR")</f>
        <v>0</v>
      </c>
      <c r="CL293" s="182">
        <f>SUMIFS($M293:$CF293,$M288:$CF288,"2. ZoR")</f>
        <v>0</v>
      </c>
      <c r="CM293" s="182">
        <f>SUMIFS($M293:$CF293,$M288:$CF288,"3. ZoR")</f>
        <v>0</v>
      </c>
      <c r="CN293" s="182">
        <f>SUMIFS($M293:$CF293,$M288:$CF288,"4. ZoR")</f>
        <v>0</v>
      </c>
      <c r="CO293" s="182">
        <f>SUMIFS($M293:$CF293,$M288:$CF288,"5. ZoR")</f>
        <v>0</v>
      </c>
      <c r="CP293" s="182">
        <f>SUMIFS($M293:$CF293,$M288:$CF288,"6. ZoR")</f>
        <v>0</v>
      </c>
      <c r="CQ293" s="182">
        <f>SUMIFS($M293:$CF293,$M288:$CF288,"7. ZoR")</f>
        <v>0</v>
      </c>
      <c r="CR293" s="182">
        <f>SUMIFS($M293:$CF293,$M288:$CF288,"8. ZoR")</f>
        <v>0</v>
      </c>
      <c r="CS293" s="182">
        <f>SUMIFS($M293:$CF293,$M288:$CF288,"9. ZoR")</f>
        <v>0</v>
      </c>
      <c r="CT293" s="182">
        <f>SUMIFS($M293:$CF293,$M288:$CF288,"10. ZoR")</f>
        <v>0</v>
      </c>
      <c r="CU293" s="182">
        <f>SUMIFS($M293:$CF293,$M288:$CF288,"11. ZoR")</f>
        <v>0</v>
      </c>
      <c r="CV293" s="182">
        <f>SUMIFS($M293:$CF293,$M288:$CF288,"12. ZoR")</f>
        <v>0</v>
      </c>
      <c r="CW293" s="182">
        <f>SUMIFS($M293:$CF293,$M288:$CF288,"13. ZoR")</f>
        <v>0</v>
      </c>
      <c r="CX293" s="182">
        <f>SUMIFS($M293:$CF293,$M288:$CF288,"14. ZoR")</f>
        <v>0</v>
      </c>
      <c r="CY293" s="182">
        <f>SUMIFS($M293:$CF293,$M288:$CF288,"15. ZoR")</f>
        <v>0</v>
      </c>
    </row>
    <row r="294" spans="1:103" ht="29.4" hidden="1" thickBot="1" x14ac:dyDescent="0.35">
      <c r="B294" s="131"/>
      <c r="C294" s="177"/>
      <c r="D294" s="177"/>
      <c r="E294" s="177"/>
      <c r="F294" s="177"/>
      <c r="G294" s="177"/>
      <c r="H294" s="178"/>
      <c r="I294" s="107"/>
      <c r="J294" s="180"/>
      <c r="K294" s="107"/>
      <c r="L294" s="64" t="s">
        <v>360</v>
      </c>
      <c r="M294" s="172">
        <f>IF(M293="","",M293)</f>
        <v>0</v>
      </c>
      <c r="N294" s="172">
        <f>M294+N293</f>
        <v>0</v>
      </c>
      <c r="O294" s="172">
        <f t="shared" ref="O294" si="6014">N294+O293</f>
        <v>0</v>
      </c>
      <c r="P294" s="172">
        <f t="shared" ref="P294" si="6015">O294+P293</f>
        <v>0</v>
      </c>
      <c r="Q294" s="172">
        <f t="shared" ref="Q294" si="6016">P294+Q293</f>
        <v>0</v>
      </c>
      <c r="R294" s="172">
        <f t="shared" ref="R294" si="6017">Q294+R293</f>
        <v>0</v>
      </c>
      <c r="S294" s="172">
        <f t="shared" ref="S294" si="6018">R294+S293</f>
        <v>0</v>
      </c>
      <c r="T294" s="172">
        <f t="shared" ref="T294" si="6019">S294+T293</f>
        <v>0</v>
      </c>
      <c r="U294" s="172">
        <f t="shared" ref="U294" si="6020">T294+U293</f>
        <v>0</v>
      </c>
      <c r="V294" s="172">
        <f t="shared" ref="V294" si="6021">U294+V293</f>
        <v>0</v>
      </c>
      <c r="W294" s="172">
        <f t="shared" ref="W294" si="6022">V294+W293</f>
        <v>0</v>
      </c>
      <c r="X294" s="172">
        <f t="shared" ref="X294" si="6023">W294+X293</f>
        <v>0</v>
      </c>
      <c r="Y294" s="172">
        <f t="shared" ref="Y294" si="6024">X294+Y293</f>
        <v>0</v>
      </c>
      <c r="Z294" s="172">
        <f t="shared" ref="Z294" si="6025">Y294+Z293</f>
        <v>0</v>
      </c>
      <c r="AA294" s="172">
        <f t="shared" ref="AA294" si="6026">Z294+AA293</f>
        <v>0</v>
      </c>
      <c r="AB294" s="172">
        <f t="shared" ref="AB294" si="6027">AA294+AB293</f>
        <v>0</v>
      </c>
      <c r="AC294" s="172">
        <f t="shared" ref="AC294" si="6028">AB294+AC293</f>
        <v>0</v>
      </c>
      <c r="AD294" s="172">
        <f t="shared" ref="AD294" si="6029">AC294+AD293</f>
        <v>0</v>
      </c>
      <c r="AE294" s="172">
        <f t="shared" ref="AE294" si="6030">AD294+AE293</f>
        <v>0</v>
      </c>
      <c r="AF294" s="172">
        <f t="shared" ref="AF294" si="6031">AE294+AF293</f>
        <v>0</v>
      </c>
      <c r="AG294" s="172">
        <f t="shared" ref="AG294" si="6032">AF294+AG293</f>
        <v>0</v>
      </c>
      <c r="AH294" s="172">
        <f t="shared" ref="AH294" si="6033">AG294+AH293</f>
        <v>0</v>
      </c>
      <c r="AI294" s="172">
        <f t="shared" ref="AI294" si="6034">AH294+AI293</f>
        <v>0</v>
      </c>
      <c r="AJ294" s="172">
        <f t="shared" ref="AJ294" si="6035">AI294+AJ293</f>
        <v>0</v>
      </c>
      <c r="AK294" s="172">
        <f t="shared" ref="AK294" si="6036">AJ294+AK293</f>
        <v>0</v>
      </c>
      <c r="AL294" s="172">
        <f t="shared" ref="AL294" si="6037">AK294+AL293</f>
        <v>0</v>
      </c>
      <c r="AM294" s="172">
        <f t="shared" ref="AM294" si="6038">AL294+AM293</f>
        <v>0</v>
      </c>
      <c r="AN294" s="172">
        <f t="shared" ref="AN294" si="6039">AM294+AN293</f>
        <v>0</v>
      </c>
      <c r="AO294" s="172">
        <f t="shared" ref="AO294" si="6040">AN294+AO293</f>
        <v>0</v>
      </c>
      <c r="AP294" s="172">
        <f t="shared" ref="AP294" si="6041">AO294+AP293</f>
        <v>0</v>
      </c>
      <c r="AQ294" s="172">
        <f t="shared" ref="AQ294" si="6042">AP294+AQ293</f>
        <v>0</v>
      </c>
      <c r="AR294" s="172">
        <f t="shared" ref="AR294" si="6043">AQ294+AR293</f>
        <v>0</v>
      </c>
      <c r="AS294" s="172">
        <f t="shared" ref="AS294" si="6044">AR294+AS293</f>
        <v>0</v>
      </c>
      <c r="AT294" s="172">
        <f t="shared" ref="AT294" si="6045">AS294+AT293</f>
        <v>0</v>
      </c>
      <c r="AU294" s="172">
        <f t="shared" ref="AU294" si="6046">AT294+AU293</f>
        <v>0</v>
      </c>
      <c r="AV294" s="172">
        <f t="shared" ref="AV294" si="6047">AU294+AV293</f>
        <v>0</v>
      </c>
      <c r="AW294" s="172">
        <f t="shared" ref="AW294" si="6048">AV294+AW293</f>
        <v>0</v>
      </c>
      <c r="AX294" s="172">
        <f t="shared" ref="AX294" si="6049">AW294+AX293</f>
        <v>0</v>
      </c>
      <c r="AY294" s="172">
        <f t="shared" ref="AY294" si="6050">AX294+AY293</f>
        <v>0</v>
      </c>
      <c r="AZ294" s="172">
        <f t="shared" ref="AZ294" si="6051">AY294+AZ293</f>
        <v>0</v>
      </c>
      <c r="BA294" s="172">
        <f t="shared" ref="BA294" si="6052">AZ294+BA293</f>
        <v>0</v>
      </c>
      <c r="BB294" s="172">
        <f t="shared" ref="BB294" si="6053">BA294+BB293</f>
        <v>0</v>
      </c>
      <c r="BC294" s="172">
        <f t="shared" ref="BC294" si="6054">BB294+BC293</f>
        <v>0</v>
      </c>
      <c r="BD294" s="172">
        <f t="shared" ref="BD294" si="6055">BC294+BD293</f>
        <v>0</v>
      </c>
      <c r="BE294" s="172">
        <f t="shared" ref="BE294" si="6056">BD294+BE293</f>
        <v>0</v>
      </c>
      <c r="BF294" s="172">
        <f t="shared" ref="BF294" si="6057">BE294+BF293</f>
        <v>0</v>
      </c>
      <c r="BG294" s="172">
        <f t="shared" ref="BG294" si="6058">BF294+BG293</f>
        <v>0</v>
      </c>
      <c r="BH294" s="172">
        <f t="shared" ref="BH294" si="6059">BG294+BH293</f>
        <v>0</v>
      </c>
      <c r="BI294" s="172">
        <f t="shared" ref="BI294" si="6060">BH294+BI293</f>
        <v>0</v>
      </c>
      <c r="BJ294" s="172">
        <f t="shared" ref="BJ294" si="6061">BI294+BJ293</f>
        <v>0</v>
      </c>
      <c r="BK294" s="172">
        <f t="shared" ref="BK294" si="6062">BJ294+BK293</f>
        <v>0</v>
      </c>
      <c r="BL294" s="172">
        <f t="shared" ref="BL294" si="6063">BK294+BL293</f>
        <v>0</v>
      </c>
      <c r="BM294" s="172">
        <f t="shared" ref="BM294" si="6064">BL294+BM293</f>
        <v>0</v>
      </c>
      <c r="BN294" s="172">
        <f t="shared" ref="BN294" si="6065">BM294+BN293</f>
        <v>0</v>
      </c>
      <c r="BO294" s="172">
        <f t="shared" ref="BO294" si="6066">BN294+BO293</f>
        <v>0</v>
      </c>
      <c r="BP294" s="172">
        <f t="shared" ref="BP294" si="6067">BO294+BP293</f>
        <v>0</v>
      </c>
      <c r="BQ294" s="172">
        <f t="shared" ref="BQ294" si="6068">BP294+BQ293</f>
        <v>0</v>
      </c>
      <c r="BR294" s="172">
        <f t="shared" ref="BR294" si="6069">BQ294+BR293</f>
        <v>0</v>
      </c>
      <c r="BS294" s="172">
        <f t="shared" ref="BS294" si="6070">BR294+BS293</f>
        <v>0</v>
      </c>
      <c r="BT294" s="172">
        <f t="shared" ref="BT294" si="6071">BS294+BT293</f>
        <v>0</v>
      </c>
      <c r="BU294" s="172">
        <f t="shared" ref="BU294" si="6072">BT294+BU293</f>
        <v>0</v>
      </c>
      <c r="BV294" s="172">
        <f t="shared" ref="BV294" si="6073">BU294+BV293</f>
        <v>0</v>
      </c>
      <c r="BW294" s="172">
        <f t="shared" ref="BW294" si="6074">BV294+BW293</f>
        <v>0</v>
      </c>
      <c r="BX294" s="172">
        <f t="shared" ref="BX294" si="6075">BW294+BX293</f>
        <v>0</v>
      </c>
      <c r="BY294" s="172">
        <f t="shared" ref="BY294" si="6076">BX294+BY293</f>
        <v>0</v>
      </c>
      <c r="BZ294" s="172">
        <f t="shared" ref="BZ294" si="6077">BY294+BZ293</f>
        <v>0</v>
      </c>
      <c r="CA294" s="172">
        <f t="shared" ref="CA294" si="6078">BZ294+CA293</f>
        <v>0</v>
      </c>
      <c r="CB294" s="172">
        <f t="shared" ref="CB294" si="6079">CA294+CB293</f>
        <v>0</v>
      </c>
      <c r="CC294" s="172">
        <f t="shared" ref="CC294" si="6080">CB294+CC293</f>
        <v>0</v>
      </c>
      <c r="CD294" s="172">
        <f t="shared" ref="CD294" si="6081">CC294+CD293</f>
        <v>0</v>
      </c>
      <c r="CE294" s="172">
        <f t="shared" ref="CE294" si="6082">CD294+CE293</f>
        <v>0</v>
      </c>
      <c r="CF294" s="172">
        <f t="shared" ref="CF294" si="6083">CE294+CF293</f>
        <v>0</v>
      </c>
      <c r="CG294" s="383"/>
      <c r="CH294" s="384"/>
      <c r="CI294" s="382"/>
      <c r="CJ294" s="107"/>
      <c r="CK294" s="107"/>
      <c r="CL294" s="107"/>
      <c r="CM294" s="107"/>
      <c r="CN294" s="107"/>
      <c r="CO294" s="107"/>
      <c r="CP294" s="107"/>
      <c r="CQ294" s="107"/>
      <c r="CR294" s="107"/>
      <c r="CS294" s="107"/>
      <c r="CT294" s="107"/>
      <c r="CU294" s="107"/>
      <c r="CV294" s="107"/>
      <c r="CW294" s="107"/>
      <c r="CX294" s="107"/>
      <c r="CY294" s="107"/>
    </row>
    <row r="295" spans="1:103" ht="15" hidden="1" thickBot="1" x14ac:dyDescent="0.35">
      <c r="B295" s="107"/>
      <c r="C295" s="132"/>
      <c r="D295" s="132"/>
      <c r="E295" s="132"/>
      <c r="F295" s="132"/>
      <c r="G295" s="132"/>
      <c r="H295" s="107"/>
      <c r="I295" s="7"/>
      <c r="J295" s="107"/>
      <c r="K295" s="107"/>
      <c r="L295" s="107"/>
      <c r="M295" s="107"/>
      <c r="N295" s="107"/>
      <c r="O295" s="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row>
    <row r="296" spans="1:103" s="266" customFormat="1" ht="58.2" customHeight="1" thickBot="1" x14ac:dyDescent="0.35">
      <c r="A296" s="271"/>
      <c r="B296" s="122"/>
      <c r="C296" s="353" t="s">
        <v>2</v>
      </c>
      <c r="D296" s="123"/>
      <c r="E296" s="133" t="s">
        <v>398</v>
      </c>
      <c r="F296" s="133" t="s">
        <v>377</v>
      </c>
      <c r="G296" s="124" t="s">
        <v>208</v>
      </c>
      <c r="H296" s="125" t="s">
        <v>1</v>
      </c>
      <c r="I296" s="7"/>
      <c r="J296" s="173">
        <v>204032</v>
      </c>
      <c r="K296" s="108"/>
      <c r="L296" s="204" t="s">
        <v>134</v>
      </c>
      <c r="M296" s="84" t="s">
        <v>4</v>
      </c>
      <c r="N296" s="84" t="s">
        <v>5</v>
      </c>
      <c r="O296" s="84" t="s">
        <v>6</v>
      </c>
      <c r="P296" s="84" t="s">
        <v>7</v>
      </c>
      <c r="Q296" s="84" t="s">
        <v>8</v>
      </c>
      <c r="R296" s="84" t="s">
        <v>9</v>
      </c>
      <c r="S296" s="84" t="s">
        <v>10</v>
      </c>
      <c r="T296" s="84" t="s">
        <v>11</v>
      </c>
      <c r="U296" s="84" t="s">
        <v>12</v>
      </c>
      <c r="V296" s="84" t="s">
        <v>13</v>
      </c>
      <c r="W296" s="84" t="s">
        <v>14</v>
      </c>
      <c r="X296" s="84" t="s">
        <v>15</v>
      </c>
      <c r="Y296" s="84" t="s">
        <v>16</v>
      </c>
      <c r="Z296" s="84" t="s">
        <v>17</v>
      </c>
      <c r="AA296" s="84" t="s">
        <v>18</v>
      </c>
      <c r="AB296" s="84" t="s">
        <v>19</v>
      </c>
      <c r="AC296" s="84" t="s">
        <v>20</v>
      </c>
      <c r="AD296" s="84" t="s">
        <v>21</v>
      </c>
      <c r="AE296" s="84" t="s">
        <v>22</v>
      </c>
      <c r="AF296" s="84" t="s">
        <v>23</v>
      </c>
      <c r="AG296" s="84" t="s">
        <v>24</v>
      </c>
      <c r="AH296" s="84" t="s">
        <v>25</v>
      </c>
      <c r="AI296" s="84" t="s">
        <v>26</v>
      </c>
      <c r="AJ296" s="84" t="s">
        <v>27</v>
      </c>
      <c r="AK296" s="84" t="s">
        <v>28</v>
      </c>
      <c r="AL296" s="84" t="s">
        <v>29</v>
      </c>
      <c r="AM296" s="84" t="s">
        <v>30</v>
      </c>
      <c r="AN296" s="84" t="s">
        <v>31</v>
      </c>
      <c r="AO296" s="84" t="s">
        <v>32</v>
      </c>
      <c r="AP296" s="84" t="s">
        <v>33</v>
      </c>
      <c r="AQ296" s="84" t="s">
        <v>34</v>
      </c>
      <c r="AR296" s="84" t="s">
        <v>35</v>
      </c>
      <c r="AS296" s="84" t="s">
        <v>36</v>
      </c>
      <c r="AT296" s="84" t="s">
        <v>37</v>
      </c>
      <c r="AU296" s="84" t="s">
        <v>38</v>
      </c>
      <c r="AV296" s="84" t="s">
        <v>39</v>
      </c>
      <c r="AW296" s="84" t="s">
        <v>40</v>
      </c>
      <c r="AX296" s="84" t="s">
        <v>41</v>
      </c>
      <c r="AY296" s="84" t="s">
        <v>42</v>
      </c>
      <c r="AZ296" s="84" t="s">
        <v>43</v>
      </c>
      <c r="BA296" s="84" t="s">
        <v>44</v>
      </c>
      <c r="BB296" s="84" t="s">
        <v>45</v>
      </c>
      <c r="BC296" s="84" t="s">
        <v>46</v>
      </c>
      <c r="BD296" s="84" t="s">
        <v>47</v>
      </c>
      <c r="BE296" s="84" t="s">
        <v>48</v>
      </c>
      <c r="BF296" s="84" t="s">
        <v>49</v>
      </c>
      <c r="BG296" s="84" t="s">
        <v>50</v>
      </c>
      <c r="BH296" s="84" t="s">
        <v>51</v>
      </c>
      <c r="BI296" s="84" t="s">
        <v>52</v>
      </c>
      <c r="BJ296" s="84" t="s">
        <v>53</v>
      </c>
      <c r="BK296" s="84" t="s">
        <v>135</v>
      </c>
      <c r="BL296" s="84" t="s">
        <v>136</v>
      </c>
      <c r="BM296" s="84" t="s">
        <v>137</v>
      </c>
      <c r="BN296" s="84" t="s">
        <v>138</v>
      </c>
      <c r="BO296" s="84" t="s">
        <v>139</v>
      </c>
      <c r="BP296" s="84" t="s">
        <v>140</v>
      </c>
      <c r="BQ296" s="84" t="s">
        <v>141</v>
      </c>
      <c r="BR296" s="84" t="s">
        <v>142</v>
      </c>
      <c r="BS296" s="84" t="s">
        <v>143</v>
      </c>
      <c r="BT296" s="84" t="s">
        <v>144</v>
      </c>
      <c r="BU296" s="84" t="s">
        <v>145</v>
      </c>
      <c r="BV296" s="84" t="s">
        <v>146</v>
      </c>
      <c r="BW296" s="84" t="s">
        <v>147</v>
      </c>
      <c r="BX296" s="84" t="s">
        <v>148</v>
      </c>
      <c r="BY296" s="84" t="s">
        <v>149</v>
      </c>
      <c r="BZ296" s="84" t="s">
        <v>150</v>
      </c>
      <c r="CA296" s="84" t="s">
        <v>362</v>
      </c>
      <c r="CB296" s="84" t="s">
        <v>363</v>
      </c>
      <c r="CC296" s="84" t="s">
        <v>364</v>
      </c>
      <c r="CD296" s="84" t="s">
        <v>365</v>
      </c>
      <c r="CE296" s="84" t="s">
        <v>366</v>
      </c>
      <c r="CF296" s="84" t="s">
        <v>367</v>
      </c>
      <c r="CG296" s="136" t="s">
        <v>407</v>
      </c>
      <c r="CH296" s="137" t="s">
        <v>186</v>
      </c>
      <c r="CI296" s="137" t="s">
        <v>382</v>
      </c>
      <c r="CJ296" s="108"/>
      <c r="CK296" s="366" t="s">
        <v>411</v>
      </c>
      <c r="CL296" s="367"/>
      <c r="CM296" s="367"/>
      <c r="CN296" s="367"/>
      <c r="CO296" s="367"/>
      <c r="CP296" s="367"/>
      <c r="CQ296" s="367"/>
      <c r="CR296" s="367"/>
      <c r="CS296" s="367"/>
      <c r="CT296" s="367"/>
      <c r="CU296" s="367"/>
      <c r="CV296" s="367"/>
      <c r="CW296" s="367"/>
      <c r="CX296" s="367"/>
      <c r="CY296" s="367"/>
    </row>
    <row r="297" spans="1:103" s="266" customFormat="1" ht="18" hidden="1" customHeight="1" thickBot="1" x14ac:dyDescent="0.35">
      <c r="A297" s="272"/>
      <c r="B297" s="115"/>
      <c r="C297" s="354"/>
      <c r="D297" s="127"/>
      <c r="E297" s="127"/>
      <c r="F297" s="127"/>
      <c r="G297" s="359" t="s">
        <v>361</v>
      </c>
      <c r="H297" s="361" t="s">
        <v>95</v>
      </c>
      <c r="I297" s="7"/>
      <c r="J297" s="356" t="s">
        <v>3</v>
      </c>
      <c r="K297" s="108"/>
      <c r="L297" s="85"/>
      <c r="M297" s="75">
        <f>MONTH(Úvod!$F$10)</f>
        <v>1</v>
      </c>
      <c r="N297" s="76">
        <f t="shared" ref="N297" si="6084">IF(M297=12,1,M297+1)</f>
        <v>2</v>
      </c>
      <c r="O297" s="76">
        <f t="shared" ref="O297" si="6085">IF(N297=12,1,N297+1)</f>
        <v>3</v>
      </c>
      <c r="P297" s="77">
        <f t="shared" ref="P297" si="6086">IF(O297=12,1,O297+1)</f>
        <v>4</v>
      </c>
      <c r="Q297" s="77">
        <f t="shared" ref="Q297" si="6087">IF(P297=12,1,P297+1)</f>
        <v>5</v>
      </c>
      <c r="R297" s="77">
        <f t="shared" ref="R297" si="6088">IF(Q297=12,1,Q297+1)</f>
        <v>6</v>
      </c>
      <c r="S297" s="77">
        <f t="shared" ref="S297" si="6089">IF(R297=12,1,R297+1)</f>
        <v>7</v>
      </c>
      <c r="T297" s="77">
        <f t="shared" ref="T297" si="6090">IF(S297=12,1,S297+1)</f>
        <v>8</v>
      </c>
      <c r="U297" s="77">
        <f t="shared" ref="U297" si="6091">IF(T297=12,1,T297+1)</f>
        <v>9</v>
      </c>
      <c r="V297" s="77">
        <f>IF(U297=12,1,U297+1)</f>
        <v>10</v>
      </c>
      <c r="W297" s="77">
        <f t="shared" ref="W297" si="6092">IF(V297=12,1,V297+1)</f>
        <v>11</v>
      </c>
      <c r="X297" s="77">
        <f t="shared" ref="X297" si="6093">IF(W297=12,1,W297+1)</f>
        <v>12</v>
      </c>
      <c r="Y297" s="77">
        <f t="shared" ref="Y297" si="6094">IF(X297=12,1,X297+1)</f>
        <v>1</v>
      </c>
      <c r="Z297" s="77">
        <f t="shared" ref="Z297" si="6095">IF(Y297=12,1,Y297+1)</f>
        <v>2</v>
      </c>
      <c r="AA297" s="77">
        <f t="shared" ref="AA297" si="6096">IF(Z297=12,1,Z297+1)</f>
        <v>3</v>
      </c>
      <c r="AB297" s="77">
        <f t="shared" ref="AB297" si="6097">IF(AA297=12,1,AA297+1)</f>
        <v>4</v>
      </c>
      <c r="AC297" s="77">
        <f t="shared" ref="AC297" si="6098">IF(AB297=12,1,AB297+1)</f>
        <v>5</v>
      </c>
      <c r="AD297" s="77">
        <f t="shared" ref="AD297" si="6099">IF(AC297=12,1,AC297+1)</f>
        <v>6</v>
      </c>
      <c r="AE297" s="77">
        <f>IF(AD297=12,1,AD297+1)</f>
        <v>7</v>
      </c>
      <c r="AF297" s="77">
        <f t="shared" ref="AF297" si="6100">IF(AE297=12,1,AE297+1)</f>
        <v>8</v>
      </c>
      <c r="AG297" s="77">
        <f t="shared" ref="AG297" si="6101">IF(AF297=12,1,AF297+1)</f>
        <v>9</v>
      </c>
      <c r="AH297" s="77">
        <f t="shared" ref="AH297" si="6102">IF(AG297=12,1,AG297+1)</f>
        <v>10</v>
      </c>
      <c r="AI297" s="77">
        <f t="shared" ref="AI297" si="6103">IF(AH297=12,1,AH297+1)</f>
        <v>11</v>
      </c>
      <c r="AJ297" s="77">
        <f t="shared" ref="AJ297" si="6104">IF(AI297=12,1,AI297+1)</f>
        <v>12</v>
      </c>
      <c r="AK297" s="77">
        <f t="shared" ref="AK297" si="6105">IF(AJ297=12,1,AJ297+1)</f>
        <v>1</v>
      </c>
      <c r="AL297" s="77">
        <f t="shared" ref="AL297" si="6106">IF(AK297=12,1,AK297+1)</f>
        <v>2</v>
      </c>
      <c r="AM297" s="77">
        <f t="shared" ref="AM297" si="6107">IF(AL297=12,1,AL297+1)</f>
        <v>3</v>
      </c>
      <c r="AN297" s="77">
        <f t="shared" ref="AN297" si="6108">IF(AM297=12,1,AM297+1)</f>
        <v>4</v>
      </c>
      <c r="AO297" s="77">
        <f t="shared" ref="AO297" si="6109">IF(AN297=12,1,AN297+1)</f>
        <v>5</v>
      </c>
      <c r="AP297" s="77">
        <f t="shared" ref="AP297" si="6110">IF(AO297=12,1,AO297+1)</f>
        <v>6</v>
      </c>
      <c r="AQ297" s="77">
        <f t="shared" ref="AQ297" si="6111">IF(AP297=12,1,AP297+1)</f>
        <v>7</v>
      </c>
      <c r="AR297" s="77">
        <f t="shared" ref="AR297" si="6112">IF(AQ297=12,1,AQ297+1)</f>
        <v>8</v>
      </c>
      <c r="AS297" s="77">
        <f t="shared" ref="AS297" si="6113">IF(AR297=12,1,AR297+1)</f>
        <v>9</v>
      </c>
      <c r="AT297" s="77">
        <f t="shared" ref="AT297" si="6114">IF(AS297=12,1,AS297+1)</f>
        <v>10</v>
      </c>
      <c r="AU297" s="77">
        <f t="shared" ref="AU297" si="6115">IF(AT297=12,1,AT297+1)</f>
        <v>11</v>
      </c>
      <c r="AV297" s="77">
        <f t="shared" ref="AV297" si="6116">IF(AU297=12,1,AU297+1)</f>
        <v>12</v>
      </c>
      <c r="AW297" s="77">
        <f t="shared" ref="AW297" si="6117">IF(AV297=12,1,AV297+1)</f>
        <v>1</v>
      </c>
      <c r="AX297" s="77">
        <f t="shared" ref="AX297" si="6118">IF(AW297=12,1,AW297+1)</f>
        <v>2</v>
      </c>
      <c r="AY297" s="77">
        <f t="shared" ref="AY297" si="6119">IF(AX297=12,1,AX297+1)</f>
        <v>3</v>
      </c>
      <c r="AZ297" s="77">
        <f t="shared" ref="AZ297" si="6120">IF(AY297=12,1,AY297+1)</f>
        <v>4</v>
      </c>
      <c r="BA297" s="77">
        <f t="shared" ref="BA297" si="6121">IF(AZ297=12,1,AZ297+1)</f>
        <v>5</v>
      </c>
      <c r="BB297" s="77">
        <f t="shared" ref="BB297" si="6122">IF(BA297=12,1,BA297+1)</f>
        <v>6</v>
      </c>
      <c r="BC297" s="77">
        <f t="shared" ref="BC297" si="6123">IF(BB297=12,1,BB297+1)</f>
        <v>7</v>
      </c>
      <c r="BD297" s="77">
        <f t="shared" ref="BD297" si="6124">IF(BC297=12,1,BC297+1)</f>
        <v>8</v>
      </c>
      <c r="BE297" s="77">
        <f t="shared" ref="BE297" si="6125">IF(BD297=12,1,BD297+1)</f>
        <v>9</v>
      </c>
      <c r="BF297" s="77">
        <f t="shared" ref="BF297" si="6126">IF(BE297=12,1,BE297+1)</f>
        <v>10</v>
      </c>
      <c r="BG297" s="77">
        <f t="shared" ref="BG297" si="6127">IF(BF297=12,1,BF297+1)</f>
        <v>11</v>
      </c>
      <c r="BH297" s="77">
        <f t="shared" ref="BH297" si="6128">IF(BG297=12,1,BG297+1)</f>
        <v>12</v>
      </c>
      <c r="BI297" s="77">
        <f t="shared" ref="BI297" si="6129">IF(BH297=12,1,BH297+1)</f>
        <v>1</v>
      </c>
      <c r="BJ297" s="77">
        <f t="shared" ref="BJ297" si="6130">IF(BI297=12,1,BI297+1)</f>
        <v>2</v>
      </c>
      <c r="BK297" s="77">
        <f t="shared" ref="BK297" si="6131">IF(BJ297=12,1,BJ297+1)</f>
        <v>3</v>
      </c>
      <c r="BL297" s="77">
        <f t="shared" ref="BL297" si="6132">IF(BK297=12,1,BK297+1)</f>
        <v>4</v>
      </c>
      <c r="BM297" s="77">
        <f t="shared" ref="BM297" si="6133">IF(BL297=12,1,BL297+1)</f>
        <v>5</v>
      </c>
      <c r="BN297" s="77">
        <f t="shared" ref="BN297" si="6134">IF(BM297=12,1,BM297+1)</f>
        <v>6</v>
      </c>
      <c r="BO297" s="77">
        <f t="shared" ref="BO297" si="6135">IF(BN297=12,1,BN297+1)</f>
        <v>7</v>
      </c>
      <c r="BP297" s="77">
        <f t="shared" ref="BP297" si="6136">IF(BO297=12,1,BO297+1)</f>
        <v>8</v>
      </c>
      <c r="BQ297" s="77">
        <f t="shared" ref="BQ297" si="6137">IF(BP297=12,1,BP297+1)</f>
        <v>9</v>
      </c>
      <c r="BR297" s="77">
        <f t="shared" ref="BR297" si="6138">IF(BQ297=12,1,BQ297+1)</f>
        <v>10</v>
      </c>
      <c r="BS297" s="77">
        <f t="shared" ref="BS297" si="6139">IF(BR297=12,1,BR297+1)</f>
        <v>11</v>
      </c>
      <c r="BT297" s="77">
        <f t="shared" ref="BT297" si="6140">IF(BS297=12,1,BS297+1)</f>
        <v>12</v>
      </c>
      <c r="BU297" s="77">
        <f t="shared" ref="BU297" si="6141">IF(BT297=12,1,BT297+1)</f>
        <v>1</v>
      </c>
      <c r="BV297" s="77">
        <f t="shared" ref="BV297" si="6142">IF(BU297=12,1,BU297+1)</f>
        <v>2</v>
      </c>
      <c r="BW297" s="77">
        <f t="shared" ref="BW297" si="6143">IF(BV297=12,1,BV297+1)</f>
        <v>3</v>
      </c>
      <c r="BX297" s="77">
        <f t="shared" ref="BX297" si="6144">IF(BW297=12,1,BW297+1)</f>
        <v>4</v>
      </c>
      <c r="BY297" s="77">
        <f t="shared" ref="BY297" si="6145">IF(BX297=12,1,BX297+1)</f>
        <v>5</v>
      </c>
      <c r="BZ297" s="77">
        <f t="shared" ref="BZ297" si="6146">IF(BY297=12,1,BY297+1)</f>
        <v>6</v>
      </c>
      <c r="CA297" s="77">
        <f t="shared" ref="CA297" si="6147">IF(BZ297=12,1,BZ297+1)</f>
        <v>7</v>
      </c>
      <c r="CB297" s="77">
        <f t="shared" ref="CB297" si="6148">IF(CA297=12,1,CA297+1)</f>
        <v>8</v>
      </c>
      <c r="CC297" s="77">
        <f t="shared" ref="CC297" si="6149">IF(CB297=12,1,CB297+1)</f>
        <v>9</v>
      </c>
      <c r="CD297" s="77">
        <f t="shared" ref="CD297" si="6150">IF(CC297=12,1,CC297+1)</f>
        <v>10</v>
      </c>
      <c r="CE297" s="77">
        <f t="shared" ref="CE297" si="6151">IF(CD297=12,1,CD297+1)</f>
        <v>11</v>
      </c>
      <c r="CF297" s="77">
        <f t="shared" ref="CF297" si="6152">IF(CE297=12,1,CE297+1)</f>
        <v>12</v>
      </c>
      <c r="CG297" s="82"/>
      <c r="CH297" s="79"/>
      <c r="CI297" s="79"/>
      <c r="CJ297" s="108"/>
      <c r="CK297" s="108"/>
      <c r="CL297" s="108"/>
      <c r="CM297" s="108"/>
      <c r="CN297" s="108"/>
      <c r="CO297" s="108"/>
      <c r="CP297" s="108"/>
      <c r="CQ297" s="108"/>
      <c r="CR297" s="108"/>
      <c r="CS297" s="108"/>
      <c r="CT297" s="108"/>
      <c r="CU297" s="108"/>
      <c r="CV297" s="108"/>
      <c r="CW297" s="108"/>
      <c r="CX297" s="108"/>
      <c r="CY297" s="108"/>
    </row>
    <row r="298" spans="1:103" s="266" customFormat="1" ht="34.950000000000003" hidden="1" customHeight="1" x14ac:dyDescent="0.3">
      <c r="A298" s="272"/>
      <c r="B298" s="115"/>
      <c r="C298" s="354"/>
      <c r="D298" s="127"/>
      <c r="E298" s="127"/>
      <c r="F298" s="127"/>
      <c r="G298" s="359"/>
      <c r="H298" s="361"/>
      <c r="I298" s="7"/>
      <c r="J298" s="357"/>
      <c r="K298" s="108"/>
      <c r="L298" s="78"/>
      <c r="M298" s="60">
        <f t="shared" ref="M298:BX298" si="6153">VALUE(_xlfn.CONCAT(M297,".",M300))</f>
        <v>1</v>
      </c>
      <c r="N298" s="74">
        <f t="shared" si="6153"/>
        <v>32</v>
      </c>
      <c r="O298" s="74">
        <f t="shared" si="6153"/>
        <v>61</v>
      </c>
      <c r="P298" s="74">
        <f t="shared" si="6153"/>
        <v>92</v>
      </c>
      <c r="Q298" s="74">
        <f t="shared" si="6153"/>
        <v>122</v>
      </c>
      <c r="R298" s="74">
        <f t="shared" si="6153"/>
        <v>153</v>
      </c>
      <c r="S298" s="74">
        <f t="shared" si="6153"/>
        <v>183</v>
      </c>
      <c r="T298" s="74">
        <f t="shared" si="6153"/>
        <v>214</v>
      </c>
      <c r="U298" s="74">
        <f t="shared" si="6153"/>
        <v>245</v>
      </c>
      <c r="V298" s="74">
        <f t="shared" si="6153"/>
        <v>275</v>
      </c>
      <c r="W298" s="74">
        <f t="shared" si="6153"/>
        <v>306</v>
      </c>
      <c r="X298" s="74">
        <f t="shared" si="6153"/>
        <v>336</v>
      </c>
      <c r="Y298" s="74">
        <f t="shared" si="6153"/>
        <v>367</v>
      </c>
      <c r="Z298" s="74">
        <f t="shared" si="6153"/>
        <v>398</v>
      </c>
      <c r="AA298" s="74">
        <f t="shared" si="6153"/>
        <v>426</v>
      </c>
      <c r="AB298" s="74">
        <f t="shared" si="6153"/>
        <v>457</v>
      </c>
      <c r="AC298" s="74">
        <f t="shared" si="6153"/>
        <v>487</v>
      </c>
      <c r="AD298" s="74">
        <f t="shared" si="6153"/>
        <v>518</v>
      </c>
      <c r="AE298" s="74">
        <f t="shared" si="6153"/>
        <v>548</v>
      </c>
      <c r="AF298" s="74">
        <f t="shared" si="6153"/>
        <v>579</v>
      </c>
      <c r="AG298" s="74">
        <f t="shared" si="6153"/>
        <v>610</v>
      </c>
      <c r="AH298" s="74">
        <f t="shared" si="6153"/>
        <v>640</v>
      </c>
      <c r="AI298" s="74">
        <f t="shared" si="6153"/>
        <v>671</v>
      </c>
      <c r="AJ298" s="74">
        <f t="shared" si="6153"/>
        <v>701</v>
      </c>
      <c r="AK298" s="74">
        <f t="shared" si="6153"/>
        <v>732</v>
      </c>
      <c r="AL298" s="74">
        <f t="shared" si="6153"/>
        <v>763</v>
      </c>
      <c r="AM298" s="74">
        <f t="shared" si="6153"/>
        <v>791</v>
      </c>
      <c r="AN298" s="74">
        <f t="shared" si="6153"/>
        <v>822</v>
      </c>
      <c r="AO298" s="74">
        <f t="shared" si="6153"/>
        <v>852</v>
      </c>
      <c r="AP298" s="74">
        <f t="shared" si="6153"/>
        <v>883</v>
      </c>
      <c r="AQ298" s="74">
        <f t="shared" si="6153"/>
        <v>913</v>
      </c>
      <c r="AR298" s="74">
        <f t="shared" si="6153"/>
        <v>944</v>
      </c>
      <c r="AS298" s="74">
        <f t="shared" si="6153"/>
        <v>975</v>
      </c>
      <c r="AT298" s="74">
        <f t="shared" si="6153"/>
        <v>1005</v>
      </c>
      <c r="AU298" s="74">
        <f t="shared" si="6153"/>
        <v>1036</v>
      </c>
      <c r="AV298" s="74">
        <f t="shared" si="6153"/>
        <v>1066</v>
      </c>
      <c r="AW298" s="74">
        <f t="shared" si="6153"/>
        <v>1097</v>
      </c>
      <c r="AX298" s="74">
        <f t="shared" si="6153"/>
        <v>1128</v>
      </c>
      <c r="AY298" s="74">
        <f t="shared" si="6153"/>
        <v>1156</v>
      </c>
      <c r="AZ298" s="74">
        <f t="shared" si="6153"/>
        <v>1187</v>
      </c>
      <c r="BA298" s="74">
        <f t="shared" si="6153"/>
        <v>1217</v>
      </c>
      <c r="BB298" s="74">
        <f t="shared" si="6153"/>
        <v>1248</v>
      </c>
      <c r="BC298" s="74">
        <f t="shared" si="6153"/>
        <v>1278</v>
      </c>
      <c r="BD298" s="74">
        <f t="shared" si="6153"/>
        <v>1309</v>
      </c>
      <c r="BE298" s="74">
        <f t="shared" si="6153"/>
        <v>1340</v>
      </c>
      <c r="BF298" s="74">
        <f t="shared" si="6153"/>
        <v>1370</v>
      </c>
      <c r="BG298" s="74">
        <f t="shared" si="6153"/>
        <v>1401</v>
      </c>
      <c r="BH298" s="74">
        <f t="shared" si="6153"/>
        <v>1431</v>
      </c>
      <c r="BI298" s="74">
        <f t="shared" si="6153"/>
        <v>1462</v>
      </c>
      <c r="BJ298" s="74">
        <f t="shared" si="6153"/>
        <v>1493</v>
      </c>
      <c r="BK298" s="74">
        <f t="shared" si="6153"/>
        <v>1522</v>
      </c>
      <c r="BL298" s="74">
        <f t="shared" si="6153"/>
        <v>1553</v>
      </c>
      <c r="BM298" s="74">
        <f t="shared" si="6153"/>
        <v>1583</v>
      </c>
      <c r="BN298" s="74">
        <f t="shared" si="6153"/>
        <v>1614</v>
      </c>
      <c r="BO298" s="74">
        <f t="shared" si="6153"/>
        <v>1644</v>
      </c>
      <c r="BP298" s="74">
        <f t="shared" si="6153"/>
        <v>1675</v>
      </c>
      <c r="BQ298" s="74">
        <f t="shared" si="6153"/>
        <v>1706</v>
      </c>
      <c r="BR298" s="74">
        <f t="shared" si="6153"/>
        <v>1736</v>
      </c>
      <c r="BS298" s="74">
        <f t="shared" si="6153"/>
        <v>1767</v>
      </c>
      <c r="BT298" s="74">
        <f t="shared" si="6153"/>
        <v>1797</v>
      </c>
      <c r="BU298" s="74">
        <f t="shared" si="6153"/>
        <v>1828</v>
      </c>
      <c r="BV298" s="74">
        <f t="shared" si="6153"/>
        <v>1859</v>
      </c>
      <c r="BW298" s="74">
        <f t="shared" si="6153"/>
        <v>1887</v>
      </c>
      <c r="BX298" s="74">
        <f t="shared" si="6153"/>
        <v>1918</v>
      </c>
      <c r="BY298" s="74">
        <f t="shared" ref="BY298:CF298" si="6154">VALUE(_xlfn.CONCAT(BY297,".",BY300))</f>
        <v>1948</v>
      </c>
      <c r="BZ298" s="74">
        <f t="shared" si="6154"/>
        <v>1979</v>
      </c>
      <c r="CA298" s="74">
        <f t="shared" si="6154"/>
        <v>2009</v>
      </c>
      <c r="CB298" s="74">
        <f t="shared" si="6154"/>
        <v>2040</v>
      </c>
      <c r="CC298" s="74">
        <f t="shared" si="6154"/>
        <v>2071</v>
      </c>
      <c r="CD298" s="74">
        <f t="shared" si="6154"/>
        <v>2101</v>
      </c>
      <c r="CE298" s="74">
        <f t="shared" si="6154"/>
        <v>2132</v>
      </c>
      <c r="CF298" s="74">
        <f t="shared" si="6154"/>
        <v>2162</v>
      </c>
      <c r="CG298" s="83"/>
      <c r="CH298" s="80"/>
      <c r="CI298" s="80"/>
      <c r="CJ298" s="108"/>
      <c r="CK298" s="108"/>
      <c r="CL298" s="108"/>
      <c r="CM298" s="108"/>
      <c r="CN298" s="108"/>
      <c r="CO298" s="108"/>
      <c r="CP298" s="108"/>
      <c r="CQ298" s="108"/>
      <c r="CR298" s="108"/>
      <c r="CS298" s="108"/>
      <c r="CT298" s="108"/>
      <c r="CU298" s="108"/>
      <c r="CV298" s="108"/>
      <c r="CW298" s="108"/>
      <c r="CX298" s="108"/>
      <c r="CY298" s="108"/>
    </row>
    <row r="299" spans="1:103" s="266" customFormat="1" ht="16.95" customHeight="1" x14ac:dyDescent="0.3">
      <c r="A299" s="272"/>
      <c r="B299" s="115"/>
      <c r="C299" s="354"/>
      <c r="D299" s="127"/>
      <c r="E299" s="360" t="s">
        <v>376</v>
      </c>
      <c r="F299" s="360" t="s">
        <v>376</v>
      </c>
      <c r="G299" s="359"/>
      <c r="H299" s="361"/>
      <c r="I299" s="7"/>
      <c r="J299" s="357"/>
      <c r="K299" s="108"/>
      <c r="L299" s="78"/>
      <c r="M299" s="61" t="str">
        <f>VLOOKUP(M297,'Podpůrná data'!$J$186:$K$197,2)</f>
        <v>leden</v>
      </c>
      <c r="N299" s="61" t="str">
        <f>VLOOKUP(N297,'Podpůrná data'!$J$186:$K$197,2)</f>
        <v>únor</v>
      </c>
      <c r="O299" s="61" t="str">
        <f>VLOOKUP(O297,'Podpůrná data'!$J$186:$K$197,2)</f>
        <v>březen</v>
      </c>
      <c r="P299" s="61" t="str">
        <f>VLOOKUP(P297,'Podpůrná data'!$J$186:$K$197,2)</f>
        <v>duben</v>
      </c>
      <c r="Q299" s="61" t="str">
        <f>VLOOKUP(Q297,'Podpůrná data'!$J$186:$K$197,2)</f>
        <v>květen</v>
      </c>
      <c r="R299" s="61" t="str">
        <f>VLOOKUP(R297,'Podpůrná data'!$J$186:$K$197,2)</f>
        <v>červen</v>
      </c>
      <c r="S299" s="61" t="str">
        <f>VLOOKUP(S297,'Podpůrná data'!$J$186:$K$197,2)</f>
        <v>červenec</v>
      </c>
      <c r="T299" s="61" t="str">
        <f>VLOOKUP(T297,'Podpůrná data'!$J$186:$K$197,2)</f>
        <v>srpen</v>
      </c>
      <c r="U299" s="61" t="str">
        <f>VLOOKUP(U297,'Podpůrná data'!$J$186:$K$197,2)</f>
        <v>září</v>
      </c>
      <c r="V299" s="61" t="str">
        <f>VLOOKUP(V297,'Podpůrná data'!$J$186:$K$197,2)</f>
        <v>říjen</v>
      </c>
      <c r="W299" s="61" t="str">
        <f>VLOOKUP(W297,'Podpůrná data'!$J$186:$K$197,2)</f>
        <v>listopad</v>
      </c>
      <c r="X299" s="61" t="str">
        <f>VLOOKUP(X297,'Podpůrná data'!$J$186:$K$197,2)</f>
        <v>prosinec</v>
      </c>
      <c r="Y299" s="61" t="str">
        <f>VLOOKUP(Y297,'Podpůrná data'!$J$186:$K$197,2)</f>
        <v>leden</v>
      </c>
      <c r="Z299" s="61" t="str">
        <f>VLOOKUP(Z297,'Podpůrná data'!$J$186:$K$197,2)</f>
        <v>únor</v>
      </c>
      <c r="AA299" s="61" t="str">
        <f>VLOOKUP(AA297,'Podpůrná data'!$J$186:$K$197,2)</f>
        <v>březen</v>
      </c>
      <c r="AB299" s="61" t="str">
        <f>VLOOKUP(AB297,'Podpůrná data'!$J$186:$K$197,2)</f>
        <v>duben</v>
      </c>
      <c r="AC299" s="61" t="str">
        <f>VLOOKUP(AC297,'Podpůrná data'!$J$186:$K$197,2)</f>
        <v>květen</v>
      </c>
      <c r="AD299" s="61" t="str">
        <f>VLOOKUP(AD297,'Podpůrná data'!$J$186:$K$197,2)</f>
        <v>červen</v>
      </c>
      <c r="AE299" s="61" t="str">
        <f>VLOOKUP(AE297,'Podpůrná data'!$J$186:$K$197,2)</f>
        <v>červenec</v>
      </c>
      <c r="AF299" s="61" t="str">
        <f>VLOOKUP(AF297,'Podpůrná data'!$J$186:$K$197,2)</f>
        <v>srpen</v>
      </c>
      <c r="AG299" s="61" t="str">
        <f>VLOOKUP(AG297,'Podpůrná data'!$J$186:$K$197,2)</f>
        <v>září</v>
      </c>
      <c r="AH299" s="61" t="str">
        <f>VLOOKUP(AH297,'Podpůrná data'!$J$186:$K$197,2)</f>
        <v>říjen</v>
      </c>
      <c r="AI299" s="61" t="str">
        <f>VLOOKUP(AI297,'Podpůrná data'!$J$186:$K$197,2)</f>
        <v>listopad</v>
      </c>
      <c r="AJ299" s="61" t="str">
        <f>VLOOKUP(AJ297,'Podpůrná data'!$J$186:$K$197,2)</f>
        <v>prosinec</v>
      </c>
      <c r="AK299" s="61" t="str">
        <f>VLOOKUP(AK297,'Podpůrná data'!$J$186:$K$197,2)</f>
        <v>leden</v>
      </c>
      <c r="AL299" s="61" t="str">
        <f>VLOOKUP(AL297,'Podpůrná data'!$J$186:$K$197,2)</f>
        <v>únor</v>
      </c>
      <c r="AM299" s="61" t="str">
        <f>VLOOKUP(AM297,'Podpůrná data'!$J$186:$K$197,2)</f>
        <v>březen</v>
      </c>
      <c r="AN299" s="61" t="str">
        <f>VLOOKUP(AN297,'Podpůrná data'!$J$186:$K$197,2)</f>
        <v>duben</v>
      </c>
      <c r="AO299" s="61" t="str">
        <f>VLOOKUP(AO297,'Podpůrná data'!$J$186:$K$197,2)</f>
        <v>květen</v>
      </c>
      <c r="AP299" s="61" t="str">
        <f>VLOOKUP(AP297,'Podpůrná data'!$J$186:$K$197,2)</f>
        <v>červen</v>
      </c>
      <c r="AQ299" s="61" t="str">
        <f>VLOOKUP(AQ297,'Podpůrná data'!$J$186:$K$197,2)</f>
        <v>červenec</v>
      </c>
      <c r="AR299" s="61" t="str">
        <f>VLOOKUP(AR297,'Podpůrná data'!$J$186:$K$197,2)</f>
        <v>srpen</v>
      </c>
      <c r="AS299" s="61" t="str">
        <f>VLOOKUP(AS297,'Podpůrná data'!$J$186:$K$197,2)</f>
        <v>září</v>
      </c>
      <c r="AT299" s="61" t="str">
        <f>VLOOKUP(AT297,'Podpůrná data'!$J$186:$K$197,2)</f>
        <v>říjen</v>
      </c>
      <c r="AU299" s="61" t="str">
        <f>VLOOKUP(AU297,'Podpůrná data'!$J$186:$K$197,2)</f>
        <v>listopad</v>
      </c>
      <c r="AV299" s="61" t="str">
        <f>VLOOKUP(AV297,'Podpůrná data'!$J$186:$K$197,2)</f>
        <v>prosinec</v>
      </c>
      <c r="AW299" s="61" t="str">
        <f>VLOOKUP(AW297,'Podpůrná data'!$J$186:$K$197,2)</f>
        <v>leden</v>
      </c>
      <c r="AX299" s="61" t="str">
        <f>VLOOKUP(AX297,'Podpůrná data'!$J$186:$K$197,2)</f>
        <v>únor</v>
      </c>
      <c r="AY299" s="61" t="str">
        <f>VLOOKUP(AY297,'Podpůrná data'!$J$186:$K$197,2)</f>
        <v>březen</v>
      </c>
      <c r="AZ299" s="61" t="str">
        <f>VLOOKUP(AZ297,'Podpůrná data'!$J$186:$K$197,2)</f>
        <v>duben</v>
      </c>
      <c r="BA299" s="61" t="str">
        <f>VLOOKUP(BA297,'Podpůrná data'!$J$186:$K$197,2)</f>
        <v>květen</v>
      </c>
      <c r="BB299" s="61" t="str">
        <f>VLOOKUP(BB297,'Podpůrná data'!$J$186:$K$197,2)</f>
        <v>červen</v>
      </c>
      <c r="BC299" s="61" t="str">
        <f>VLOOKUP(BC297,'Podpůrná data'!$J$186:$K$197,2)</f>
        <v>červenec</v>
      </c>
      <c r="BD299" s="61" t="str">
        <f>VLOOKUP(BD297,'Podpůrná data'!$J$186:$K$197,2)</f>
        <v>srpen</v>
      </c>
      <c r="BE299" s="61" t="str">
        <f>VLOOKUP(BE297,'Podpůrná data'!$J$186:$K$197,2)</f>
        <v>září</v>
      </c>
      <c r="BF299" s="61" t="str">
        <f>VLOOKUP(BF297,'Podpůrná data'!$J$186:$K$197,2)</f>
        <v>říjen</v>
      </c>
      <c r="BG299" s="61" t="str">
        <f>VLOOKUP(BG297,'Podpůrná data'!$J$186:$K$197,2)</f>
        <v>listopad</v>
      </c>
      <c r="BH299" s="61" t="str">
        <f>VLOOKUP(BH297,'Podpůrná data'!$J$186:$K$197,2)</f>
        <v>prosinec</v>
      </c>
      <c r="BI299" s="61" t="str">
        <f>VLOOKUP(BI297,'Podpůrná data'!$J$186:$K$197,2)</f>
        <v>leden</v>
      </c>
      <c r="BJ299" s="61" t="str">
        <f>VLOOKUP(BJ297,'Podpůrná data'!$J$186:$K$197,2)</f>
        <v>únor</v>
      </c>
      <c r="BK299" s="61" t="str">
        <f>VLOOKUP(BK297,'Podpůrná data'!$J$186:$K$197,2)</f>
        <v>březen</v>
      </c>
      <c r="BL299" s="61" t="str">
        <f>VLOOKUP(BL297,'Podpůrná data'!$J$186:$K$197,2)</f>
        <v>duben</v>
      </c>
      <c r="BM299" s="61" t="str">
        <f>VLOOKUP(BM297,'Podpůrná data'!$J$186:$K$197,2)</f>
        <v>květen</v>
      </c>
      <c r="BN299" s="61" t="str">
        <f>VLOOKUP(BN297,'Podpůrná data'!$J$186:$K$197,2)</f>
        <v>červen</v>
      </c>
      <c r="BO299" s="61" t="str">
        <f>VLOOKUP(BO297,'Podpůrná data'!$J$186:$K$197,2)</f>
        <v>červenec</v>
      </c>
      <c r="BP299" s="61" t="str">
        <f>VLOOKUP(BP297,'Podpůrná data'!$J$186:$K$197,2)</f>
        <v>srpen</v>
      </c>
      <c r="BQ299" s="61" t="str">
        <f>VLOOKUP(BQ297,'Podpůrná data'!$J$186:$K$197,2)</f>
        <v>září</v>
      </c>
      <c r="BR299" s="61" t="str">
        <f>VLOOKUP(BR297,'Podpůrná data'!$J$186:$K$197,2)</f>
        <v>říjen</v>
      </c>
      <c r="BS299" s="61" t="str">
        <f>VLOOKUP(BS297,'Podpůrná data'!$J$186:$K$197,2)</f>
        <v>listopad</v>
      </c>
      <c r="BT299" s="61" t="str">
        <f>VLOOKUP(BT297,'Podpůrná data'!$J$186:$K$197,2)</f>
        <v>prosinec</v>
      </c>
      <c r="BU299" s="61" t="str">
        <f>VLOOKUP(BU297,'Podpůrná data'!$J$186:$K$197,2)</f>
        <v>leden</v>
      </c>
      <c r="BV299" s="61" t="str">
        <f>VLOOKUP(BV297,'Podpůrná data'!$J$186:$K$197,2)</f>
        <v>únor</v>
      </c>
      <c r="BW299" s="61" t="str">
        <f>VLOOKUP(BW297,'Podpůrná data'!$J$186:$K$197,2)</f>
        <v>březen</v>
      </c>
      <c r="BX299" s="61" t="str">
        <f>VLOOKUP(BX297,'Podpůrná data'!$J$186:$K$197,2)</f>
        <v>duben</v>
      </c>
      <c r="BY299" s="61" t="str">
        <f>VLOOKUP(BY297,'Podpůrná data'!$J$186:$K$197,2)</f>
        <v>květen</v>
      </c>
      <c r="BZ299" s="61" t="str">
        <f>VLOOKUP(BZ297,'Podpůrná data'!$J$186:$K$197,2)</f>
        <v>červen</v>
      </c>
      <c r="CA299" s="61" t="str">
        <f>VLOOKUP(CA297,'Podpůrná data'!$J$186:$K$197,2)</f>
        <v>červenec</v>
      </c>
      <c r="CB299" s="61" t="str">
        <f>VLOOKUP(CB297,'Podpůrná data'!$J$186:$K$197,2)</f>
        <v>srpen</v>
      </c>
      <c r="CC299" s="61" t="str">
        <f>VLOOKUP(CC297,'Podpůrná data'!$J$186:$K$197,2)</f>
        <v>září</v>
      </c>
      <c r="CD299" s="61" t="str">
        <f>VLOOKUP(CD297,'Podpůrná data'!$J$186:$K$197,2)</f>
        <v>říjen</v>
      </c>
      <c r="CE299" s="61" t="str">
        <f>VLOOKUP(CE297,'Podpůrná data'!$J$186:$K$197,2)</f>
        <v>listopad</v>
      </c>
      <c r="CF299" s="61" t="str">
        <f>VLOOKUP(CF297,'Podpůrná data'!$J$186:$K$197,2)</f>
        <v>prosinec</v>
      </c>
      <c r="CG299" s="210"/>
      <c r="CH299" s="210"/>
      <c r="CI299" s="211"/>
      <c r="CJ299" s="108"/>
      <c r="CK299" s="183" t="s">
        <v>109</v>
      </c>
      <c r="CL299" s="183" t="s">
        <v>110</v>
      </c>
      <c r="CM299" s="183" t="s">
        <v>111</v>
      </c>
      <c r="CN299" s="183" t="s">
        <v>112</v>
      </c>
      <c r="CO299" s="183" t="s">
        <v>113</v>
      </c>
      <c r="CP299" s="183" t="s">
        <v>114</v>
      </c>
      <c r="CQ299" s="183" t="s">
        <v>115</v>
      </c>
      <c r="CR299" s="183" t="s">
        <v>116</v>
      </c>
      <c r="CS299" s="183" t="s">
        <v>117</v>
      </c>
      <c r="CT299" s="183" t="s">
        <v>177</v>
      </c>
      <c r="CU299" s="183" t="s">
        <v>178</v>
      </c>
      <c r="CV299" s="183" t="s">
        <v>179</v>
      </c>
      <c r="CW299" s="183" t="s">
        <v>368</v>
      </c>
      <c r="CX299" s="183" t="s">
        <v>369</v>
      </c>
      <c r="CY299" s="183" t="s">
        <v>370</v>
      </c>
    </row>
    <row r="300" spans="1:103" s="266" customFormat="1" ht="16.2" customHeight="1" x14ac:dyDescent="0.3">
      <c r="A300" s="272"/>
      <c r="B300" s="115"/>
      <c r="C300" s="354"/>
      <c r="D300" s="127"/>
      <c r="E300" s="360"/>
      <c r="F300" s="360"/>
      <c r="G300" s="359"/>
      <c r="H300" s="361"/>
      <c r="I300" s="7"/>
      <c r="J300" s="357"/>
      <c r="K300" s="108"/>
      <c r="L300" s="78"/>
      <c r="M300" s="61">
        <f>YEAR(Úvod!$F$10)</f>
        <v>1900</v>
      </c>
      <c r="N300" s="61">
        <f t="shared" ref="N300" si="6155">IF(N297=1,M300+1,M300)</f>
        <v>1900</v>
      </c>
      <c r="O300" s="61">
        <f t="shared" ref="O300" si="6156">IF(O297=1,N300+1,N300)</f>
        <v>1900</v>
      </c>
      <c r="P300" s="61">
        <f t="shared" ref="P300" si="6157">IF(P297=1,O300+1,O300)</f>
        <v>1900</v>
      </c>
      <c r="Q300" s="61">
        <f t="shared" ref="Q300" si="6158">IF(Q297=1,P300+1,P300)</f>
        <v>1900</v>
      </c>
      <c r="R300" s="61">
        <f t="shared" ref="R300" si="6159">IF(R297=1,Q300+1,Q300)</f>
        <v>1900</v>
      </c>
      <c r="S300" s="61">
        <f t="shared" ref="S300" si="6160">IF(S297=1,R300+1,R300)</f>
        <v>1900</v>
      </c>
      <c r="T300" s="61">
        <f t="shared" ref="T300" si="6161">IF(T297=1,S300+1,S300)</f>
        <v>1900</v>
      </c>
      <c r="U300" s="61">
        <f t="shared" ref="U300" si="6162">IF(U297=1,T300+1,T300)</f>
        <v>1900</v>
      </c>
      <c r="V300" s="61">
        <f t="shared" ref="V300" si="6163">IF(V297=1,U300+1,U300)</f>
        <v>1900</v>
      </c>
      <c r="W300" s="61">
        <f t="shared" ref="W300" si="6164">IF(W297=1,V300+1,V300)</f>
        <v>1900</v>
      </c>
      <c r="X300" s="61">
        <f t="shared" ref="X300" si="6165">IF(X297=1,W300+1,W300)</f>
        <v>1900</v>
      </c>
      <c r="Y300" s="61">
        <f t="shared" ref="Y300" si="6166">IF(Y297=1,X300+1,X300)</f>
        <v>1901</v>
      </c>
      <c r="Z300" s="61">
        <f t="shared" ref="Z300" si="6167">IF(Z297=1,Y300+1,Y300)</f>
        <v>1901</v>
      </c>
      <c r="AA300" s="61">
        <f t="shared" ref="AA300" si="6168">IF(AA297=1,Z300+1,Z300)</f>
        <v>1901</v>
      </c>
      <c r="AB300" s="61">
        <f t="shared" ref="AB300" si="6169">IF(AB297=1,AA300+1,AA300)</f>
        <v>1901</v>
      </c>
      <c r="AC300" s="61">
        <f t="shared" ref="AC300" si="6170">IF(AC297=1,AB300+1,AB300)</f>
        <v>1901</v>
      </c>
      <c r="AD300" s="61">
        <f t="shared" ref="AD300" si="6171">IF(AD297=1,AC300+1,AC300)</f>
        <v>1901</v>
      </c>
      <c r="AE300" s="61">
        <f t="shared" ref="AE300" si="6172">IF(AE297=1,AD300+1,AD300)</f>
        <v>1901</v>
      </c>
      <c r="AF300" s="61">
        <f t="shared" ref="AF300" si="6173">IF(AF297=1,AE300+1,AE300)</f>
        <v>1901</v>
      </c>
      <c r="AG300" s="61">
        <f t="shared" ref="AG300" si="6174">IF(AG297=1,AF300+1,AF300)</f>
        <v>1901</v>
      </c>
      <c r="AH300" s="61">
        <f t="shared" ref="AH300" si="6175">IF(AH297=1,AG300+1,AG300)</f>
        <v>1901</v>
      </c>
      <c r="AI300" s="61">
        <f t="shared" ref="AI300" si="6176">IF(AI297=1,AH300+1,AH300)</f>
        <v>1901</v>
      </c>
      <c r="AJ300" s="61">
        <f t="shared" ref="AJ300" si="6177">IF(AJ297=1,AI300+1,AI300)</f>
        <v>1901</v>
      </c>
      <c r="AK300" s="61">
        <f t="shared" ref="AK300" si="6178">IF(AK297=1,AJ300+1,AJ300)</f>
        <v>1902</v>
      </c>
      <c r="AL300" s="61">
        <f t="shared" ref="AL300" si="6179">IF(AL297=1,AK300+1,AK300)</f>
        <v>1902</v>
      </c>
      <c r="AM300" s="61">
        <f t="shared" ref="AM300" si="6180">IF(AM297=1,AL300+1,AL300)</f>
        <v>1902</v>
      </c>
      <c r="AN300" s="61">
        <f t="shared" ref="AN300" si="6181">IF(AN297=1,AM300+1,AM300)</f>
        <v>1902</v>
      </c>
      <c r="AO300" s="61">
        <f t="shared" ref="AO300" si="6182">IF(AO297=1,AN300+1,AN300)</f>
        <v>1902</v>
      </c>
      <c r="AP300" s="61">
        <f t="shared" ref="AP300" si="6183">IF(AP297=1,AO300+1,AO300)</f>
        <v>1902</v>
      </c>
      <c r="AQ300" s="61">
        <f t="shared" ref="AQ300" si="6184">IF(AQ297=1,AP300+1,AP300)</f>
        <v>1902</v>
      </c>
      <c r="AR300" s="61">
        <f t="shared" ref="AR300" si="6185">IF(AR297=1,AQ300+1,AQ300)</f>
        <v>1902</v>
      </c>
      <c r="AS300" s="61">
        <f t="shared" ref="AS300" si="6186">IF(AS297=1,AR300+1,AR300)</f>
        <v>1902</v>
      </c>
      <c r="AT300" s="61">
        <f t="shared" ref="AT300" si="6187">IF(AT297=1,AS300+1,AS300)</f>
        <v>1902</v>
      </c>
      <c r="AU300" s="61">
        <f t="shared" ref="AU300" si="6188">IF(AU297=1,AT300+1,AT300)</f>
        <v>1902</v>
      </c>
      <c r="AV300" s="61">
        <f t="shared" ref="AV300" si="6189">IF(AV297=1,AU300+1,AU300)</f>
        <v>1902</v>
      </c>
      <c r="AW300" s="61">
        <f t="shared" ref="AW300" si="6190">IF(AW297=1,AV300+1,AV300)</f>
        <v>1903</v>
      </c>
      <c r="AX300" s="61">
        <f t="shared" ref="AX300" si="6191">IF(AX297=1,AW300+1,AW300)</f>
        <v>1903</v>
      </c>
      <c r="AY300" s="61">
        <f t="shared" ref="AY300" si="6192">IF(AY297=1,AX300+1,AX300)</f>
        <v>1903</v>
      </c>
      <c r="AZ300" s="61">
        <f t="shared" ref="AZ300" si="6193">IF(AZ297=1,AY300+1,AY300)</f>
        <v>1903</v>
      </c>
      <c r="BA300" s="61">
        <f t="shared" ref="BA300" si="6194">IF(BA297=1,AZ300+1,AZ300)</f>
        <v>1903</v>
      </c>
      <c r="BB300" s="61">
        <f t="shared" ref="BB300" si="6195">IF(BB297=1,BA300+1,BA300)</f>
        <v>1903</v>
      </c>
      <c r="BC300" s="61">
        <f t="shared" ref="BC300" si="6196">IF(BC297=1,BB300+1,BB300)</f>
        <v>1903</v>
      </c>
      <c r="BD300" s="61">
        <f t="shared" ref="BD300" si="6197">IF(BD297=1,BC300+1,BC300)</f>
        <v>1903</v>
      </c>
      <c r="BE300" s="61">
        <f t="shared" ref="BE300" si="6198">IF(BE297=1,BD300+1,BD300)</f>
        <v>1903</v>
      </c>
      <c r="BF300" s="61">
        <f t="shared" ref="BF300" si="6199">IF(BF297=1,BE300+1,BE300)</f>
        <v>1903</v>
      </c>
      <c r="BG300" s="61">
        <f t="shared" ref="BG300" si="6200">IF(BG297=1,BF300+1,BF300)</f>
        <v>1903</v>
      </c>
      <c r="BH300" s="61">
        <f t="shared" ref="BH300" si="6201">IF(BH297=1,BG300+1,BG300)</f>
        <v>1903</v>
      </c>
      <c r="BI300" s="61">
        <f t="shared" ref="BI300" si="6202">IF(BI297=1,BH300+1,BH300)</f>
        <v>1904</v>
      </c>
      <c r="BJ300" s="61">
        <f t="shared" ref="BJ300" si="6203">IF(BJ297=1,BI300+1,BI300)</f>
        <v>1904</v>
      </c>
      <c r="BK300" s="61">
        <f t="shared" ref="BK300" si="6204">IF(BK297=1,BJ300+1,BJ300)</f>
        <v>1904</v>
      </c>
      <c r="BL300" s="61">
        <f t="shared" ref="BL300" si="6205">IF(BL297=1,BK300+1,BK300)</f>
        <v>1904</v>
      </c>
      <c r="BM300" s="61">
        <f t="shared" ref="BM300" si="6206">IF(BM297=1,BL300+1,BL300)</f>
        <v>1904</v>
      </c>
      <c r="BN300" s="61">
        <f t="shared" ref="BN300" si="6207">IF(BN297=1,BM300+1,BM300)</f>
        <v>1904</v>
      </c>
      <c r="BO300" s="61">
        <f t="shared" ref="BO300" si="6208">IF(BO297=1,BN300+1,BN300)</f>
        <v>1904</v>
      </c>
      <c r="BP300" s="61">
        <f t="shared" ref="BP300" si="6209">IF(BP297=1,BO300+1,BO300)</f>
        <v>1904</v>
      </c>
      <c r="BQ300" s="61">
        <f t="shared" ref="BQ300" si="6210">IF(BQ297=1,BP300+1,BP300)</f>
        <v>1904</v>
      </c>
      <c r="BR300" s="61">
        <f t="shared" ref="BR300" si="6211">IF(BR297=1,BQ300+1,BQ300)</f>
        <v>1904</v>
      </c>
      <c r="BS300" s="61">
        <f t="shared" ref="BS300" si="6212">IF(BS297=1,BR300+1,BR300)</f>
        <v>1904</v>
      </c>
      <c r="BT300" s="61">
        <f t="shared" ref="BT300" si="6213">IF(BT297=1,BS300+1,BS300)</f>
        <v>1904</v>
      </c>
      <c r="BU300" s="61">
        <f t="shared" ref="BU300" si="6214">IF(BU297=1,BT300+1,BT300)</f>
        <v>1905</v>
      </c>
      <c r="BV300" s="61">
        <f t="shared" ref="BV300" si="6215">IF(BV297=1,BU300+1,BU300)</f>
        <v>1905</v>
      </c>
      <c r="BW300" s="61">
        <f t="shared" ref="BW300" si="6216">IF(BW297=1,BV300+1,BV300)</f>
        <v>1905</v>
      </c>
      <c r="BX300" s="61">
        <f t="shared" ref="BX300" si="6217">IF(BX297=1,BW300+1,BW300)</f>
        <v>1905</v>
      </c>
      <c r="BY300" s="61">
        <f t="shared" ref="BY300" si="6218">IF(BY297=1,BX300+1,BX300)</f>
        <v>1905</v>
      </c>
      <c r="BZ300" s="61">
        <f t="shared" ref="BZ300" si="6219">IF(BZ297=1,BY300+1,BY300)</f>
        <v>1905</v>
      </c>
      <c r="CA300" s="61">
        <f t="shared" ref="CA300" si="6220">IF(CA297=1,BZ300+1,BZ300)</f>
        <v>1905</v>
      </c>
      <c r="CB300" s="61">
        <f t="shared" ref="CB300" si="6221">IF(CB297=1,CA300+1,CA300)</f>
        <v>1905</v>
      </c>
      <c r="CC300" s="61">
        <f t="shared" ref="CC300" si="6222">IF(CC297=1,CB300+1,CB300)</f>
        <v>1905</v>
      </c>
      <c r="CD300" s="61">
        <f t="shared" ref="CD300" si="6223">IF(CD297=1,CC300+1,CC300)</f>
        <v>1905</v>
      </c>
      <c r="CE300" s="61">
        <f t="shared" ref="CE300" si="6224">IF(CE297=1,CD300+1,CD300)</f>
        <v>1905</v>
      </c>
      <c r="CF300" s="61">
        <f t="shared" ref="CF300" si="6225">IF(CF297=1,CE300+1,CE300)</f>
        <v>1905</v>
      </c>
      <c r="CG300" s="209"/>
      <c r="CH300" s="208"/>
      <c r="CI300" s="212"/>
      <c r="CJ300" s="108"/>
      <c r="CK300" s="108"/>
      <c r="CL300" s="108"/>
      <c r="CM300" s="108"/>
      <c r="CN300" s="108"/>
      <c r="CO300" s="108"/>
      <c r="CP300" s="108"/>
      <c r="CQ300" s="108"/>
      <c r="CR300" s="108"/>
      <c r="CS300" s="108"/>
      <c r="CT300" s="108"/>
      <c r="CU300" s="108"/>
      <c r="CV300" s="108"/>
      <c r="CW300" s="108"/>
      <c r="CX300" s="108"/>
      <c r="CY300" s="108"/>
    </row>
    <row r="301" spans="1:103" s="266" customFormat="1" ht="16.2" customHeight="1" x14ac:dyDescent="0.3">
      <c r="A301" s="272"/>
      <c r="B301" s="115"/>
      <c r="C301" s="127"/>
      <c r="D301" s="127"/>
      <c r="E301" s="360"/>
      <c r="F301" s="360"/>
      <c r="G301" s="359"/>
      <c r="H301" s="362"/>
      <c r="I301" s="7"/>
      <c r="J301" s="358"/>
      <c r="K301" s="108"/>
      <c r="L301" s="64" t="s">
        <v>181</v>
      </c>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c r="BM301" s="281"/>
      <c r="BN301" s="281"/>
      <c r="BO301" s="281"/>
      <c r="BP301" s="281"/>
      <c r="BQ301" s="281"/>
      <c r="BR301" s="281"/>
      <c r="BS301" s="281"/>
      <c r="BT301" s="281"/>
      <c r="BU301" s="281"/>
      <c r="BV301" s="281"/>
      <c r="BW301" s="281"/>
      <c r="BX301" s="281"/>
      <c r="BY301" s="281"/>
      <c r="BZ301" s="281"/>
      <c r="CA301" s="281"/>
      <c r="CB301" s="281"/>
      <c r="CC301" s="281"/>
      <c r="CD301" s="281"/>
      <c r="CE301" s="281"/>
      <c r="CF301" s="281"/>
      <c r="CG301" s="209"/>
      <c r="CH301" s="208"/>
      <c r="CI301" s="212"/>
      <c r="CJ301" s="108"/>
      <c r="CK301" s="108"/>
      <c r="CL301" s="108"/>
      <c r="CM301" s="108"/>
      <c r="CN301" s="108"/>
      <c r="CO301" s="108"/>
      <c r="CP301" s="108"/>
      <c r="CQ301" s="108"/>
      <c r="CR301" s="108"/>
      <c r="CS301" s="108"/>
      <c r="CT301" s="108"/>
      <c r="CU301" s="108"/>
      <c r="CV301" s="108"/>
      <c r="CW301" s="108"/>
      <c r="CX301" s="108"/>
      <c r="CY301" s="108"/>
    </row>
    <row r="302" spans="1:103" s="266" customFormat="1" ht="23.4" customHeight="1" x14ac:dyDescent="0.3">
      <c r="A302" s="264"/>
      <c r="B302" s="128" t="s">
        <v>26</v>
      </c>
      <c r="C302" s="376"/>
      <c r="D302" s="376"/>
      <c r="E302" s="282"/>
      <c r="F302" s="257"/>
      <c r="G302" s="275"/>
      <c r="H302" s="62">
        <f>IF($G302="",0,VLOOKUP($E302,'Podpůrná data'!$I$15:$J$182,2)*$G302)</f>
        <v>0</v>
      </c>
      <c r="I302" s="107"/>
      <c r="J302" s="170">
        <f>IF(H302&gt;0,1,0)</f>
        <v>0</v>
      </c>
      <c r="K302" s="214"/>
      <c r="L302" s="64" t="s">
        <v>97</v>
      </c>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c r="AR302" s="283"/>
      <c r="AS302" s="283"/>
      <c r="AT302" s="283"/>
      <c r="AU302" s="283"/>
      <c r="AV302" s="283"/>
      <c r="AW302" s="283"/>
      <c r="AX302" s="283"/>
      <c r="AY302" s="283"/>
      <c r="AZ302" s="283"/>
      <c r="BA302" s="283"/>
      <c r="BB302" s="283"/>
      <c r="BC302" s="283"/>
      <c r="BD302" s="283"/>
      <c r="BE302" s="283"/>
      <c r="BF302" s="283"/>
      <c r="BG302" s="283"/>
      <c r="BH302" s="283"/>
      <c r="BI302" s="283"/>
      <c r="BJ302" s="283"/>
      <c r="BK302" s="283"/>
      <c r="BL302" s="283"/>
      <c r="BM302" s="283"/>
      <c r="BN302" s="283"/>
      <c r="BO302" s="283"/>
      <c r="BP302" s="283"/>
      <c r="BQ302" s="283"/>
      <c r="BR302" s="283"/>
      <c r="BS302" s="283"/>
      <c r="BT302" s="283"/>
      <c r="BU302" s="283"/>
      <c r="BV302" s="283"/>
      <c r="BW302" s="283"/>
      <c r="BX302" s="283"/>
      <c r="BY302" s="283"/>
      <c r="BZ302" s="283"/>
      <c r="CA302" s="283"/>
      <c r="CB302" s="283"/>
      <c r="CC302" s="283"/>
      <c r="CD302" s="283"/>
      <c r="CE302" s="283"/>
      <c r="CF302" s="283"/>
      <c r="CG302" s="377">
        <f>SUM(M304:CF304)</f>
        <v>0</v>
      </c>
      <c r="CH302" s="379">
        <f>SUM(M306:CF306)</f>
        <v>0</v>
      </c>
      <c r="CI302" s="381">
        <f>IF($J302=0,0,IF($CG302&gt;=20,1,0))</f>
        <v>0</v>
      </c>
      <c r="CJ302" s="108"/>
      <c r="CK302" s="108"/>
      <c r="CL302" s="108"/>
      <c r="CM302" s="108"/>
      <c r="CN302" s="108"/>
      <c r="CO302" s="108"/>
      <c r="CP302" s="108"/>
      <c r="CQ302" s="108"/>
      <c r="CR302" s="108"/>
      <c r="CS302" s="108"/>
      <c r="CT302" s="108"/>
      <c r="CU302" s="108"/>
      <c r="CV302" s="108"/>
      <c r="CW302" s="108"/>
      <c r="CX302" s="108"/>
      <c r="CY302" s="108"/>
    </row>
    <row r="303" spans="1:103" s="266" customFormat="1" ht="28.8" x14ac:dyDescent="0.3">
      <c r="A303" s="264"/>
      <c r="B303" s="130"/>
      <c r="C303" s="174"/>
      <c r="D303" s="174"/>
      <c r="E303" s="174"/>
      <c r="F303" s="174"/>
      <c r="G303" s="174"/>
      <c r="H303" s="65"/>
      <c r="I303" s="107"/>
      <c r="J303" s="238"/>
      <c r="K303" s="108"/>
      <c r="L303" s="64" t="s">
        <v>388</v>
      </c>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c r="AL303" s="283"/>
      <c r="AM303" s="283"/>
      <c r="AN303" s="283"/>
      <c r="AO303" s="283"/>
      <c r="AP303" s="283"/>
      <c r="AQ303" s="283"/>
      <c r="AR303" s="283"/>
      <c r="AS303" s="283"/>
      <c r="AT303" s="283"/>
      <c r="AU303" s="283"/>
      <c r="AV303" s="283"/>
      <c r="AW303" s="283"/>
      <c r="AX303" s="283"/>
      <c r="AY303" s="283"/>
      <c r="AZ303" s="283"/>
      <c r="BA303" s="283"/>
      <c r="BB303" s="283"/>
      <c r="BC303" s="283"/>
      <c r="BD303" s="283"/>
      <c r="BE303" s="283"/>
      <c r="BF303" s="283"/>
      <c r="BG303" s="283"/>
      <c r="BH303" s="283"/>
      <c r="BI303" s="283"/>
      <c r="BJ303" s="283"/>
      <c r="BK303" s="283"/>
      <c r="BL303" s="283"/>
      <c r="BM303" s="283"/>
      <c r="BN303" s="283"/>
      <c r="BO303" s="283"/>
      <c r="BP303" s="283"/>
      <c r="BQ303" s="283"/>
      <c r="BR303" s="283"/>
      <c r="BS303" s="283"/>
      <c r="BT303" s="283"/>
      <c r="BU303" s="283"/>
      <c r="BV303" s="283"/>
      <c r="BW303" s="283"/>
      <c r="BX303" s="283"/>
      <c r="BY303" s="283"/>
      <c r="BZ303" s="283"/>
      <c r="CA303" s="283"/>
      <c r="CB303" s="283"/>
      <c r="CC303" s="283"/>
      <c r="CD303" s="283"/>
      <c r="CE303" s="283"/>
      <c r="CF303" s="283"/>
      <c r="CG303" s="377"/>
      <c r="CH303" s="379"/>
      <c r="CI303" s="381"/>
      <c r="CJ303" s="108"/>
      <c r="CK303" s="108"/>
      <c r="CL303" s="108"/>
      <c r="CM303" s="108"/>
      <c r="CN303" s="108"/>
      <c r="CO303" s="108"/>
      <c r="CP303" s="108"/>
      <c r="CQ303" s="108"/>
      <c r="CR303" s="108"/>
      <c r="CS303" s="108"/>
      <c r="CT303" s="108"/>
      <c r="CU303" s="108"/>
      <c r="CV303" s="108"/>
      <c r="CW303" s="108"/>
      <c r="CX303" s="108"/>
      <c r="CY303" s="108"/>
    </row>
    <row r="304" spans="1:103" s="266" customFormat="1" ht="28.8" x14ac:dyDescent="0.3">
      <c r="A304" s="264"/>
      <c r="B304" s="130"/>
      <c r="C304" s="174"/>
      <c r="D304" s="174"/>
      <c r="E304" s="174"/>
      <c r="F304" s="174"/>
      <c r="G304" s="174"/>
      <c r="H304" s="65"/>
      <c r="I304" s="107"/>
      <c r="J304" s="169"/>
      <c r="K304" s="108"/>
      <c r="L304" s="64" t="s">
        <v>408</v>
      </c>
      <c r="M304" s="171">
        <f>IF(M303="",0,IF(M303&gt;=$G302,$G302,M303))</f>
        <v>0</v>
      </c>
      <c r="N304" s="171">
        <f t="shared" ref="N304:AS304" si="6226">IF(N303="",0,IF((N303+M305)&lt;=$G302,N303,$G302-M305))</f>
        <v>0</v>
      </c>
      <c r="O304" s="171">
        <f t="shared" si="6226"/>
        <v>0</v>
      </c>
      <c r="P304" s="171">
        <f t="shared" si="6226"/>
        <v>0</v>
      </c>
      <c r="Q304" s="171">
        <f t="shared" si="6226"/>
        <v>0</v>
      </c>
      <c r="R304" s="171">
        <f t="shared" si="6226"/>
        <v>0</v>
      </c>
      <c r="S304" s="171">
        <f t="shared" si="6226"/>
        <v>0</v>
      </c>
      <c r="T304" s="171">
        <f t="shared" si="6226"/>
        <v>0</v>
      </c>
      <c r="U304" s="171">
        <f t="shared" si="6226"/>
        <v>0</v>
      </c>
      <c r="V304" s="171">
        <f t="shared" si="6226"/>
        <v>0</v>
      </c>
      <c r="W304" s="171">
        <f t="shared" si="6226"/>
        <v>0</v>
      </c>
      <c r="X304" s="171">
        <f t="shared" si="6226"/>
        <v>0</v>
      </c>
      <c r="Y304" s="171">
        <f t="shared" si="6226"/>
        <v>0</v>
      </c>
      <c r="Z304" s="171">
        <f t="shared" si="6226"/>
        <v>0</v>
      </c>
      <c r="AA304" s="171">
        <f t="shared" si="6226"/>
        <v>0</v>
      </c>
      <c r="AB304" s="171">
        <f t="shared" si="6226"/>
        <v>0</v>
      </c>
      <c r="AC304" s="171">
        <f t="shared" si="6226"/>
        <v>0</v>
      </c>
      <c r="AD304" s="171">
        <f t="shared" si="6226"/>
        <v>0</v>
      </c>
      <c r="AE304" s="171">
        <f t="shared" si="6226"/>
        <v>0</v>
      </c>
      <c r="AF304" s="171">
        <f t="shared" si="6226"/>
        <v>0</v>
      </c>
      <c r="AG304" s="171">
        <f t="shared" si="6226"/>
        <v>0</v>
      </c>
      <c r="AH304" s="171">
        <f t="shared" si="6226"/>
        <v>0</v>
      </c>
      <c r="AI304" s="171">
        <f t="shared" si="6226"/>
        <v>0</v>
      </c>
      <c r="AJ304" s="171">
        <f t="shared" si="6226"/>
        <v>0</v>
      </c>
      <c r="AK304" s="171">
        <f t="shared" si="6226"/>
        <v>0</v>
      </c>
      <c r="AL304" s="171">
        <f t="shared" si="6226"/>
        <v>0</v>
      </c>
      <c r="AM304" s="171">
        <f t="shared" si="6226"/>
        <v>0</v>
      </c>
      <c r="AN304" s="171">
        <f t="shared" si="6226"/>
        <v>0</v>
      </c>
      <c r="AO304" s="171">
        <f t="shared" si="6226"/>
        <v>0</v>
      </c>
      <c r="AP304" s="171">
        <f t="shared" si="6226"/>
        <v>0</v>
      </c>
      <c r="AQ304" s="171">
        <f t="shared" si="6226"/>
        <v>0</v>
      </c>
      <c r="AR304" s="171">
        <f t="shared" si="6226"/>
        <v>0</v>
      </c>
      <c r="AS304" s="171">
        <f t="shared" si="6226"/>
        <v>0</v>
      </c>
      <c r="AT304" s="171">
        <f t="shared" ref="AT304:BY304" si="6227">IF(AT303="",0,IF((AT303+AS305)&lt;=$G302,AT303,$G302-AS305))</f>
        <v>0</v>
      </c>
      <c r="AU304" s="171">
        <f t="shared" si="6227"/>
        <v>0</v>
      </c>
      <c r="AV304" s="171">
        <f t="shared" si="6227"/>
        <v>0</v>
      </c>
      <c r="AW304" s="171">
        <f t="shared" si="6227"/>
        <v>0</v>
      </c>
      <c r="AX304" s="171">
        <f t="shared" si="6227"/>
        <v>0</v>
      </c>
      <c r="AY304" s="171">
        <f t="shared" si="6227"/>
        <v>0</v>
      </c>
      <c r="AZ304" s="171">
        <f t="shared" si="6227"/>
        <v>0</v>
      </c>
      <c r="BA304" s="171">
        <f t="shared" si="6227"/>
        <v>0</v>
      </c>
      <c r="BB304" s="171">
        <f t="shared" si="6227"/>
        <v>0</v>
      </c>
      <c r="BC304" s="171">
        <f t="shared" si="6227"/>
        <v>0</v>
      </c>
      <c r="BD304" s="171">
        <f t="shared" si="6227"/>
        <v>0</v>
      </c>
      <c r="BE304" s="171">
        <f t="shared" si="6227"/>
        <v>0</v>
      </c>
      <c r="BF304" s="171">
        <f t="shared" si="6227"/>
        <v>0</v>
      </c>
      <c r="BG304" s="171">
        <f t="shared" si="6227"/>
        <v>0</v>
      </c>
      <c r="BH304" s="171">
        <f t="shared" si="6227"/>
        <v>0</v>
      </c>
      <c r="BI304" s="171">
        <f t="shared" si="6227"/>
        <v>0</v>
      </c>
      <c r="BJ304" s="171">
        <f t="shared" si="6227"/>
        <v>0</v>
      </c>
      <c r="BK304" s="171">
        <f t="shared" si="6227"/>
        <v>0</v>
      </c>
      <c r="BL304" s="171">
        <f t="shared" si="6227"/>
        <v>0</v>
      </c>
      <c r="BM304" s="171">
        <f t="shared" si="6227"/>
        <v>0</v>
      </c>
      <c r="BN304" s="171">
        <f t="shared" si="6227"/>
        <v>0</v>
      </c>
      <c r="BO304" s="171">
        <f t="shared" si="6227"/>
        <v>0</v>
      </c>
      <c r="BP304" s="171">
        <f t="shared" si="6227"/>
        <v>0</v>
      </c>
      <c r="BQ304" s="171">
        <f t="shared" si="6227"/>
        <v>0</v>
      </c>
      <c r="BR304" s="171">
        <f t="shared" si="6227"/>
        <v>0</v>
      </c>
      <c r="BS304" s="171">
        <f t="shared" si="6227"/>
        <v>0</v>
      </c>
      <c r="BT304" s="171">
        <f t="shared" si="6227"/>
        <v>0</v>
      </c>
      <c r="BU304" s="171">
        <f t="shared" si="6227"/>
        <v>0</v>
      </c>
      <c r="BV304" s="171">
        <f t="shared" si="6227"/>
        <v>0</v>
      </c>
      <c r="BW304" s="171">
        <f t="shared" si="6227"/>
        <v>0</v>
      </c>
      <c r="BX304" s="171">
        <f t="shared" si="6227"/>
        <v>0</v>
      </c>
      <c r="BY304" s="171">
        <f t="shared" si="6227"/>
        <v>0</v>
      </c>
      <c r="BZ304" s="171">
        <f t="shared" ref="BZ304:CF304" si="6228">IF(BZ303="",0,IF((BZ303+BY305)&lt;=$G302,BZ303,$G302-BY305))</f>
        <v>0</v>
      </c>
      <c r="CA304" s="171">
        <f t="shared" si="6228"/>
        <v>0</v>
      </c>
      <c r="CB304" s="171">
        <f t="shared" si="6228"/>
        <v>0</v>
      </c>
      <c r="CC304" s="171">
        <f t="shared" si="6228"/>
        <v>0</v>
      </c>
      <c r="CD304" s="171">
        <f t="shared" si="6228"/>
        <v>0</v>
      </c>
      <c r="CE304" s="171">
        <f t="shared" si="6228"/>
        <v>0</v>
      </c>
      <c r="CF304" s="171">
        <f t="shared" si="6228"/>
        <v>0</v>
      </c>
      <c r="CG304" s="377"/>
      <c r="CH304" s="379"/>
      <c r="CI304" s="381"/>
      <c r="CJ304" s="108"/>
      <c r="CK304" s="108"/>
      <c r="CL304" s="108"/>
      <c r="CM304" s="108"/>
      <c r="CN304" s="108"/>
      <c r="CO304" s="108"/>
      <c r="CP304" s="108"/>
      <c r="CQ304" s="108"/>
      <c r="CR304" s="108"/>
      <c r="CS304" s="108"/>
      <c r="CT304" s="108"/>
      <c r="CU304" s="108"/>
      <c r="CV304" s="108"/>
      <c r="CW304" s="108"/>
      <c r="CX304" s="108"/>
      <c r="CY304" s="108"/>
    </row>
    <row r="305" spans="1:103" ht="28.8" hidden="1" x14ac:dyDescent="0.3">
      <c r="B305" s="130"/>
      <c r="C305" s="174"/>
      <c r="D305" s="174"/>
      <c r="E305" s="174"/>
      <c r="F305" s="174"/>
      <c r="G305" s="174"/>
      <c r="H305" s="176"/>
      <c r="I305" s="107"/>
      <c r="J305" s="179"/>
      <c r="K305" s="107"/>
      <c r="L305" s="64" t="s">
        <v>409</v>
      </c>
      <c r="M305" s="171">
        <f>M304</f>
        <v>0</v>
      </c>
      <c r="N305" s="171">
        <f>N304+M305</f>
        <v>0</v>
      </c>
      <c r="O305" s="171">
        <f t="shared" ref="O305" si="6229">O304+N305</f>
        <v>0</v>
      </c>
      <c r="P305" s="171">
        <f t="shared" ref="P305" si="6230">P304+O305</f>
        <v>0</v>
      </c>
      <c r="Q305" s="171">
        <f t="shared" ref="Q305" si="6231">Q304+P305</f>
        <v>0</v>
      </c>
      <c r="R305" s="171">
        <f t="shared" ref="R305" si="6232">R304+Q305</f>
        <v>0</v>
      </c>
      <c r="S305" s="171">
        <f t="shared" ref="S305" si="6233">S304+R305</f>
        <v>0</v>
      </c>
      <c r="T305" s="171">
        <f t="shared" ref="T305" si="6234">T304+S305</f>
        <v>0</v>
      </c>
      <c r="U305" s="171">
        <f t="shared" ref="U305" si="6235">U304+T305</f>
        <v>0</v>
      </c>
      <c r="V305" s="171">
        <f t="shared" ref="V305" si="6236">V304+U305</f>
        <v>0</v>
      </c>
      <c r="W305" s="171">
        <f t="shared" ref="W305" si="6237">W304+V305</f>
        <v>0</v>
      </c>
      <c r="X305" s="171">
        <f t="shared" ref="X305" si="6238">X304+W305</f>
        <v>0</v>
      </c>
      <c r="Y305" s="171">
        <f t="shared" ref="Y305" si="6239">Y304+X305</f>
        <v>0</v>
      </c>
      <c r="Z305" s="171">
        <f t="shared" ref="Z305" si="6240">Z304+Y305</f>
        <v>0</v>
      </c>
      <c r="AA305" s="171">
        <f t="shared" ref="AA305" si="6241">AA304+Z305</f>
        <v>0</v>
      </c>
      <c r="AB305" s="171">
        <f t="shared" ref="AB305" si="6242">AB304+AA305</f>
        <v>0</v>
      </c>
      <c r="AC305" s="171">
        <f t="shared" ref="AC305" si="6243">AC304+AB305</f>
        <v>0</v>
      </c>
      <c r="AD305" s="171">
        <f t="shared" ref="AD305" si="6244">AD304+AC305</f>
        <v>0</v>
      </c>
      <c r="AE305" s="171">
        <f t="shared" ref="AE305" si="6245">AE304+AD305</f>
        <v>0</v>
      </c>
      <c r="AF305" s="171">
        <f t="shared" ref="AF305" si="6246">AF304+AE305</f>
        <v>0</v>
      </c>
      <c r="AG305" s="171">
        <f t="shared" ref="AG305" si="6247">AG304+AF305</f>
        <v>0</v>
      </c>
      <c r="AH305" s="171">
        <f t="shared" ref="AH305" si="6248">AH304+AG305</f>
        <v>0</v>
      </c>
      <c r="AI305" s="171">
        <f t="shared" ref="AI305" si="6249">AI304+AH305</f>
        <v>0</v>
      </c>
      <c r="AJ305" s="171">
        <f t="shared" ref="AJ305" si="6250">AJ304+AI305</f>
        <v>0</v>
      </c>
      <c r="AK305" s="171">
        <f t="shared" ref="AK305" si="6251">AK304+AJ305</f>
        <v>0</v>
      </c>
      <c r="AL305" s="171">
        <f t="shared" ref="AL305" si="6252">AL304+AK305</f>
        <v>0</v>
      </c>
      <c r="AM305" s="171">
        <f t="shared" ref="AM305" si="6253">AM304+AL305</f>
        <v>0</v>
      </c>
      <c r="AN305" s="171">
        <f t="shared" ref="AN305" si="6254">AN304+AM305</f>
        <v>0</v>
      </c>
      <c r="AO305" s="171">
        <f t="shared" ref="AO305" si="6255">AO304+AN305</f>
        <v>0</v>
      </c>
      <c r="AP305" s="171">
        <f t="shared" ref="AP305" si="6256">AP304+AO305</f>
        <v>0</v>
      </c>
      <c r="AQ305" s="171">
        <f t="shared" ref="AQ305" si="6257">AQ304+AP305</f>
        <v>0</v>
      </c>
      <c r="AR305" s="171">
        <f t="shared" ref="AR305" si="6258">AR304+AQ305</f>
        <v>0</v>
      </c>
      <c r="AS305" s="171">
        <f t="shared" ref="AS305" si="6259">AS304+AR305</f>
        <v>0</v>
      </c>
      <c r="AT305" s="171">
        <f t="shared" ref="AT305" si="6260">AT304+AS305</f>
        <v>0</v>
      </c>
      <c r="AU305" s="171">
        <f t="shared" ref="AU305" si="6261">AU304+AT305</f>
        <v>0</v>
      </c>
      <c r="AV305" s="171">
        <f t="shared" ref="AV305" si="6262">AV304+AU305</f>
        <v>0</v>
      </c>
      <c r="AW305" s="171">
        <f t="shared" ref="AW305" si="6263">AW304+AV305</f>
        <v>0</v>
      </c>
      <c r="AX305" s="171">
        <f t="shared" ref="AX305" si="6264">AX304+AW305</f>
        <v>0</v>
      </c>
      <c r="AY305" s="171">
        <f t="shared" ref="AY305" si="6265">AY304+AX305</f>
        <v>0</v>
      </c>
      <c r="AZ305" s="171">
        <f t="shared" ref="AZ305" si="6266">AZ304+AY305</f>
        <v>0</v>
      </c>
      <c r="BA305" s="171">
        <f t="shared" ref="BA305" si="6267">BA304+AZ305</f>
        <v>0</v>
      </c>
      <c r="BB305" s="171">
        <f t="shared" ref="BB305" si="6268">BB304+BA305</f>
        <v>0</v>
      </c>
      <c r="BC305" s="171">
        <f t="shared" ref="BC305" si="6269">BC304+BB305</f>
        <v>0</v>
      </c>
      <c r="BD305" s="171">
        <f t="shared" ref="BD305" si="6270">BD304+BC305</f>
        <v>0</v>
      </c>
      <c r="BE305" s="171">
        <f t="shared" ref="BE305" si="6271">BE304+BD305</f>
        <v>0</v>
      </c>
      <c r="BF305" s="171">
        <f t="shared" ref="BF305" si="6272">BF304+BE305</f>
        <v>0</v>
      </c>
      <c r="BG305" s="171">
        <f t="shared" ref="BG305" si="6273">BG304+BF305</f>
        <v>0</v>
      </c>
      <c r="BH305" s="171">
        <f t="shared" ref="BH305" si="6274">BH304+BG305</f>
        <v>0</v>
      </c>
      <c r="BI305" s="171">
        <f t="shared" ref="BI305" si="6275">BI304+BH305</f>
        <v>0</v>
      </c>
      <c r="BJ305" s="171">
        <f t="shared" ref="BJ305" si="6276">BJ304+BI305</f>
        <v>0</v>
      </c>
      <c r="BK305" s="171">
        <f t="shared" ref="BK305" si="6277">BK304+BJ305</f>
        <v>0</v>
      </c>
      <c r="BL305" s="171">
        <f t="shared" ref="BL305" si="6278">BL304+BK305</f>
        <v>0</v>
      </c>
      <c r="BM305" s="171">
        <f t="shared" ref="BM305" si="6279">BM304+BL305</f>
        <v>0</v>
      </c>
      <c r="BN305" s="171">
        <f t="shared" ref="BN305" si="6280">BN304+BM305</f>
        <v>0</v>
      </c>
      <c r="BO305" s="171">
        <f t="shared" ref="BO305" si="6281">BO304+BN305</f>
        <v>0</v>
      </c>
      <c r="BP305" s="171">
        <f t="shared" ref="BP305" si="6282">BP304+BO305</f>
        <v>0</v>
      </c>
      <c r="BQ305" s="171">
        <f t="shared" ref="BQ305" si="6283">BQ304+BP305</f>
        <v>0</v>
      </c>
      <c r="BR305" s="171">
        <f t="shared" ref="BR305" si="6284">BR304+BQ305</f>
        <v>0</v>
      </c>
      <c r="BS305" s="171">
        <f t="shared" ref="BS305" si="6285">BS304+BR305</f>
        <v>0</v>
      </c>
      <c r="BT305" s="171">
        <f t="shared" ref="BT305" si="6286">BT304+BS305</f>
        <v>0</v>
      </c>
      <c r="BU305" s="171">
        <f t="shared" ref="BU305" si="6287">BU304+BT305</f>
        <v>0</v>
      </c>
      <c r="BV305" s="171">
        <f t="shared" ref="BV305" si="6288">BV304+BU305</f>
        <v>0</v>
      </c>
      <c r="BW305" s="171">
        <f t="shared" ref="BW305" si="6289">BW304+BV305</f>
        <v>0</v>
      </c>
      <c r="BX305" s="171">
        <f t="shared" ref="BX305" si="6290">BX304+BW305</f>
        <v>0</v>
      </c>
      <c r="BY305" s="171">
        <f t="shared" ref="BY305" si="6291">BY304+BX305</f>
        <v>0</v>
      </c>
      <c r="BZ305" s="171">
        <f t="shared" ref="BZ305" si="6292">BZ304+BY305</f>
        <v>0</v>
      </c>
      <c r="CA305" s="171">
        <f t="shared" ref="CA305" si="6293">CA304+BZ305</f>
        <v>0</v>
      </c>
      <c r="CB305" s="171">
        <f t="shared" ref="CB305" si="6294">CB304+CA305</f>
        <v>0</v>
      </c>
      <c r="CC305" s="171">
        <f t="shared" ref="CC305" si="6295">CC304+CB305</f>
        <v>0</v>
      </c>
      <c r="CD305" s="171">
        <f t="shared" ref="CD305" si="6296">CD304+CC305</f>
        <v>0</v>
      </c>
      <c r="CE305" s="171">
        <f t="shared" ref="CE305" si="6297">CE304+CD305</f>
        <v>0</v>
      </c>
      <c r="CF305" s="171">
        <f t="shared" ref="CF305" si="6298">CF304+CE305</f>
        <v>0</v>
      </c>
      <c r="CG305" s="377"/>
      <c r="CH305" s="379"/>
      <c r="CI305" s="381"/>
      <c r="CJ305" s="107"/>
      <c r="CK305" s="107"/>
      <c r="CL305" s="107"/>
      <c r="CM305" s="107"/>
      <c r="CN305" s="107"/>
      <c r="CO305" s="107"/>
      <c r="CP305" s="107"/>
      <c r="CQ305" s="107"/>
      <c r="CR305" s="107"/>
      <c r="CS305" s="107"/>
      <c r="CT305" s="107"/>
      <c r="CU305" s="107"/>
      <c r="CV305" s="107"/>
      <c r="CW305" s="107"/>
      <c r="CX305" s="107"/>
      <c r="CY305" s="107"/>
    </row>
    <row r="306" spans="1:103" ht="25.2" customHeight="1" thickBot="1" x14ac:dyDescent="0.35">
      <c r="B306" s="130"/>
      <c r="C306" s="174"/>
      <c r="D306" s="174"/>
      <c r="E306" s="174"/>
      <c r="F306" s="174"/>
      <c r="G306" s="174"/>
      <c r="H306" s="176"/>
      <c r="I306" s="107"/>
      <c r="J306" s="179"/>
      <c r="K306" s="107"/>
      <c r="L306" s="64" t="s">
        <v>167</v>
      </c>
      <c r="M306" s="172">
        <f>IF($E302="",0,VLOOKUP($E302,'Podpůrná data'!$I$15:$J$182,2)*M304)</f>
        <v>0</v>
      </c>
      <c r="N306" s="172">
        <f>IF($E302="",0,VLOOKUP($E302,'Podpůrná data'!$I$15:$J$182,2)*N304)</f>
        <v>0</v>
      </c>
      <c r="O306" s="172">
        <f>IF($E302="",0,VLOOKUP($E302,'Podpůrná data'!$I$15:$J$182,2)*O304)</f>
        <v>0</v>
      </c>
      <c r="P306" s="172">
        <f>IF($E302="",0,VLOOKUP($E302,'Podpůrná data'!$I$15:$J$182,2)*P304)</f>
        <v>0</v>
      </c>
      <c r="Q306" s="172">
        <f>IF($E302="",0,VLOOKUP($E302,'Podpůrná data'!$I$15:$J$182,2)*Q304)</f>
        <v>0</v>
      </c>
      <c r="R306" s="172">
        <f>IF($E302="",0,VLOOKUP($E302,'Podpůrná data'!$I$15:$J$182,2)*R304)</f>
        <v>0</v>
      </c>
      <c r="S306" s="172">
        <f>IF($E302="",0,VLOOKUP($E302,'Podpůrná data'!$I$15:$J$182,2)*S304)</f>
        <v>0</v>
      </c>
      <c r="T306" s="172">
        <f>IF($E302="",0,VLOOKUP($E302,'Podpůrná data'!$I$15:$J$182,2)*T304)</f>
        <v>0</v>
      </c>
      <c r="U306" s="172">
        <f>IF($E302="",0,VLOOKUP($E302,'Podpůrná data'!$I$15:$J$182,2)*U304)</f>
        <v>0</v>
      </c>
      <c r="V306" s="172">
        <f>IF($E302="",0,VLOOKUP($E302,'Podpůrná data'!$I$15:$J$182,2)*V304)</f>
        <v>0</v>
      </c>
      <c r="W306" s="172">
        <f>IF($E302="",0,VLOOKUP($E302,'Podpůrná data'!$I$15:$J$182,2)*W304)</f>
        <v>0</v>
      </c>
      <c r="X306" s="172">
        <f>IF($E302="",0,VLOOKUP($E302,'Podpůrná data'!$I$15:$J$182,2)*X304)</f>
        <v>0</v>
      </c>
      <c r="Y306" s="172">
        <f>IF($E302="",0,VLOOKUP($E302,'Podpůrná data'!$I$15:$J$182,2)*Y304)</f>
        <v>0</v>
      </c>
      <c r="Z306" s="172">
        <f>IF($E302="",0,VLOOKUP($E302,'Podpůrná data'!$I$15:$J$182,2)*Z304)</f>
        <v>0</v>
      </c>
      <c r="AA306" s="172">
        <f>IF($E302="",0,VLOOKUP($E302,'Podpůrná data'!$I$15:$J$182,2)*AA304)</f>
        <v>0</v>
      </c>
      <c r="AB306" s="172">
        <f>IF($E302="",0,VLOOKUP($E302,'Podpůrná data'!$I$15:$J$182,2)*AB304)</f>
        <v>0</v>
      </c>
      <c r="AC306" s="172">
        <f>IF($E302="",0,VLOOKUP($E302,'Podpůrná data'!$I$15:$J$182,2)*AC304)</f>
        <v>0</v>
      </c>
      <c r="AD306" s="172">
        <f>IF($E302="",0,VLOOKUP($E302,'Podpůrná data'!$I$15:$J$182,2)*AD304)</f>
        <v>0</v>
      </c>
      <c r="AE306" s="172">
        <f>IF($E302="",0,VLOOKUP($E302,'Podpůrná data'!$I$15:$J$182,2)*AE304)</f>
        <v>0</v>
      </c>
      <c r="AF306" s="172">
        <f>IF($E302="",0,VLOOKUP($E302,'Podpůrná data'!$I$15:$J$182,2)*AF304)</f>
        <v>0</v>
      </c>
      <c r="AG306" s="172">
        <f>IF($E302="",0,VLOOKUP($E302,'Podpůrná data'!$I$15:$J$182,2)*AG304)</f>
        <v>0</v>
      </c>
      <c r="AH306" s="172">
        <f>IF($E302="",0,VLOOKUP($E302,'Podpůrná data'!$I$15:$J$182,2)*AH304)</f>
        <v>0</v>
      </c>
      <c r="AI306" s="172">
        <f>IF($E302="",0,VLOOKUP($E302,'Podpůrná data'!$I$15:$J$182,2)*AI304)</f>
        <v>0</v>
      </c>
      <c r="AJ306" s="172">
        <f>IF($E302="",0,VLOOKUP($E302,'Podpůrná data'!$I$15:$J$182,2)*AJ304)</f>
        <v>0</v>
      </c>
      <c r="AK306" s="172">
        <f>IF($E302="",0,VLOOKUP($E302,'Podpůrná data'!$I$15:$J$182,2)*AK304)</f>
        <v>0</v>
      </c>
      <c r="AL306" s="172">
        <f>IF($E302="",0,VLOOKUP($E302,'Podpůrná data'!$I$15:$J$182,2)*AL304)</f>
        <v>0</v>
      </c>
      <c r="AM306" s="172">
        <f>IF($E302="",0,VLOOKUP($E302,'Podpůrná data'!$I$15:$J$182,2)*AM304)</f>
        <v>0</v>
      </c>
      <c r="AN306" s="172">
        <f>IF($E302="",0,VLOOKUP($E302,'Podpůrná data'!$I$15:$J$182,2)*AN304)</f>
        <v>0</v>
      </c>
      <c r="AO306" s="172">
        <f>IF($E302="",0,VLOOKUP($E302,'Podpůrná data'!$I$15:$J$182,2)*AO304)</f>
        <v>0</v>
      </c>
      <c r="AP306" s="172">
        <f>IF($E302="",0,VLOOKUP($E302,'Podpůrná data'!$I$15:$J$182,2)*AP304)</f>
        <v>0</v>
      </c>
      <c r="AQ306" s="172">
        <f>IF($E302="",0,VLOOKUP($E302,'Podpůrná data'!$I$15:$J$182,2)*AQ304)</f>
        <v>0</v>
      </c>
      <c r="AR306" s="172">
        <f>IF($E302="",0,VLOOKUP($E302,'Podpůrná data'!$I$15:$J$182,2)*AR304)</f>
        <v>0</v>
      </c>
      <c r="AS306" s="172">
        <f>IF($E302="",0,VLOOKUP($E302,'Podpůrná data'!$I$15:$J$182,2)*AS304)</f>
        <v>0</v>
      </c>
      <c r="AT306" s="172">
        <f>IF($E302="",0,VLOOKUP($E302,'Podpůrná data'!$I$15:$J$182,2)*AT304)</f>
        <v>0</v>
      </c>
      <c r="AU306" s="172">
        <f>IF($E302="",0,VLOOKUP($E302,'Podpůrná data'!$I$15:$J$182,2)*AU304)</f>
        <v>0</v>
      </c>
      <c r="AV306" s="172">
        <f>IF($E302="",0,VLOOKUP($E302,'Podpůrná data'!$I$15:$J$182,2)*AV304)</f>
        <v>0</v>
      </c>
      <c r="AW306" s="172">
        <f>IF($E302="",0,VLOOKUP($E302,'Podpůrná data'!$I$15:$J$182,2)*AW304)</f>
        <v>0</v>
      </c>
      <c r="AX306" s="172">
        <f>IF($E302="",0,VLOOKUP($E302,'Podpůrná data'!$I$15:$J$182,2)*AX304)</f>
        <v>0</v>
      </c>
      <c r="AY306" s="172">
        <f>IF($E302="",0,VLOOKUP($E302,'Podpůrná data'!$I$15:$J$182,2)*AY304)</f>
        <v>0</v>
      </c>
      <c r="AZ306" s="172">
        <f>IF($E302="",0,VLOOKUP($E302,'Podpůrná data'!$I$15:$J$182,2)*AZ304)</f>
        <v>0</v>
      </c>
      <c r="BA306" s="172">
        <f>IF($E302="",0,VLOOKUP($E302,'Podpůrná data'!$I$15:$J$182,2)*BA304)</f>
        <v>0</v>
      </c>
      <c r="BB306" s="172">
        <f>IF($E302="",0,VLOOKUP($E302,'Podpůrná data'!$I$15:$J$182,2)*BB304)</f>
        <v>0</v>
      </c>
      <c r="BC306" s="172">
        <f>IF($E302="",0,VLOOKUP($E302,'Podpůrná data'!$I$15:$J$182,2)*BC304)</f>
        <v>0</v>
      </c>
      <c r="BD306" s="172">
        <f>IF($E302="",0,VLOOKUP($E302,'Podpůrná data'!$I$15:$J$182,2)*BD304)</f>
        <v>0</v>
      </c>
      <c r="BE306" s="172">
        <f>IF($E302="",0,VLOOKUP($E302,'Podpůrná data'!$I$15:$J$182,2)*BE304)</f>
        <v>0</v>
      </c>
      <c r="BF306" s="172">
        <f>IF($E302="",0,VLOOKUP($E302,'Podpůrná data'!$I$15:$J$182,2)*BF304)</f>
        <v>0</v>
      </c>
      <c r="BG306" s="172">
        <f>IF($E302="",0,VLOOKUP($E302,'Podpůrná data'!$I$15:$J$182,2)*BG304)</f>
        <v>0</v>
      </c>
      <c r="BH306" s="172">
        <f>IF($E302="",0,VLOOKUP($E302,'Podpůrná data'!$I$15:$J$182,2)*BH304)</f>
        <v>0</v>
      </c>
      <c r="BI306" s="172">
        <f>IF($E302="",0,VLOOKUP($E302,'Podpůrná data'!$I$15:$J$182,2)*BI304)</f>
        <v>0</v>
      </c>
      <c r="BJ306" s="172">
        <f>IF($E302="",0,VLOOKUP($E302,'Podpůrná data'!$I$15:$J$182,2)*BJ304)</f>
        <v>0</v>
      </c>
      <c r="BK306" s="172">
        <f>IF($E302="",0,VLOOKUP($E302,'Podpůrná data'!$I$15:$J$182,2)*BK304)</f>
        <v>0</v>
      </c>
      <c r="BL306" s="172">
        <f>IF($E302="",0,VLOOKUP($E302,'Podpůrná data'!$I$15:$J$182,2)*BL304)</f>
        <v>0</v>
      </c>
      <c r="BM306" s="172">
        <f>IF($E302="",0,VLOOKUP($E302,'Podpůrná data'!$I$15:$J$182,2)*BM304)</f>
        <v>0</v>
      </c>
      <c r="BN306" s="172">
        <f>IF($E302="",0,VLOOKUP($E302,'Podpůrná data'!$I$15:$J$182,2)*BN304)</f>
        <v>0</v>
      </c>
      <c r="BO306" s="172">
        <f>IF($E302="",0,VLOOKUP($E302,'Podpůrná data'!$I$15:$J$182,2)*BO304)</f>
        <v>0</v>
      </c>
      <c r="BP306" s="172">
        <f>IF($E302="",0,VLOOKUP($E302,'Podpůrná data'!$I$15:$J$182,2)*BP304)</f>
        <v>0</v>
      </c>
      <c r="BQ306" s="172">
        <f>IF($E302="",0,VLOOKUP($E302,'Podpůrná data'!$I$15:$J$182,2)*BQ304)</f>
        <v>0</v>
      </c>
      <c r="BR306" s="172">
        <f>IF($E302="",0,VLOOKUP($E302,'Podpůrná data'!$I$15:$J$182,2)*BR304)</f>
        <v>0</v>
      </c>
      <c r="BS306" s="172">
        <f>IF($E302="",0,VLOOKUP($E302,'Podpůrná data'!$I$15:$J$182,2)*BS304)</f>
        <v>0</v>
      </c>
      <c r="BT306" s="172">
        <f>IF($E302="",0,VLOOKUP($E302,'Podpůrná data'!$I$15:$J$182,2)*BT304)</f>
        <v>0</v>
      </c>
      <c r="BU306" s="172">
        <f>IF($E302="",0,VLOOKUP($E302,'Podpůrná data'!$I$15:$J$182,2)*BU304)</f>
        <v>0</v>
      </c>
      <c r="BV306" s="172">
        <f>IF($E302="",0,VLOOKUP($E302,'Podpůrná data'!$I$15:$J$182,2)*BV304)</f>
        <v>0</v>
      </c>
      <c r="BW306" s="172">
        <f>IF($E302="",0,VLOOKUP($E302,'Podpůrná data'!$I$15:$J$182,2)*BW304)</f>
        <v>0</v>
      </c>
      <c r="BX306" s="172">
        <f>IF($E302="",0,VLOOKUP($E302,'Podpůrná data'!$I$15:$J$182,2)*BX304)</f>
        <v>0</v>
      </c>
      <c r="BY306" s="172">
        <f>IF($E302="",0,VLOOKUP($E302,'Podpůrná data'!$I$15:$J$182,2)*BY304)</f>
        <v>0</v>
      </c>
      <c r="BZ306" s="172">
        <f>IF($E302="",0,VLOOKUP($E302,'Podpůrná data'!$I$15:$J$182,2)*BZ304)</f>
        <v>0</v>
      </c>
      <c r="CA306" s="172">
        <f>IF($E302="",0,VLOOKUP($E302,'Podpůrná data'!$I$15:$J$182,2)*CA304)</f>
        <v>0</v>
      </c>
      <c r="CB306" s="172">
        <f>IF($E302="",0,VLOOKUP($E302,'Podpůrná data'!$I$15:$J$182,2)*CB304)</f>
        <v>0</v>
      </c>
      <c r="CC306" s="172">
        <f>IF($E302="",0,VLOOKUP($E302,'Podpůrná data'!$I$15:$J$182,2)*CC304)</f>
        <v>0</v>
      </c>
      <c r="CD306" s="172">
        <f>IF($E302="",0,VLOOKUP($E302,'Podpůrná data'!$I$15:$J$182,2)*CD304)</f>
        <v>0</v>
      </c>
      <c r="CE306" s="172">
        <f>IF($E302="",0,VLOOKUP($E302,'Podpůrná data'!$I$15:$J$182,2)*CE304)</f>
        <v>0</v>
      </c>
      <c r="CF306" s="172">
        <f>IF($E302="",0,VLOOKUP($E302,'Podpůrná data'!$I$15:$J$182,2)*CF304)</f>
        <v>0</v>
      </c>
      <c r="CG306" s="377"/>
      <c r="CH306" s="379"/>
      <c r="CI306" s="381"/>
      <c r="CJ306" s="107"/>
      <c r="CK306" s="182">
        <f>SUMIFS($M306:$CF306,$M301:$CF301,"1. ZoR")</f>
        <v>0</v>
      </c>
      <c r="CL306" s="182">
        <f>SUMIFS($M306:$CF306,$M301:$CF301,"2. ZoR")</f>
        <v>0</v>
      </c>
      <c r="CM306" s="182">
        <f>SUMIFS($M306:$CF306,$M301:$CF301,"3. ZoR")</f>
        <v>0</v>
      </c>
      <c r="CN306" s="182">
        <f>SUMIFS($M306:$CF306,$M301:$CF301,"4. ZoR")</f>
        <v>0</v>
      </c>
      <c r="CO306" s="182">
        <f>SUMIFS($M306:$CF306,$M301:$CF301,"5. ZoR")</f>
        <v>0</v>
      </c>
      <c r="CP306" s="182">
        <f>SUMIFS($M306:$CF306,$M301:$CF301,"6. ZoR")</f>
        <v>0</v>
      </c>
      <c r="CQ306" s="182">
        <f>SUMIFS($M306:$CF306,$M301:$CF301,"7. ZoR")</f>
        <v>0</v>
      </c>
      <c r="CR306" s="182">
        <f>SUMIFS($M306:$CF306,$M301:$CF301,"8. ZoR")</f>
        <v>0</v>
      </c>
      <c r="CS306" s="182">
        <f>SUMIFS($M306:$CF306,$M301:$CF301,"9. ZoR")</f>
        <v>0</v>
      </c>
      <c r="CT306" s="182">
        <f>SUMIFS($M306:$CF306,$M301:$CF301,"10. ZoR")</f>
        <v>0</v>
      </c>
      <c r="CU306" s="182">
        <f>SUMIFS($M306:$CF306,$M301:$CF301,"11. ZoR")</f>
        <v>0</v>
      </c>
      <c r="CV306" s="182">
        <f>SUMIFS($M306:$CF306,$M301:$CF301,"12. ZoR")</f>
        <v>0</v>
      </c>
      <c r="CW306" s="182">
        <f>SUMIFS($M306:$CF306,$M301:$CF301,"13. ZoR")</f>
        <v>0</v>
      </c>
      <c r="CX306" s="182">
        <f>SUMIFS($M306:$CF306,$M301:$CF301,"14. ZoR")</f>
        <v>0</v>
      </c>
      <c r="CY306" s="182">
        <f>SUMIFS($M306:$CF306,$M301:$CF301,"15. ZoR")</f>
        <v>0</v>
      </c>
    </row>
    <row r="307" spans="1:103" ht="29.4" hidden="1" thickBot="1" x14ac:dyDescent="0.35">
      <c r="B307" s="131"/>
      <c r="C307" s="177"/>
      <c r="D307" s="177"/>
      <c r="E307" s="177"/>
      <c r="F307" s="177"/>
      <c r="G307" s="177"/>
      <c r="H307" s="178"/>
      <c r="I307" s="107"/>
      <c r="J307" s="180"/>
      <c r="K307" s="107"/>
      <c r="L307" s="64" t="s">
        <v>360</v>
      </c>
      <c r="M307" s="172">
        <f>IF(M306="","",M306)</f>
        <v>0</v>
      </c>
      <c r="N307" s="172">
        <f>M307+N306</f>
        <v>0</v>
      </c>
      <c r="O307" s="172">
        <f t="shared" ref="O307" si="6299">N307+O306</f>
        <v>0</v>
      </c>
      <c r="P307" s="172">
        <f t="shared" ref="P307" si="6300">O307+P306</f>
        <v>0</v>
      </c>
      <c r="Q307" s="172">
        <f t="shared" ref="Q307" si="6301">P307+Q306</f>
        <v>0</v>
      </c>
      <c r="R307" s="172">
        <f t="shared" ref="R307" si="6302">Q307+R306</f>
        <v>0</v>
      </c>
      <c r="S307" s="172">
        <f t="shared" ref="S307" si="6303">R307+S306</f>
        <v>0</v>
      </c>
      <c r="T307" s="172">
        <f t="shared" ref="T307" si="6304">S307+T306</f>
        <v>0</v>
      </c>
      <c r="U307" s="172">
        <f t="shared" ref="U307" si="6305">T307+U306</f>
        <v>0</v>
      </c>
      <c r="V307" s="172">
        <f t="shared" ref="V307" si="6306">U307+V306</f>
        <v>0</v>
      </c>
      <c r="W307" s="172">
        <f t="shared" ref="W307" si="6307">V307+W306</f>
        <v>0</v>
      </c>
      <c r="X307" s="172">
        <f t="shared" ref="X307" si="6308">W307+X306</f>
        <v>0</v>
      </c>
      <c r="Y307" s="172">
        <f t="shared" ref="Y307" si="6309">X307+Y306</f>
        <v>0</v>
      </c>
      <c r="Z307" s="172">
        <f t="shared" ref="Z307" si="6310">Y307+Z306</f>
        <v>0</v>
      </c>
      <c r="AA307" s="172">
        <f t="shared" ref="AA307" si="6311">Z307+AA306</f>
        <v>0</v>
      </c>
      <c r="AB307" s="172">
        <f t="shared" ref="AB307" si="6312">AA307+AB306</f>
        <v>0</v>
      </c>
      <c r="AC307" s="172">
        <f t="shared" ref="AC307" si="6313">AB307+AC306</f>
        <v>0</v>
      </c>
      <c r="AD307" s="172">
        <f t="shared" ref="AD307" si="6314">AC307+AD306</f>
        <v>0</v>
      </c>
      <c r="AE307" s="172">
        <f t="shared" ref="AE307" si="6315">AD307+AE306</f>
        <v>0</v>
      </c>
      <c r="AF307" s="172">
        <f t="shared" ref="AF307" si="6316">AE307+AF306</f>
        <v>0</v>
      </c>
      <c r="AG307" s="172">
        <f t="shared" ref="AG307" si="6317">AF307+AG306</f>
        <v>0</v>
      </c>
      <c r="AH307" s="172">
        <f t="shared" ref="AH307" si="6318">AG307+AH306</f>
        <v>0</v>
      </c>
      <c r="AI307" s="172">
        <f t="shared" ref="AI307" si="6319">AH307+AI306</f>
        <v>0</v>
      </c>
      <c r="AJ307" s="172">
        <f t="shared" ref="AJ307" si="6320">AI307+AJ306</f>
        <v>0</v>
      </c>
      <c r="AK307" s="172">
        <f t="shared" ref="AK307" si="6321">AJ307+AK306</f>
        <v>0</v>
      </c>
      <c r="AL307" s="172">
        <f t="shared" ref="AL307" si="6322">AK307+AL306</f>
        <v>0</v>
      </c>
      <c r="AM307" s="172">
        <f t="shared" ref="AM307" si="6323">AL307+AM306</f>
        <v>0</v>
      </c>
      <c r="AN307" s="172">
        <f t="shared" ref="AN307" si="6324">AM307+AN306</f>
        <v>0</v>
      </c>
      <c r="AO307" s="172">
        <f t="shared" ref="AO307" si="6325">AN307+AO306</f>
        <v>0</v>
      </c>
      <c r="AP307" s="172">
        <f t="shared" ref="AP307" si="6326">AO307+AP306</f>
        <v>0</v>
      </c>
      <c r="AQ307" s="172">
        <f t="shared" ref="AQ307" si="6327">AP307+AQ306</f>
        <v>0</v>
      </c>
      <c r="AR307" s="172">
        <f t="shared" ref="AR307" si="6328">AQ307+AR306</f>
        <v>0</v>
      </c>
      <c r="AS307" s="172">
        <f t="shared" ref="AS307" si="6329">AR307+AS306</f>
        <v>0</v>
      </c>
      <c r="AT307" s="172">
        <f t="shared" ref="AT307" si="6330">AS307+AT306</f>
        <v>0</v>
      </c>
      <c r="AU307" s="172">
        <f t="shared" ref="AU307" si="6331">AT307+AU306</f>
        <v>0</v>
      </c>
      <c r="AV307" s="172">
        <f t="shared" ref="AV307" si="6332">AU307+AV306</f>
        <v>0</v>
      </c>
      <c r="AW307" s="172">
        <f t="shared" ref="AW307" si="6333">AV307+AW306</f>
        <v>0</v>
      </c>
      <c r="AX307" s="172">
        <f t="shared" ref="AX307" si="6334">AW307+AX306</f>
        <v>0</v>
      </c>
      <c r="AY307" s="172">
        <f t="shared" ref="AY307" si="6335">AX307+AY306</f>
        <v>0</v>
      </c>
      <c r="AZ307" s="172">
        <f t="shared" ref="AZ307" si="6336">AY307+AZ306</f>
        <v>0</v>
      </c>
      <c r="BA307" s="172">
        <f t="shared" ref="BA307" si="6337">AZ307+BA306</f>
        <v>0</v>
      </c>
      <c r="BB307" s="172">
        <f t="shared" ref="BB307" si="6338">BA307+BB306</f>
        <v>0</v>
      </c>
      <c r="BC307" s="172">
        <f t="shared" ref="BC307" si="6339">BB307+BC306</f>
        <v>0</v>
      </c>
      <c r="BD307" s="172">
        <f t="shared" ref="BD307" si="6340">BC307+BD306</f>
        <v>0</v>
      </c>
      <c r="BE307" s="172">
        <f t="shared" ref="BE307" si="6341">BD307+BE306</f>
        <v>0</v>
      </c>
      <c r="BF307" s="172">
        <f t="shared" ref="BF307" si="6342">BE307+BF306</f>
        <v>0</v>
      </c>
      <c r="BG307" s="172">
        <f t="shared" ref="BG307" si="6343">BF307+BG306</f>
        <v>0</v>
      </c>
      <c r="BH307" s="172">
        <f t="shared" ref="BH307" si="6344">BG307+BH306</f>
        <v>0</v>
      </c>
      <c r="BI307" s="172">
        <f t="shared" ref="BI307" si="6345">BH307+BI306</f>
        <v>0</v>
      </c>
      <c r="BJ307" s="172">
        <f t="shared" ref="BJ307" si="6346">BI307+BJ306</f>
        <v>0</v>
      </c>
      <c r="BK307" s="172">
        <f t="shared" ref="BK307" si="6347">BJ307+BK306</f>
        <v>0</v>
      </c>
      <c r="BL307" s="172">
        <f t="shared" ref="BL307" si="6348">BK307+BL306</f>
        <v>0</v>
      </c>
      <c r="BM307" s="172">
        <f t="shared" ref="BM307" si="6349">BL307+BM306</f>
        <v>0</v>
      </c>
      <c r="BN307" s="172">
        <f t="shared" ref="BN307" si="6350">BM307+BN306</f>
        <v>0</v>
      </c>
      <c r="BO307" s="172">
        <f t="shared" ref="BO307" si="6351">BN307+BO306</f>
        <v>0</v>
      </c>
      <c r="BP307" s="172">
        <f t="shared" ref="BP307" si="6352">BO307+BP306</f>
        <v>0</v>
      </c>
      <c r="BQ307" s="172">
        <f t="shared" ref="BQ307" si="6353">BP307+BQ306</f>
        <v>0</v>
      </c>
      <c r="BR307" s="172">
        <f t="shared" ref="BR307" si="6354">BQ307+BR306</f>
        <v>0</v>
      </c>
      <c r="BS307" s="172">
        <f t="shared" ref="BS307" si="6355">BR307+BS306</f>
        <v>0</v>
      </c>
      <c r="BT307" s="172">
        <f t="shared" ref="BT307" si="6356">BS307+BT306</f>
        <v>0</v>
      </c>
      <c r="BU307" s="172">
        <f t="shared" ref="BU307" si="6357">BT307+BU306</f>
        <v>0</v>
      </c>
      <c r="BV307" s="172">
        <f t="shared" ref="BV307" si="6358">BU307+BV306</f>
        <v>0</v>
      </c>
      <c r="BW307" s="172">
        <f t="shared" ref="BW307" si="6359">BV307+BW306</f>
        <v>0</v>
      </c>
      <c r="BX307" s="172">
        <f t="shared" ref="BX307" si="6360">BW307+BX306</f>
        <v>0</v>
      </c>
      <c r="BY307" s="172">
        <f t="shared" ref="BY307" si="6361">BX307+BY306</f>
        <v>0</v>
      </c>
      <c r="BZ307" s="172">
        <f t="shared" ref="BZ307" si="6362">BY307+BZ306</f>
        <v>0</v>
      </c>
      <c r="CA307" s="172">
        <f t="shared" ref="CA307" si="6363">BZ307+CA306</f>
        <v>0</v>
      </c>
      <c r="CB307" s="172">
        <f t="shared" ref="CB307" si="6364">CA307+CB306</f>
        <v>0</v>
      </c>
      <c r="CC307" s="172">
        <f t="shared" ref="CC307" si="6365">CB307+CC306</f>
        <v>0</v>
      </c>
      <c r="CD307" s="172">
        <f t="shared" ref="CD307" si="6366">CC307+CD306</f>
        <v>0</v>
      </c>
      <c r="CE307" s="172">
        <f t="shared" ref="CE307" si="6367">CD307+CE306</f>
        <v>0</v>
      </c>
      <c r="CF307" s="172">
        <f t="shared" ref="CF307" si="6368">CE307+CF306</f>
        <v>0</v>
      </c>
      <c r="CG307" s="383"/>
      <c r="CH307" s="384"/>
      <c r="CI307" s="382"/>
      <c r="CJ307" s="107"/>
      <c r="CK307" s="107"/>
      <c r="CL307" s="107"/>
      <c r="CM307" s="107"/>
      <c r="CN307" s="107"/>
      <c r="CO307" s="107"/>
      <c r="CP307" s="107"/>
      <c r="CQ307" s="107"/>
      <c r="CR307" s="107"/>
      <c r="CS307" s="107"/>
      <c r="CT307" s="107"/>
      <c r="CU307" s="107"/>
      <c r="CV307" s="107"/>
      <c r="CW307" s="107"/>
      <c r="CX307" s="107"/>
      <c r="CY307" s="107"/>
    </row>
    <row r="308" spans="1:103" ht="15" hidden="1" thickBot="1" x14ac:dyDescent="0.35">
      <c r="B308" s="107"/>
      <c r="C308" s="132"/>
      <c r="D308" s="132"/>
      <c r="E308" s="132"/>
      <c r="F308" s="132"/>
      <c r="G308" s="132"/>
      <c r="H308" s="107"/>
      <c r="I308" s="7"/>
      <c r="J308" s="107"/>
      <c r="K308" s="107"/>
      <c r="L308" s="107"/>
      <c r="M308" s="107"/>
      <c r="N308" s="107"/>
      <c r="O308" s="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row>
    <row r="309" spans="1:103" s="266" customFormat="1" ht="58.2" customHeight="1" thickBot="1" x14ac:dyDescent="0.35">
      <c r="A309" s="271"/>
      <c r="B309" s="122"/>
      <c r="C309" s="353" t="s">
        <v>2</v>
      </c>
      <c r="D309" s="123"/>
      <c r="E309" s="133" t="s">
        <v>398</v>
      </c>
      <c r="F309" s="133" t="s">
        <v>377</v>
      </c>
      <c r="G309" s="124" t="s">
        <v>208</v>
      </c>
      <c r="H309" s="125" t="s">
        <v>1</v>
      </c>
      <c r="I309" s="7"/>
      <c r="J309" s="173">
        <v>204032</v>
      </c>
      <c r="K309" s="108"/>
      <c r="L309" s="204" t="s">
        <v>134</v>
      </c>
      <c r="M309" s="84" t="s">
        <v>4</v>
      </c>
      <c r="N309" s="84" t="s">
        <v>5</v>
      </c>
      <c r="O309" s="84" t="s">
        <v>6</v>
      </c>
      <c r="P309" s="84" t="s">
        <v>7</v>
      </c>
      <c r="Q309" s="84" t="s">
        <v>8</v>
      </c>
      <c r="R309" s="84" t="s">
        <v>9</v>
      </c>
      <c r="S309" s="84" t="s">
        <v>10</v>
      </c>
      <c r="T309" s="84" t="s">
        <v>11</v>
      </c>
      <c r="U309" s="84" t="s">
        <v>12</v>
      </c>
      <c r="V309" s="84" t="s">
        <v>13</v>
      </c>
      <c r="W309" s="84" t="s">
        <v>14</v>
      </c>
      <c r="X309" s="84" t="s">
        <v>15</v>
      </c>
      <c r="Y309" s="84" t="s">
        <v>16</v>
      </c>
      <c r="Z309" s="84" t="s">
        <v>17</v>
      </c>
      <c r="AA309" s="84" t="s">
        <v>18</v>
      </c>
      <c r="AB309" s="84" t="s">
        <v>19</v>
      </c>
      <c r="AC309" s="84" t="s">
        <v>20</v>
      </c>
      <c r="AD309" s="84" t="s">
        <v>21</v>
      </c>
      <c r="AE309" s="84" t="s">
        <v>22</v>
      </c>
      <c r="AF309" s="84" t="s">
        <v>23</v>
      </c>
      <c r="AG309" s="84" t="s">
        <v>24</v>
      </c>
      <c r="AH309" s="84" t="s">
        <v>25</v>
      </c>
      <c r="AI309" s="84" t="s">
        <v>26</v>
      </c>
      <c r="AJ309" s="84" t="s">
        <v>27</v>
      </c>
      <c r="AK309" s="84" t="s">
        <v>28</v>
      </c>
      <c r="AL309" s="84" t="s">
        <v>29</v>
      </c>
      <c r="AM309" s="84" t="s">
        <v>30</v>
      </c>
      <c r="AN309" s="84" t="s">
        <v>31</v>
      </c>
      <c r="AO309" s="84" t="s">
        <v>32</v>
      </c>
      <c r="AP309" s="84" t="s">
        <v>33</v>
      </c>
      <c r="AQ309" s="84" t="s">
        <v>34</v>
      </c>
      <c r="AR309" s="84" t="s">
        <v>35</v>
      </c>
      <c r="AS309" s="84" t="s">
        <v>36</v>
      </c>
      <c r="AT309" s="84" t="s">
        <v>37</v>
      </c>
      <c r="AU309" s="84" t="s">
        <v>38</v>
      </c>
      <c r="AV309" s="84" t="s">
        <v>39</v>
      </c>
      <c r="AW309" s="84" t="s">
        <v>40</v>
      </c>
      <c r="AX309" s="84" t="s">
        <v>41</v>
      </c>
      <c r="AY309" s="84" t="s">
        <v>42</v>
      </c>
      <c r="AZ309" s="84" t="s">
        <v>43</v>
      </c>
      <c r="BA309" s="84" t="s">
        <v>44</v>
      </c>
      <c r="BB309" s="84" t="s">
        <v>45</v>
      </c>
      <c r="BC309" s="84" t="s">
        <v>46</v>
      </c>
      <c r="BD309" s="84" t="s">
        <v>47</v>
      </c>
      <c r="BE309" s="84" t="s">
        <v>48</v>
      </c>
      <c r="BF309" s="84" t="s">
        <v>49</v>
      </c>
      <c r="BG309" s="84" t="s">
        <v>50</v>
      </c>
      <c r="BH309" s="84" t="s">
        <v>51</v>
      </c>
      <c r="BI309" s="84" t="s">
        <v>52</v>
      </c>
      <c r="BJ309" s="84" t="s">
        <v>53</v>
      </c>
      <c r="BK309" s="84" t="s">
        <v>135</v>
      </c>
      <c r="BL309" s="84" t="s">
        <v>136</v>
      </c>
      <c r="BM309" s="84" t="s">
        <v>137</v>
      </c>
      <c r="BN309" s="84" t="s">
        <v>138</v>
      </c>
      <c r="BO309" s="84" t="s">
        <v>139</v>
      </c>
      <c r="BP309" s="84" t="s">
        <v>140</v>
      </c>
      <c r="BQ309" s="84" t="s">
        <v>141</v>
      </c>
      <c r="BR309" s="84" t="s">
        <v>142</v>
      </c>
      <c r="BS309" s="84" t="s">
        <v>143</v>
      </c>
      <c r="BT309" s="84" t="s">
        <v>144</v>
      </c>
      <c r="BU309" s="84" t="s">
        <v>145</v>
      </c>
      <c r="BV309" s="84" t="s">
        <v>146</v>
      </c>
      <c r="BW309" s="84" t="s">
        <v>147</v>
      </c>
      <c r="BX309" s="84" t="s">
        <v>148</v>
      </c>
      <c r="BY309" s="84" t="s">
        <v>149</v>
      </c>
      <c r="BZ309" s="84" t="s">
        <v>150</v>
      </c>
      <c r="CA309" s="84" t="s">
        <v>362</v>
      </c>
      <c r="CB309" s="84" t="s">
        <v>363</v>
      </c>
      <c r="CC309" s="84" t="s">
        <v>364</v>
      </c>
      <c r="CD309" s="84" t="s">
        <v>365</v>
      </c>
      <c r="CE309" s="84" t="s">
        <v>366</v>
      </c>
      <c r="CF309" s="84" t="s">
        <v>367</v>
      </c>
      <c r="CG309" s="136" t="s">
        <v>407</v>
      </c>
      <c r="CH309" s="137" t="s">
        <v>186</v>
      </c>
      <c r="CI309" s="137" t="s">
        <v>382</v>
      </c>
      <c r="CJ309" s="108"/>
      <c r="CK309" s="366" t="s">
        <v>411</v>
      </c>
      <c r="CL309" s="367"/>
      <c r="CM309" s="367"/>
      <c r="CN309" s="367"/>
      <c r="CO309" s="367"/>
      <c r="CP309" s="367"/>
      <c r="CQ309" s="367"/>
      <c r="CR309" s="367"/>
      <c r="CS309" s="367"/>
      <c r="CT309" s="367"/>
      <c r="CU309" s="367"/>
      <c r="CV309" s="367"/>
      <c r="CW309" s="367"/>
      <c r="CX309" s="367"/>
      <c r="CY309" s="367"/>
    </row>
    <row r="310" spans="1:103" s="266" customFormat="1" ht="18" hidden="1" customHeight="1" thickBot="1" x14ac:dyDescent="0.35">
      <c r="A310" s="272"/>
      <c r="B310" s="115"/>
      <c r="C310" s="354"/>
      <c r="D310" s="127"/>
      <c r="E310" s="127"/>
      <c r="F310" s="127"/>
      <c r="G310" s="359" t="s">
        <v>361</v>
      </c>
      <c r="H310" s="361" t="s">
        <v>95</v>
      </c>
      <c r="I310" s="7"/>
      <c r="J310" s="356" t="s">
        <v>3</v>
      </c>
      <c r="K310" s="108"/>
      <c r="L310" s="85"/>
      <c r="M310" s="75">
        <f>MONTH(Úvod!$F$10)</f>
        <v>1</v>
      </c>
      <c r="N310" s="76">
        <f t="shared" ref="N310" si="6369">IF(M310=12,1,M310+1)</f>
        <v>2</v>
      </c>
      <c r="O310" s="76">
        <f t="shared" ref="O310" si="6370">IF(N310=12,1,N310+1)</f>
        <v>3</v>
      </c>
      <c r="P310" s="77">
        <f t="shared" ref="P310" si="6371">IF(O310=12,1,O310+1)</f>
        <v>4</v>
      </c>
      <c r="Q310" s="77">
        <f t="shared" ref="Q310" si="6372">IF(P310=12,1,P310+1)</f>
        <v>5</v>
      </c>
      <c r="R310" s="77">
        <f t="shared" ref="R310" si="6373">IF(Q310=12,1,Q310+1)</f>
        <v>6</v>
      </c>
      <c r="S310" s="77">
        <f t="shared" ref="S310" si="6374">IF(R310=12,1,R310+1)</f>
        <v>7</v>
      </c>
      <c r="T310" s="77">
        <f t="shared" ref="T310" si="6375">IF(S310=12,1,S310+1)</f>
        <v>8</v>
      </c>
      <c r="U310" s="77">
        <f t="shared" ref="U310" si="6376">IF(T310=12,1,T310+1)</f>
        <v>9</v>
      </c>
      <c r="V310" s="77">
        <f>IF(U310=12,1,U310+1)</f>
        <v>10</v>
      </c>
      <c r="W310" s="77">
        <f t="shared" ref="W310" si="6377">IF(V310=12,1,V310+1)</f>
        <v>11</v>
      </c>
      <c r="X310" s="77">
        <f t="shared" ref="X310" si="6378">IF(W310=12,1,W310+1)</f>
        <v>12</v>
      </c>
      <c r="Y310" s="77">
        <f t="shared" ref="Y310" si="6379">IF(X310=12,1,X310+1)</f>
        <v>1</v>
      </c>
      <c r="Z310" s="77">
        <f t="shared" ref="Z310" si="6380">IF(Y310=12,1,Y310+1)</f>
        <v>2</v>
      </c>
      <c r="AA310" s="77">
        <f t="shared" ref="AA310" si="6381">IF(Z310=12,1,Z310+1)</f>
        <v>3</v>
      </c>
      <c r="AB310" s="77">
        <f t="shared" ref="AB310" si="6382">IF(AA310=12,1,AA310+1)</f>
        <v>4</v>
      </c>
      <c r="AC310" s="77">
        <f t="shared" ref="AC310" si="6383">IF(AB310=12,1,AB310+1)</f>
        <v>5</v>
      </c>
      <c r="AD310" s="77">
        <f t="shared" ref="AD310" si="6384">IF(AC310=12,1,AC310+1)</f>
        <v>6</v>
      </c>
      <c r="AE310" s="77">
        <f>IF(AD310=12,1,AD310+1)</f>
        <v>7</v>
      </c>
      <c r="AF310" s="77">
        <f t="shared" ref="AF310" si="6385">IF(AE310=12,1,AE310+1)</f>
        <v>8</v>
      </c>
      <c r="AG310" s="77">
        <f t="shared" ref="AG310" si="6386">IF(AF310=12,1,AF310+1)</f>
        <v>9</v>
      </c>
      <c r="AH310" s="77">
        <f t="shared" ref="AH310" si="6387">IF(AG310=12,1,AG310+1)</f>
        <v>10</v>
      </c>
      <c r="AI310" s="77">
        <f t="shared" ref="AI310" si="6388">IF(AH310=12,1,AH310+1)</f>
        <v>11</v>
      </c>
      <c r="AJ310" s="77">
        <f t="shared" ref="AJ310" si="6389">IF(AI310=12,1,AI310+1)</f>
        <v>12</v>
      </c>
      <c r="AK310" s="77">
        <f t="shared" ref="AK310" si="6390">IF(AJ310=12,1,AJ310+1)</f>
        <v>1</v>
      </c>
      <c r="AL310" s="77">
        <f t="shared" ref="AL310" si="6391">IF(AK310=12,1,AK310+1)</f>
        <v>2</v>
      </c>
      <c r="AM310" s="77">
        <f t="shared" ref="AM310" si="6392">IF(AL310=12,1,AL310+1)</f>
        <v>3</v>
      </c>
      <c r="AN310" s="77">
        <f t="shared" ref="AN310" si="6393">IF(AM310=12,1,AM310+1)</f>
        <v>4</v>
      </c>
      <c r="AO310" s="77">
        <f t="shared" ref="AO310" si="6394">IF(AN310=12,1,AN310+1)</f>
        <v>5</v>
      </c>
      <c r="AP310" s="77">
        <f t="shared" ref="AP310" si="6395">IF(AO310=12,1,AO310+1)</f>
        <v>6</v>
      </c>
      <c r="AQ310" s="77">
        <f t="shared" ref="AQ310" si="6396">IF(AP310=12,1,AP310+1)</f>
        <v>7</v>
      </c>
      <c r="AR310" s="77">
        <f t="shared" ref="AR310" si="6397">IF(AQ310=12,1,AQ310+1)</f>
        <v>8</v>
      </c>
      <c r="AS310" s="77">
        <f t="shared" ref="AS310" si="6398">IF(AR310=12,1,AR310+1)</f>
        <v>9</v>
      </c>
      <c r="AT310" s="77">
        <f t="shared" ref="AT310" si="6399">IF(AS310=12,1,AS310+1)</f>
        <v>10</v>
      </c>
      <c r="AU310" s="77">
        <f t="shared" ref="AU310" si="6400">IF(AT310=12,1,AT310+1)</f>
        <v>11</v>
      </c>
      <c r="AV310" s="77">
        <f t="shared" ref="AV310" si="6401">IF(AU310=12,1,AU310+1)</f>
        <v>12</v>
      </c>
      <c r="AW310" s="77">
        <f t="shared" ref="AW310" si="6402">IF(AV310=12,1,AV310+1)</f>
        <v>1</v>
      </c>
      <c r="AX310" s="77">
        <f t="shared" ref="AX310" si="6403">IF(AW310=12,1,AW310+1)</f>
        <v>2</v>
      </c>
      <c r="AY310" s="77">
        <f t="shared" ref="AY310" si="6404">IF(AX310=12,1,AX310+1)</f>
        <v>3</v>
      </c>
      <c r="AZ310" s="77">
        <f t="shared" ref="AZ310" si="6405">IF(AY310=12,1,AY310+1)</f>
        <v>4</v>
      </c>
      <c r="BA310" s="77">
        <f t="shared" ref="BA310" si="6406">IF(AZ310=12,1,AZ310+1)</f>
        <v>5</v>
      </c>
      <c r="BB310" s="77">
        <f t="shared" ref="BB310" si="6407">IF(BA310=12,1,BA310+1)</f>
        <v>6</v>
      </c>
      <c r="BC310" s="77">
        <f t="shared" ref="BC310" si="6408">IF(BB310=12,1,BB310+1)</f>
        <v>7</v>
      </c>
      <c r="BD310" s="77">
        <f t="shared" ref="BD310" si="6409">IF(BC310=12,1,BC310+1)</f>
        <v>8</v>
      </c>
      <c r="BE310" s="77">
        <f t="shared" ref="BE310" si="6410">IF(BD310=12,1,BD310+1)</f>
        <v>9</v>
      </c>
      <c r="BF310" s="77">
        <f t="shared" ref="BF310" si="6411">IF(BE310=12,1,BE310+1)</f>
        <v>10</v>
      </c>
      <c r="BG310" s="77">
        <f t="shared" ref="BG310" si="6412">IF(BF310=12,1,BF310+1)</f>
        <v>11</v>
      </c>
      <c r="BH310" s="77">
        <f t="shared" ref="BH310" si="6413">IF(BG310=12,1,BG310+1)</f>
        <v>12</v>
      </c>
      <c r="BI310" s="77">
        <f t="shared" ref="BI310" si="6414">IF(BH310=12,1,BH310+1)</f>
        <v>1</v>
      </c>
      <c r="BJ310" s="77">
        <f t="shared" ref="BJ310" si="6415">IF(BI310=12,1,BI310+1)</f>
        <v>2</v>
      </c>
      <c r="BK310" s="77">
        <f t="shared" ref="BK310" si="6416">IF(BJ310=12,1,BJ310+1)</f>
        <v>3</v>
      </c>
      <c r="BL310" s="77">
        <f t="shared" ref="BL310" si="6417">IF(BK310=12,1,BK310+1)</f>
        <v>4</v>
      </c>
      <c r="BM310" s="77">
        <f t="shared" ref="BM310" si="6418">IF(BL310=12,1,BL310+1)</f>
        <v>5</v>
      </c>
      <c r="BN310" s="77">
        <f t="shared" ref="BN310" si="6419">IF(BM310=12,1,BM310+1)</f>
        <v>6</v>
      </c>
      <c r="BO310" s="77">
        <f t="shared" ref="BO310" si="6420">IF(BN310=12,1,BN310+1)</f>
        <v>7</v>
      </c>
      <c r="BP310" s="77">
        <f t="shared" ref="BP310" si="6421">IF(BO310=12,1,BO310+1)</f>
        <v>8</v>
      </c>
      <c r="BQ310" s="77">
        <f t="shared" ref="BQ310" si="6422">IF(BP310=12,1,BP310+1)</f>
        <v>9</v>
      </c>
      <c r="BR310" s="77">
        <f t="shared" ref="BR310" si="6423">IF(BQ310=12,1,BQ310+1)</f>
        <v>10</v>
      </c>
      <c r="BS310" s="77">
        <f t="shared" ref="BS310" si="6424">IF(BR310=12,1,BR310+1)</f>
        <v>11</v>
      </c>
      <c r="BT310" s="77">
        <f t="shared" ref="BT310" si="6425">IF(BS310=12,1,BS310+1)</f>
        <v>12</v>
      </c>
      <c r="BU310" s="77">
        <f t="shared" ref="BU310" si="6426">IF(BT310=12,1,BT310+1)</f>
        <v>1</v>
      </c>
      <c r="BV310" s="77">
        <f t="shared" ref="BV310" si="6427">IF(BU310=12,1,BU310+1)</f>
        <v>2</v>
      </c>
      <c r="BW310" s="77">
        <f t="shared" ref="BW310" si="6428">IF(BV310=12,1,BV310+1)</f>
        <v>3</v>
      </c>
      <c r="BX310" s="77">
        <f t="shared" ref="BX310" si="6429">IF(BW310=12,1,BW310+1)</f>
        <v>4</v>
      </c>
      <c r="BY310" s="77">
        <f t="shared" ref="BY310" si="6430">IF(BX310=12,1,BX310+1)</f>
        <v>5</v>
      </c>
      <c r="BZ310" s="77">
        <f t="shared" ref="BZ310" si="6431">IF(BY310=12,1,BY310+1)</f>
        <v>6</v>
      </c>
      <c r="CA310" s="77">
        <f t="shared" ref="CA310" si="6432">IF(BZ310=12,1,BZ310+1)</f>
        <v>7</v>
      </c>
      <c r="CB310" s="77">
        <f t="shared" ref="CB310" si="6433">IF(CA310=12,1,CA310+1)</f>
        <v>8</v>
      </c>
      <c r="CC310" s="77">
        <f t="shared" ref="CC310" si="6434">IF(CB310=12,1,CB310+1)</f>
        <v>9</v>
      </c>
      <c r="CD310" s="77">
        <f t="shared" ref="CD310" si="6435">IF(CC310=12,1,CC310+1)</f>
        <v>10</v>
      </c>
      <c r="CE310" s="77">
        <f t="shared" ref="CE310" si="6436">IF(CD310=12,1,CD310+1)</f>
        <v>11</v>
      </c>
      <c r="CF310" s="77">
        <f t="shared" ref="CF310" si="6437">IF(CE310=12,1,CE310+1)</f>
        <v>12</v>
      </c>
      <c r="CG310" s="82"/>
      <c r="CH310" s="79"/>
      <c r="CI310" s="79"/>
      <c r="CJ310" s="108"/>
      <c r="CK310" s="108"/>
      <c r="CL310" s="108"/>
      <c r="CM310" s="108"/>
      <c r="CN310" s="108"/>
      <c r="CO310" s="108"/>
      <c r="CP310" s="108"/>
      <c r="CQ310" s="108"/>
      <c r="CR310" s="108"/>
      <c r="CS310" s="108"/>
      <c r="CT310" s="108"/>
      <c r="CU310" s="108"/>
      <c r="CV310" s="108"/>
      <c r="CW310" s="108"/>
      <c r="CX310" s="108"/>
      <c r="CY310" s="108"/>
    </row>
    <row r="311" spans="1:103" s="266" customFormat="1" ht="34.950000000000003" hidden="1" customHeight="1" x14ac:dyDescent="0.3">
      <c r="A311" s="272"/>
      <c r="B311" s="115"/>
      <c r="C311" s="354"/>
      <c r="D311" s="127"/>
      <c r="E311" s="127"/>
      <c r="F311" s="127"/>
      <c r="G311" s="359"/>
      <c r="H311" s="361"/>
      <c r="I311" s="7"/>
      <c r="J311" s="357"/>
      <c r="K311" s="108"/>
      <c r="L311" s="78"/>
      <c r="M311" s="60">
        <f t="shared" ref="M311:BX311" si="6438">VALUE(_xlfn.CONCAT(M310,".",M313))</f>
        <v>1</v>
      </c>
      <c r="N311" s="74">
        <f t="shared" si="6438"/>
        <v>32</v>
      </c>
      <c r="O311" s="74">
        <f t="shared" si="6438"/>
        <v>61</v>
      </c>
      <c r="P311" s="74">
        <f t="shared" si="6438"/>
        <v>92</v>
      </c>
      <c r="Q311" s="74">
        <f t="shared" si="6438"/>
        <v>122</v>
      </c>
      <c r="R311" s="74">
        <f t="shared" si="6438"/>
        <v>153</v>
      </c>
      <c r="S311" s="74">
        <f t="shared" si="6438"/>
        <v>183</v>
      </c>
      <c r="T311" s="74">
        <f t="shared" si="6438"/>
        <v>214</v>
      </c>
      <c r="U311" s="74">
        <f t="shared" si="6438"/>
        <v>245</v>
      </c>
      <c r="V311" s="74">
        <f t="shared" si="6438"/>
        <v>275</v>
      </c>
      <c r="W311" s="74">
        <f t="shared" si="6438"/>
        <v>306</v>
      </c>
      <c r="X311" s="74">
        <f t="shared" si="6438"/>
        <v>336</v>
      </c>
      <c r="Y311" s="74">
        <f t="shared" si="6438"/>
        <v>367</v>
      </c>
      <c r="Z311" s="74">
        <f t="shared" si="6438"/>
        <v>398</v>
      </c>
      <c r="AA311" s="74">
        <f t="shared" si="6438"/>
        <v>426</v>
      </c>
      <c r="AB311" s="74">
        <f t="shared" si="6438"/>
        <v>457</v>
      </c>
      <c r="AC311" s="74">
        <f t="shared" si="6438"/>
        <v>487</v>
      </c>
      <c r="AD311" s="74">
        <f t="shared" si="6438"/>
        <v>518</v>
      </c>
      <c r="AE311" s="74">
        <f t="shared" si="6438"/>
        <v>548</v>
      </c>
      <c r="AF311" s="74">
        <f t="shared" si="6438"/>
        <v>579</v>
      </c>
      <c r="AG311" s="74">
        <f t="shared" si="6438"/>
        <v>610</v>
      </c>
      <c r="AH311" s="74">
        <f t="shared" si="6438"/>
        <v>640</v>
      </c>
      <c r="AI311" s="74">
        <f t="shared" si="6438"/>
        <v>671</v>
      </c>
      <c r="AJ311" s="74">
        <f t="shared" si="6438"/>
        <v>701</v>
      </c>
      <c r="AK311" s="74">
        <f t="shared" si="6438"/>
        <v>732</v>
      </c>
      <c r="AL311" s="74">
        <f t="shared" si="6438"/>
        <v>763</v>
      </c>
      <c r="AM311" s="74">
        <f t="shared" si="6438"/>
        <v>791</v>
      </c>
      <c r="AN311" s="74">
        <f t="shared" si="6438"/>
        <v>822</v>
      </c>
      <c r="AO311" s="74">
        <f t="shared" si="6438"/>
        <v>852</v>
      </c>
      <c r="AP311" s="74">
        <f t="shared" si="6438"/>
        <v>883</v>
      </c>
      <c r="AQ311" s="74">
        <f t="shared" si="6438"/>
        <v>913</v>
      </c>
      <c r="AR311" s="74">
        <f t="shared" si="6438"/>
        <v>944</v>
      </c>
      <c r="AS311" s="74">
        <f t="shared" si="6438"/>
        <v>975</v>
      </c>
      <c r="AT311" s="74">
        <f t="shared" si="6438"/>
        <v>1005</v>
      </c>
      <c r="AU311" s="74">
        <f t="shared" si="6438"/>
        <v>1036</v>
      </c>
      <c r="AV311" s="74">
        <f t="shared" si="6438"/>
        <v>1066</v>
      </c>
      <c r="AW311" s="74">
        <f t="shared" si="6438"/>
        <v>1097</v>
      </c>
      <c r="AX311" s="74">
        <f t="shared" si="6438"/>
        <v>1128</v>
      </c>
      <c r="AY311" s="74">
        <f t="shared" si="6438"/>
        <v>1156</v>
      </c>
      <c r="AZ311" s="74">
        <f t="shared" si="6438"/>
        <v>1187</v>
      </c>
      <c r="BA311" s="74">
        <f t="shared" si="6438"/>
        <v>1217</v>
      </c>
      <c r="BB311" s="74">
        <f t="shared" si="6438"/>
        <v>1248</v>
      </c>
      <c r="BC311" s="74">
        <f t="shared" si="6438"/>
        <v>1278</v>
      </c>
      <c r="BD311" s="74">
        <f t="shared" si="6438"/>
        <v>1309</v>
      </c>
      <c r="BE311" s="74">
        <f t="shared" si="6438"/>
        <v>1340</v>
      </c>
      <c r="BF311" s="74">
        <f t="shared" si="6438"/>
        <v>1370</v>
      </c>
      <c r="BG311" s="74">
        <f t="shared" si="6438"/>
        <v>1401</v>
      </c>
      <c r="BH311" s="74">
        <f t="shared" si="6438"/>
        <v>1431</v>
      </c>
      <c r="BI311" s="74">
        <f t="shared" si="6438"/>
        <v>1462</v>
      </c>
      <c r="BJ311" s="74">
        <f t="shared" si="6438"/>
        <v>1493</v>
      </c>
      <c r="BK311" s="74">
        <f t="shared" si="6438"/>
        <v>1522</v>
      </c>
      <c r="BL311" s="74">
        <f t="shared" si="6438"/>
        <v>1553</v>
      </c>
      <c r="BM311" s="74">
        <f t="shared" si="6438"/>
        <v>1583</v>
      </c>
      <c r="BN311" s="74">
        <f t="shared" si="6438"/>
        <v>1614</v>
      </c>
      <c r="BO311" s="74">
        <f t="shared" si="6438"/>
        <v>1644</v>
      </c>
      <c r="BP311" s="74">
        <f t="shared" si="6438"/>
        <v>1675</v>
      </c>
      <c r="BQ311" s="74">
        <f t="shared" si="6438"/>
        <v>1706</v>
      </c>
      <c r="BR311" s="74">
        <f t="shared" si="6438"/>
        <v>1736</v>
      </c>
      <c r="BS311" s="74">
        <f t="shared" si="6438"/>
        <v>1767</v>
      </c>
      <c r="BT311" s="74">
        <f t="shared" si="6438"/>
        <v>1797</v>
      </c>
      <c r="BU311" s="74">
        <f t="shared" si="6438"/>
        <v>1828</v>
      </c>
      <c r="BV311" s="74">
        <f t="shared" si="6438"/>
        <v>1859</v>
      </c>
      <c r="BW311" s="74">
        <f t="shared" si="6438"/>
        <v>1887</v>
      </c>
      <c r="BX311" s="74">
        <f t="shared" si="6438"/>
        <v>1918</v>
      </c>
      <c r="BY311" s="74">
        <f t="shared" ref="BY311:CF311" si="6439">VALUE(_xlfn.CONCAT(BY310,".",BY313))</f>
        <v>1948</v>
      </c>
      <c r="BZ311" s="74">
        <f t="shared" si="6439"/>
        <v>1979</v>
      </c>
      <c r="CA311" s="74">
        <f t="shared" si="6439"/>
        <v>2009</v>
      </c>
      <c r="CB311" s="74">
        <f t="shared" si="6439"/>
        <v>2040</v>
      </c>
      <c r="CC311" s="74">
        <f t="shared" si="6439"/>
        <v>2071</v>
      </c>
      <c r="CD311" s="74">
        <f t="shared" si="6439"/>
        <v>2101</v>
      </c>
      <c r="CE311" s="74">
        <f t="shared" si="6439"/>
        <v>2132</v>
      </c>
      <c r="CF311" s="74">
        <f t="shared" si="6439"/>
        <v>2162</v>
      </c>
      <c r="CG311" s="83"/>
      <c r="CH311" s="80"/>
      <c r="CI311" s="80"/>
      <c r="CJ311" s="108"/>
      <c r="CK311" s="108"/>
      <c r="CL311" s="108"/>
      <c r="CM311" s="108"/>
      <c r="CN311" s="108"/>
      <c r="CO311" s="108"/>
      <c r="CP311" s="108"/>
      <c r="CQ311" s="108"/>
      <c r="CR311" s="108"/>
      <c r="CS311" s="108"/>
      <c r="CT311" s="108"/>
      <c r="CU311" s="108"/>
      <c r="CV311" s="108"/>
      <c r="CW311" s="108"/>
      <c r="CX311" s="108"/>
      <c r="CY311" s="108"/>
    </row>
    <row r="312" spans="1:103" s="266" customFormat="1" ht="16.95" customHeight="1" x14ac:dyDescent="0.3">
      <c r="A312" s="272"/>
      <c r="B312" s="115"/>
      <c r="C312" s="354"/>
      <c r="D312" s="127"/>
      <c r="E312" s="360" t="s">
        <v>376</v>
      </c>
      <c r="F312" s="360" t="s">
        <v>376</v>
      </c>
      <c r="G312" s="359"/>
      <c r="H312" s="361"/>
      <c r="I312" s="7"/>
      <c r="J312" s="357"/>
      <c r="K312" s="108"/>
      <c r="L312" s="78"/>
      <c r="M312" s="61" t="str">
        <f>VLOOKUP(M310,'Podpůrná data'!$J$186:$K$197,2)</f>
        <v>leden</v>
      </c>
      <c r="N312" s="61" t="str">
        <f>VLOOKUP(N310,'Podpůrná data'!$J$186:$K$197,2)</f>
        <v>únor</v>
      </c>
      <c r="O312" s="61" t="str">
        <f>VLOOKUP(O310,'Podpůrná data'!$J$186:$K$197,2)</f>
        <v>březen</v>
      </c>
      <c r="P312" s="61" t="str">
        <f>VLOOKUP(P310,'Podpůrná data'!$J$186:$K$197,2)</f>
        <v>duben</v>
      </c>
      <c r="Q312" s="61" t="str">
        <f>VLOOKUP(Q310,'Podpůrná data'!$J$186:$K$197,2)</f>
        <v>květen</v>
      </c>
      <c r="R312" s="61" t="str">
        <f>VLOOKUP(R310,'Podpůrná data'!$J$186:$K$197,2)</f>
        <v>červen</v>
      </c>
      <c r="S312" s="61" t="str">
        <f>VLOOKUP(S310,'Podpůrná data'!$J$186:$K$197,2)</f>
        <v>červenec</v>
      </c>
      <c r="T312" s="61" t="str">
        <f>VLOOKUP(T310,'Podpůrná data'!$J$186:$K$197,2)</f>
        <v>srpen</v>
      </c>
      <c r="U312" s="61" t="str">
        <f>VLOOKUP(U310,'Podpůrná data'!$J$186:$K$197,2)</f>
        <v>září</v>
      </c>
      <c r="V312" s="61" t="str">
        <f>VLOOKUP(V310,'Podpůrná data'!$J$186:$K$197,2)</f>
        <v>říjen</v>
      </c>
      <c r="W312" s="61" t="str">
        <f>VLOOKUP(W310,'Podpůrná data'!$J$186:$K$197,2)</f>
        <v>listopad</v>
      </c>
      <c r="X312" s="61" t="str">
        <f>VLOOKUP(X310,'Podpůrná data'!$J$186:$K$197,2)</f>
        <v>prosinec</v>
      </c>
      <c r="Y312" s="61" t="str">
        <f>VLOOKUP(Y310,'Podpůrná data'!$J$186:$K$197,2)</f>
        <v>leden</v>
      </c>
      <c r="Z312" s="61" t="str">
        <f>VLOOKUP(Z310,'Podpůrná data'!$J$186:$K$197,2)</f>
        <v>únor</v>
      </c>
      <c r="AA312" s="61" t="str">
        <f>VLOOKUP(AA310,'Podpůrná data'!$J$186:$K$197,2)</f>
        <v>březen</v>
      </c>
      <c r="AB312" s="61" t="str">
        <f>VLOOKUP(AB310,'Podpůrná data'!$J$186:$K$197,2)</f>
        <v>duben</v>
      </c>
      <c r="AC312" s="61" t="str">
        <f>VLOOKUP(AC310,'Podpůrná data'!$J$186:$K$197,2)</f>
        <v>květen</v>
      </c>
      <c r="AD312" s="61" t="str">
        <f>VLOOKUP(AD310,'Podpůrná data'!$J$186:$K$197,2)</f>
        <v>červen</v>
      </c>
      <c r="AE312" s="61" t="str">
        <f>VLOOKUP(AE310,'Podpůrná data'!$J$186:$K$197,2)</f>
        <v>červenec</v>
      </c>
      <c r="AF312" s="61" t="str">
        <f>VLOOKUP(AF310,'Podpůrná data'!$J$186:$K$197,2)</f>
        <v>srpen</v>
      </c>
      <c r="AG312" s="61" t="str">
        <f>VLOOKUP(AG310,'Podpůrná data'!$J$186:$K$197,2)</f>
        <v>září</v>
      </c>
      <c r="AH312" s="61" t="str">
        <f>VLOOKUP(AH310,'Podpůrná data'!$J$186:$K$197,2)</f>
        <v>říjen</v>
      </c>
      <c r="AI312" s="61" t="str">
        <f>VLOOKUP(AI310,'Podpůrná data'!$J$186:$K$197,2)</f>
        <v>listopad</v>
      </c>
      <c r="AJ312" s="61" t="str">
        <f>VLOOKUP(AJ310,'Podpůrná data'!$J$186:$K$197,2)</f>
        <v>prosinec</v>
      </c>
      <c r="AK312" s="61" t="str">
        <f>VLOOKUP(AK310,'Podpůrná data'!$J$186:$K$197,2)</f>
        <v>leden</v>
      </c>
      <c r="AL312" s="61" t="str">
        <f>VLOOKUP(AL310,'Podpůrná data'!$J$186:$K$197,2)</f>
        <v>únor</v>
      </c>
      <c r="AM312" s="61" t="str">
        <f>VLOOKUP(AM310,'Podpůrná data'!$J$186:$K$197,2)</f>
        <v>březen</v>
      </c>
      <c r="AN312" s="61" t="str">
        <f>VLOOKUP(AN310,'Podpůrná data'!$J$186:$K$197,2)</f>
        <v>duben</v>
      </c>
      <c r="AO312" s="61" t="str">
        <f>VLOOKUP(AO310,'Podpůrná data'!$J$186:$K$197,2)</f>
        <v>květen</v>
      </c>
      <c r="AP312" s="61" t="str">
        <f>VLOOKUP(AP310,'Podpůrná data'!$J$186:$K$197,2)</f>
        <v>červen</v>
      </c>
      <c r="AQ312" s="61" t="str">
        <f>VLOOKUP(AQ310,'Podpůrná data'!$J$186:$K$197,2)</f>
        <v>červenec</v>
      </c>
      <c r="AR312" s="61" t="str">
        <f>VLOOKUP(AR310,'Podpůrná data'!$J$186:$K$197,2)</f>
        <v>srpen</v>
      </c>
      <c r="AS312" s="61" t="str">
        <f>VLOOKUP(AS310,'Podpůrná data'!$J$186:$K$197,2)</f>
        <v>září</v>
      </c>
      <c r="AT312" s="61" t="str">
        <f>VLOOKUP(AT310,'Podpůrná data'!$J$186:$K$197,2)</f>
        <v>říjen</v>
      </c>
      <c r="AU312" s="61" t="str">
        <f>VLOOKUP(AU310,'Podpůrná data'!$J$186:$K$197,2)</f>
        <v>listopad</v>
      </c>
      <c r="AV312" s="61" t="str">
        <f>VLOOKUP(AV310,'Podpůrná data'!$J$186:$K$197,2)</f>
        <v>prosinec</v>
      </c>
      <c r="AW312" s="61" t="str">
        <f>VLOOKUP(AW310,'Podpůrná data'!$J$186:$K$197,2)</f>
        <v>leden</v>
      </c>
      <c r="AX312" s="61" t="str">
        <f>VLOOKUP(AX310,'Podpůrná data'!$J$186:$K$197,2)</f>
        <v>únor</v>
      </c>
      <c r="AY312" s="61" t="str">
        <f>VLOOKUP(AY310,'Podpůrná data'!$J$186:$K$197,2)</f>
        <v>březen</v>
      </c>
      <c r="AZ312" s="61" t="str">
        <f>VLOOKUP(AZ310,'Podpůrná data'!$J$186:$K$197,2)</f>
        <v>duben</v>
      </c>
      <c r="BA312" s="61" t="str">
        <f>VLOOKUP(BA310,'Podpůrná data'!$J$186:$K$197,2)</f>
        <v>květen</v>
      </c>
      <c r="BB312" s="61" t="str">
        <f>VLOOKUP(BB310,'Podpůrná data'!$J$186:$K$197,2)</f>
        <v>červen</v>
      </c>
      <c r="BC312" s="61" t="str">
        <f>VLOOKUP(BC310,'Podpůrná data'!$J$186:$K$197,2)</f>
        <v>červenec</v>
      </c>
      <c r="BD312" s="61" t="str">
        <f>VLOOKUP(BD310,'Podpůrná data'!$J$186:$K$197,2)</f>
        <v>srpen</v>
      </c>
      <c r="BE312" s="61" t="str">
        <f>VLOOKUP(BE310,'Podpůrná data'!$J$186:$K$197,2)</f>
        <v>září</v>
      </c>
      <c r="BF312" s="61" t="str">
        <f>VLOOKUP(BF310,'Podpůrná data'!$J$186:$K$197,2)</f>
        <v>říjen</v>
      </c>
      <c r="BG312" s="61" t="str">
        <f>VLOOKUP(BG310,'Podpůrná data'!$J$186:$K$197,2)</f>
        <v>listopad</v>
      </c>
      <c r="BH312" s="61" t="str">
        <f>VLOOKUP(BH310,'Podpůrná data'!$J$186:$K$197,2)</f>
        <v>prosinec</v>
      </c>
      <c r="BI312" s="61" t="str">
        <f>VLOOKUP(BI310,'Podpůrná data'!$J$186:$K$197,2)</f>
        <v>leden</v>
      </c>
      <c r="BJ312" s="61" t="str">
        <f>VLOOKUP(BJ310,'Podpůrná data'!$J$186:$K$197,2)</f>
        <v>únor</v>
      </c>
      <c r="BK312" s="61" t="str">
        <f>VLOOKUP(BK310,'Podpůrná data'!$J$186:$K$197,2)</f>
        <v>březen</v>
      </c>
      <c r="BL312" s="61" t="str">
        <f>VLOOKUP(BL310,'Podpůrná data'!$J$186:$K$197,2)</f>
        <v>duben</v>
      </c>
      <c r="BM312" s="61" t="str">
        <f>VLOOKUP(BM310,'Podpůrná data'!$J$186:$K$197,2)</f>
        <v>květen</v>
      </c>
      <c r="BN312" s="61" t="str">
        <f>VLOOKUP(BN310,'Podpůrná data'!$J$186:$K$197,2)</f>
        <v>červen</v>
      </c>
      <c r="BO312" s="61" t="str">
        <f>VLOOKUP(BO310,'Podpůrná data'!$J$186:$K$197,2)</f>
        <v>červenec</v>
      </c>
      <c r="BP312" s="61" t="str">
        <f>VLOOKUP(BP310,'Podpůrná data'!$J$186:$K$197,2)</f>
        <v>srpen</v>
      </c>
      <c r="BQ312" s="61" t="str">
        <f>VLOOKUP(BQ310,'Podpůrná data'!$J$186:$K$197,2)</f>
        <v>září</v>
      </c>
      <c r="BR312" s="61" t="str">
        <f>VLOOKUP(BR310,'Podpůrná data'!$J$186:$K$197,2)</f>
        <v>říjen</v>
      </c>
      <c r="BS312" s="61" t="str">
        <f>VLOOKUP(BS310,'Podpůrná data'!$J$186:$K$197,2)</f>
        <v>listopad</v>
      </c>
      <c r="BT312" s="61" t="str">
        <f>VLOOKUP(BT310,'Podpůrná data'!$J$186:$K$197,2)</f>
        <v>prosinec</v>
      </c>
      <c r="BU312" s="61" t="str">
        <f>VLOOKUP(BU310,'Podpůrná data'!$J$186:$K$197,2)</f>
        <v>leden</v>
      </c>
      <c r="BV312" s="61" t="str">
        <f>VLOOKUP(BV310,'Podpůrná data'!$J$186:$K$197,2)</f>
        <v>únor</v>
      </c>
      <c r="BW312" s="61" t="str">
        <f>VLOOKUP(BW310,'Podpůrná data'!$J$186:$K$197,2)</f>
        <v>březen</v>
      </c>
      <c r="BX312" s="61" t="str">
        <f>VLOOKUP(BX310,'Podpůrná data'!$J$186:$K$197,2)</f>
        <v>duben</v>
      </c>
      <c r="BY312" s="61" t="str">
        <f>VLOOKUP(BY310,'Podpůrná data'!$J$186:$K$197,2)</f>
        <v>květen</v>
      </c>
      <c r="BZ312" s="61" t="str">
        <f>VLOOKUP(BZ310,'Podpůrná data'!$J$186:$K$197,2)</f>
        <v>červen</v>
      </c>
      <c r="CA312" s="61" t="str">
        <f>VLOOKUP(CA310,'Podpůrná data'!$J$186:$K$197,2)</f>
        <v>červenec</v>
      </c>
      <c r="CB312" s="61" t="str">
        <f>VLOOKUP(CB310,'Podpůrná data'!$J$186:$K$197,2)</f>
        <v>srpen</v>
      </c>
      <c r="CC312" s="61" t="str">
        <f>VLOOKUP(CC310,'Podpůrná data'!$J$186:$K$197,2)</f>
        <v>září</v>
      </c>
      <c r="CD312" s="61" t="str">
        <f>VLOOKUP(CD310,'Podpůrná data'!$J$186:$K$197,2)</f>
        <v>říjen</v>
      </c>
      <c r="CE312" s="61" t="str">
        <f>VLOOKUP(CE310,'Podpůrná data'!$J$186:$K$197,2)</f>
        <v>listopad</v>
      </c>
      <c r="CF312" s="61" t="str">
        <f>VLOOKUP(CF310,'Podpůrná data'!$J$186:$K$197,2)</f>
        <v>prosinec</v>
      </c>
      <c r="CG312" s="210"/>
      <c r="CH312" s="210"/>
      <c r="CI312" s="211"/>
      <c r="CJ312" s="108"/>
      <c r="CK312" s="183" t="s">
        <v>109</v>
      </c>
      <c r="CL312" s="183" t="s">
        <v>110</v>
      </c>
      <c r="CM312" s="183" t="s">
        <v>111</v>
      </c>
      <c r="CN312" s="183" t="s">
        <v>112</v>
      </c>
      <c r="CO312" s="183" t="s">
        <v>113</v>
      </c>
      <c r="CP312" s="183" t="s">
        <v>114</v>
      </c>
      <c r="CQ312" s="183" t="s">
        <v>115</v>
      </c>
      <c r="CR312" s="183" t="s">
        <v>116</v>
      </c>
      <c r="CS312" s="183" t="s">
        <v>117</v>
      </c>
      <c r="CT312" s="183" t="s">
        <v>177</v>
      </c>
      <c r="CU312" s="183" t="s">
        <v>178</v>
      </c>
      <c r="CV312" s="183" t="s">
        <v>179</v>
      </c>
      <c r="CW312" s="183" t="s">
        <v>368</v>
      </c>
      <c r="CX312" s="183" t="s">
        <v>369</v>
      </c>
      <c r="CY312" s="183" t="s">
        <v>370</v>
      </c>
    </row>
    <row r="313" spans="1:103" s="266" customFormat="1" ht="16.2" customHeight="1" x14ac:dyDescent="0.3">
      <c r="A313" s="272"/>
      <c r="B313" s="115"/>
      <c r="C313" s="354"/>
      <c r="D313" s="127"/>
      <c r="E313" s="360"/>
      <c r="F313" s="360"/>
      <c r="G313" s="359"/>
      <c r="H313" s="361"/>
      <c r="I313" s="7"/>
      <c r="J313" s="357"/>
      <c r="K313" s="108"/>
      <c r="L313" s="78"/>
      <c r="M313" s="61">
        <f>YEAR(Úvod!$F$10)</f>
        <v>1900</v>
      </c>
      <c r="N313" s="61">
        <f t="shared" ref="N313" si="6440">IF(N310=1,M313+1,M313)</f>
        <v>1900</v>
      </c>
      <c r="O313" s="61">
        <f t="shared" ref="O313" si="6441">IF(O310=1,N313+1,N313)</f>
        <v>1900</v>
      </c>
      <c r="P313" s="61">
        <f t="shared" ref="P313" si="6442">IF(P310=1,O313+1,O313)</f>
        <v>1900</v>
      </c>
      <c r="Q313" s="61">
        <f t="shared" ref="Q313" si="6443">IF(Q310=1,P313+1,P313)</f>
        <v>1900</v>
      </c>
      <c r="R313" s="61">
        <f t="shared" ref="R313" si="6444">IF(R310=1,Q313+1,Q313)</f>
        <v>1900</v>
      </c>
      <c r="S313" s="61">
        <f t="shared" ref="S313" si="6445">IF(S310=1,R313+1,R313)</f>
        <v>1900</v>
      </c>
      <c r="T313" s="61">
        <f t="shared" ref="T313" si="6446">IF(T310=1,S313+1,S313)</f>
        <v>1900</v>
      </c>
      <c r="U313" s="61">
        <f t="shared" ref="U313" si="6447">IF(U310=1,T313+1,T313)</f>
        <v>1900</v>
      </c>
      <c r="V313" s="61">
        <f t="shared" ref="V313" si="6448">IF(V310=1,U313+1,U313)</f>
        <v>1900</v>
      </c>
      <c r="W313" s="61">
        <f t="shared" ref="W313" si="6449">IF(W310=1,V313+1,V313)</f>
        <v>1900</v>
      </c>
      <c r="X313" s="61">
        <f t="shared" ref="X313" si="6450">IF(X310=1,W313+1,W313)</f>
        <v>1900</v>
      </c>
      <c r="Y313" s="61">
        <f t="shared" ref="Y313" si="6451">IF(Y310=1,X313+1,X313)</f>
        <v>1901</v>
      </c>
      <c r="Z313" s="61">
        <f t="shared" ref="Z313" si="6452">IF(Z310=1,Y313+1,Y313)</f>
        <v>1901</v>
      </c>
      <c r="AA313" s="61">
        <f t="shared" ref="AA313" si="6453">IF(AA310=1,Z313+1,Z313)</f>
        <v>1901</v>
      </c>
      <c r="AB313" s="61">
        <f t="shared" ref="AB313" si="6454">IF(AB310=1,AA313+1,AA313)</f>
        <v>1901</v>
      </c>
      <c r="AC313" s="61">
        <f t="shared" ref="AC313" si="6455">IF(AC310=1,AB313+1,AB313)</f>
        <v>1901</v>
      </c>
      <c r="AD313" s="61">
        <f t="shared" ref="AD313" si="6456">IF(AD310=1,AC313+1,AC313)</f>
        <v>1901</v>
      </c>
      <c r="AE313" s="61">
        <f t="shared" ref="AE313" si="6457">IF(AE310=1,AD313+1,AD313)</f>
        <v>1901</v>
      </c>
      <c r="AF313" s="61">
        <f t="shared" ref="AF313" si="6458">IF(AF310=1,AE313+1,AE313)</f>
        <v>1901</v>
      </c>
      <c r="AG313" s="61">
        <f t="shared" ref="AG313" si="6459">IF(AG310=1,AF313+1,AF313)</f>
        <v>1901</v>
      </c>
      <c r="AH313" s="61">
        <f t="shared" ref="AH313" si="6460">IF(AH310=1,AG313+1,AG313)</f>
        <v>1901</v>
      </c>
      <c r="AI313" s="61">
        <f t="shared" ref="AI313" si="6461">IF(AI310=1,AH313+1,AH313)</f>
        <v>1901</v>
      </c>
      <c r="AJ313" s="61">
        <f t="shared" ref="AJ313" si="6462">IF(AJ310=1,AI313+1,AI313)</f>
        <v>1901</v>
      </c>
      <c r="AK313" s="61">
        <f t="shared" ref="AK313" si="6463">IF(AK310=1,AJ313+1,AJ313)</f>
        <v>1902</v>
      </c>
      <c r="AL313" s="61">
        <f t="shared" ref="AL313" si="6464">IF(AL310=1,AK313+1,AK313)</f>
        <v>1902</v>
      </c>
      <c r="AM313" s="61">
        <f t="shared" ref="AM313" si="6465">IF(AM310=1,AL313+1,AL313)</f>
        <v>1902</v>
      </c>
      <c r="AN313" s="61">
        <f t="shared" ref="AN313" si="6466">IF(AN310=1,AM313+1,AM313)</f>
        <v>1902</v>
      </c>
      <c r="AO313" s="61">
        <f t="shared" ref="AO313" si="6467">IF(AO310=1,AN313+1,AN313)</f>
        <v>1902</v>
      </c>
      <c r="AP313" s="61">
        <f t="shared" ref="AP313" si="6468">IF(AP310=1,AO313+1,AO313)</f>
        <v>1902</v>
      </c>
      <c r="AQ313" s="61">
        <f t="shared" ref="AQ313" si="6469">IF(AQ310=1,AP313+1,AP313)</f>
        <v>1902</v>
      </c>
      <c r="AR313" s="61">
        <f t="shared" ref="AR313" si="6470">IF(AR310=1,AQ313+1,AQ313)</f>
        <v>1902</v>
      </c>
      <c r="AS313" s="61">
        <f t="shared" ref="AS313" si="6471">IF(AS310=1,AR313+1,AR313)</f>
        <v>1902</v>
      </c>
      <c r="AT313" s="61">
        <f t="shared" ref="AT313" si="6472">IF(AT310=1,AS313+1,AS313)</f>
        <v>1902</v>
      </c>
      <c r="AU313" s="61">
        <f t="shared" ref="AU313" si="6473">IF(AU310=1,AT313+1,AT313)</f>
        <v>1902</v>
      </c>
      <c r="AV313" s="61">
        <f t="shared" ref="AV313" si="6474">IF(AV310=1,AU313+1,AU313)</f>
        <v>1902</v>
      </c>
      <c r="AW313" s="61">
        <f t="shared" ref="AW313" si="6475">IF(AW310=1,AV313+1,AV313)</f>
        <v>1903</v>
      </c>
      <c r="AX313" s="61">
        <f t="shared" ref="AX313" si="6476">IF(AX310=1,AW313+1,AW313)</f>
        <v>1903</v>
      </c>
      <c r="AY313" s="61">
        <f t="shared" ref="AY313" si="6477">IF(AY310=1,AX313+1,AX313)</f>
        <v>1903</v>
      </c>
      <c r="AZ313" s="61">
        <f t="shared" ref="AZ313" si="6478">IF(AZ310=1,AY313+1,AY313)</f>
        <v>1903</v>
      </c>
      <c r="BA313" s="61">
        <f t="shared" ref="BA313" si="6479">IF(BA310=1,AZ313+1,AZ313)</f>
        <v>1903</v>
      </c>
      <c r="BB313" s="61">
        <f t="shared" ref="BB313" si="6480">IF(BB310=1,BA313+1,BA313)</f>
        <v>1903</v>
      </c>
      <c r="BC313" s="61">
        <f t="shared" ref="BC313" si="6481">IF(BC310=1,BB313+1,BB313)</f>
        <v>1903</v>
      </c>
      <c r="BD313" s="61">
        <f t="shared" ref="BD313" si="6482">IF(BD310=1,BC313+1,BC313)</f>
        <v>1903</v>
      </c>
      <c r="BE313" s="61">
        <f t="shared" ref="BE313" si="6483">IF(BE310=1,BD313+1,BD313)</f>
        <v>1903</v>
      </c>
      <c r="BF313" s="61">
        <f t="shared" ref="BF313" si="6484">IF(BF310=1,BE313+1,BE313)</f>
        <v>1903</v>
      </c>
      <c r="BG313" s="61">
        <f t="shared" ref="BG313" si="6485">IF(BG310=1,BF313+1,BF313)</f>
        <v>1903</v>
      </c>
      <c r="BH313" s="61">
        <f t="shared" ref="BH313" si="6486">IF(BH310=1,BG313+1,BG313)</f>
        <v>1903</v>
      </c>
      <c r="BI313" s="61">
        <f t="shared" ref="BI313" si="6487">IF(BI310=1,BH313+1,BH313)</f>
        <v>1904</v>
      </c>
      <c r="BJ313" s="61">
        <f t="shared" ref="BJ313" si="6488">IF(BJ310=1,BI313+1,BI313)</f>
        <v>1904</v>
      </c>
      <c r="BK313" s="61">
        <f t="shared" ref="BK313" si="6489">IF(BK310=1,BJ313+1,BJ313)</f>
        <v>1904</v>
      </c>
      <c r="BL313" s="61">
        <f t="shared" ref="BL313" si="6490">IF(BL310=1,BK313+1,BK313)</f>
        <v>1904</v>
      </c>
      <c r="BM313" s="61">
        <f t="shared" ref="BM313" si="6491">IF(BM310=1,BL313+1,BL313)</f>
        <v>1904</v>
      </c>
      <c r="BN313" s="61">
        <f t="shared" ref="BN313" si="6492">IF(BN310=1,BM313+1,BM313)</f>
        <v>1904</v>
      </c>
      <c r="BO313" s="61">
        <f t="shared" ref="BO313" si="6493">IF(BO310=1,BN313+1,BN313)</f>
        <v>1904</v>
      </c>
      <c r="BP313" s="61">
        <f t="shared" ref="BP313" si="6494">IF(BP310=1,BO313+1,BO313)</f>
        <v>1904</v>
      </c>
      <c r="BQ313" s="61">
        <f t="shared" ref="BQ313" si="6495">IF(BQ310=1,BP313+1,BP313)</f>
        <v>1904</v>
      </c>
      <c r="BR313" s="61">
        <f t="shared" ref="BR313" si="6496">IF(BR310=1,BQ313+1,BQ313)</f>
        <v>1904</v>
      </c>
      <c r="BS313" s="61">
        <f t="shared" ref="BS313" si="6497">IF(BS310=1,BR313+1,BR313)</f>
        <v>1904</v>
      </c>
      <c r="BT313" s="61">
        <f t="shared" ref="BT313" si="6498">IF(BT310=1,BS313+1,BS313)</f>
        <v>1904</v>
      </c>
      <c r="BU313" s="61">
        <f t="shared" ref="BU313" si="6499">IF(BU310=1,BT313+1,BT313)</f>
        <v>1905</v>
      </c>
      <c r="BV313" s="61">
        <f t="shared" ref="BV313" si="6500">IF(BV310=1,BU313+1,BU313)</f>
        <v>1905</v>
      </c>
      <c r="BW313" s="61">
        <f t="shared" ref="BW313" si="6501">IF(BW310=1,BV313+1,BV313)</f>
        <v>1905</v>
      </c>
      <c r="BX313" s="61">
        <f t="shared" ref="BX313" si="6502">IF(BX310=1,BW313+1,BW313)</f>
        <v>1905</v>
      </c>
      <c r="BY313" s="61">
        <f t="shared" ref="BY313" si="6503">IF(BY310=1,BX313+1,BX313)</f>
        <v>1905</v>
      </c>
      <c r="BZ313" s="61">
        <f t="shared" ref="BZ313" si="6504">IF(BZ310=1,BY313+1,BY313)</f>
        <v>1905</v>
      </c>
      <c r="CA313" s="61">
        <f t="shared" ref="CA313" si="6505">IF(CA310=1,BZ313+1,BZ313)</f>
        <v>1905</v>
      </c>
      <c r="CB313" s="61">
        <f t="shared" ref="CB313" si="6506">IF(CB310=1,CA313+1,CA313)</f>
        <v>1905</v>
      </c>
      <c r="CC313" s="61">
        <f t="shared" ref="CC313" si="6507">IF(CC310=1,CB313+1,CB313)</f>
        <v>1905</v>
      </c>
      <c r="CD313" s="61">
        <f t="shared" ref="CD313" si="6508">IF(CD310=1,CC313+1,CC313)</f>
        <v>1905</v>
      </c>
      <c r="CE313" s="61">
        <f t="shared" ref="CE313" si="6509">IF(CE310=1,CD313+1,CD313)</f>
        <v>1905</v>
      </c>
      <c r="CF313" s="61">
        <f t="shared" ref="CF313" si="6510">IF(CF310=1,CE313+1,CE313)</f>
        <v>1905</v>
      </c>
      <c r="CG313" s="209"/>
      <c r="CH313" s="208"/>
      <c r="CI313" s="212"/>
      <c r="CJ313" s="108"/>
      <c r="CK313" s="108"/>
      <c r="CL313" s="108"/>
      <c r="CM313" s="108"/>
      <c r="CN313" s="108"/>
      <c r="CO313" s="108"/>
      <c r="CP313" s="108"/>
      <c r="CQ313" s="108"/>
      <c r="CR313" s="108"/>
      <c r="CS313" s="108"/>
      <c r="CT313" s="108"/>
      <c r="CU313" s="108"/>
      <c r="CV313" s="108"/>
      <c r="CW313" s="108"/>
      <c r="CX313" s="108"/>
      <c r="CY313" s="108"/>
    </row>
    <row r="314" spans="1:103" s="266" customFormat="1" ht="16.2" customHeight="1" x14ac:dyDescent="0.3">
      <c r="A314" s="272"/>
      <c r="B314" s="115"/>
      <c r="C314" s="127"/>
      <c r="D314" s="127"/>
      <c r="E314" s="360"/>
      <c r="F314" s="360"/>
      <c r="G314" s="359"/>
      <c r="H314" s="362"/>
      <c r="I314" s="7"/>
      <c r="J314" s="358"/>
      <c r="K314" s="108"/>
      <c r="L314" s="64" t="s">
        <v>181</v>
      </c>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1"/>
      <c r="AL314" s="281"/>
      <c r="AM314" s="281"/>
      <c r="AN314" s="281"/>
      <c r="AO314" s="281"/>
      <c r="AP314" s="281"/>
      <c r="AQ314" s="281"/>
      <c r="AR314" s="281"/>
      <c r="AS314" s="281"/>
      <c r="AT314" s="281"/>
      <c r="AU314" s="281"/>
      <c r="AV314" s="281"/>
      <c r="AW314" s="281"/>
      <c r="AX314" s="281"/>
      <c r="AY314" s="281"/>
      <c r="AZ314" s="281"/>
      <c r="BA314" s="281"/>
      <c r="BB314" s="281"/>
      <c r="BC314" s="281"/>
      <c r="BD314" s="281"/>
      <c r="BE314" s="281"/>
      <c r="BF314" s="281"/>
      <c r="BG314" s="281"/>
      <c r="BH314" s="281"/>
      <c r="BI314" s="281"/>
      <c r="BJ314" s="281"/>
      <c r="BK314" s="281"/>
      <c r="BL314" s="281"/>
      <c r="BM314" s="281"/>
      <c r="BN314" s="281"/>
      <c r="BO314" s="281"/>
      <c r="BP314" s="281"/>
      <c r="BQ314" s="281"/>
      <c r="BR314" s="281"/>
      <c r="BS314" s="281"/>
      <c r="BT314" s="281"/>
      <c r="BU314" s="281"/>
      <c r="BV314" s="281"/>
      <c r="BW314" s="281"/>
      <c r="BX314" s="281"/>
      <c r="BY314" s="281"/>
      <c r="BZ314" s="281"/>
      <c r="CA314" s="281"/>
      <c r="CB314" s="281"/>
      <c r="CC314" s="281"/>
      <c r="CD314" s="281"/>
      <c r="CE314" s="281"/>
      <c r="CF314" s="281"/>
      <c r="CG314" s="209"/>
      <c r="CH314" s="208"/>
      <c r="CI314" s="212"/>
      <c r="CJ314" s="108"/>
      <c r="CK314" s="108"/>
      <c r="CL314" s="108"/>
      <c r="CM314" s="108"/>
      <c r="CN314" s="108"/>
      <c r="CO314" s="108"/>
      <c r="CP314" s="108"/>
      <c r="CQ314" s="108"/>
      <c r="CR314" s="108"/>
      <c r="CS314" s="108"/>
      <c r="CT314" s="108"/>
      <c r="CU314" s="108"/>
      <c r="CV314" s="108"/>
      <c r="CW314" s="108"/>
      <c r="CX314" s="108"/>
      <c r="CY314" s="108"/>
    </row>
    <row r="315" spans="1:103" s="266" customFormat="1" ht="23.4" customHeight="1" x14ac:dyDescent="0.3">
      <c r="A315" s="264"/>
      <c r="B315" s="128" t="s">
        <v>27</v>
      </c>
      <c r="C315" s="376"/>
      <c r="D315" s="376"/>
      <c r="E315" s="282"/>
      <c r="F315" s="257"/>
      <c r="G315" s="275"/>
      <c r="H315" s="62">
        <f>IF($G315="",0,VLOOKUP($E315,'Podpůrná data'!$I$15:$J$182,2)*$G315)</f>
        <v>0</v>
      </c>
      <c r="I315" s="107"/>
      <c r="J315" s="170">
        <f>IF(H315&gt;0,1,0)</f>
        <v>0</v>
      </c>
      <c r="K315" s="214"/>
      <c r="L315" s="64" t="s">
        <v>97</v>
      </c>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3"/>
      <c r="AP315" s="283"/>
      <c r="AQ315" s="283"/>
      <c r="AR315" s="283"/>
      <c r="AS315" s="283"/>
      <c r="AT315" s="283"/>
      <c r="AU315" s="283"/>
      <c r="AV315" s="283"/>
      <c r="AW315" s="283"/>
      <c r="AX315" s="283"/>
      <c r="AY315" s="283"/>
      <c r="AZ315" s="283"/>
      <c r="BA315" s="283"/>
      <c r="BB315" s="283"/>
      <c r="BC315" s="283"/>
      <c r="BD315" s="283"/>
      <c r="BE315" s="283"/>
      <c r="BF315" s="283"/>
      <c r="BG315" s="283"/>
      <c r="BH315" s="283"/>
      <c r="BI315" s="283"/>
      <c r="BJ315" s="283"/>
      <c r="BK315" s="283"/>
      <c r="BL315" s="283"/>
      <c r="BM315" s="283"/>
      <c r="BN315" s="283"/>
      <c r="BO315" s="283"/>
      <c r="BP315" s="283"/>
      <c r="BQ315" s="283"/>
      <c r="BR315" s="283"/>
      <c r="BS315" s="283"/>
      <c r="BT315" s="283"/>
      <c r="BU315" s="283"/>
      <c r="BV315" s="283"/>
      <c r="BW315" s="283"/>
      <c r="BX315" s="283"/>
      <c r="BY315" s="283"/>
      <c r="BZ315" s="283"/>
      <c r="CA315" s="283"/>
      <c r="CB315" s="283"/>
      <c r="CC315" s="283"/>
      <c r="CD315" s="283"/>
      <c r="CE315" s="283"/>
      <c r="CF315" s="283"/>
      <c r="CG315" s="377">
        <f>SUM(M317:CF317)</f>
        <v>0</v>
      </c>
      <c r="CH315" s="379">
        <f>SUM(M319:CF319)</f>
        <v>0</v>
      </c>
      <c r="CI315" s="381">
        <f>IF($J315=0,0,IF($CG315&gt;=20,1,0))</f>
        <v>0</v>
      </c>
      <c r="CJ315" s="108"/>
      <c r="CK315" s="108"/>
      <c r="CL315" s="108"/>
      <c r="CM315" s="108"/>
      <c r="CN315" s="108"/>
      <c r="CO315" s="108"/>
      <c r="CP315" s="108"/>
      <c r="CQ315" s="108"/>
      <c r="CR315" s="108"/>
      <c r="CS315" s="108"/>
      <c r="CT315" s="108"/>
      <c r="CU315" s="108"/>
      <c r="CV315" s="108"/>
      <c r="CW315" s="108"/>
      <c r="CX315" s="108"/>
      <c r="CY315" s="108"/>
    </row>
    <row r="316" spans="1:103" s="266" customFormat="1" ht="28.8" x14ac:dyDescent="0.3">
      <c r="A316" s="264"/>
      <c r="B316" s="130"/>
      <c r="C316" s="174"/>
      <c r="D316" s="174"/>
      <c r="E316" s="174"/>
      <c r="F316" s="174"/>
      <c r="G316" s="174"/>
      <c r="H316" s="65"/>
      <c r="I316" s="107"/>
      <c r="J316" s="238"/>
      <c r="K316" s="108"/>
      <c r="L316" s="64" t="s">
        <v>388</v>
      </c>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3"/>
      <c r="AP316" s="283"/>
      <c r="AQ316" s="283"/>
      <c r="AR316" s="283"/>
      <c r="AS316" s="283"/>
      <c r="AT316" s="283"/>
      <c r="AU316" s="283"/>
      <c r="AV316" s="283"/>
      <c r="AW316" s="283"/>
      <c r="AX316" s="283"/>
      <c r="AY316" s="283"/>
      <c r="AZ316" s="283"/>
      <c r="BA316" s="283"/>
      <c r="BB316" s="283"/>
      <c r="BC316" s="283"/>
      <c r="BD316" s="283"/>
      <c r="BE316" s="283"/>
      <c r="BF316" s="283"/>
      <c r="BG316" s="283"/>
      <c r="BH316" s="283"/>
      <c r="BI316" s="283"/>
      <c r="BJ316" s="283"/>
      <c r="BK316" s="283"/>
      <c r="BL316" s="283"/>
      <c r="BM316" s="283"/>
      <c r="BN316" s="283"/>
      <c r="BO316" s="283"/>
      <c r="BP316" s="283"/>
      <c r="BQ316" s="283"/>
      <c r="BR316" s="283"/>
      <c r="BS316" s="283"/>
      <c r="BT316" s="283"/>
      <c r="BU316" s="283"/>
      <c r="BV316" s="283"/>
      <c r="BW316" s="283"/>
      <c r="BX316" s="283"/>
      <c r="BY316" s="283"/>
      <c r="BZ316" s="283"/>
      <c r="CA316" s="283"/>
      <c r="CB316" s="283"/>
      <c r="CC316" s="283"/>
      <c r="CD316" s="283"/>
      <c r="CE316" s="283"/>
      <c r="CF316" s="283"/>
      <c r="CG316" s="377"/>
      <c r="CH316" s="379"/>
      <c r="CI316" s="381"/>
      <c r="CJ316" s="108"/>
      <c r="CK316" s="108"/>
      <c r="CL316" s="108"/>
      <c r="CM316" s="108"/>
      <c r="CN316" s="108"/>
      <c r="CO316" s="108"/>
      <c r="CP316" s="108"/>
      <c r="CQ316" s="108"/>
      <c r="CR316" s="108"/>
      <c r="CS316" s="108"/>
      <c r="CT316" s="108"/>
      <c r="CU316" s="108"/>
      <c r="CV316" s="108"/>
      <c r="CW316" s="108"/>
      <c r="CX316" s="108"/>
      <c r="CY316" s="108"/>
    </row>
    <row r="317" spans="1:103" s="266" customFormat="1" ht="28.8" x14ac:dyDescent="0.3">
      <c r="A317" s="264"/>
      <c r="B317" s="130"/>
      <c r="C317" s="174"/>
      <c r="D317" s="174"/>
      <c r="E317" s="174"/>
      <c r="F317" s="174"/>
      <c r="G317" s="174"/>
      <c r="H317" s="65"/>
      <c r="I317" s="107"/>
      <c r="J317" s="169"/>
      <c r="K317" s="108"/>
      <c r="L317" s="64" t="s">
        <v>408</v>
      </c>
      <c r="M317" s="171">
        <f>IF(M316="",0,IF(M316&gt;=$G315,$G315,M316))</f>
        <v>0</v>
      </c>
      <c r="N317" s="171">
        <f t="shared" ref="N317:AS317" si="6511">IF(N316="",0,IF((N316+M318)&lt;=$G315,N316,$G315-M318))</f>
        <v>0</v>
      </c>
      <c r="O317" s="171">
        <f t="shared" si="6511"/>
        <v>0</v>
      </c>
      <c r="P317" s="171">
        <f t="shared" si="6511"/>
        <v>0</v>
      </c>
      <c r="Q317" s="171">
        <f t="shared" si="6511"/>
        <v>0</v>
      </c>
      <c r="R317" s="171">
        <f t="shared" si="6511"/>
        <v>0</v>
      </c>
      <c r="S317" s="171">
        <f t="shared" si="6511"/>
        <v>0</v>
      </c>
      <c r="T317" s="171">
        <f t="shared" si="6511"/>
        <v>0</v>
      </c>
      <c r="U317" s="171">
        <f t="shared" si="6511"/>
        <v>0</v>
      </c>
      <c r="V317" s="171">
        <f t="shared" si="6511"/>
        <v>0</v>
      </c>
      <c r="W317" s="171">
        <f t="shared" si="6511"/>
        <v>0</v>
      </c>
      <c r="X317" s="171">
        <f t="shared" si="6511"/>
        <v>0</v>
      </c>
      <c r="Y317" s="171">
        <f t="shared" si="6511"/>
        <v>0</v>
      </c>
      <c r="Z317" s="171">
        <f t="shared" si="6511"/>
        <v>0</v>
      </c>
      <c r="AA317" s="171">
        <f t="shared" si="6511"/>
        <v>0</v>
      </c>
      <c r="AB317" s="171">
        <f t="shared" si="6511"/>
        <v>0</v>
      </c>
      <c r="AC317" s="171">
        <f t="shared" si="6511"/>
        <v>0</v>
      </c>
      <c r="AD317" s="171">
        <f t="shared" si="6511"/>
        <v>0</v>
      </c>
      <c r="AE317" s="171">
        <f t="shared" si="6511"/>
        <v>0</v>
      </c>
      <c r="AF317" s="171">
        <f t="shared" si="6511"/>
        <v>0</v>
      </c>
      <c r="AG317" s="171">
        <f t="shared" si="6511"/>
        <v>0</v>
      </c>
      <c r="AH317" s="171">
        <f t="shared" si="6511"/>
        <v>0</v>
      </c>
      <c r="AI317" s="171">
        <f t="shared" si="6511"/>
        <v>0</v>
      </c>
      <c r="AJ317" s="171">
        <f t="shared" si="6511"/>
        <v>0</v>
      </c>
      <c r="AK317" s="171">
        <f t="shared" si="6511"/>
        <v>0</v>
      </c>
      <c r="AL317" s="171">
        <f t="shared" si="6511"/>
        <v>0</v>
      </c>
      <c r="AM317" s="171">
        <f t="shared" si="6511"/>
        <v>0</v>
      </c>
      <c r="AN317" s="171">
        <f t="shared" si="6511"/>
        <v>0</v>
      </c>
      <c r="AO317" s="171">
        <f t="shared" si="6511"/>
        <v>0</v>
      </c>
      <c r="AP317" s="171">
        <f t="shared" si="6511"/>
        <v>0</v>
      </c>
      <c r="AQ317" s="171">
        <f t="shared" si="6511"/>
        <v>0</v>
      </c>
      <c r="AR317" s="171">
        <f t="shared" si="6511"/>
        <v>0</v>
      </c>
      <c r="AS317" s="171">
        <f t="shared" si="6511"/>
        <v>0</v>
      </c>
      <c r="AT317" s="171">
        <f t="shared" ref="AT317:BY317" si="6512">IF(AT316="",0,IF((AT316+AS318)&lt;=$G315,AT316,$G315-AS318))</f>
        <v>0</v>
      </c>
      <c r="AU317" s="171">
        <f t="shared" si="6512"/>
        <v>0</v>
      </c>
      <c r="AV317" s="171">
        <f t="shared" si="6512"/>
        <v>0</v>
      </c>
      <c r="AW317" s="171">
        <f t="shared" si="6512"/>
        <v>0</v>
      </c>
      <c r="AX317" s="171">
        <f t="shared" si="6512"/>
        <v>0</v>
      </c>
      <c r="AY317" s="171">
        <f t="shared" si="6512"/>
        <v>0</v>
      </c>
      <c r="AZ317" s="171">
        <f t="shared" si="6512"/>
        <v>0</v>
      </c>
      <c r="BA317" s="171">
        <f t="shared" si="6512"/>
        <v>0</v>
      </c>
      <c r="BB317" s="171">
        <f t="shared" si="6512"/>
        <v>0</v>
      </c>
      <c r="BC317" s="171">
        <f t="shared" si="6512"/>
        <v>0</v>
      </c>
      <c r="BD317" s="171">
        <f t="shared" si="6512"/>
        <v>0</v>
      </c>
      <c r="BE317" s="171">
        <f t="shared" si="6512"/>
        <v>0</v>
      </c>
      <c r="BF317" s="171">
        <f t="shared" si="6512"/>
        <v>0</v>
      </c>
      <c r="BG317" s="171">
        <f t="shared" si="6512"/>
        <v>0</v>
      </c>
      <c r="BH317" s="171">
        <f t="shared" si="6512"/>
        <v>0</v>
      </c>
      <c r="BI317" s="171">
        <f t="shared" si="6512"/>
        <v>0</v>
      </c>
      <c r="BJ317" s="171">
        <f t="shared" si="6512"/>
        <v>0</v>
      </c>
      <c r="BK317" s="171">
        <f t="shared" si="6512"/>
        <v>0</v>
      </c>
      <c r="BL317" s="171">
        <f t="shared" si="6512"/>
        <v>0</v>
      </c>
      <c r="BM317" s="171">
        <f t="shared" si="6512"/>
        <v>0</v>
      </c>
      <c r="BN317" s="171">
        <f t="shared" si="6512"/>
        <v>0</v>
      </c>
      <c r="BO317" s="171">
        <f t="shared" si="6512"/>
        <v>0</v>
      </c>
      <c r="BP317" s="171">
        <f t="shared" si="6512"/>
        <v>0</v>
      </c>
      <c r="BQ317" s="171">
        <f t="shared" si="6512"/>
        <v>0</v>
      </c>
      <c r="BR317" s="171">
        <f t="shared" si="6512"/>
        <v>0</v>
      </c>
      <c r="BS317" s="171">
        <f t="shared" si="6512"/>
        <v>0</v>
      </c>
      <c r="BT317" s="171">
        <f t="shared" si="6512"/>
        <v>0</v>
      </c>
      <c r="BU317" s="171">
        <f t="shared" si="6512"/>
        <v>0</v>
      </c>
      <c r="BV317" s="171">
        <f t="shared" si="6512"/>
        <v>0</v>
      </c>
      <c r="BW317" s="171">
        <f t="shared" si="6512"/>
        <v>0</v>
      </c>
      <c r="BX317" s="171">
        <f t="shared" si="6512"/>
        <v>0</v>
      </c>
      <c r="BY317" s="171">
        <f t="shared" si="6512"/>
        <v>0</v>
      </c>
      <c r="BZ317" s="171">
        <f t="shared" ref="BZ317:CF317" si="6513">IF(BZ316="",0,IF((BZ316+BY318)&lt;=$G315,BZ316,$G315-BY318))</f>
        <v>0</v>
      </c>
      <c r="CA317" s="171">
        <f t="shared" si="6513"/>
        <v>0</v>
      </c>
      <c r="CB317" s="171">
        <f t="shared" si="6513"/>
        <v>0</v>
      </c>
      <c r="CC317" s="171">
        <f t="shared" si="6513"/>
        <v>0</v>
      </c>
      <c r="CD317" s="171">
        <f t="shared" si="6513"/>
        <v>0</v>
      </c>
      <c r="CE317" s="171">
        <f t="shared" si="6513"/>
        <v>0</v>
      </c>
      <c r="CF317" s="171">
        <f t="shared" si="6513"/>
        <v>0</v>
      </c>
      <c r="CG317" s="377"/>
      <c r="CH317" s="379"/>
      <c r="CI317" s="381"/>
      <c r="CJ317" s="108"/>
      <c r="CK317" s="108"/>
      <c r="CL317" s="108"/>
      <c r="CM317" s="108"/>
      <c r="CN317" s="108"/>
      <c r="CO317" s="108"/>
      <c r="CP317" s="108"/>
      <c r="CQ317" s="108"/>
      <c r="CR317" s="108"/>
      <c r="CS317" s="108"/>
      <c r="CT317" s="108"/>
      <c r="CU317" s="108"/>
      <c r="CV317" s="108"/>
      <c r="CW317" s="108"/>
      <c r="CX317" s="108"/>
      <c r="CY317" s="108"/>
    </row>
    <row r="318" spans="1:103" ht="28.8" hidden="1" x14ac:dyDescent="0.3">
      <c r="B318" s="130"/>
      <c r="C318" s="174"/>
      <c r="D318" s="174"/>
      <c r="E318" s="174"/>
      <c r="F318" s="174"/>
      <c r="G318" s="174"/>
      <c r="H318" s="176"/>
      <c r="I318" s="107"/>
      <c r="J318" s="179"/>
      <c r="K318" s="107"/>
      <c r="L318" s="64" t="s">
        <v>409</v>
      </c>
      <c r="M318" s="171">
        <f>M317</f>
        <v>0</v>
      </c>
      <c r="N318" s="171">
        <f>N317+M318</f>
        <v>0</v>
      </c>
      <c r="O318" s="171">
        <f t="shared" ref="O318" si="6514">O317+N318</f>
        <v>0</v>
      </c>
      <c r="P318" s="171">
        <f t="shared" ref="P318" si="6515">P317+O318</f>
        <v>0</v>
      </c>
      <c r="Q318" s="171">
        <f t="shared" ref="Q318" si="6516">Q317+P318</f>
        <v>0</v>
      </c>
      <c r="R318" s="171">
        <f t="shared" ref="R318" si="6517">R317+Q318</f>
        <v>0</v>
      </c>
      <c r="S318" s="171">
        <f t="shared" ref="S318" si="6518">S317+R318</f>
        <v>0</v>
      </c>
      <c r="T318" s="171">
        <f t="shared" ref="T318" si="6519">T317+S318</f>
        <v>0</v>
      </c>
      <c r="U318" s="171">
        <f t="shared" ref="U318" si="6520">U317+T318</f>
        <v>0</v>
      </c>
      <c r="V318" s="171">
        <f t="shared" ref="V318" si="6521">V317+U318</f>
        <v>0</v>
      </c>
      <c r="W318" s="171">
        <f t="shared" ref="W318" si="6522">W317+V318</f>
        <v>0</v>
      </c>
      <c r="X318" s="171">
        <f t="shared" ref="X318" si="6523">X317+W318</f>
        <v>0</v>
      </c>
      <c r="Y318" s="171">
        <f t="shared" ref="Y318" si="6524">Y317+X318</f>
        <v>0</v>
      </c>
      <c r="Z318" s="171">
        <f t="shared" ref="Z318" si="6525">Z317+Y318</f>
        <v>0</v>
      </c>
      <c r="AA318" s="171">
        <f t="shared" ref="AA318" si="6526">AA317+Z318</f>
        <v>0</v>
      </c>
      <c r="AB318" s="171">
        <f t="shared" ref="AB318" si="6527">AB317+AA318</f>
        <v>0</v>
      </c>
      <c r="AC318" s="171">
        <f t="shared" ref="AC318" si="6528">AC317+AB318</f>
        <v>0</v>
      </c>
      <c r="AD318" s="171">
        <f t="shared" ref="AD318" si="6529">AD317+AC318</f>
        <v>0</v>
      </c>
      <c r="AE318" s="171">
        <f t="shared" ref="AE318" si="6530">AE317+AD318</f>
        <v>0</v>
      </c>
      <c r="AF318" s="171">
        <f t="shared" ref="AF318" si="6531">AF317+AE318</f>
        <v>0</v>
      </c>
      <c r="AG318" s="171">
        <f t="shared" ref="AG318" si="6532">AG317+AF318</f>
        <v>0</v>
      </c>
      <c r="AH318" s="171">
        <f t="shared" ref="AH318" si="6533">AH317+AG318</f>
        <v>0</v>
      </c>
      <c r="AI318" s="171">
        <f t="shared" ref="AI318" si="6534">AI317+AH318</f>
        <v>0</v>
      </c>
      <c r="AJ318" s="171">
        <f t="shared" ref="AJ318" si="6535">AJ317+AI318</f>
        <v>0</v>
      </c>
      <c r="AK318" s="171">
        <f t="shared" ref="AK318" si="6536">AK317+AJ318</f>
        <v>0</v>
      </c>
      <c r="AL318" s="171">
        <f t="shared" ref="AL318" si="6537">AL317+AK318</f>
        <v>0</v>
      </c>
      <c r="AM318" s="171">
        <f t="shared" ref="AM318" si="6538">AM317+AL318</f>
        <v>0</v>
      </c>
      <c r="AN318" s="171">
        <f t="shared" ref="AN318" si="6539">AN317+AM318</f>
        <v>0</v>
      </c>
      <c r="AO318" s="171">
        <f t="shared" ref="AO318" si="6540">AO317+AN318</f>
        <v>0</v>
      </c>
      <c r="AP318" s="171">
        <f t="shared" ref="AP318" si="6541">AP317+AO318</f>
        <v>0</v>
      </c>
      <c r="AQ318" s="171">
        <f t="shared" ref="AQ318" si="6542">AQ317+AP318</f>
        <v>0</v>
      </c>
      <c r="AR318" s="171">
        <f t="shared" ref="AR318" si="6543">AR317+AQ318</f>
        <v>0</v>
      </c>
      <c r="AS318" s="171">
        <f t="shared" ref="AS318" si="6544">AS317+AR318</f>
        <v>0</v>
      </c>
      <c r="AT318" s="171">
        <f t="shared" ref="AT318" si="6545">AT317+AS318</f>
        <v>0</v>
      </c>
      <c r="AU318" s="171">
        <f t="shared" ref="AU318" si="6546">AU317+AT318</f>
        <v>0</v>
      </c>
      <c r="AV318" s="171">
        <f t="shared" ref="AV318" si="6547">AV317+AU318</f>
        <v>0</v>
      </c>
      <c r="AW318" s="171">
        <f t="shared" ref="AW318" si="6548">AW317+AV318</f>
        <v>0</v>
      </c>
      <c r="AX318" s="171">
        <f t="shared" ref="AX318" si="6549">AX317+AW318</f>
        <v>0</v>
      </c>
      <c r="AY318" s="171">
        <f t="shared" ref="AY318" si="6550">AY317+AX318</f>
        <v>0</v>
      </c>
      <c r="AZ318" s="171">
        <f t="shared" ref="AZ318" si="6551">AZ317+AY318</f>
        <v>0</v>
      </c>
      <c r="BA318" s="171">
        <f t="shared" ref="BA318" si="6552">BA317+AZ318</f>
        <v>0</v>
      </c>
      <c r="BB318" s="171">
        <f t="shared" ref="BB318" si="6553">BB317+BA318</f>
        <v>0</v>
      </c>
      <c r="BC318" s="171">
        <f t="shared" ref="BC318" si="6554">BC317+BB318</f>
        <v>0</v>
      </c>
      <c r="BD318" s="171">
        <f t="shared" ref="BD318" si="6555">BD317+BC318</f>
        <v>0</v>
      </c>
      <c r="BE318" s="171">
        <f t="shared" ref="BE318" si="6556">BE317+BD318</f>
        <v>0</v>
      </c>
      <c r="BF318" s="171">
        <f t="shared" ref="BF318" si="6557">BF317+BE318</f>
        <v>0</v>
      </c>
      <c r="BG318" s="171">
        <f t="shared" ref="BG318" si="6558">BG317+BF318</f>
        <v>0</v>
      </c>
      <c r="BH318" s="171">
        <f t="shared" ref="BH318" si="6559">BH317+BG318</f>
        <v>0</v>
      </c>
      <c r="BI318" s="171">
        <f t="shared" ref="BI318" si="6560">BI317+BH318</f>
        <v>0</v>
      </c>
      <c r="BJ318" s="171">
        <f t="shared" ref="BJ318" si="6561">BJ317+BI318</f>
        <v>0</v>
      </c>
      <c r="BK318" s="171">
        <f t="shared" ref="BK318" si="6562">BK317+BJ318</f>
        <v>0</v>
      </c>
      <c r="BL318" s="171">
        <f t="shared" ref="BL318" si="6563">BL317+BK318</f>
        <v>0</v>
      </c>
      <c r="BM318" s="171">
        <f t="shared" ref="BM318" si="6564">BM317+BL318</f>
        <v>0</v>
      </c>
      <c r="BN318" s="171">
        <f t="shared" ref="BN318" si="6565">BN317+BM318</f>
        <v>0</v>
      </c>
      <c r="BO318" s="171">
        <f t="shared" ref="BO318" si="6566">BO317+BN318</f>
        <v>0</v>
      </c>
      <c r="BP318" s="171">
        <f t="shared" ref="BP318" si="6567">BP317+BO318</f>
        <v>0</v>
      </c>
      <c r="BQ318" s="171">
        <f t="shared" ref="BQ318" si="6568">BQ317+BP318</f>
        <v>0</v>
      </c>
      <c r="BR318" s="171">
        <f t="shared" ref="BR318" si="6569">BR317+BQ318</f>
        <v>0</v>
      </c>
      <c r="BS318" s="171">
        <f t="shared" ref="BS318" si="6570">BS317+BR318</f>
        <v>0</v>
      </c>
      <c r="BT318" s="171">
        <f t="shared" ref="BT318" si="6571">BT317+BS318</f>
        <v>0</v>
      </c>
      <c r="BU318" s="171">
        <f t="shared" ref="BU318" si="6572">BU317+BT318</f>
        <v>0</v>
      </c>
      <c r="BV318" s="171">
        <f t="shared" ref="BV318" si="6573">BV317+BU318</f>
        <v>0</v>
      </c>
      <c r="BW318" s="171">
        <f t="shared" ref="BW318" si="6574">BW317+BV318</f>
        <v>0</v>
      </c>
      <c r="BX318" s="171">
        <f t="shared" ref="BX318" si="6575">BX317+BW318</f>
        <v>0</v>
      </c>
      <c r="BY318" s="171">
        <f t="shared" ref="BY318" si="6576">BY317+BX318</f>
        <v>0</v>
      </c>
      <c r="BZ318" s="171">
        <f t="shared" ref="BZ318" si="6577">BZ317+BY318</f>
        <v>0</v>
      </c>
      <c r="CA318" s="171">
        <f t="shared" ref="CA318" si="6578">CA317+BZ318</f>
        <v>0</v>
      </c>
      <c r="CB318" s="171">
        <f t="shared" ref="CB318" si="6579">CB317+CA318</f>
        <v>0</v>
      </c>
      <c r="CC318" s="171">
        <f t="shared" ref="CC318" si="6580">CC317+CB318</f>
        <v>0</v>
      </c>
      <c r="CD318" s="171">
        <f t="shared" ref="CD318" si="6581">CD317+CC318</f>
        <v>0</v>
      </c>
      <c r="CE318" s="171">
        <f t="shared" ref="CE318" si="6582">CE317+CD318</f>
        <v>0</v>
      </c>
      <c r="CF318" s="171">
        <f t="shared" ref="CF318" si="6583">CF317+CE318</f>
        <v>0</v>
      </c>
      <c r="CG318" s="377"/>
      <c r="CH318" s="379"/>
      <c r="CI318" s="381"/>
      <c r="CJ318" s="107"/>
      <c r="CK318" s="107"/>
      <c r="CL318" s="107"/>
      <c r="CM318" s="107"/>
      <c r="CN318" s="107"/>
      <c r="CO318" s="107"/>
      <c r="CP318" s="107"/>
      <c r="CQ318" s="107"/>
      <c r="CR318" s="107"/>
      <c r="CS318" s="107"/>
      <c r="CT318" s="107"/>
      <c r="CU318" s="107"/>
      <c r="CV318" s="107"/>
      <c r="CW318" s="107"/>
      <c r="CX318" s="107"/>
      <c r="CY318" s="107"/>
    </row>
    <row r="319" spans="1:103" ht="25.2" customHeight="1" thickBot="1" x14ac:dyDescent="0.35">
      <c r="B319" s="130"/>
      <c r="C319" s="174"/>
      <c r="D319" s="174"/>
      <c r="E319" s="174"/>
      <c r="F319" s="174"/>
      <c r="G319" s="174"/>
      <c r="H319" s="176"/>
      <c r="I319" s="107"/>
      <c r="J319" s="179"/>
      <c r="K319" s="107"/>
      <c r="L319" s="64" t="s">
        <v>167</v>
      </c>
      <c r="M319" s="172">
        <f>IF($E315="",0,VLOOKUP($E315,'Podpůrná data'!$I$15:$J$182,2)*M317)</f>
        <v>0</v>
      </c>
      <c r="N319" s="172">
        <f>IF($E315="",0,VLOOKUP($E315,'Podpůrná data'!$I$15:$J$182,2)*N317)</f>
        <v>0</v>
      </c>
      <c r="O319" s="172">
        <f>IF($E315="",0,VLOOKUP($E315,'Podpůrná data'!$I$15:$J$182,2)*O317)</f>
        <v>0</v>
      </c>
      <c r="P319" s="172">
        <f>IF($E315="",0,VLOOKUP($E315,'Podpůrná data'!$I$15:$J$182,2)*P317)</f>
        <v>0</v>
      </c>
      <c r="Q319" s="172">
        <f>IF($E315="",0,VLOOKUP($E315,'Podpůrná data'!$I$15:$J$182,2)*Q317)</f>
        <v>0</v>
      </c>
      <c r="R319" s="172">
        <f>IF($E315="",0,VLOOKUP($E315,'Podpůrná data'!$I$15:$J$182,2)*R317)</f>
        <v>0</v>
      </c>
      <c r="S319" s="172">
        <f>IF($E315="",0,VLOOKUP($E315,'Podpůrná data'!$I$15:$J$182,2)*S317)</f>
        <v>0</v>
      </c>
      <c r="T319" s="172">
        <f>IF($E315="",0,VLOOKUP($E315,'Podpůrná data'!$I$15:$J$182,2)*T317)</f>
        <v>0</v>
      </c>
      <c r="U319" s="172">
        <f>IF($E315="",0,VLOOKUP($E315,'Podpůrná data'!$I$15:$J$182,2)*U317)</f>
        <v>0</v>
      </c>
      <c r="V319" s="172">
        <f>IF($E315="",0,VLOOKUP($E315,'Podpůrná data'!$I$15:$J$182,2)*V317)</f>
        <v>0</v>
      </c>
      <c r="W319" s="172">
        <f>IF($E315="",0,VLOOKUP($E315,'Podpůrná data'!$I$15:$J$182,2)*W317)</f>
        <v>0</v>
      </c>
      <c r="X319" s="172">
        <f>IF($E315="",0,VLOOKUP($E315,'Podpůrná data'!$I$15:$J$182,2)*X317)</f>
        <v>0</v>
      </c>
      <c r="Y319" s="172">
        <f>IF($E315="",0,VLOOKUP($E315,'Podpůrná data'!$I$15:$J$182,2)*Y317)</f>
        <v>0</v>
      </c>
      <c r="Z319" s="172">
        <f>IF($E315="",0,VLOOKUP($E315,'Podpůrná data'!$I$15:$J$182,2)*Z317)</f>
        <v>0</v>
      </c>
      <c r="AA319" s="172">
        <f>IF($E315="",0,VLOOKUP($E315,'Podpůrná data'!$I$15:$J$182,2)*AA317)</f>
        <v>0</v>
      </c>
      <c r="AB319" s="172">
        <f>IF($E315="",0,VLOOKUP($E315,'Podpůrná data'!$I$15:$J$182,2)*AB317)</f>
        <v>0</v>
      </c>
      <c r="AC319" s="172">
        <f>IF($E315="",0,VLOOKUP($E315,'Podpůrná data'!$I$15:$J$182,2)*AC317)</f>
        <v>0</v>
      </c>
      <c r="AD319" s="172">
        <f>IF($E315="",0,VLOOKUP($E315,'Podpůrná data'!$I$15:$J$182,2)*AD317)</f>
        <v>0</v>
      </c>
      <c r="AE319" s="172">
        <f>IF($E315="",0,VLOOKUP($E315,'Podpůrná data'!$I$15:$J$182,2)*AE317)</f>
        <v>0</v>
      </c>
      <c r="AF319" s="172">
        <f>IF($E315="",0,VLOOKUP($E315,'Podpůrná data'!$I$15:$J$182,2)*AF317)</f>
        <v>0</v>
      </c>
      <c r="AG319" s="172">
        <f>IF($E315="",0,VLOOKUP($E315,'Podpůrná data'!$I$15:$J$182,2)*AG317)</f>
        <v>0</v>
      </c>
      <c r="AH319" s="172">
        <f>IF($E315="",0,VLOOKUP($E315,'Podpůrná data'!$I$15:$J$182,2)*AH317)</f>
        <v>0</v>
      </c>
      <c r="AI319" s="172">
        <f>IF($E315="",0,VLOOKUP($E315,'Podpůrná data'!$I$15:$J$182,2)*AI317)</f>
        <v>0</v>
      </c>
      <c r="AJ319" s="172">
        <f>IF($E315="",0,VLOOKUP($E315,'Podpůrná data'!$I$15:$J$182,2)*AJ317)</f>
        <v>0</v>
      </c>
      <c r="AK319" s="172">
        <f>IF($E315="",0,VLOOKUP($E315,'Podpůrná data'!$I$15:$J$182,2)*AK317)</f>
        <v>0</v>
      </c>
      <c r="AL319" s="172">
        <f>IF($E315="",0,VLOOKUP($E315,'Podpůrná data'!$I$15:$J$182,2)*AL317)</f>
        <v>0</v>
      </c>
      <c r="AM319" s="172">
        <f>IF($E315="",0,VLOOKUP($E315,'Podpůrná data'!$I$15:$J$182,2)*AM317)</f>
        <v>0</v>
      </c>
      <c r="AN319" s="172">
        <f>IF($E315="",0,VLOOKUP($E315,'Podpůrná data'!$I$15:$J$182,2)*AN317)</f>
        <v>0</v>
      </c>
      <c r="AO319" s="172">
        <f>IF($E315="",0,VLOOKUP($E315,'Podpůrná data'!$I$15:$J$182,2)*AO317)</f>
        <v>0</v>
      </c>
      <c r="AP319" s="172">
        <f>IF($E315="",0,VLOOKUP($E315,'Podpůrná data'!$I$15:$J$182,2)*AP317)</f>
        <v>0</v>
      </c>
      <c r="AQ319" s="172">
        <f>IF($E315="",0,VLOOKUP($E315,'Podpůrná data'!$I$15:$J$182,2)*AQ317)</f>
        <v>0</v>
      </c>
      <c r="AR319" s="172">
        <f>IF($E315="",0,VLOOKUP($E315,'Podpůrná data'!$I$15:$J$182,2)*AR317)</f>
        <v>0</v>
      </c>
      <c r="AS319" s="172">
        <f>IF($E315="",0,VLOOKUP($E315,'Podpůrná data'!$I$15:$J$182,2)*AS317)</f>
        <v>0</v>
      </c>
      <c r="AT319" s="172">
        <f>IF($E315="",0,VLOOKUP($E315,'Podpůrná data'!$I$15:$J$182,2)*AT317)</f>
        <v>0</v>
      </c>
      <c r="AU319" s="172">
        <f>IF($E315="",0,VLOOKUP($E315,'Podpůrná data'!$I$15:$J$182,2)*AU317)</f>
        <v>0</v>
      </c>
      <c r="AV319" s="172">
        <f>IF($E315="",0,VLOOKUP($E315,'Podpůrná data'!$I$15:$J$182,2)*AV317)</f>
        <v>0</v>
      </c>
      <c r="AW319" s="172">
        <f>IF($E315="",0,VLOOKUP($E315,'Podpůrná data'!$I$15:$J$182,2)*AW317)</f>
        <v>0</v>
      </c>
      <c r="AX319" s="172">
        <f>IF($E315="",0,VLOOKUP($E315,'Podpůrná data'!$I$15:$J$182,2)*AX317)</f>
        <v>0</v>
      </c>
      <c r="AY319" s="172">
        <f>IF($E315="",0,VLOOKUP($E315,'Podpůrná data'!$I$15:$J$182,2)*AY317)</f>
        <v>0</v>
      </c>
      <c r="AZ319" s="172">
        <f>IF($E315="",0,VLOOKUP($E315,'Podpůrná data'!$I$15:$J$182,2)*AZ317)</f>
        <v>0</v>
      </c>
      <c r="BA319" s="172">
        <f>IF($E315="",0,VLOOKUP($E315,'Podpůrná data'!$I$15:$J$182,2)*BA317)</f>
        <v>0</v>
      </c>
      <c r="BB319" s="172">
        <f>IF($E315="",0,VLOOKUP($E315,'Podpůrná data'!$I$15:$J$182,2)*BB317)</f>
        <v>0</v>
      </c>
      <c r="BC319" s="172">
        <f>IF($E315="",0,VLOOKUP($E315,'Podpůrná data'!$I$15:$J$182,2)*BC317)</f>
        <v>0</v>
      </c>
      <c r="BD319" s="172">
        <f>IF($E315="",0,VLOOKUP($E315,'Podpůrná data'!$I$15:$J$182,2)*BD317)</f>
        <v>0</v>
      </c>
      <c r="BE319" s="172">
        <f>IF($E315="",0,VLOOKUP($E315,'Podpůrná data'!$I$15:$J$182,2)*BE317)</f>
        <v>0</v>
      </c>
      <c r="BF319" s="172">
        <f>IF($E315="",0,VLOOKUP($E315,'Podpůrná data'!$I$15:$J$182,2)*BF317)</f>
        <v>0</v>
      </c>
      <c r="BG319" s="172">
        <f>IF($E315="",0,VLOOKUP($E315,'Podpůrná data'!$I$15:$J$182,2)*BG317)</f>
        <v>0</v>
      </c>
      <c r="BH319" s="172">
        <f>IF($E315="",0,VLOOKUP($E315,'Podpůrná data'!$I$15:$J$182,2)*BH317)</f>
        <v>0</v>
      </c>
      <c r="BI319" s="172">
        <f>IF($E315="",0,VLOOKUP($E315,'Podpůrná data'!$I$15:$J$182,2)*BI317)</f>
        <v>0</v>
      </c>
      <c r="BJ319" s="172">
        <f>IF($E315="",0,VLOOKUP($E315,'Podpůrná data'!$I$15:$J$182,2)*BJ317)</f>
        <v>0</v>
      </c>
      <c r="BK319" s="172">
        <f>IF($E315="",0,VLOOKUP($E315,'Podpůrná data'!$I$15:$J$182,2)*BK317)</f>
        <v>0</v>
      </c>
      <c r="BL319" s="172">
        <f>IF($E315="",0,VLOOKUP($E315,'Podpůrná data'!$I$15:$J$182,2)*BL317)</f>
        <v>0</v>
      </c>
      <c r="BM319" s="172">
        <f>IF($E315="",0,VLOOKUP($E315,'Podpůrná data'!$I$15:$J$182,2)*BM317)</f>
        <v>0</v>
      </c>
      <c r="BN319" s="172">
        <f>IF($E315="",0,VLOOKUP($E315,'Podpůrná data'!$I$15:$J$182,2)*BN317)</f>
        <v>0</v>
      </c>
      <c r="BO319" s="172">
        <f>IF($E315="",0,VLOOKUP($E315,'Podpůrná data'!$I$15:$J$182,2)*BO317)</f>
        <v>0</v>
      </c>
      <c r="BP319" s="172">
        <f>IF($E315="",0,VLOOKUP($E315,'Podpůrná data'!$I$15:$J$182,2)*BP317)</f>
        <v>0</v>
      </c>
      <c r="BQ319" s="172">
        <f>IF($E315="",0,VLOOKUP($E315,'Podpůrná data'!$I$15:$J$182,2)*BQ317)</f>
        <v>0</v>
      </c>
      <c r="BR319" s="172">
        <f>IF($E315="",0,VLOOKUP($E315,'Podpůrná data'!$I$15:$J$182,2)*BR317)</f>
        <v>0</v>
      </c>
      <c r="BS319" s="172">
        <f>IF($E315="",0,VLOOKUP($E315,'Podpůrná data'!$I$15:$J$182,2)*BS317)</f>
        <v>0</v>
      </c>
      <c r="BT319" s="172">
        <f>IF($E315="",0,VLOOKUP($E315,'Podpůrná data'!$I$15:$J$182,2)*BT317)</f>
        <v>0</v>
      </c>
      <c r="BU319" s="172">
        <f>IF($E315="",0,VLOOKUP($E315,'Podpůrná data'!$I$15:$J$182,2)*BU317)</f>
        <v>0</v>
      </c>
      <c r="BV319" s="172">
        <f>IF($E315="",0,VLOOKUP($E315,'Podpůrná data'!$I$15:$J$182,2)*BV317)</f>
        <v>0</v>
      </c>
      <c r="BW319" s="172">
        <f>IF($E315="",0,VLOOKUP($E315,'Podpůrná data'!$I$15:$J$182,2)*BW317)</f>
        <v>0</v>
      </c>
      <c r="BX319" s="172">
        <f>IF($E315="",0,VLOOKUP($E315,'Podpůrná data'!$I$15:$J$182,2)*BX317)</f>
        <v>0</v>
      </c>
      <c r="BY319" s="172">
        <f>IF($E315="",0,VLOOKUP($E315,'Podpůrná data'!$I$15:$J$182,2)*BY317)</f>
        <v>0</v>
      </c>
      <c r="BZ319" s="172">
        <f>IF($E315="",0,VLOOKUP($E315,'Podpůrná data'!$I$15:$J$182,2)*BZ317)</f>
        <v>0</v>
      </c>
      <c r="CA319" s="172">
        <f>IF($E315="",0,VLOOKUP($E315,'Podpůrná data'!$I$15:$J$182,2)*CA317)</f>
        <v>0</v>
      </c>
      <c r="CB319" s="172">
        <f>IF($E315="",0,VLOOKUP($E315,'Podpůrná data'!$I$15:$J$182,2)*CB317)</f>
        <v>0</v>
      </c>
      <c r="CC319" s="172">
        <f>IF($E315="",0,VLOOKUP($E315,'Podpůrná data'!$I$15:$J$182,2)*CC317)</f>
        <v>0</v>
      </c>
      <c r="CD319" s="172">
        <f>IF($E315="",0,VLOOKUP($E315,'Podpůrná data'!$I$15:$J$182,2)*CD317)</f>
        <v>0</v>
      </c>
      <c r="CE319" s="172">
        <f>IF($E315="",0,VLOOKUP($E315,'Podpůrná data'!$I$15:$J$182,2)*CE317)</f>
        <v>0</v>
      </c>
      <c r="CF319" s="172">
        <f>IF($E315="",0,VLOOKUP($E315,'Podpůrná data'!$I$15:$J$182,2)*CF317)</f>
        <v>0</v>
      </c>
      <c r="CG319" s="377"/>
      <c r="CH319" s="379"/>
      <c r="CI319" s="381"/>
      <c r="CJ319" s="107"/>
      <c r="CK319" s="182">
        <f>SUMIFS($M319:$CF319,$M314:$CF314,"1. ZoR")</f>
        <v>0</v>
      </c>
      <c r="CL319" s="182">
        <f>SUMIFS($M319:$CF319,$M314:$CF314,"2. ZoR")</f>
        <v>0</v>
      </c>
      <c r="CM319" s="182">
        <f>SUMIFS($M319:$CF319,$M314:$CF314,"3. ZoR")</f>
        <v>0</v>
      </c>
      <c r="CN319" s="182">
        <f>SUMIFS($M319:$CF319,$M314:$CF314,"4. ZoR")</f>
        <v>0</v>
      </c>
      <c r="CO319" s="182">
        <f>SUMIFS($M319:$CF319,$M314:$CF314,"5. ZoR")</f>
        <v>0</v>
      </c>
      <c r="CP319" s="182">
        <f>SUMIFS($M319:$CF319,$M314:$CF314,"6. ZoR")</f>
        <v>0</v>
      </c>
      <c r="CQ319" s="182">
        <f>SUMIFS($M319:$CF319,$M314:$CF314,"7. ZoR")</f>
        <v>0</v>
      </c>
      <c r="CR319" s="182">
        <f>SUMIFS($M319:$CF319,$M314:$CF314,"8. ZoR")</f>
        <v>0</v>
      </c>
      <c r="CS319" s="182">
        <f>SUMIFS($M319:$CF319,$M314:$CF314,"9. ZoR")</f>
        <v>0</v>
      </c>
      <c r="CT319" s="182">
        <f>SUMIFS($M319:$CF319,$M314:$CF314,"10. ZoR")</f>
        <v>0</v>
      </c>
      <c r="CU319" s="182">
        <f>SUMIFS($M319:$CF319,$M314:$CF314,"11. ZoR")</f>
        <v>0</v>
      </c>
      <c r="CV319" s="182">
        <f>SUMIFS($M319:$CF319,$M314:$CF314,"12. ZoR")</f>
        <v>0</v>
      </c>
      <c r="CW319" s="182">
        <f>SUMIFS($M319:$CF319,$M314:$CF314,"13. ZoR")</f>
        <v>0</v>
      </c>
      <c r="CX319" s="182">
        <f>SUMIFS($M319:$CF319,$M314:$CF314,"14. ZoR")</f>
        <v>0</v>
      </c>
      <c r="CY319" s="182">
        <f>SUMIFS($M319:$CF319,$M314:$CF314,"15. ZoR")</f>
        <v>0</v>
      </c>
    </row>
    <row r="320" spans="1:103" ht="29.4" hidden="1" thickBot="1" x14ac:dyDescent="0.35">
      <c r="B320" s="131"/>
      <c r="C320" s="177"/>
      <c r="D320" s="177"/>
      <c r="E320" s="177"/>
      <c r="F320" s="177"/>
      <c r="G320" s="177"/>
      <c r="H320" s="178"/>
      <c r="I320" s="107"/>
      <c r="J320" s="180"/>
      <c r="K320" s="107"/>
      <c r="L320" s="64" t="s">
        <v>360</v>
      </c>
      <c r="M320" s="172">
        <f>IF(M319="","",M319)</f>
        <v>0</v>
      </c>
      <c r="N320" s="172">
        <f>M320+N319</f>
        <v>0</v>
      </c>
      <c r="O320" s="172">
        <f t="shared" ref="O320" si="6584">N320+O319</f>
        <v>0</v>
      </c>
      <c r="P320" s="172">
        <f t="shared" ref="P320" si="6585">O320+P319</f>
        <v>0</v>
      </c>
      <c r="Q320" s="172">
        <f t="shared" ref="Q320" si="6586">P320+Q319</f>
        <v>0</v>
      </c>
      <c r="R320" s="172">
        <f t="shared" ref="R320" si="6587">Q320+R319</f>
        <v>0</v>
      </c>
      <c r="S320" s="172">
        <f t="shared" ref="S320" si="6588">R320+S319</f>
        <v>0</v>
      </c>
      <c r="T320" s="172">
        <f t="shared" ref="T320" si="6589">S320+T319</f>
        <v>0</v>
      </c>
      <c r="U320" s="172">
        <f t="shared" ref="U320" si="6590">T320+U319</f>
        <v>0</v>
      </c>
      <c r="V320" s="172">
        <f t="shared" ref="V320" si="6591">U320+V319</f>
        <v>0</v>
      </c>
      <c r="W320" s="172">
        <f t="shared" ref="W320" si="6592">V320+W319</f>
        <v>0</v>
      </c>
      <c r="X320" s="172">
        <f t="shared" ref="X320" si="6593">W320+X319</f>
        <v>0</v>
      </c>
      <c r="Y320" s="172">
        <f t="shared" ref="Y320" si="6594">X320+Y319</f>
        <v>0</v>
      </c>
      <c r="Z320" s="172">
        <f t="shared" ref="Z320" si="6595">Y320+Z319</f>
        <v>0</v>
      </c>
      <c r="AA320" s="172">
        <f t="shared" ref="AA320" si="6596">Z320+AA319</f>
        <v>0</v>
      </c>
      <c r="AB320" s="172">
        <f t="shared" ref="AB320" si="6597">AA320+AB319</f>
        <v>0</v>
      </c>
      <c r="AC320" s="172">
        <f t="shared" ref="AC320" si="6598">AB320+AC319</f>
        <v>0</v>
      </c>
      <c r="AD320" s="172">
        <f t="shared" ref="AD320" si="6599">AC320+AD319</f>
        <v>0</v>
      </c>
      <c r="AE320" s="172">
        <f t="shared" ref="AE320" si="6600">AD320+AE319</f>
        <v>0</v>
      </c>
      <c r="AF320" s="172">
        <f t="shared" ref="AF320" si="6601">AE320+AF319</f>
        <v>0</v>
      </c>
      <c r="AG320" s="172">
        <f t="shared" ref="AG320" si="6602">AF320+AG319</f>
        <v>0</v>
      </c>
      <c r="AH320" s="172">
        <f t="shared" ref="AH320" si="6603">AG320+AH319</f>
        <v>0</v>
      </c>
      <c r="AI320" s="172">
        <f t="shared" ref="AI320" si="6604">AH320+AI319</f>
        <v>0</v>
      </c>
      <c r="AJ320" s="172">
        <f t="shared" ref="AJ320" si="6605">AI320+AJ319</f>
        <v>0</v>
      </c>
      <c r="AK320" s="172">
        <f t="shared" ref="AK320" si="6606">AJ320+AK319</f>
        <v>0</v>
      </c>
      <c r="AL320" s="172">
        <f t="shared" ref="AL320" si="6607">AK320+AL319</f>
        <v>0</v>
      </c>
      <c r="AM320" s="172">
        <f t="shared" ref="AM320" si="6608">AL320+AM319</f>
        <v>0</v>
      </c>
      <c r="AN320" s="172">
        <f t="shared" ref="AN320" si="6609">AM320+AN319</f>
        <v>0</v>
      </c>
      <c r="AO320" s="172">
        <f t="shared" ref="AO320" si="6610">AN320+AO319</f>
        <v>0</v>
      </c>
      <c r="AP320" s="172">
        <f t="shared" ref="AP320" si="6611">AO320+AP319</f>
        <v>0</v>
      </c>
      <c r="AQ320" s="172">
        <f t="shared" ref="AQ320" si="6612">AP320+AQ319</f>
        <v>0</v>
      </c>
      <c r="AR320" s="172">
        <f t="shared" ref="AR320" si="6613">AQ320+AR319</f>
        <v>0</v>
      </c>
      <c r="AS320" s="172">
        <f t="shared" ref="AS320" si="6614">AR320+AS319</f>
        <v>0</v>
      </c>
      <c r="AT320" s="172">
        <f t="shared" ref="AT320" si="6615">AS320+AT319</f>
        <v>0</v>
      </c>
      <c r="AU320" s="172">
        <f t="shared" ref="AU320" si="6616">AT320+AU319</f>
        <v>0</v>
      </c>
      <c r="AV320" s="172">
        <f t="shared" ref="AV320" si="6617">AU320+AV319</f>
        <v>0</v>
      </c>
      <c r="AW320" s="172">
        <f t="shared" ref="AW320" si="6618">AV320+AW319</f>
        <v>0</v>
      </c>
      <c r="AX320" s="172">
        <f t="shared" ref="AX320" si="6619">AW320+AX319</f>
        <v>0</v>
      </c>
      <c r="AY320" s="172">
        <f t="shared" ref="AY320" si="6620">AX320+AY319</f>
        <v>0</v>
      </c>
      <c r="AZ320" s="172">
        <f t="shared" ref="AZ320" si="6621">AY320+AZ319</f>
        <v>0</v>
      </c>
      <c r="BA320" s="172">
        <f t="shared" ref="BA320" si="6622">AZ320+BA319</f>
        <v>0</v>
      </c>
      <c r="BB320" s="172">
        <f t="shared" ref="BB320" si="6623">BA320+BB319</f>
        <v>0</v>
      </c>
      <c r="BC320" s="172">
        <f t="shared" ref="BC320" si="6624">BB320+BC319</f>
        <v>0</v>
      </c>
      <c r="BD320" s="172">
        <f t="shared" ref="BD320" si="6625">BC320+BD319</f>
        <v>0</v>
      </c>
      <c r="BE320" s="172">
        <f t="shared" ref="BE320" si="6626">BD320+BE319</f>
        <v>0</v>
      </c>
      <c r="BF320" s="172">
        <f t="shared" ref="BF320" si="6627">BE320+BF319</f>
        <v>0</v>
      </c>
      <c r="BG320" s="172">
        <f t="shared" ref="BG320" si="6628">BF320+BG319</f>
        <v>0</v>
      </c>
      <c r="BH320" s="172">
        <f t="shared" ref="BH320" si="6629">BG320+BH319</f>
        <v>0</v>
      </c>
      <c r="BI320" s="172">
        <f t="shared" ref="BI320" si="6630">BH320+BI319</f>
        <v>0</v>
      </c>
      <c r="BJ320" s="172">
        <f t="shared" ref="BJ320" si="6631">BI320+BJ319</f>
        <v>0</v>
      </c>
      <c r="BK320" s="172">
        <f t="shared" ref="BK320" si="6632">BJ320+BK319</f>
        <v>0</v>
      </c>
      <c r="BL320" s="172">
        <f t="shared" ref="BL320" si="6633">BK320+BL319</f>
        <v>0</v>
      </c>
      <c r="BM320" s="172">
        <f t="shared" ref="BM320" si="6634">BL320+BM319</f>
        <v>0</v>
      </c>
      <c r="BN320" s="172">
        <f t="shared" ref="BN320" si="6635">BM320+BN319</f>
        <v>0</v>
      </c>
      <c r="BO320" s="172">
        <f t="shared" ref="BO320" si="6636">BN320+BO319</f>
        <v>0</v>
      </c>
      <c r="BP320" s="172">
        <f t="shared" ref="BP320" si="6637">BO320+BP319</f>
        <v>0</v>
      </c>
      <c r="BQ320" s="172">
        <f t="shared" ref="BQ320" si="6638">BP320+BQ319</f>
        <v>0</v>
      </c>
      <c r="BR320" s="172">
        <f t="shared" ref="BR320" si="6639">BQ320+BR319</f>
        <v>0</v>
      </c>
      <c r="BS320" s="172">
        <f t="shared" ref="BS320" si="6640">BR320+BS319</f>
        <v>0</v>
      </c>
      <c r="BT320" s="172">
        <f t="shared" ref="BT320" si="6641">BS320+BT319</f>
        <v>0</v>
      </c>
      <c r="BU320" s="172">
        <f t="shared" ref="BU320" si="6642">BT320+BU319</f>
        <v>0</v>
      </c>
      <c r="BV320" s="172">
        <f t="shared" ref="BV320" si="6643">BU320+BV319</f>
        <v>0</v>
      </c>
      <c r="BW320" s="172">
        <f t="shared" ref="BW320" si="6644">BV320+BW319</f>
        <v>0</v>
      </c>
      <c r="BX320" s="172">
        <f t="shared" ref="BX320" si="6645">BW320+BX319</f>
        <v>0</v>
      </c>
      <c r="BY320" s="172">
        <f t="shared" ref="BY320" si="6646">BX320+BY319</f>
        <v>0</v>
      </c>
      <c r="BZ320" s="172">
        <f t="shared" ref="BZ320" si="6647">BY320+BZ319</f>
        <v>0</v>
      </c>
      <c r="CA320" s="172">
        <f t="shared" ref="CA320" si="6648">BZ320+CA319</f>
        <v>0</v>
      </c>
      <c r="CB320" s="172">
        <f t="shared" ref="CB320" si="6649">CA320+CB319</f>
        <v>0</v>
      </c>
      <c r="CC320" s="172">
        <f t="shared" ref="CC320" si="6650">CB320+CC319</f>
        <v>0</v>
      </c>
      <c r="CD320" s="172">
        <f t="shared" ref="CD320" si="6651">CC320+CD319</f>
        <v>0</v>
      </c>
      <c r="CE320" s="172">
        <f t="shared" ref="CE320" si="6652">CD320+CE319</f>
        <v>0</v>
      </c>
      <c r="CF320" s="172">
        <f t="shared" ref="CF320" si="6653">CE320+CF319</f>
        <v>0</v>
      </c>
      <c r="CG320" s="383"/>
      <c r="CH320" s="384"/>
      <c r="CI320" s="382"/>
      <c r="CJ320" s="107"/>
      <c r="CK320" s="107"/>
      <c r="CL320" s="107"/>
      <c r="CM320" s="107"/>
      <c r="CN320" s="107"/>
      <c r="CO320" s="107"/>
      <c r="CP320" s="107"/>
      <c r="CQ320" s="107"/>
      <c r="CR320" s="107"/>
      <c r="CS320" s="107"/>
      <c r="CT320" s="107"/>
      <c r="CU320" s="107"/>
      <c r="CV320" s="107"/>
      <c r="CW320" s="107"/>
      <c r="CX320" s="107"/>
      <c r="CY320" s="107"/>
    </row>
    <row r="321" spans="1:103" ht="15" hidden="1" thickBot="1" x14ac:dyDescent="0.35">
      <c r="B321" s="107"/>
      <c r="C321" s="132"/>
      <c r="D321" s="132"/>
      <c r="E321" s="132"/>
      <c r="F321" s="132"/>
      <c r="G321" s="132"/>
      <c r="H321" s="107"/>
      <c r="I321" s="7"/>
      <c r="J321" s="107"/>
      <c r="K321" s="107"/>
      <c r="L321" s="107"/>
      <c r="M321" s="107"/>
      <c r="N321" s="107"/>
      <c r="O321" s="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row>
    <row r="322" spans="1:103" s="266" customFormat="1" ht="58.2" customHeight="1" thickBot="1" x14ac:dyDescent="0.35">
      <c r="A322" s="271"/>
      <c r="B322" s="122"/>
      <c r="C322" s="353" t="s">
        <v>2</v>
      </c>
      <c r="D322" s="123"/>
      <c r="E322" s="133" t="s">
        <v>398</v>
      </c>
      <c r="F322" s="133" t="s">
        <v>377</v>
      </c>
      <c r="G322" s="124" t="s">
        <v>208</v>
      </c>
      <c r="H322" s="125" t="s">
        <v>1</v>
      </c>
      <c r="I322" s="7"/>
      <c r="J322" s="173">
        <v>204032</v>
      </c>
      <c r="K322" s="108"/>
      <c r="L322" s="204" t="s">
        <v>134</v>
      </c>
      <c r="M322" s="84" t="s">
        <v>4</v>
      </c>
      <c r="N322" s="84" t="s">
        <v>5</v>
      </c>
      <c r="O322" s="84" t="s">
        <v>6</v>
      </c>
      <c r="P322" s="84" t="s">
        <v>7</v>
      </c>
      <c r="Q322" s="84" t="s">
        <v>8</v>
      </c>
      <c r="R322" s="84" t="s">
        <v>9</v>
      </c>
      <c r="S322" s="84" t="s">
        <v>10</v>
      </c>
      <c r="T322" s="84" t="s">
        <v>11</v>
      </c>
      <c r="U322" s="84" t="s">
        <v>12</v>
      </c>
      <c r="V322" s="84" t="s">
        <v>13</v>
      </c>
      <c r="W322" s="84" t="s">
        <v>14</v>
      </c>
      <c r="X322" s="84" t="s">
        <v>15</v>
      </c>
      <c r="Y322" s="84" t="s">
        <v>16</v>
      </c>
      <c r="Z322" s="84" t="s">
        <v>17</v>
      </c>
      <c r="AA322" s="84" t="s">
        <v>18</v>
      </c>
      <c r="AB322" s="84" t="s">
        <v>19</v>
      </c>
      <c r="AC322" s="84" t="s">
        <v>20</v>
      </c>
      <c r="AD322" s="84" t="s">
        <v>21</v>
      </c>
      <c r="AE322" s="84" t="s">
        <v>22</v>
      </c>
      <c r="AF322" s="84" t="s">
        <v>23</v>
      </c>
      <c r="AG322" s="84" t="s">
        <v>24</v>
      </c>
      <c r="AH322" s="84" t="s">
        <v>25</v>
      </c>
      <c r="AI322" s="84" t="s">
        <v>26</v>
      </c>
      <c r="AJ322" s="84" t="s">
        <v>27</v>
      </c>
      <c r="AK322" s="84" t="s">
        <v>28</v>
      </c>
      <c r="AL322" s="84" t="s">
        <v>29</v>
      </c>
      <c r="AM322" s="84" t="s">
        <v>30</v>
      </c>
      <c r="AN322" s="84" t="s">
        <v>31</v>
      </c>
      <c r="AO322" s="84" t="s">
        <v>32</v>
      </c>
      <c r="AP322" s="84" t="s">
        <v>33</v>
      </c>
      <c r="AQ322" s="84" t="s">
        <v>34</v>
      </c>
      <c r="AR322" s="84" t="s">
        <v>35</v>
      </c>
      <c r="AS322" s="84" t="s">
        <v>36</v>
      </c>
      <c r="AT322" s="84" t="s">
        <v>37</v>
      </c>
      <c r="AU322" s="84" t="s">
        <v>38</v>
      </c>
      <c r="AV322" s="84" t="s">
        <v>39</v>
      </c>
      <c r="AW322" s="84" t="s">
        <v>40</v>
      </c>
      <c r="AX322" s="84" t="s">
        <v>41</v>
      </c>
      <c r="AY322" s="84" t="s">
        <v>42</v>
      </c>
      <c r="AZ322" s="84" t="s">
        <v>43</v>
      </c>
      <c r="BA322" s="84" t="s">
        <v>44</v>
      </c>
      <c r="BB322" s="84" t="s">
        <v>45</v>
      </c>
      <c r="BC322" s="84" t="s">
        <v>46</v>
      </c>
      <c r="BD322" s="84" t="s">
        <v>47</v>
      </c>
      <c r="BE322" s="84" t="s">
        <v>48</v>
      </c>
      <c r="BF322" s="84" t="s">
        <v>49</v>
      </c>
      <c r="BG322" s="84" t="s">
        <v>50</v>
      </c>
      <c r="BH322" s="84" t="s">
        <v>51</v>
      </c>
      <c r="BI322" s="84" t="s">
        <v>52</v>
      </c>
      <c r="BJ322" s="84" t="s">
        <v>53</v>
      </c>
      <c r="BK322" s="84" t="s">
        <v>135</v>
      </c>
      <c r="BL322" s="84" t="s">
        <v>136</v>
      </c>
      <c r="BM322" s="84" t="s">
        <v>137</v>
      </c>
      <c r="BN322" s="84" t="s">
        <v>138</v>
      </c>
      <c r="BO322" s="84" t="s">
        <v>139</v>
      </c>
      <c r="BP322" s="84" t="s">
        <v>140</v>
      </c>
      <c r="BQ322" s="84" t="s">
        <v>141</v>
      </c>
      <c r="BR322" s="84" t="s">
        <v>142</v>
      </c>
      <c r="BS322" s="84" t="s">
        <v>143</v>
      </c>
      <c r="BT322" s="84" t="s">
        <v>144</v>
      </c>
      <c r="BU322" s="84" t="s">
        <v>145</v>
      </c>
      <c r="BV322" s="84" t="s">
        <v>146</v>
      </c>
      <c r="BW322" s="84" t="s">
        <v>147</v>
      </c>
      <c r="BX322" s="84" t="s">
        <v>148</v>
      </c>
      <c r="BY322" s="84" t="s">
        <v>149</v>
      </c>
      <c r="BZ322" s="84" t="s">
        <v>150</v>
      </c>
      <c r="CA322" s="84" t="s">
        <v>362</v>
      </c>
      <c r="CB322" s="84" t="s">
        <v>363</v>
      </c>
      <c r="CC322" s="84" t="s">
        <v>364</v>
      </c>
      <c r="CD322" s="84" t="s">
        <v>365</v>
      </c>
      <c r="CE322" s="84" t="s">
        <v>366</v>
      </c>
      <c r="CF322" s="84" t="s">
        <v>367</v>
      </c>
      <c r="CG322" s="136" t="s">
        <v>407</v>
      </c>
      <c r="CH322" s="137" t="s">
        <v>186</v>
      </c>
      <c r="CI322" s="137" t="s">
        <v>382</v>
      </c>
      <c r="CJ322" s="108"/>
      <c r="CK322" s="366" t="s">
        <v>411</v>
      </c>
      <c r="CL322" s="367"/>
      <c r="CM322" s="367"/>
      <c r="CN322" s="367"/>
      <c r="CO322" s="367"/>
      <c r="CP322" s="367"/>
      <c r="CQ322" s="367"/>
      <c r="CR322" s="367"/>
      <c r="CS322" s="367"/>
      <c r="CT322" s="367"/>
      <c r="CU322" s="367"/>
      <c r="CV322" s="367"/>
      <c r="CW322" s="367"/>
      <c r="CX322" s="367"/>
      <c r="CY322" s="367"/>
    </row>
    <row r="323" spans="1:103" s="266" customFormat="1" ht="18" hidden="1" customHeight="1" thickBot="1" x14ac:dyDescent="0.35">
      <c r="A323" s="272"/>
      <c r="B323" s="115"/>
      <c r="C323" s="354"/>
      <c r="D323" s="127"/>
      <c r="E323" s="127"/>
      <c r="F323" s="127"/>
      <c r="G323" s="359" t="s">
        <v>361</v>
      </c>
      <c r="H323" s="361" t="s">
        <v>95</v>
      </c>
      <c r="I323" s="7"/>
      <c r="J323" s="356" t="s">
        <v>3</v>
      </c>
      <c r="K323" s="108"/>
      <c r="L323" s="85"/>
      <c r="M323" s="75">
        <f>MONTH(Úvod!$F$10)</f>
        <v>1</v>
      </c>
      <c r="N323" s="76">
        <f t="shared" ref="N323" si="6654">IF(M323=12,1,M323+1)</f>
        <v>2</v>
      </c>
      <c r="O323" s="76">
        <f t="shared" ref="O323" si="6655">IF(N323=12,1,N323+1)</f>
        <v>3</v>
      </c>
      <c r="P323" s="77">
        <f t="shared" ref="P323" si="6656">IF(O323=12,1,O323+1)</f>
        <v>4</v>
      </c>
      <c r="Q323" s="77">
        <f t="shared" ref="Q323" si="6657">IF(P323=12,1,P323+1)</f>
        <v>5</v>
      </c>
      <c r="R323" s="77">
        <f t="shared" ref="R323" si="6658">IF(Q323=12,1,Q323+1)</f>
        <v>6</v>
      </c>
      <c r="S323" s="77">
        <f t="shared" ref="S323" si="6659">IF(R323=12,1,R323+1)</f>
        <v>7</v>
      </c>
      <c r="T323" s="77">
        <f t="shared" ref="T323" si="6660">IF(S323=12,1,S323+1)</f>
        <v>8</v>
      </c>
      <c r="U323" s="77">
        <f t="shared" ref="U323" si="6661">IF(T323=12,1,T323+1)</f>
        <v>9</v>
      </c>
      <c r="V323" s="77">
        <f>IF(U323=12,1,U323+1)</f>
        <v>10</v>
      </c>
      <c r="W323" s="77">
        <f t="shared" ref="W323" si="6662">IF(V323=12,1,V323+1)</f>
        <v>11</v>
      </c>
      <c r="X323" s="77">
        <f t="shared" ref="X323" si="6663">IF(W323=12,1,W323+1)</f>
        <v>12</v>
      </c>
      <c r="Y323" s="77">
        <f t="shared" ref="Y323" si="6664">IF(X323=12,1,X323+1)</f>
        <v>1</v>
      </c>
      <c r="Z323" s="77">
        <f t="shared" ref="Z323" si="6665">IF(Y323=12,1,Y323+1)</f>
        <v>2</v>
      </c>
      <c r="AA323" s="77">
        <f t="shared" ref="AA323" si="6666">IF(Z323=12,1,Z323+1)</f>
        <v>3</v>
      </c>
      <c r="AB323" s="77">
        <f t="shared" ref="AB323" si="6667">IF(AA323=12,1,AA323+1)</f>
        <v>4</v>
      </c>
      <c r="AC323" s="77">
        <f t="shared" ref="AC323" si="6668">IF(AB323=12,1,AB323+1)</f>
        <v>5</v>
      </c>
      <c r="AD323" s="77">
        <f t="shared" ref="AD323" si="6669">IF(AC323=12,1,AC323+1)</f>
        <v>6</v>
      </c>
      <c r="AE323" s="77">
        <f>IF(AD323=12,1,AD323+1)</f>
        <v>7</v>
      </c>
      <c r="AF323" s="77">
        <f t="shared" ref="AF323" si="6670">IF(AE323=12,1,AE323+1)</f>
        <v>8</v>
      </c>
      <c r="AG323" s="77">
        <f t="shared" ref="AG323" si="6671">IF(AF323=12,1,AF323+1)</f>
        <v>9</v>
      </c>
      <c r="AH323" s="77">
        <f t="shared" ref="AH323" si="6672">IF(AG323=12,1,AG323+1)</f>
        <v>10</v>
      </c>
      <c r="AI323" s="77">
        <f t="shared" ref="AI323" si="6673">IF(AH323=12,1,AH323+1)</f>
        <v>11</v>
      </c>
      <c r="AJ323" s="77">
        <f t="shared" ref="AJ323" si="6674">IF(AI323=12,1,AI323+1)</f>
        <v>12</v>
      </c>
      <c r="AK323" s="77">
        <f t="shared" ref="AK323" si="6675">IF(AJ323=12,1,AJ323+1)</f>
        <v>1</v>
      </c>
      <c r="AL323" s="77">
        <f t="shared" ref="AL323" si="6676">IF(AK323=12,1,AK323+1)</f>
        <v>2</v>
      </c>
      <c r="AM323" s="77">
        <f t="shared" ref="AM323" si="6677">IF(AL323=12,1,AL323+1)</f>
        <v>3</v>
      </c>
      <c r="AN323" s="77">
        <f t="shared" ref="AN323" si="6678">IF(AM323=12,1,AM323+1)</f>
        <v>4</v>
      </c>
      <c r="AO323" s="77">
        <f t="shared" ref="AO323" si="6679">IF(AN323=12,1,AN323+1)</f>
        <v>5</v>
      </c>
      <c r="AP323" s="77">
        <f t="shared" ref="AP323" si="6680">IF(AO323=12,1,AO323+1)</f>
        <v>6</v>
      </c>
      <c r="AQ323" s="77">
        <f t="shared" ref="AQ323" si="6681">IF(AP323=12,1,AP323+1)</f>
        <v>7</v>
      </c>
      <c r="AR323" s="77">
        <f t="shared" ref="AR323" si="6682">IF(AQ323=12,1,AQ323+1)</f>
        <v>8</v>
      </c>
      <c r="AS323" s="77">
        <f t="shared" ref="AS323" si="6683">IF(AR323=12,1,AR323+1)</f>
        <v>9</v>
      </c>
      <c r="AT323" s="77">
        <f t="shared" ref="AT323" si="6684">IF(AS323=12,1,AS323+1)</f>
        <v>10</v>
      </c>
      <c r="AU323" s="77">
        <f t="shared" ref="AU323" si="6685">IF(AT323=12,1,AT323+1)</f>
        <v>11</v>
      </c>
      <c r="AV323" s="77">
        <f t="shared" ref="AV323" si="6686">IF(AU323=12,1,AU323+1)</f>
        <v>12</v>
      </c>
      <c r="AW323" s="77">
        <f t="shared" ref="AW323" si="6687">IF(AV323=12,1,AV323+1)</f>
        <v>1</v>
      </c>
      <c r="AX323" s="77">
        <f t="shared" ref="AX323" si="6688">IF(AW323=12,1,AW323+1)</f>
        <v>2</v>
      </c>
      <c r="AY323" s="77">
        <f t="shared" ref="AY323" si="6689">IF(AX323=12,1,AX323+1)</f>
        <v>3</v>
      </c>
      <c r="AZ323" s="77">
        <f t="shared" ref="AZ323" si="6690">IF(AY323=12,1,AY323+1)</f>
        <v>4</v>
      </c>
      <c r="BA323" s="77">
        <f t="shared" ref="BA323" si="6691">IF(AZ323=12,1,AZ323+1)</f>
        <v>5</v>
      </c>
      <c r="BB323" s="77">
        <f t="shared" ref="BB323" si="6692">IF(BA323=12,1,BA323+1)</f>
        <v>6</v>
      </c>
      <c r="BC323" s="77">
        <f t="shared" ref="BC323" si="6693">IF(BB323=12,1,BB323+1)</f>
        <v>7</v>
      </c>
      <c r="BD323" s="77">
        <f t="shared" ref="BD323" si="6694">IF(BC323=12,1,BC323+1)</f>
        <v>8</v>
      </c>
      <c r="BE323" s="77">
        <f t="shared" ref="BE323" si="6695">IF(BD323=12,1,BD323+1)</f>
        <v>9</v>
      </c>
      <c r="BF323" s="77">
        <f t="shared" ref="BF323" si="6696">IF(BE323=12,1,BE323+1)</f>
        <v>10</v>
      </c>
      <c r="BG323" s="77">
        <f t="shared" ref="BG323" si="6697">IF(BF323=12,1,BF323+1)</f>
        <v>11</v>
      </c>
      <c r="BH323" s="77">
        <f t="shared" ref="BH323" si="6698">IF(BG323=12,1,BG323+1)</f>
        <v>12</v>
      </c>
      <c r="BI323" s="77">
        <f t="shared" ref="BI323" si="6699">IF(BH323=12,1,BH323+1)</f>
        <v>1</v>
      </c>
      <c r="BJ323" s="77">
        <f t="shared" ref="BJ323" si="6700">IF(BI323=12,1,BI323+1)</f>
        <v>2</v>
      </c>
      <c r="BK323" s="77">
        <f t="shared" ref="BK323" si="6701">IF(BJ323=12,1,BJ323+1)</f>
        <v>3</v>
      </c>
      <c r="BL323" s="77">
        <f t="shared" ref="BL323" si="6702">IF(BK323=12,1,BK323+1)</f>
        <v>4</v>
      </c>
      <c r="BM323" s="77">
        <f t="shared" ref="BM323" si="6703">IF(BL323=12,1,BL323+1)</f>
        <v>5</v>
      </c>
      <c r="BN323" s="77">
        <f t="shared" ref="BN323" si="6704">IF(BM323=12,1,BM323+1)</f>
        <v>6</v>
      </c>
      <c r="BO323" s="77">
        <f t="shared" ref="BO323" si="6705">IF(BN323=12,1,BN323+1)</f>
        <v>7</v>
      </c>
      <c r="BP323" s="77">
        <f t="shared" ref="BP323" si="6706">IF(BO323=12,1,BO323+1)</f>
        <v>8</v>
      </c>
      <c r="BQ323" s="77">
        <f t="shared" ref="BQ323" si="6707">IF(BP323=12,1,BP323+1)</f>
        <v>9</v>
      </c>
      <c r="BR323" s="77">
        <f t="shared" ref="BR323" si="6708">IF(BQ323=12,1,BQ323+1)</f>
        <v>10</v>
      </c>
      <c r="BS323" s="77">
        <f t="shared" ref="BS323" si="6709">IF(BR323=12,1,BR323+1)</f>
        <v>11</v>
      </c>
      <c r="BT323" s="77">
        <f t="shared" ref="BT323" si="6710">IF(BS323=12,1,BS323+1)</f>
        <v>12</v>
      </c>
      <c r="BU323" s="77">
        <f t="shared" ref="BU323" si="6711">IF(BT323=12,1,BT323+1)</f>
        <v>1</v>
      </c>
      <c r="BV323" s="77">
        <f t="shared" ref="BV323" si="6712">IF(BU323=12,1,BU323+1)</f>
        <v>2</v>
      </c>
      <c r="BW323" s="77">
        <f t="shared" ref="BW323" si="6713">IF(BV323=12,1,BV323+1)</f>
        <v>3</v>
      </c>
      <c r="BX323" s="77">
        <f t="shared" ref="BX323" si="6714">IF(BW323=12,1,BW323+1)</f>
        <v>4</v>
      </c>
      <c r="BY323" s="77">
        <f t="shared" ref="BY323" si="6715">IF(BX323=12,1,BX323+1)</f>
        <v>5</v>
      </c>
      <c r="BZ323" s="77">
        <f t="shared" ref="BZ323" si="6716">IF(BY323=12,1,BY323+1)</f>
        <v>6</v>
      </c>
      <c r="CA323" s="77">
        <f t="shared" ref="CA323" si="6717">IF(BZ323=12,1,BZ323+1)</f>
        <v>7</v>
      </c>
      <c r="CB323" s="77">
        <f t="shared" ref="CB323" si="6718">IF(CA323=12,1,CA323+1)</f>
        <v>8</v>
      </c>
      <c r="CC323" s="77">
        <f t="shared" ref="CC323" si="6719">IF(CB323=12,1,CB323+1)</f>
        <v>9</v>
      </c>
      <c r="CD323" s="77">
        <f t="shared" ref="CD323" si="6720">IF(CC323=12,1,CC323+1)</f>
        <v>10</v>
      </c>
      <c r="CE323" s="77">
        <f t="shared" ref="CE323" si="6721">IF(CD323=12,1,CD323+1)</f>
        <v>11</v>
      </c>
      <c r="CF323" s="77">
        <f t="shared" ref="CF323" si="6722">IF(CE323=12,1,CE323+1)</f>
        <v>12</v>
      </c>
      <c r="CG323" s="82"/>
      <c r="CH323" s="79"/>
      <c r="CI323" s="79"/>
      <c r="CJ323" s="108"/>
      <c r="CK323" s="108"/>
      <c r="CL323" s="108"/>
      <c r="CM323" s="108"/>
      <c r="CN323" s="108"/>
      <c r="CO323" s="108"/>
      <c r="CP323" s="108"/>
      <c r="CQ323" s="108"/>
      <c r="CR323" s="108"/>
      <c r="CS323" s="108"/>
      <c r="CT323" s="108"/>
      <c r="CU323" s="108"/>
      <c r="CV323" s="108"/>
      <c r="CW323" s="108"/>
      <c r="CX323" s="108"/>
      <c r="CY323" s="108"/>
    </row>
    <row r="324" spans="1:103" s="266" customFormat="1" ht="34.950000000000003" hidden="1" customHeight="1" x14ac:dyDescent="0.3">
      <c r="A324" s="272"/>
      <c r="B324" s="115"/>
      <c r="C324" s="354"/>
      <c r="D324" s="127"/>
      <c r="E324" s="127"/>
      <c r="F324" s="127"/>
      <c r="G324" s="359"/>
      <c r="H324" s="361"/>
      <c r="I324" s="7"/>
      <c r="J324" s="357"/>
      <c r="K324" s="108"/>
      <c r="L324" s="78"/>
      <c r="M324" s="60">
        <f t="shared" ref="M324:BX324" si="6723">VALUE(_xlfn.CONCAT(M323,".",M326))</f>
        <v>1</v>
      </c>
      <c r="N324" s="74">
        <f t="shared" si="6723"/>
        <v>32</v>
      </c>
      <c r="O324" s="74">
        <f t="shared" si="6723"/>
        <v>61</v>
      </c>
      <c r="P324" s="74">
        <f t="shared" si="6723"/>
        <v>92</v>
      </c>
      <c r="Q324" s="74">
        <f t="shared" si="6723"/>
        <v>122</v>
      </c>
      <c r="R324" s="74">
        <f t="shared" si="6723"/>
        <v>153</v>
      </c>
      <c r="S324" s="74">
        <f t="shared" si="6723"/>
        <v>183</v>
      </c>
      <c r="T324" s="74">
        <f t="shared" si="6723"/>
        <v>214</v>
      </c>
      <c r="U324" s="74">
        <f t="shared" si="6723"/>
        <v>245</v>
      </c>
      <c r="V324" s="74">
        <f t="shared" si="6723"/>
        <v>275</v>
      </c>
      <c r="W324" s="74">
        <f t="shared" si="6723"/>
        <v>306</v>
      </c>
      <c r="X324" s="74">
        <f t="shared" si="6723"/>
        <v>336</v>
      </c>
      <c r="Y324" s="74">
        <f t="shared" si="6723"/>
        <v>367</v>
      </c>
      <c r="Z324" s="74">
        <f t="shared" si="6723"/>
        <v>398</v>
      </c>
      <c r="AA324" s="74">
        <f t="shared" si="6723"/>
        <v>426</v>
      </c>
      <c r="AB324" s="74">
        <f t="shared" si="6723"/>
        <v>457</v>
      </c>
      <c r="AC324" s="74">
        <f t="shared" si="6723"/>
        <v>487</v>
      </c>
      <c r="AD324" s="74">
        <f t="shared" si="6723"/>
        <v>518</v>
      </c>
      <c r="AE324" s="74">
        <f t="shared" si="6723"/>
        <v>548</v>
      </c>
      <c r="AF324" s="74">
        <f t="shared" si="6723"/>
        <v>579</v>
      </c>
      <c r="AG324" s="74">
        <f t="shared" si="6723"/>
        <v>610</v>
      </c>
      <c r="AH324" s="74">
        <f t="shared" si="6723"/>
        <v>640</v>
      </c>
      <c r="AI324" s="74">
        <f t="shared" si="6723"/>
        <v>671</v>
      </c>
      <c r="AJ324" s="74">
        <f t="shared" si="6723"/>
        <v>701</v>
      </c>
      <c r="AK324" s="74">
        <f t="shared" si="6723"/>
        <v>732</v>
      </c>
      <c r="AL324" s="74">
        <f t="shared" si="6723"/>
        <v>763</v>
      </c>
      <c r="AM324" s="74">
        <f t="shared" si="6723"/>
        <v>791</v>
      </c>
      <c r="AN324" s="74">
        <f t="shared" si="6723"/>
        <v>822</v>
      </c>
      <c r="AO324" s="74">
        <f t="shared" si="6723"/>
        <v>852</v>
      </c>
      <c r="AP324" s="74">
        <f t="shared" si="6723"/>
        <v>883</v>
      </c>
      <c r="AQ324" s="74">
        <f t="shared" si="6723"/>
        <v>913</v>
      </c>
      <c r="AR324" s="74">
        <f t="shared" si="6723"/>
        <v>944</v>
      </c>
      <c r="AS324" s="74">
        <f t="shared" si="6723"/>
        <v>975</v>
      </c>
      <c r="AT324" s="74">
        <f t="shared" si="6723"/>
        <v>1005</v>
      </c>
      <c r="AU324" s="74">
        <f t="shared" si="6723"/>
        <v>1036</v>
      </c>
      <c r="AV324" s="74">
        <f t="shared" si="6723"/>
        <v>1066</v>
      </c>
      <c r="AW324" s="74">
        <f t="shared" si="6723"/>
        <v>1097</v>
      </c>
      <c r="AX324" s="74">
        <f t="shared" si="6723"/>
        <v>1128</v>
      </c>
      <c r="AY324" s="74">
        <f t="shared" si="6723"/>
        <v>1156</v>
      </c>
      <c r="AZ324" s="74">
        <f t="shared" si="6723"/>
        <v>1187</v>
      </c>
      <c r="BA324" s="74">
        <f t="shared" si="6723"/>
        <v>1217</v>
      </c>
      <c r="BB324" s="74">
        <f t="shared" si="6723"/>
        <v>1248</v>
      </c>
      <c r="BC324" s="74">
        <f t="shared" si="6723"/>
        <v>1278</v>
      </c>
      <c r="BD324" s="74">
        <f t="shared" si="6723"/>
        <v>1309</v>
      </c>
      <c r="BE324" s="74">
        <f t="shared" si="6723"/>
        <v>1340</v>
      </c>
      <c r="BF324" s="74">
        <f t="shared" si="6723"/>
        <v>1370</v>
      </c>
      <c r="BG324" s="74">
        <f t="shared" si="6723"/>
        <v>1401</v>
      </c>
      <c r="BH324" s="74">
        <f t="shared" si="6723"/>
        <v>1431</v>
      </c>
      <c r="BI324" s="74">
        <f t="shared" si="6723"/>
        <v>1462</v>
      </c>
      <c r="BJ324" s="74">
        <f t="shared" si="6723"/>
        <v>1493</v>
      </c>
      <c r="BK324" s="74">
        <f t="shared" si="6723"/>
        <v>1522</v>
      </c>
      <c r="BL324" s="74">
        <f t="shared" si="6723"/>
        <v>1553</v>
      </c>
      <c r="BM324" s="74">
        <f t="shared" si="6723"/>
        <v>1583</v>
      </c>
      <c r="BN324" s="74">
        <f t="shared" si="6723"/>
        <v>1614</v>
      </c>
      <c r="BO324" s="74">
        <f t="shared" si="6723"/>
        <v>1644</v>
      </c>
      <c r="BP324" s="74">
        <f t="shared" si="6723"/>
        <v>1675</v>
      </c>
      <c r="BQ324" s="74">
        <f t="shared" si="6723"/>
        <v>1706</v>
      </c>
      <c r="BR324" s="74">
        <f t="shared" si="6723"/>
        <v>1736</v>
      </c>
      <c r="BS324" s="74">
        <f t="shared" si="6723"/>
        <v>1767</v>
      </c>
      <c r="BT324" s="74">
        <f t="shared" si="6723"/>
        <v>1797</v>
      </c>
      <c r="BU324" s="74">
        <f t="shared" si="6723"/>
        <v>1828</v>
      </c>
      <c r="BV324" s="74">
        <f t="shared" si="6723"/>
        <v>1859</v>
      </c>
      <c r="BW324" s="74">
        <f t="shared" si="6723"/>
        <v>1887</v>
      </c>
      <c r="BX324" s="74">
        <f t="shared" si="6723"/>
        <v>1918</v>
      </c>
      <c r="BY324" s="74">
        <f t="shared" ref="BY324:CF324" si="6724">VALUE(_xlfn.CONCAT(BY323,".",BY326))</f>
        <v>1948</v>
      </c>
      <c r="BZ324" s="74">
        <f t="shared" si="6724"/>
        <v>1979</v>
      </c>
      <c r="CA324" s="74">
        <f t="shared" si="6724"/>
        <v>2009</v>
      </c>
      <c r="CB324" s="74">
        <f t="shared" si="6724"/>
        <v>2040</v>
      </c>
      <c r="CC324" s="74">
        <f t="shared" si="6724"/>
        <v>2071</v>
      </c>
      <c r="CD324" s="74">
        <f t="shared" si="6724"/>
        <v>2101</v>
      </c>
      <c r="CE324" s="74">
        <f t="shared" si="6724"/>
        <v>2132</v>
      </c>
      <c r="CF324" s="74">
        <f t="shared" si="6724"/>
        <v>2162</v>
      </c>
      <c r="CG324" s="83"/>
      <c r="CH324" s="80"/>
      <c r="CI324" s="80"/>
      <c r="CJ324" s="108"/>
      <c r="CK324" s="108"/>
      <c r="CL324" s="108"/>
      <c r="CM324" s="108"/>
      <c r="CN324" s="108"/>
      <c r="CO324" s="108"/>
      <c r="CP324" s="108"/>
      <c r="CQ324" s="108"/>
      <c r="CR324" s="108"/>
      <c r="CS324" s="108"/>
      <c r="CT324" s="108"/>
      <c r="CU324" s="108"/>
      <c r="CV324" s="108"/>
      <c r="CW324" s="108"/>
      <c r="CX324" s="108"/>
      <c r="CY324" s="108"/>
    </row>
    <row r="325" spans="1:103" s="266" customFormat="1" ht="16.95" customHeight="1" x14ac:dyDescent="0.3">
      <c r="A325" s="272"/>
      <c r="B325" s="115"/>
      <c r="C325" s="354"/>
      <c r="D325" s="127"/>
      <c r="E325" s="360" t="s">
        <v>376</v>
      </c>
      <c r="F325" s="360" t="s">
        <v>376</v>
      </c>
      <c r="G325" s="359"/>
      <c r="H325" s="361"/>
      <c r="I325" s="7"/>
      <c r="J325" s="357"/>
      <c r="K325" s="108"/>
      <c r="L325" s="78"/>
      <c r="M325" s="61" t="str">
        <f>VLOOKUP(M323,'Podpůrná data'!$J$186:$K$197,2)</f>
        <v>leden</v>
      </c>
      <c r="N325" s="61" t="str">
        <f>VLOOKUP(N323,'Podpůrná data'!$J$186:$K$197,2)</f>
        <v>únor</v>
      </c>
      <c r="O325" s="61" t="str">
        <f>VLOOKUP(O323,'Podpůrná data'!$J$186:$K$197,2)</f>
        <v>březen</v>
      </c>
      <c r="P325" s="61" t="str">
        <f>VLOOKUP(P323,'Podpůrná data'!$J$186:$K$197,2)</f>
        <v>duben</v>
      </c>
      <c r="Q325" s="61" t="str">
        <f>VLOOKUP(Q323,'Podpůrná data'!$J$186:$K$197,2)</f>
        <v>květen</v>
      </c>
      <c r="R325" s="61" t="str">
        <f>VLOOKUP(R323,'Podpůrná data'!$J$186:$K$197,2)</f>
        <v>červen</v>
      </c>
      <c r="S325" s="61" t="str">
        <f>VLOOKUP(S323,'Podpůrná data'!$J$186:$K$197,2)</f>
        <v>červenec</v>
      </c>
      <c r="T325" s="61" t="str">
        <f>VLOOKUP(T323,'Podpůrná data'!$J$186:$K$197,2)</f>
        <v>srpen</v>
      </c>
      <c r="U325" s="61" t="str">
        <f>VLOOKUP(U323,'Podpůrná data'!$J$186:$K$197,2)</f>
        <v>září</v>
      </c>
      <c r="V325" s="61" t="str">
        <f>VLOOKUP(V323,'Podpůrná data'!$J$186:$K$197,2)</f>
        <v>říjen</v>
      </c>
      <c r="W325" s="61" t="str">
        <f>VLOOKUP(W323,'Podpůrná data'!$J$186:$K$197,2)</f>
        <v>listopad</v>
      </c>
      <c r="X325" s="61" t="str">
        <f>VLOOKUP(X323,'Podpůrná data'!$J$186:$K$197,2)</f>
        <v>prosinec</v>
      </c>
      <c r="Y325" s="61" t="str">
        <f>VLOOKUP(Y323,'Podpůrná data'!$J$186:$K$197,2)</f>
        <v>leden</v>
      </c>
      <c r="Z325" s="61" t="str">
        <f>VLOOKUP(Z323,'Podpůrná data'!$J$186:$K$197,2)</f>
        <v>únor</v>
      </c>
      <c r="AA325" s="61" t="str">
        <f>VLOOKUP(AA323,'Podpůrná data'!$J$186:$K$197,2)</f>
        <v>březen</v>
      </c>
      <c r="AB325" s="61" t="str">
        <f>VLOOKUP(AB323,'Podpůrná data'!$J$186:$K$197,2)</f>
        <v>duben</v>
      </c>
      <c r="AC325" s="61" t="str">
        <f>VLOOKUP(AC323,'Podpůrná data'!$J$186:$K$197,2)</f>
        <v>květen</v>
      </c>
      <c r="AD325" s="61" t="str">
        <f>VLOOKUP(AD323,'Podpůrná data'!$J$186:$K$197,2)</f>
        <v>červen</v>
      </c>
      <c r="AE325" s="61" t="str">
        <f>VLOOKUP(AE323,'Podpůrná data'!$J$186:$K$197,2)</f>
        <v>červenec</v>
      </c>
      <c r="AF325" s="61" t="str">
        <f>VLOOKUP(AF323,'Podpůrná data'!$J$186:$K$197,2)</f>
        <v>srpen</v>
      </c>
      <c r="AG325" s="61" t="str">
        <f>VLOOKUP(AG323,'Podpůrná data'!$J$186:$K$197,2)</f>
        <v>září</v>
      </c>
      <c r="AH325" s="61" t="str">
        <f>VLOOKUP(AH323,'Podpůrná data'!$J$186:$K$197,2)</f>
        <v>říjen</v>
      </c>
      <c r="AI325" s="61" t="str">
        <f>VLOOKUP(AI323,'Podpůrná data'!$J$186:$K$197,2)</f>
        <v>listopad</v>
      </c>
      <c r="AJ325" s="61" t="str">
        <f>VLOOKUP(AJ323,'Podpůrná data'!$J$186:$K$197,2)</f>
        <v>prosinec</v>
      </c>
      <c r="AK325" s="61" t="str">
        <f>VLOOKUP(AK323,'Podpůrná data'!$J$186:$K$197,2)</f>
        <v>leden</v>
      </c>
      <c r="AL325" s="61" t="str">
        <f>VLOOKUP(AL323,'Podpůrná data'!$J$186:$K$197,2)</f>
        <v>únor</v>
      </c>
      <c r="AM325" s="61" t="str">
        <f>VLOOKUP(AM323,'Podpůrná data'!$J$186:$K$197,2)</f>
        <v>březen</v>
      </c>
      <c r="AN325" s="61" t="str">
        <f>VLOOKUP(AN323,'Podpůrná data'!$J$186:$K$197,2)</f>
        <v>duben</v>
      </c>
      <c r="AO325" s="61" t="str">
        <f>VLOOKUP(AO323,'Podpůrná data'!$J$186:$K$197,2)</f>
        <v>květen</v>
      </c>
      <c r="AP325" s="61" t="str">
        <f>VLOOKUP(AP323,'Podpůrná data'!$J$186:$K$197,2)</f>
        <v>červen</v>
      </c>
      <c r="AQ325" s="61" t="str">
        <f>VLOOKUP(AQ323,'Podpůrná data'!$J$186:$K$197,2)</f>
        <v>červenec</v>
      </c>
      <c r="AR325" s="61" t="str">
        <f>VLOOKUP(AR323,'Podpůrná data'!$J$186:$K$197,2)</f>
        <v>srpen</v>
      </c>
      <c r="AS325" s="61" t="str">
        <f>VLOOKUP(AS323,'Podpůrná data'!$J$186:$K$197,2)</f>
        <v>září</v>
      </c>
      <c r="AT325" s="61" t="str">
        <f>VLOOKUP(AT323,'Podpůrná data'!$J$186:$K$197,2)</f>
        <v>říjen</v>
      </c>
      <c r="AU325" s="61" t="str">
        <f>VLOOKUP(AU323,'Podpůrná data'!$J$186:$K$197,2)</f>
        <v>listopad</v>
      </c>
      <c r="AV325" s="61" t="str">
        <f>VLOOKUP(AV323,'Podpůrná data'!$J$186:$K$197,2)</f>
        <v>prosinec</v>
      </c>
      <c r="AW325" s="61" t="str">
        <f>VLOOKUP(AW323,'Podpůrná data'!$J$186:$K$197,2)</f>
        <v>leden</v>
      </c>
      <c r="AX325" s="61" t="str">
        <f>VLOOKUP(AX323,'Podpůrná data'!$J$186:$K$197,2)</f>
        <v>únor</v>
      </c>
      <c r="AY325" s="61" t="str">
        <f>VLOOKUP(AY323,'Podpůrná data'!$J$186:$K$197,2)</f>
        <v>březen</v>
      </c>
      <c r="AZ325" s="61" t="str">
        <f>VLOOKUP(AZ323,'Podpůrná data'!$J$186:$K$197,2)</f>
        <v>duben</v>
      </c>
      <c r="BA325" s="61" t="str">
        <f>VLOOKUP(BA323,'Podpůrná data'!$J$186:$K$197,2)</f>
        <v>květen</v>
      </c>
      <c r="BB325" s="61" t="str">
        <f>VLOOKUP(BB323,'Podpůrná data'!$J$186:$K$197,2)</f>
        <v>červen</v>
      </c>
      <c r="BC325" s="61" t="str">
        <f>VLOOKUP(BC323,'Podpůrná data'!$J$186:$K$197,2)</f>
        <v>červenec</v>
      </c>
      <c r="BD325" s="61" t="str">
        <f>VLOOKUP(BD323,'Podpůrná data'!$J$186:$K$197,2)</f>
        <v>srpen</v>
      </c>
      <c r="BE325" s="61" t="str">
        <f>VLOOKUP(BE323,'Podpůrná data'!$J$186:$K$197,2)</f>
        <v>září</v>
      </c>
      <c r="BF325" s="61" t="str">
        <f>VLOOKUP(BF323,'Podpůrná data'!$J$186:$K$197,2)</f>
        <v>říjen</v>
      </c>
      <c r="BG325" s="61" t="str">
        <f>VLOOKUP(BG323,'Podpůrná data'!$J$186:$K$197,2)</f>
        <v>listopad</v>
      </c>
      <c r="BH325" s="61" t="str">
        <f>VLOOKUP(BH323,'Podpůrná data'!$J$186:$K$197,2)</f>
        <v>prosinec</v>
      </c>
      <c r="BI325" s="61" t="str">
        <f>VLOOKUP(BI323,'Podpůrná data'!$J$186:$K$197,2)</f>
        <v>leden</v>
      </c>
      <c r="BJ325" s="61" t="str">
        <f>VLOOKUP(BJ323,'Podpůrná data'!$J$186:$K$197,2)</f>
        <v>únor</v>
      </c>
      <c r="BK325" s="61" t="str">
        <f>VLOOKUP(BK323,'Podpůrná data'!$J$186:$K$197,2)</f>
        <v>březen</v>
      </c>
      <c r="BL325" s="61" t="str">
        <f>VLOOKUP(BL323,'Podpůrná data'!$J$186:$K$197,2)</f>
        <v>duben</v>
      </c>
      <c r="BM325" s="61" t="str">
        <f>VLOOKUP(BM323,'Podpůrná data'!$J$186:$K$197,2)</f>
        <v>květen</v>
      </c>
      <c r="BN325" s="61" t="str">
        <f>VLOOKUP(BN323,'Podpůrná data'!$J$186:$K$197,2)</f>
        <v>červen</v>
      </c>
      <c r="BO325" s="61" t="str">
        <f>VLOOKUP(BO323,'Podpůrná data'!$J$186:$K$197,2)</f>
        <v>červenec</v>
      </c>
      <c r="BP325" s="61" t="str">
        <f>VLOOKUP(BP323,'Podpůrná data'!$J$186:$K$197,2)</f>
        <v>srpen</v>
      </c>
      <c r="BQ325" s="61" t="str">
        <f>VLOOKUP(BQ323,'Podpůrná data'!$J$186:$K$197,2)</f>
        <v>září</v>
      </c>
      <c r="BR325" s="61" t="str">
        <f>VLOOKUP(BR323,'Podpůrná data'!$J$186:$K$197,2)</f>
        <v>říjen</v>
      </c>
      <c r="BS325" s="61" t="str">
        <f>VLOOKUP(BS323,'Podpůrná data'!$J$186:$K$197,2)</f>
        <v>listopad</v>
      </c>
      <c r="BT325" s="61" t="str">
        <f>VLOOKUP(BT323,'Podpůrná data'!$J$186:$K$197,2)</f>
        <v>prosinec</v>
      </c>
      <c r="BU325" s="61" t="str">
        <f>VLOOKUP(BU323,'Podpůrná data'!$J$186:$K$197,2)</f>
        <v>leden</v>
      </c>
      <c r="BV325" s="61" t="str">
        <f>VLOOKUP(BV323,'Podpůrná data'!$J$186:$K$197,2)</f>
        <v>únor</v>
      </c>
      <c r="BW325" s="61" t="str">
        <f>VLOOKUP(BW323,'Podpůrná data'!$J$186:$K$197,2)</f>
        <v>březen</v>
      </c>
      <c r="BX325" s="61" t="str">
        <f>VLOOKUP(BX323,'Podpůrná data'!$J$186:$K$197,2)</f>
        <v>duben</v>
      </c>
      <c r="BY325" s="61" t="str">
        <f>VLOOKUP(BY323,'Podpůrná data'!$J$186:$K$197,2)</f>
        <v>květen</v>
      </c>
      <c r="BZ325" s="61" t="str">
        <f>VLOOKUP(BZ323,'Podpůrná data'!$J$186:$K$197,2)</f>
        <v>červen</v>
      </c>
      <c r="CA325" s="61" t="str">
        <f>VLOOKUP(CA323,'Podpůrná data'!$J$186:$K$197,2)</f>
        <v>červenec</v>
      </c>
      <c r="CB325" s="61" t="str">
        <f>VLOOKUP(CB323,'Podpůrná data'!$J$186:$K$197,2)</f>
        <v>srpen</v>
      </c>
      <c r="CC325" s="61" t="str">
        <f>VLOOKUP(CC323,'Podpůrná data'!$J$186:$K$197,2)</f>
        <v>září</v>
      </c>
      <c r="CD325" s="61" t="str">
        <f>VLOOKUP(CD323,'Podpůrná data'!$J$186:$K$197,2)</f>
        <v>říjen</v>
      </c>
      <c r="CE325" s="61" t="str">
        <f>VLOOKUP(CE323,'Podpůrná data'!$J$186:$K$197,2)</f>
        <v>listopad</v>
      </c>
      <c r="CF325" s="61" t="str">
        <f>VLOOKUP(CF323,'Podpůrná data'!$J$186:$K$197,2)</f>
        <v>prosinec</v>
      </c>
      <c r="CG325" s="210"/>
      <c r="CH325" s="210"/>
      <c r="CI325" s="211"/>
      <c r="CJ325" s="108"/>
      <c r="CK325" s="183" t="s">
        <v>109</v>
      </c>
      <c r="CL325" s="183" t="s">
        <v>110</v>
      </c>
      <c r="CM325" s="183" t="s">
        <v>111</v>
      </c>
      <c r="CN325" s="183" t="s">
        <v>112</v>
      </c>
      <c r="CO325" s="183" t="s">
        <v>113</v>
      </c>
      <c r="CP325" s="183" t="s">
        <v>114</v>
      </c>
      <c r="CQ325" s="183" t="s">
        <v>115</v>
      </c>
      <c r="CR325" s="183" t="s">
        <v>116</v>
      </c>
      <c r="CS325" s="183" t="s">
        <v>117</v>
      </c>
      <c r="CT325" s="183" t="s">
        <v>177</v>
      </c>
      <c r="CU325" s="183" t="s">
        <v>178</v>
      </c>
      <c r="CV325" s="183" t="s">
        <v>179</v>
      </c>
      <c r="CW325" s="183" t="s">
        <v>368</v>
      </c>
      <c r="CX325" s="183" t="s">
        <v>369</v>
      </c>
      <c r="CY325" s="183" t="s">
        <v>370</v>
      </c>
    </row>
    <row r="326" spans="1:103" s="266" customFormat="1" ht="16.2" customHeight="1" x14ac:dyDescent="0.3">
      <c r="A326" s="272"/>
      <c r="B326" s="115"/>
      <c r="C326" s="354"/>
      <c r="D326" s="127"/>
      <c r="E326" s="360"/>
      <c r="F326" s="360"/>
      <c r="G326" s="359"/>
      <c r="H326" s="361"/>
      <c r="I326" s="7"/>
      <c r="J326" s="357"/>
      <c r="K326" s="108"/>
      <c r="L326" s="78"/>
      <c r="M326" s="61">
        <f>YEAR(Úvod!$F$10)</f>
        <v>1900</v>
      </c>
      <c r="N326" s="61">
        <f t="shared" ref="N326" si="6725">IF(N323=1,M326+1,M326)</f>
        <v>1900</v>
      </c>
      <c r="O326" s="61">
        <f t="shared" ref="O326" si="6726">IF(O323=1,N326+1,N326)</f>
        <v>1900</v>
      </c>
      <c r="P326" s="61">
        <f t="shared" ref="P326" si="6727">IF(P323=1,O326+1,O326)</f>
        <v>1900</v>
      </c>
      <c r="Q326" s="61">
        <f t="shared" ref="Q326" si="6728">IF(Q323=1,P326+1,P326)</f>
        <v>1900</v>
      </c>
      <c r="R326" s="61">
        <f t="shared" ref="R326" si="6729">IF(R323=1,Q326+1,Q326)</f>
        <v>1900</v>
      </c>
      <c r="S326" s="61">
        <f t="shared" ref="S326" si="6730">IF(S323=1,R326+1,R326)</f>
        <v>1900</v>
      </c>
      <c r="T326" s="61">
        <f t="shared" ref="T326" si="6731">IF(T323=1,S326+1,S326)</f>
        <v>1900</v>
      </c>
      <c r="U326" s="61">
        <f t="shared" ref="U326" si="6732">IF(U323=1,T326+1,T326)</f>
        <v>1900</v>
      </c>
      <c r="V326" s="61">
        <f t="shared" ref="V326" si="6733">IF(V323=1,U326+1,U326)</f>
        <v>1900</v>
      </c>
      <c r="W326" s="61">
        <f t="shared" ref="W326" si="6734">IF(W323=1,V326+1,V326)</f>
        <v>1900</v>
      </c>
      <c r="X326" s="61">
        <f t="shared" ref="X326" si="6735">IF(X323=1,W326+1,W326)</f>
        <v>1900</v>
      </c>
      <c r="Y326" s="61">
        <f t="shared" ref="Y326" si="6736">IF(Y323=1,X326+1,X326)</f>
        <v>1901</v>
      </c>
      <c r="Z326" s="61">
        <f t="shared" ref="Z326" si="6737">IF(Z323=1,Y326+1,Y326)</f>
        <v>1901</v>
      </c>
      <c r="AA326" s="61">
        <f t="shared" ref="AA326" si="6738">IF(AA323=1,Z326+1,Z326)</f>
        <v>1901</v>
      </c>
      <c r="AB326" s="61">
        <f t="shared" ref="AB326" si="6739">IF(AB323=1,AA326+1,AA326)</f>
        <v>1901</v>
      </c>
      <c r="AC326" s="61">
        <f t="shared" ref="AC326" si="6740">IF(AC323=1,AB326+1,AB326)</f>
        <v>1901</v>
      </c>
      <c r="AD326" s="61">
        <f t="shared" ref="AD326" si="6741">IF(AD323=1,AC326+1,AC326)</f>
        <v>1901</v>
      </c>
      <c r="AE326" s="61">
        <f t="shared" ref="AE326" si="6742">IF(AE323=1,AD326+1,AD326)</f>
        <v>1901</v>
      </c>
      <c r="AF326" s="61">
        <f t="shared" ref="AF326" si="6743">IF(AF323=1,AE326+1,AE326)</f>
        <v>1901</v>
      </c>
      <c r="AG326" s="61">
        <f t="shared" ref="AG326" si="6744">IF(AG323=1,AF326+1,AF326)</f>
        <v>1901</v>
      </c>
      <c r="AH326" s="61">
        <f t="shared" ref="AH326" si="6745">IF(AH323=1,AG326+1,AG326)</f>
        <v>1901</v>
      </c>
      <c r="AI326" s="61">
        <f t="shared" ref="AI326" si="6746">IF(AI323=1,AH326+1,AH326)</f>
        <v>1901</v>
      </c>
      <c r="AJ326" s="61">
        <f t="shared" ref="AJ326" si="6747">IF(AJ323=1,AI326+1,AI326)</f>
        <v>1901</v>
      </c>
      <c r="AK326" s="61">
        <f t="shared" ref="AK326" si="6748">IF(AK323=1,AJ326+1,AJ326)</f>
        <v>1902</v>
      </c>
      <c r="AL326" s="61">
        <f t="shared" ref="AL326" si="6749">IF(AL323=1,AK326+1,AK326)</f>
        <v>1902</v>
      </c>
      <c r="AM326" s="61">
        <f t="shared" ref="AM326" si="6750">IF(AM323=1,AL326+1,AL326)</f>
        <v>1902</v>
      </c>
      <c r="AN326" s="61">
        <f t="shared" ref="AN326" si="6751">IF(AN323=1,AM326+1,AM326)</f>
        <v>1902</v>
      </c>
      <c r="AO326" s="61">
        <f t="shared" ref="AO326" si="6752">IF(AO323=1,AN326+1,AN326)</f>
        <v>1902</v>
      </c>
      <c r="AP326" s="61">
        <f t="shared" ref="AP326" si="6753">IF(AP323=1,AO326+1,AO326)</f>
        <v>1902</v>
      </c>
      <c r="AQ326" s="61">
        <f t="shared" ref="AQ326" si="6754">IF(AQ323=1,AP326+1,AP326)</f>
        <v>1902</v>
      </c>
      <c r="AR326" s="61">
        <f t="shared" ref="AR326" si="6755">IF(AR323=1,AQ326+1,AQ326)</f>
        <v>1902</v>
      </c>
      <c r="AS326" s="61">
        <f t="shared" ref="AS326" si="6756">IF(AS323=1,AR326+1,AR326)</f>
        <v>1902</v>
      </c>
      <c r="AT326" s="61">
        <f t="shared" ref="AT326" si="6757">IF(AT323=1,AS326+1,AS326)</f>
        <v>1902</v>
      </c>
      <c r="AU326" s="61">
        <f t="shared" ref="AU326" si="6758">IF(AU323=1,AT326+1,AT326)</f>
        <v>1902</v>
      </c>
      <c r="AV326" s="61">
        <f t="shared" ref="AV326" si="6759">IF(AV323=1,AU326+1,AU326)</f>
        <v>1902</v>
      </c>
      <c r="AW326" s="61">
        <f t="shared" ref="AW326" si="6760">IF(AW323=1,AV326+1,AV326)</f>
        <v>1903</v>
      </c>
      <c r="AX326" s="61">
        <f t="shared" ref="AX326" si="6761">IF(AX323=1,AW326+1,AW326)</f>
        <v>1903</v>
      </c>
      <c r="AY326" s="61">
        <f t="shared" ref="AY326" si="6762">IF(AY323=1,AX326+1,AX326)</f>
        <v>1903</v>
      </c>
      <c r="AZ326" s="61">
        <f t="shared" ref="AZ326" si="6763">IF(AZ323=1,AY326+1,AY326)</f>
        <v>1903</v>
      </c>
      <c r="BA326" s="61">
        <f t="shared" ref="BA326" si="6764">IF(BA323=1,AZ326+1,AZ326)</f>
        <v>1903</v>
      </c>
      <c r="BB326" s="61">
        <f t="shared" ref="BB326" si="6765">IF(BB323=1,BA326+1,BA326)</f>
        <v>1903</v>
      </c>
      <c r="BC326" s="61">
        <f t="shared" ref="BC326" si="6766">IF(BC323=1,BB326+1,BB326)</f>
        <v>1903</v>
      </c>
      <c r="BD326" s="61">
        <f t="shared" ref="BD326" si="6767">IF(BD323=1,BC326+1,BC326)</f>
        <v>1903</v>
      </c>
      <c r="BE326" s="61">
        <f t="shared" ref="BE326" si="6768">IF(BE323=1,BD326+1,BD326)</f>
        <v>1903</v>
      </c>
      <c r="BF326" s="61">
        <f t="shared" ref="BF326" si="6769">IF(BF323=1,BE326+1,BE326)</f>
        <v>1903</v>
      </c>
      <c r="BG326" s="61">
        <f t="shared" ref="BG326" si="6770">IF(BG323=1,BF326+1,BF326)</f>
        <v>1903</v>
      </c>
      <c r="BH326" s="61">
        <f t="shared" ref="BH326" si="6771">IF(BH323=1,BG326+1,BG326)</f>
        <v>1903</v>
      </c>
      <c r="BI326" s="61">
        <f t="shared" ref="BI326" si="6772">IF(BI323=1,BH326+1,BH326)</f>
        <v>1904</v>
      </c>
      <c r="BJ326" s="61">
        <f t="shared" ref="BJ326" si="6773">IF(BJ323=1,BI326+1,BI326)</f>
        <v>1904</v>
      </c>
      <c r="BK326" s="61">
        <f t="shared" ref="BK326" si="6774">IF(BK323=1,BJ326+1,BJ326)</f>
        <v>1904</v>
      </c>
      <c r="BL326" s="61">
        <f t="shared" ref="BL326" si="6775">IF(BL323=1,BK326+1,BK326)</f>
        <v>1904</v>
      </c>
      <c r="BM326" s="61">
        <f t="shared" ref="BM326" si="6776">IF(BM323=1,BL326+1,BL326)</f>
        <v>1904</v>
      </c>
      <c r="BN326" s="61">
        <f t="shared" ref="BN326" si="6777">IF(BN323=1,BM326+1,BM326)</f>
        <v>1904</v>
      </c>
      <c r="BO326" s="61">
        <f t="shared" ref="BO326" si="6778">IF(BO323=1,BN326+1,BN326)</f>
        <v>1904</v>
      </c>
      <c r="BP326" s="61">
        <f t="shared" ref="BP326" si="6779">IF(BP323=1,BO326+1,BO326)</f>
        <v>1904</v>
      </c>
      <c r="BQ326" s="61">
        <f t="shared" ref="BQ326" si="6780">IF(BQ323=1,BP326+1,BP326)</f>
        <v>1904</v>
      </c>
      <c r="BR326" s="61">
        <f t="shared" ref="BR326" si="6781">IF(BR323=1,BQ326+1,BQ326)</f>
        <v>1904</v>
      </c>
      <c r="BS326" s="61">
        <f t="shared" ref="BS326" si="6782">IF(BS323=1,BR326+1,BR326)</f>
        <v>1904</v>
      </c>
      <c r="BT326" s="61">
        <f t="shared" ref="BT326" si="6783">IF(BT323=1,BS326+1,BS326)</f>
        <v>1904</v>
      </c>
      <c r="BU326" s="61">
        <f t="shared" ref="BU326" si="6784">IF(BU323=1,BT326+1,BT326)</f>
        <v>1905</v>
      </c>
      <c r="BV326" s="61">
        <f t="shared" ref="BV326" si="6785">IF(BV323=1,BU326+1,BU326)</f>
        <v>1905</v>
      </c>
      <c r="BW326" s="61">
        <f t="shared" ref="BW326" si="6786">IF(BW323=1,BV326+1,BV326)</f>
        <v>1905</v>
      </c>
      <c r="BX326" s="61">
        <f t="shared" ref="BX326" si="6787">IF(BX323=1,BW326+1,BW326)</f>
        <v>1905</v>
      </c>
      <c r="BY326" s="61">
        <f t="shared" ref="BY326" si="6788">IF(BY323=1,BX326+1,BX326)</f>
        <v>1905</v>
      </c>
      <c r="BZ326" s="61">
        <f t="shared" ref="BZ326" si="6789">IF(BZ323=1,BY326+1,BY326)</f>
        <v>1905</v>
      </c>
      <c r="CA326" s="61">
        <f t="shared" ref="CA326" si="6790">IF(CA323=1,BZ326+1,BZ326)</f>
        <v>1905</v>
      </c>
      <c r="CB326" s="61">
        <f t="shared" ref="CB326" si="6791">IF(CB323=1,CA326+1,CA326)</f>
        <v>1905</v>
      </c>
      <c r="CC326" s="61">
        <f t="shared" ref="CC326" si="6792">IF(CC323=1,CB326+1,CB326)</f>
        <v>1905</v>
      </c>
      <c r="CD326" s="61">
        <f t="shared" ref="CD326" si="6793">IF(CD323=1,CC326+1,CC326)</f>
        <v>1905</v>
      </c>
      <c r="CE326" s="61">
        <f t="shared" ref="CE326" si="6794">IF(CE323=1,CD326+1,CD326)</f>
        <v>1905</v>
      </c>
      <c r="CF326" s="61">
        <f t="shared" ref="CF326" si="6795">IF(CF323=1,CE326+1,CE326)</f>
        <v>1905</v>
      </c>
      <c r="CG326" s="209"/>
      <c r="CH326" s="208"/>
      <c r="CI326" s="212"/>
      <c r="CJ326" s="108"/>
      <c r="CK326" s="108"/>
      <c r="CL326" s="108"/>
      <c r="CM326" s="108"/>
      <c r="CN326" s="108"/>
      <c r="CO326" s="108"/>
      <c r="CP326" s="108"/>
      <c r="CQ326" s="108"/>
      <c r="CR326" s="108"/>
      <c r="CS326" s="108"/>
      <c r="CT326" s="108"/>
      <c r="CU326" s="108"/>
      <c r="CV326" s="108"/>
      <c r="CW326" s="108"/>
      <c r="CX326" s="108"/>
      <c r="CY326" s="108"/>
    </row>
    <row r="327" spans="1:103" s="266" customFormat="1" ht="16.2" customHeight="1" x14ac:dyDescent="0.3">
      <c r="A327" s="272"/>
      <c r="B327" s="115"/>
      <c r="C327" s="127"/>
      <c r="D327" s="127"/>
      <c r="E327" s="360"/>
      <c r="F327" s="360"/>
      <c r="G327" s="359"/>
      <c r="H327" s="362"/>
      <c r="I327" s="7"/>
      <c r="J327" s="358"/>
      <c r="K327" s="108"/>
      <c r="L327" s="64" t="s">
        <v>181</v>
      </c>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281"/>
      <c r="CC327" s="281"/>
      <c r="CD327" s="281"/>
      <c r="CE327" s="281"/>
      <c r="CF327" s="281"/>
      <c r="CG327" s="209"/>
      <c r="CH327" s="208"/>
      <c r="CI327" s="212"/>
      <c r="CJ327" s="108"/>
      <c r="CK327" s="108"/>
      <c r="CL327" s="108"/>
      <c r="CM327" s="108"/>
      <c r="CN327" s="108"/>
      <c r="CO327" s="108"/>
      <c r="CP327" s="108"/>
      <c r="CQ327" s="108"/>
      <c r="CR327" s="108"/>
      <c r="CS327" s="108"/>
      <c r="CT327" s="108"/>
      <c r="CU327" s="108"/>
      <c r="CV327" s="108"/>
      <c r="CW327" s="108"/>
      <c r="CX327" s="108"/>
      <c r="CY327" s="108"/>
    </row>
    <row r="328" spans="1:103" s="266" customFormat="1" ht="23.4" customHeight="1" x14ac:dyDescent="0.3">
      <c r="A328" s="264"/>
      <c r="B328" s="128" t="s">
        <v>28</v>
      </c>
      <c r="C328" s="376"/>
      <c r="D328" s="376"/>
      <c r="E328" s="282"/>
      <c r="F328" s="257"/>
      <c r="G328" s="275"/>
      <c r="H328" s="62">
        <f>IF($G328="",0,VLOOKUP($E328,'Podpůrná data'!$I$15:$J$182,2)*$G328)</f>
        <v>0</v>
      </c>
      <c r="I328" s="107"/>
      <c r="J328" s="170">
        <f>IF(H328&gt;0,1,0)</f>
        <v>0</v>
      </c>
      <c r="K328" s="214"/>
      <c r="L328" s="64" t="s">
        <v>97</v>
      </c>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3"/>
      <c r="AP328" s="283"/>
      <c r="AQ328" s="283"/>
      <c r="AR328" s="283"/>
      <c r="AS328" s="283"/>
      <c r="AT328" s="283"/>
      <c r="AU328" s="283"/>
      <c r="AV328" s="283"/>
      <c r="AW328" s="283"/>
      <c r="AX328" s="283"/>
      <c r="AY328" s="283"/>
      <c r="AZ328" s="283"/>
      <c r="BA328" s="283"/>
      <c r="BB328" s="283"/>
      <c r="BC328" s="283"/>
      <c r="BD328" s="283"/>
      <c r="BE328" s="283"/>
      <c r="BF328" s="283"/>
      <c r="BG328" s="283"/>
      <c r="BH328" s="283"/>
      <c r="BI328" s="283"/>
      <c r="BJ328" s="283"/>
      <c r="BK328" s="283"/>
      <c r="BL328" s="283"/>
      <c r="BM328" s="283"/>
      <c r="BN328" s="283"/>
      <c r="BO328" s="283"/>
      <c r="BP328" s="283"/>
      <c r="BQ328" s="283"/>
      <c r="BR328" s="283"/>
      <c r="BS328" s="283"/>
      <c r="BT328" s="283"/>
      <c r="BU328" s="283"/>
      <c r="BV328" s="283"/>
      <c r="BW328" s="283"/>
      <c r="BX328" s="283"/>
      <c r="BY328" s="283"/>
      <c r="BZ328" s="283"/>
      <c r="CA328" s="283"/>
      <c r="CB328" s="283"/>
      <c r="CC328" s="283"/>
      <c r="CD328" s="283"/>
      <c r="CE328" s="283"/>
      <c r="CF328" s="283"/>
      <c r="CG328" s="377">
        <f>SUM(M330:CF330)</f>
        <v>0</v>
      </c>
      <c r="CH328" s="379">
        <f>SUM(M332:CF332)</f>
        <v>0</v>
      </c>
      <c r="CI328" s="381">
        <f>IF($J328=0,0,IF($CG328&gt;=20,1,0))</f>
        <v>0</v>
      </c>
      <c r="CJ328" s="108"/>
      <c r="CK328" s="108"/>
      <c r="CL328" s="108"/>
      <c r="CM328" s="108"/>
      <c r="CN328" s="108"/>
      <c r="CO328" s="108"/>
      <c r="CP328" s="108"/>
      <c r="CQ328" s="108"/>
      <c r="CR328" s="108"/>
      <c r="CS328" s="108"/>
      <c r="CT328" s="108"/>
      <c r="CU328" s="108"/>
      <c r="CV328" s="108"/>
      <c r="CW328" s="108"/>
      <c r="CX328" s="108"/>
      <c r="CY328" s="108"/>
    </row>
    <row r="329" spans="1:103" s="266" customFormat="1" ht="28.8" x14ac:dyDescent="0.3">
      <c r="A329" s="264"/>
      <c r="B329" s="130"/>
      <c r="C329" s="174"/>
      <c r="D329" s="174"/>
      <c r="E329" s="174"/>
      <c r="F329" s="174"/>
      <c r="G329" s="174"/>
      <c r="H329" s="65"/>
      <c r="I329" s="107"/>
      <c r="J329" s="238"/>
      <c r="K329" s="108"/>
      <c r="L329" s="64" t="s">
        <v>388</v>
      </c>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3"/>
      <c r="AP329" s="283"/>
      <c r="AQ329" s="283"/>
      <c r="AR329" s="283"/>
      <c r="AS329" s="283"/>
      <c r="AT329" s="283"/>
      <c r="AU329" s="283"/>
      <c r="AV329" s="283"/>
      <c r="AW329" s="283"/>
      <c r="AX329" s="283"/>
      <c r="AY329" s="283"/>
      <c r="AZ329" s="283"/>
      <c r="BA329" s="283"/>
      <c r="BB329" s="283"/>
      <c r="BC329" s="283"/>
      <c r="BD329" s="283"/>
      <c r="BE329" s="283"/>
      <c r="BF329" s="283"/>
      <c r="BG329" s="283"/>
      <c r="BH329" s="283"/>
      <c r="BI329" s="283"/>
      <c r="BJ329" s="283"/>
      <c r="BK329" s="283"/>
      <c r="BL329" s="283"/>
      <c r="BM329" s="283"/>
      <c r="BN329" s="283"/>
      <c r="BO329" s="283"/>
      <c r="BP329" s="283"/>
      <c r="BQ329" s="283"/>
      <c r="BR329" s="283"/>
      <c r="BS329" s="283"/>
      <c r="BT329" s="283"/>
      <c r="BU329" s="283"/>
      <c r="BV329" s="283"/>
      <c r="BW329" s="283"/>
      <c r="BX329" s="283"/>
      <c r="BY329" s="283"/>
      <c r="BZ329" s="283"/>
      <c r="CA329" s="283"/>
      <c r="CB329" s="283"/>
      <c r="CC329" s="283"/>
      <c r="CD329" s="283"/>
      <c r="CE329" s="283"/>
      <c r="CF329" s="283"/>
      <c r="CG329" s="377"/>
      <c r="CH329" s="379"/>
      <c r="CI329" s="381"/>
      <c r="CJ329" s="108"/>
      <c r="CK329" s="108"/>
      <c r="CL329" s="108"/>
      <c r="CM329" s="108"/>
      <c r="CN329" s="108"/>
      <c r="CO329" s="108"/>
      <c r="CP329" s="108"/>
      <c r="CQ329" s="108"/>
      <c r="CR329" s="108"/>
      <c r="CS329" s="108"/>
      <c r="CT329" s="108"/>
      <c r="CU329" s="108"/>
      <c r="CV329" s="108"/>
      <c r="CW329" s="108"/>
      <c r="CX329" s="108"/>
      <c r="CY329" s="108"/>
    </row>
    <row r="330" spans="1:103" s="266" customFormat="1" ht="28.8" x14ac:dyDescent="0.3">
      <c r="A330" s="264"/>
      <c r="B330" s="130"/>
      <c r="C330" s="174"/>
      <c r="D330" s="174"/>
      <c r="E330" s="174"/>
      <c r="F330" s="174"/>
      <c r="G330" s="174"/>
      <c r="H330" s="65"/>
      <c r="I330" s="107"/>
      <c r="J330" s="169"/>
      <c r="K330" s="108"/>
      <c r="L330" s="64" t="s">
        <v>408</v>
      </c>
      <c r="M330" s="171">
        <f>IF(M329="",0,IF(M329&gt;=$G328,$G328,M329))</f>
        <v>0</v>
      </c>
      <c r="N330" s="171">
        <f t="shared" ref="N330:AS330" si="6796">IF(N329="",0,IF((N329+M331)&lt;=$G328,N329,$G328-M331))</f>
        <v>0</v>
      </c>
      <c r="O330" s="171">
        <f t="shared" si="6796"/>
        <v>0</v>
      </c>
      <c r="P330" s="171">
        <f t="shared" si="6796"/>
        <v>0</v>
      </c>
      <c r="Q330" s="171">
        <f t="shared" si="6796"/>
        <v>0</v>
      </c>
      <c r="R330" s="171">
        <f t="shared" si="6796"/>
        <v>0</v>
      </c>
      <c r="S330" s="171">
        <f t="shared" si="6796"/>
        <v>0</v>
      </c>
      <c r="T330" s="171">
        <f t="shared" si="6796"/>
        <v>0</v>
      </c>
      <c r="U330" s="171">
        <f t="shared" si="6796"/>
        <v>0</v>
      </c>
      <c r="V330" s="171">
        <f t="shared" si="6796"/>
        <v>0</v>
      </c>
      <c r="W330" s="171">
        <f t="shared" si="6796"/>
        <v>0</v>
      </c>
      <c r="X330" s="171">
        <f t="shared" si="6796"/>
        <v>0</v>
      </c>
      <c r="Y330" s="171">
        <f t="shared" si="6796"/>
        <v>0</v>
      </c>
      <c r="Z330" s="171">
        <f t="shared" si="6796"/>
        <v>0</v>
      </c>
      <c r="AA330" s="171">
        <f t="shared" si="6796"/>
        <v>0</v>
      </c>
      <c r="AB330" s="171">
        <f t="shared" si="6796"/>
        <v>0</v>
      </c>
      <c r="AC330" s="171">
        <f t="shared" si="6796"/>
        <v>0</v>
      </c>
      <c r="AD330" s="171">
        <f t="shared" si="6796"/>
        <v>0</v>
      </c>
      <c r="AE330" s="171">
        <f t="shared" si="6796"/>
        <v>0</v>
      </c>
      <c r="AF330" s="171">
        <f t="shared" si="6796"/>
        <v>0</v>
      </c>
      <c r="AG330" s="171">
        <f t="shared" si="6796"/>
        <v>0</v>
      </c>
      <c r="AH330" s="171">
        <f t="shared" si="6796"/>
        <v>0</v>
      </c>
      <c r="AI330" s="171">
        <f t="shared" si="6796"/>
        <v>0</v>
      </c>
      <c r="AJ330" s="171">
        <f t="shared" si="6796"/>
        <v>0</v>
      </c>
      <c r="AK330" s="171">
        <f t="shared" si="6796"/>
        <v>0</v>
      </c>
      <c r="AL330" s="171">
        <f t="shared" si="6796"/>
        <v>0</v>
      </c>
      <c r="AM330" s="171">
        <f t="shared" si="6796"/>
        <v>0</v>
      </c>
      <c r="AN330" s="171">
        <f t="shared" si="6796"/>
        <v>0</v>
      </c>
      <c r="AO330" s="171">
        <f t="shared" si="6796"/>
        <v>0</v>
      </c>
      <c r="AP330" s="171">
        <f t="shared" si="6796"/>
        <v>0</v>
      </c>
      <c r="AQ330" s="171">
        <f t="shared" si="6796"/>
        <v>0</v>
      </c>
      <c r="AR330" s="171">
        <f t="shared" si="6796"/>
        <v>0</v>
      </c>
      <c r="AS330" s="171">
        <f t="shared" si="6796"/>
        <v>0</v>
      </c>
      <c r="AT330" s="171">
        <f t="shared" ref="AT330:BY330" si="6797">IF(AT329="",0,IF((AT329+AS331)&lt;=$G328,AT329,$G328-AS331))</f>
        <v>0</v>
      </c>
      <c r="AU330" s="171">
        <f t="shared" si="6797"/>
        <v>0</v>
      </c>
      <c r="AV330" s="171">
        <f t="shared" si="6797"/>
        <v>0</v>
      </c>
      <c r="AW330" s="171">
        <f t="shared" si="6797"/>
        <v>0</v>
      </c>
      <c r="AX330" s="171">
        <f t="shared" si="6797"/>
        <v>0</v>
      </c>
      <c r="AY330" s="171">
        <f t="shared" si="6797"/>
        <v>0</v>
      </c>
      <c r="AZ330" s="171">
        <f t="shared" si="6797"/>
        <v>0</v>
      </c>
      <c r="BA330" s="171">
        <f t="shared" si="6797"/>
        <v>0</v>
      </c>
      <c r="BB330" s="171">
        <f t="shared" si="6797"/>
        <v>0</v>
      </c>
      <c r="BC330" s="171">
        <f t="shared" si="6797"/>
        <v>0</v>
      </c>
      <c r="BD330" s="171">
        <f t="shared" si="6797"/>
        <v>0</v>
      </c>
      <c r="BE330" s="171">
        <f t="shared" si="6797"/>
        <v>0</v>
      </c>
      <c r="BF330" s="171">
        <f t="shared" si="6797"/>
        <v>0</v>
      </c>
      <c r="BG330" s="171">
        <f t="shared" si="6797"/>
        <v>0</v>
      </c>
      <c r="BH330" s="171">
        <f t="shared" si="6797"/>
        <v>0</v>
      </c>
      <c r="BI330" s="171">
        <f t="shared" si="6797"/>
        <v>0</v>
      </c>
      <c r="BJ330" s="171">
        <f t="shared" si="6797"/>
        <v>0</v>
      </c>
      <c r="BK330" s="171">
        <f t="shared" si="6797"/>
        <v>0</v>
      </c>
      <c r="BL330" s="171">
        <f t="shared" si="6797"/>
        <v>0</v>
      </c>
      <c r="BM330" s="171">
        <f t="shared" si="6797"/>
        <v>0</v>
      </c>
      <c r="BN330" s="171">
        <f t="shared" si="6797"/>
        <v>0</v>
      </c>
      <c r="BO330" s="171">
        <f t="shared" si="6797"/>
        <v>0</v>
      </c>
      <c r="BP330" s="171">
        <f t="shared" si="6797"/>
        <v>0</v>
      </c>
      <c r="BQ330" s="171">
        <f t="shared" si="6797"/>
        <v>0</v>
      </c>
      <c r="BR330" s="171">
        <f t="shared" si="6797"/>
        <v>0</v>
      </c>
      <c r="BS330" s="171">
        <f t="shared" si="6797"/>
        <v>0</v>
      </c>
      <c r="BT330" s="171">
        <f t="shared" si="6797"/>
        <v>0</v>
      </c>
      <c r="BU330" s="171">
        <f t="shared" si="6797"/>
        <v>0</v>
      </c>
      <c r="BV330" s="171">
        <f t="shared" si="6797"/>
        <v>0</v>
      </c>
      <c r="BW330" s="171">
        <f t="shared" si="6797"/>
        <v>0</v>
      </c>
      <c r="BX330" s="171">
        <f t="shared" si="6797"/>
        <v>0</v>
      </c>
      <c r="BY330" s="171">
        <f t="shared" si="6797"/>
        <v>0</v>
      </c>
      <c r="BZ330" s="171">
        <f t="shared" ref="BZ330:CF330" si="6798">IF(BZ329="",0,IF((BZ329+BY331)&lt;=$G328,BZ329,$G328-BY331))</f>
        <v>0</v>
      </c>
      <c r="CA330" s="171">
        <f t="shared" si="6798"/>
        <v>0</v>
      </c>
      <c r="CB330" s="171">
        <f t="shared" si="6798"/>
        <v>0</v>
      </c>
      <c r="CC330" s="171">
        <f t="shared" si="6798"/>
        <v>0</v>
      </c>
      <c r="CD330" s="171">
        <f t="shared" si="6798"/>
        <v>0</v>
      </c>
      <c r="CE330" s="171">
        <f t="shared" si="6798"/>
        <v>0</v>
      </c>
      <c r="CF330" s="171">
        <f t="shared" si="6798"/>
        <v>0</v>
      </c>
      <c r="CG330" s="377"/>
      <c r="CH330" s="379"/>
      <c r="CI330" s="381"/>
      <c r="CJ330" s="108"/>
      <c r="CK330" s="108"/>
      <c r="CL330" s="108"/>
      <c r="CM330" s="108"/>
      <c r="CN330" s="108"/>
      <c r="CO330" s="108"/>
      <c r="CP330" s="108"/>
      <c r="CQ330" s="108"/>
      <c r="CR330" s="108"/>
      <c r="CS330" s="108"/>
      <c r="CT330" s="108"/>
      <c r="CU330" s="108"/>
      <c r="CV330" s="108"/>
      <c r="CW330" s="108"/>
      <c r="CX330" s="108"/>
      <c r="CY330" s="108"/>
    </row>
    <row r="331" spans="1:103" ht="28.8" hidden="1" x14ac:dyDescent="0.3">
      <c r="B331" s="130"/>
      <c r="C331" s="174"/>
      <c r="D331" s="174"/>
      <c r="E331" s="174"/>
      <c r="F331" s="174"/>
      <c r="G331" s="174"/>
      <c r="H331" s="176"/>
      <c r="I331" s="107"/>
      <c r="J331" s="179"/>
      <c r="K331" s="107"/>
      <c r="L331" s="64" t="s">
        <v>409</v>
      </c>
      <c r="M331" s="171">
        <f>M330</f>
        <v>0</v>
      </c>
      <c r="N331" s="171">
        <f>N330+M331</f>
        <v>0</v>
      </c>
      <c r="O331" s="171">
        <f t="shared" ref="O331" si="6799">O330+N331</f>
        <v>0</v>
      </c>
      <c r="P331" s="171">
        <f t="shared" ref="P331" si="6800">P330+O331</f>
        <v>0</v>
      </c>
      <c r="Q331" s="171">
        <f t="shared" ref="Q331" si="6801">Q330+P331</f>
        <v>0</v>
      </c>
      <c r="R331" s="171">
        <f t="shared" ref="R331" si="6802">R330+Q331</f>
        <v>0</v>
      </c>
      <c r="S331" s="171">
        <f t="shared" ref="S331" si="6803">S330+R331</f>
        <v>0</v>
      </c>
      <c r="T331" s="171">
        <f t="shared" ref="T331" si="6804">T330+S331</f>
        <v>0</v>
      </c>
      <c r="U331" s="171">
        <f t="shared" ref="U331" si="6805">U330+T331</f>
        <v>0</v>
      </c>
      <c r="V331" s="171">
        <f t="shared" ref="V331" si="6806">V330+U331</f>
        <v>0</v>
      </c>
      <c r="W331" s="171">
        <f t="shared" ref="W331" si="6807">W330+V331</f>
        <v>0</v>
      </c>
      <c r="X331" s="171">
        <f t="shared" ref="X331" si="6808">X330+W331</f>
        <v>0</v>
      </c>
      <c r="Y331" s="171">
        <f t="shared" ref="Y331" si="6809">Y330+X331</f>
        <v>0</v>
      </c>
      <c r="Z331" s="171">
        <f t="shared" ref="Z331" si="6810">Z330+Y331</f>
        <v>0</v>
      </c>
      <c r="AA331" s="171">
        <f t="shared" ref="AA331" si="6811">AA330+Z331</f>
        <v>0</v>
      </c>
      <c r="AB331" s="171">
        <f t="shared" ref="AB331" si="6812">AB330+AA331</f>
        <v>0</v>
      </c>
      <c r="AC331" s="171">
        <f t="shared" ref="AC331" si="6813">AC330+AB331</f>
        <v>0</v>
      </c>
      <c r="AD331" s="171">
        <f t="shared" ref="AD331" si="6814">AD330+AC331</f>
        <v>0</v>
      </c>
      <c r="AE331" s="171">
        <f t="shared" ref="AE331" si="6815">AE330+AD331</f>
        <v>0</v>
      </c>
      <c r="AF331" s="171">
        <f t="shared" ref="AF331" si="6816">AF330+AE331</f>
        <v>0</v>
      </c>
      <c r="AG331" s="171">
        <f t="shared" ref="AG331" si="6817">AG330+AF331</f>
        <v>0</v>
      </c>
      <c r="AH331" s="171">
        <f t="shared" ref="AH331" si="6818">AH330+AG331</f>
        <v>0</v>
      </c>
      <c r="AI331" s="171">
        <f t="shared" ref="AI331" si="6819">AI330+AH331</f>
        <v>0</v>
      </c>
      <c r="AJ331" s="171">
        <f t="shared" ref="AJ331" si="6820">AJ330+AI331</f>
        <v>0</v>
      </c>
      <c r="AK331" s="171">
        <f t="shared" ref="AK331" si="6821">AK330+AJ331</f>
        <v>0</v>
      </c>
      <c r="AL331" s="171">
        <f t="shared" ref="AL331" si="6822">AL330+AK331</f>
        <v>0</v>
      </c>
      <c r="AM331" s="171">
        <f t="shared" ref="AM331" si="6823">AM330+AL331</f>
        <v>0</v>
      </c>
      <c r="AN331" s="171">
        <f t="shared" ref="AN331" si="6824">AN330+AM331</f>
        <v>0</v>
      </c>
      <c r="AO331" s="171">
        <f t="shared" ref="AO331" si="6825">AO330+AN331</f>
        <v>0</v>
      </c>
      <c r="AP331" s="171">
        <f t="shared" ref="AP331" si="6826">AP330+AO331</f>
        <v>0</v>
      </c>
      <c r="AQ331" s="171">
        <f t="shared" ref="AQ331" si="6827">AQ330+AP331</f>
        <v>0</v>
      </c>
      <c r="AR331" s="171">
        <f t="shared" ref="AR331" si="6828">AR330+AQ331</f>
        <v>0</v>
      </c>
      <c r="AS331" s="171">
        <f t="shared" ref="AS331" si="6829">AS330+AR331</f>
        <v>0</v>
      </c>
      <c r="AT331" s="171">
        <f t="shared" ref="AT331" si="6830">AT330+AS331</f>
        <v>0</v>
      </c>
      <c r="AU331" s="171">
        <f t="shared" ref="AU331" si="6831">AU330+AT331</f>
        <v>0</v>
      </c>
      <c r="AV331" s="171">
        <f t="shared" ref="AV331" si="6832">AV330+AU331</f>
        <v>0</v>
      </c>
      <c r="AW331" s="171">
        <f t="shared" ref="AW331" si="6833">AW330+AV331</f>
        <v>0</v>
      </c>
      <c r="AX331" s="171">
        <f t="shared" ref="AX331" si="6834">AX330+AW331</f>
        <v>0</v>
      </c>
      <c r="AY331" s="171">
        <f t="shared" ref="AY331" si="6835">AY330+AX331</f>
        <v>0</v>
      </c>
      <c r="AZ331" s="171">
        <f t="shared" ref="AZ331" si="6836">AZ330+AY331</f>
        <v>0</v>
      </c>
      <c r="BA331" s="171">
        <f t="shared" ref="BA331" si="6837">BA330+AZ331</f>
        <v>0</v>
      </c>
      <c r="BB331" s="171">
        <f t="shared" ref="BB331" si="6838">BB330+BA331</f>
        <v>0</v>
      </c>
      <c r="BC331" s="171">
        <f t="shared" ref="BC331" si="6839">BC330+BB331</f>
        <v>0</v>
      </c>
      <c r="BD331" s="171">
        <f t="shared" ref="BD331" si="6840">BD330+BC331</f>
        <v>0</v>
      </c>
      <c r="BE331" s="171">
        <f t="shared" ref="BE331" si="6841">BE330+BD331</f>
        <v>0</v>
      </c>
      <c r="BF331" s="171">
        <f t="shared" ref="BF331" si="6842">BF330+BE331</f>
        <v>0</v>
      </c>
      <c r="BG331" s="171">
        <f t="shared" ref="BG331" si="6843">BG330+BF331</f>
        <v>0</v>
      </c>
      <c r="BH331" s="171">
        <f t="shared" ref="BH331" si="6844">BH330+BG331</f>
        <v>0</v>
      </c>
      <c r="BI331" s="171">
        <f t="shared" ref="BI331" si="6845">BI330+BH331</f>
        <v>0</v>
      </c>
      <c r="BJ331" s="171">
        <f t="shared" ref="BJ331" si="6846">BJ330+BI331</f>
        <v>0</v>
      </c>
      <c r="BK331" s="171">
        <f t="shared" ref="BK331" si="6847">BK330+BJ331</f>
        <v>0</v>
      </c>
      <c r="BL331" s="171">
        <f t="shared" ref="BL331" si="6848">BL330+BK331</f>
        <v>0</v>
      </c>
      <c r="BM331" s="171">
        <f t="shared" ref="BM331" si="6849">BM330+BL331</f>
        <v>0</v>
      </c>
      <c r="BN331" s="171">
        <f t="shared" ref="BN331" si="6850">BN330+BM331</f>
        <v>0</v>
      </c>
      <c r="BO331" s="171">
        <f t="shared" ref="BO331" si="6851">BO330+BN331</f>
        <v>0</v>
      </c>
      <c r="BP331" s="171">
        <f t="shared" ref="BP331" si="6852">BP330+BO331</f>
        <v>0</v>
      </c>
      <c r="BQ331" s="171">
        <f t="shared" ref="BQ331" si="6853">BQ330+BP331</f>
        <v>0</v>
      </c>
      <c r="BR331" s="171">
        <f t="shared" ref="BR331" si="6854">BR330+BQ331</f>
        <v>0</v>
      </c>
      <c r="BS331" s="171">
        <f t="shared" ref="BS331" si="6855">BS330+BR331</f>
        <v>0</v>
      </c>
      <c r="BT331" s="171">
        <f t="shared" ref="BT331" si="6856">BT330+BS331</f>
        <v>0</v>
      </c>
      <c r="BU331" s="171">
        <f t="shared" ref="BU331" si="6857">BU330+BT331</f>
        <v>0</v>
      </c>
      <c r="BV331" s="171">
        <f t="shared" ref="BV331" si="6858">BV330+BU331</f>
        <v>0</v>
      </c>
      <c r="BW331" s="171">
        <f t="shared" ref="BW331" si="6859">BW330+BV331</f>
        <v>0</v>
      </c>
      <c r="BX331" s="171">
        <f t="shared" ref="BX331" si="6860">BX330+BW331</f>
        <v>0</v>
      </c>
      <c r="BY331" s="171">
        <f t="shared" ref="BY331" si="6861">BY330+BX331</f>
        <v>0</v>
      </c>
      <c r="BZ331" s="171">
        <f t="shared" ref="BZ331" si="6862">BZ330+BY331</f>
        <v>0</v>
      </c>
      <c r="CA331" s="171">
        <f t="shared" ref="CA331" si="6863">CA330+BZ331</f>
        <v>0</v>
      </c>
      <c r="CB331" s="171">
        <f t="shared" ref="CB331" si="6864">CB330+CA331</f>
        <v>0</v>
      </c>
      <c r="CC331" s="171">
        <f t="shared" ref="CC331" si="6865">CC330+CB331</f>
        <v>0</v>
      </c>
      <c r="CD331" s="171">
        <f t="shared" ref="CD331" si="6866">CD330+CC331</f>
        <v>0</v>
      </c>
      <c r="CE331" s="171">
        <f t="shared" ref="CE331" si="6867">CE330+CD331</f>
        <v>0</v>
      </c>
      <c r="CF331" s="171">
        <f t="shared" ref="CF331" si="6868">CF330+CE331</f>
        <v>0</v>
      </c>
      <c r="CG331" s="377"/>
      <c r="CH331" s="379"/>
      <c r="CI331" s="381"/>
      <c r="CJ331" s="107"/>
      <c r="CK331" s="107"/>
      <c r="CL331" s="107"/>
      <c r="CM331" s="107"/>
      <c r="CN331" s="107"/>
      <c r="CO331" s="107"/>
      <c r="CP331" s="107"/>
      <c r="CQ331" s="107"/>
      <c r="CR331" s="107"/>
      <c r="CS331" s="107"/>
      <c r="CT331" s="107"/>
      <c r="CU331" s="107"/>
      <c r="CV331" s="107"/>
      <c r="CW331" s="107"/>
      <c r="CX331" s="107"/>
      <c r="CY331" s="107"/>
    </row>
    <row r="332" spans="1:103" ht="25.2" customHeight="1" thickBot="1" x14ac:dyDescent="0.35">
      <c r="B332" s="130"/>
      <c r="C332" s="174"/>
      <c r="D332" s="174"/>
      <c r="E332" s="174"/>
      <c r="F332" s="174"/>
      <c r="G332" s="174"/>
      <c r="H332" s="176"/>
      <c r="I332" s="107"/>
      <c r="J332" s="179"/>
      <c r="K332" s="107"/>
      <c r="L332" s="64" t="s">
        <v>167</v>
      </c>
      <c r="M332" s="172">
        <f>IF($E328="",0,VLOOKUP($E328,'Podpůrná data'!$I$15:$J$182,2)*M330)</f>
        <v>0</v>
      </c>
      <c r="N332" s="172">
        <f>IF($E328="",0,VLOOKUP($E328,'Podpůrná data'!$I$15:$J$182,2)*N330)</f>
        <v>0</v>
      </c>
      <c r="O332" s="172">
        <f>IF($E328="",0,VLOOKUP($E328,'Podpůrná data'!$I$15:$J$182,2)*O330)</f>
        <v>0</v>
      </c>
      <c r="P332" s="172">
        <f>IF($E328="",0,VLOOKUP($E328,'Podpůrná data'!$I$15:$J$182,2)*P330)</f>
        <v>0</v>
      </c>
      <c r="Q332" s="172">
        <f>IF($E328="",0,VLOOKUP($E328,'Podpůrná data'!$I$15:$J$182,2)*Q330)</f>
        <v>0</v>
      </c>
      <c r="R332" s="172">
        <f>IF($E328="",0,VLOOKUP($E328,'Podpůrná data'!$I$15:$J$182,2)*R330)</f>
        <v>0</v>
      </c>
      <c r="S332" s="172">
        <f>IF($E328="",0,VLOOKUP($E328,'Podpůrná data'!$I$15:$J$182,2)*S330)</f>
        <v>0</v>
      </c>
      <c r="T332" s="172">
        <f>IF($E328="",0,VLOOKUP($E328,'Podpůrná data'!$I$15:$J$182,2)*T330)</f>
        <v>0</v>
      </c>
      <c r="U332" s="172">
        <f>IF($E328="",0,VLOOKUP($E328,'Podpůrná data'!$I$15:$J$182,2)*U330)</f>
        <v>0</v>
      </c>
      <c r="V332" s="172">
        <f>IF($E328="",0,VLOOKUP($E328,'Podpůrná data'!$I$15:$J$182,2)*V330)</f>
        <v>0</v>
      </c>
      <c r="W332" s="172">
        <f>IF($E328="",0,VLOOKUP($E328,'Podpůrná data'!$I$15:$J$182,2)*W330)</f>
        <v>0</v>
      </c>
      <c r="X332" s="172">
        <f>IF($E328="",0,VLOOKUP($E328,'Podpůrná data'!$I$15:$J$182,2)*X330)</f>
        <v>0</v>
      </c>
      <c r="Y332" s="172">
        <f>IF($E328="",0,VLOOKUP($E328,'Podpůrná data'!$I$15:$J$182,2)*Y330)</f>
        <v>0</v>
      </c>
      <c r="Z332" s="172">
        <f>IF($E328="",0,VLOOKUP($E328,'Podpůrná data'!$I$15:$J$182,2)*Z330)</f>
        <v>0</v>
      </c>
      <c r="AA332" s="172">
        <f>IF($E328="",0,VLOOKUP($E328,'Podpůrná data'!$I$15:$J$182,2)*AA330)</f>
        <v>0</v>
      </c>
      <c r="AB332" s="172">
        <f>IF($E328="",0,VLOOKUP($E328,'Podpůrná data'!$I$15:$J$182,2)*AB330)</f>
        <v>0</v>
      </c>
      <c r="AC332" s="172">
        <f>IF($E328="",0,VLOOKUP($E328,'Podpůrná data'!$I$15:$J$182,2)*AC330)</f>
        <v>0</v>
      </c>
      <c r="AD332" s="172">
        <f>IF($E328="",0,VLOOKUP($E328,'Podpůrná data'!$I$15:$J$182,2)*AD330)</f>
        <v>0</v>
      </c>
      <c r="AE332" s="172">
        <f>IF($E328="",0,VLOOKUP($E328,'Podpůrná data'!$I$15:$J$182,2)*AE330)</f>
        <v>0</v>
      </c>
      <c r="AF332" s="172">
        <f>IF($E328="",0,VLOOKUP($E328,'Podpůrná data'!$I$15:$J$182,2)*AF330)</f>
        <v>0</v>
      </c>
      <c r="AG332" s="172">
        <f>IF($E328="",0,VLOOKUP($E328,'Podpůrná data'!$I$15:$J$182,2)*AG330)</f>
        <v>0</v>
      </c>
      <c r="AH332" s="172">
        <f>IF($E328="",0,VLOOKUP($E328,'Podpůrná data'!$I$15:$J$182,2)*AH330)</f>
        <v>0</v>
      </c>
      <c r="AI332" s="172">
        <f>IF($E328="",0,VLOOKUP($E328,'Podpůrná data'!$I$15:$J$182,2)*AI330)</f>
        <v>0</v>
      </c>
      <c r="AJ332" s="172">
        <f>IF($E328="",0,VLOOKUP($E328,'Podpůrná data'!$I$15:$J$182,2)*AJ330)</f>
        <v>0</v>
      </c>
      <c r="AK332" s="172">
        <f>IF($E328="",0,VLOOKUP($E328,'Podpůrná data'!$I$15:$J$182,2)*AK330)</f>
        <v>0</v>
      </c>
      <c r="AL332" s="172">
        <f>IF($E328="",0,VLOOKUP($E328,'Podpůrná data'!$I$15:$J$182,2)*AL330)</f>
        <v>0</v>
      </c>
      <c r="AM332" s="172">
        <f>IF($E328="",0,VLOOKUP($E328,'Podpůrná data'!$I$15:$J$182,2)*AM330)</f>
        <v>0</v>
      </c>
      <c r="AN332" s="172">
        <f>IF($E328="",0,VLOOKUP($E328,'Podpůrná data'!$I$15:$J$182,2)*AN330)</f>
        <v>0</v>
      </c>
      <c r="AO332" s="172">
        <f>IF($E328="",0,VLOOKUP($E328,'Podpůrná data'!$I$15:$J$182,2)*AO330)</f>
        <v>0</v>
      </c>
      <c r="AP332" s="172">
        <f>IF($E328="",0,VLOOKUP($E328,'Podpůrná data'!$I$15:$J$182,2)*AP330)</f>
        <v>0</v>
      </c>
      <c r="AQ332" s="172">
        <f>IF($E328="",0,VLOOKUP($E328,'Podpůrná data'!$I$15:$J$182,2)*AQ330)</f>
        <v>0</v>
      </c>
      <c r="AR332" s="172">
        <f>IF($E328="",0,VLOOKUP($E328,'Podpůrná data'!$I$15:$J$182,2)*AR330)</f>
        <v>0</v>
      </c>
      <c r="AS332" s="172">
        <f>IF($E328="",0,VLOOKUP($E328,'Podpůrná data'!$I$15:$J$182,2)*AS330)</f>
        <v>0</v>
      </c>
      <c r="AT332" s="172">
        <f>IF($E328="",0,VLOOKUP($E328,'Podpůrná data'!$I$15:$J$182,2)*AT330)</f>
        <v>0</v>
      </c>
      <c r="AU332" s="172">
        <f>IF($E328="",0,VLOOKUP($E328,'Podpůrná data'!$I$15:$J$182,2)*AU330)</f>
        <v>0</v>
      </c>
      <c r="AV332" s="172">
        <f>IF($E328="",0,VLOOKUP($E328,'Podpůrná data'!$I$15:$J$182,2)*AV330)</f>
        <v>0</v>
      </c>
      <c r="AW332" s="172">
        <f>IF($E328="",0,VLOOKUP($E328,'Podpůrná data'!$I$15:$J$182,2)*AW330)</f>
        <v>0</v>
      </c>
      <c r="AX332" s="172">
        <f>IF($E328="",0,VLOOKUP($E328,'Podpůrná data'!$I$15:$J$182,2)*AX330)</f>
        <v>0</v>
      </c>
      <c r="AY332" s="172">
        <f>IF($E328="",0,VLOOKUP($E328,'Podpůrná data'!$I$15:$J$182,2)*AY330)</f>
        <v>0</v>
      </c>
      <c r="AZ332" s="172">
        <f>IF($E328="",0,VLOOKUP($E328,'Podpůrná data'!$I$15:$J$182,2)*AZ330)</f>
        <v>0</v>
      </c>
      <c r="BA332" s="172">
        <f>IF($E328="",0,VLOOKUP($E328,'Podpůrná data'!$I$15:$J$182,2)*BA330)</f>
        <v>0</v>
      </c>
      <c r="BB332" s="172">
        <f>IF($E328="",0,VLOOKUP($E328,'Podpůrná data'!$I$15:$J$182,2)*BB330)</f>
        <v>0</v>
      </c>
      <c r="BC332" s="172">
        <f>IF($E328="",0,VLOOKUP($E328,'Podpůrná data'!$I$15:$J$182,2)*BC330)</f>
        <v>0</v>
      </c>
      <c r="BD332" s="172">
        <f>IF($E328="",0,VLOOKUP($E328,'Podpůrná data'!$I$15:$J$182,2)*BD330)</f>
        <v>0</v>
      </c>
      <c r="BE332" s="172">
        <f>IF($E328="",0,VLOOKUP($E328,'Podpůrná data'!$I$15:$J$182,2)*BE330)</f>
        <v>0</v>
      </c>
      <c r="BF332" s="172">
        <f>IF($E328="",0,VLOOKUP($E328,'Podpůrná data'!$I$15:$J$182,2)*BF330)</f>
        <v>0</v>
      </c>
      <c r="BG332" s="172">
        <f>IF($E328="",0,VLOOKUP($E328,'Podpůrná data'!$I$15:$J$182,2)*BG330)</f>
        <v>0</v>
      </c>
      <c r="BH332" s="172">
        <f>IF($E328="",0,VLOOKUP($E328,'Podpůrná data'!$I$15:$J$182,2)*BH330)</f>
        <v>0</v>
      </c>
      <c r="BI332" s="172">
        <f>IF($E328="",0,VLOOKUP($E328,'Podpůrná data'!$I$15:$J$182,2)*BI330)</f>
        <v>0</v>
      </c>
      <c r="BJ332" s="172">
        <f>IF($E328="",0,VLOOKUP($E328,'Podpůrná data'!$I$15:$J$182,2)*BJ330)</f>
        <v>0</v>
      </c>
      <c r="BK332" s="172">
        <f>IF($E328="",0,VLOOKUP($E328,'Podpůrná data'!$I$15:$J$182,2)*BK330)</f>
        <v>0</v>
      </c>
      <c r="BL332" s="172">
        <f>IF($E328="",0,VLOOKUP($E328,'Podpůrná data'!$I$15:$J$182,2)*BL330)</f>
        <v>0</v>
      </c>
      <c r="BM332" s="172">
        <f>IF($E328="",0,VLOOKUP($E328,'Podpůrná data'!$I$15:$J$182,2)*BM330)</f>
        <v>0</v>
      </c>
      <c r="BN332" s="172">
        <f>IF($E328="",0,VLOOKUP($E328,'Podpůrná data'!$I$15:$J$182,2)*BN330)</f>
        <v>0</v>
      </c>
      <c r="BO332" s="172">
        <f>IF($E328="",0,VLOOKUP($E328,'Podpůrná data'!$I$15:$J$182,2)*BO330)</f>
        <v>0</v>
      </c>
      <c r="BP332" s="172">
        <f>IF($E328="",0,VLOOKUP($E328,'Podpůrná data'!$I$15:$J$182,2)*BP330)</f>
        <v>0</v>
      </c>
      <c r="BQ332" s="172">
        <f>IF($E328="",0,VLOOKUP($E328,'Podpůrná data'!$I$15:$J$182,2)*BQ330)</f>
        <v>0</v>
      </c>
      <c r="BR332" s="172">
        <f>IF($E328="",0,VLOOKUP($E328,'Podpůrná data'!$I$15:$J$182,2)*BR330)</f>
        <v>0</v>
      </c>
      <c r="BS332" s="172">
        <f>IF($E328="",0,VLOOKUP($E328,'Podpůrná data'!$I$15:$J$182,2)*BS330)</f>
        <v>0</v>
      </c>
      <c r="BT332" s="172">
        <f>IF($E328="",0,VLOOKUP($E328,'Podpůrná data'!$I$15:$J$182,2)*BT330)</f>
        <v>0</v>
      </c>
      <c r="BU332" s="172">
        <f>IF($E328="",0,VLOOKUP($E328,'Podpůrná data'!$I$15:$J$182,2)*BU330)</f>
        <v>0</v>
      </c>
      <c r="BV332" s="172">
        <f>IF($E328="",0,VLOOKUP($E328,'Podpůrná data'!$I$15:$J$182,2)*BV330)</f>
        <v>0</v>
      </c>
      <c r="BW332" s="172">
        <f>IF($E328="",0,VLOOKUP($E328,'Podpůrná data'!$I$15:$J$182,2)*BW330)</f>
        <v>0</v>
      </c>
      <c r="BX332" s="172">
        <f>IF($E328="",0,VLOOKUP($E328,'Podpůrná data'!$I$15:$J$182,2)*BX330)</f>
        <v>0</v>
      </c>
      <c r="BY332" s="172">
        <f>IF($E328="",0,VLOOKUP($E328,'Podpůrná data'!$I$15:$J$182,2)*BY330)</f>
        <v>0</v>
      </c>
      <c r="BZ332" s="172">
        <f>IF($E328="",0,VLOOKUP($E328,'Podpůrná data'!$I$15:$J$182,2)*BZ330)</f>
        <v>0</v>
      </c>
      <c r="CA332" s="172">
        <f>IF($E328="",0,VLOOKUP($E328,'Podpůrná data'!$I$15:$J$182,2)*CA330)</f>
        <v>0</v>
      </c>
      <c r="CB332" s="172">
        <f>IF($E328="",0,VLOOKUP($E328,'Podpůrná data'!$I$15:$J$182,2)*CB330)</f>
        <v>0</v>
      </c>
      <c r="CC332" s="172">
        <f>IF($E328="",0,VLOOKUP($E328,'Podpůrná data'!$I$15:$J$182,2)*CC330)</f>
        <v>0</v>
      </c>
      <c r="CD332" s="172">
        <f>IF($E328="",0,VLOOKUP($E328,'Podpůrná data'!$I$15:$J$182,2)*CD330)</f>
        <v>0</v>
      </c>
      <c r="CE332" s="172">
        <f>IF($E328="",0,VLOOKUP($E328,'Podpůrná data'!$I$15:$J$182,2)*CE330)</f>
        <v>0</v>
      </c>
      <c r="CF332" s="172">
        <f>IF($E328="",0,VLOOKUP($E328,'Podpůrná data'!$I$15:$J$182,2)*CF330)</f>
        <v>0</v>
      </c>
      <c r="CG332" s="377"/>
      <c r="CH332" s="379"/>
      <c r="CI332" s="381"/>
      <c r="CJ332" s="107"/>
      <c r="CK332" s="182">
        <f>SUMIFS($M332:$CF332,$M327:$CF327,"1. ZoR")</f>
        <v>0</v>
      </c>
      <c r="CL332" s="182">
        <f>SUMIFS($M332:$CF332,$M327:$CF327,"2. ZoR")</f>
        <v>0</v>
      </c>
      <c r="CM332" s="182">
        <f>SUMIFS($M332:$CF332,$M327:$CF327,"3. ZoR")</f>
        <v>0</v>
      </c>
      <c r="CN332" s="182">
        <f>SUMIFS($M332:$CF332,$M327:$CF327,"4. ZoR")</f>
        <v>0</v>
      </c>
      <c r="CO332" s="182">
        <f>SUMIFS($M332:$CF332,$M327:$CF327,"5. ZoR")</f>
        <v>0</v>
      </c>
      <c r="CP332" s="182">
        <f>SUMIFS($M332:$CF332,$M327:$CF327,"6. ZoR")</f>
        <v>0</v>
      </c>
      <c r="CQ332" s="182">
        <f>SUMIFS($M332:$CF332,$M327:$CF327,"7. ZoR")</f>
        <v>0</v>
      </c>
      <c r="CR332" s="182">
        <f>SUMIFS($M332:$CF332,$M327:$CF327,"8. ZoR")</f>
        <v>0</v>
      </c>
      <c r="CS332" s="182">
        <f>SUMIFS($M332:$CF332,$M327:$CF327,"9. ZoR")</f>
        <v>0</v>
      </c>
      <c r="CT332" s="182">
        <f>SUMIFS($M332:$CF332,$M327:$CF327,"10. ZoR")</f>
        <v>0</v>
      </c>
      <c r="CU332" s="182">
        <f>SUMIFS($M332:$CF332,$M327:$CF327,"11. ZoR")</f>
        <v>0</v>
      </c>
      <c r="CV332" s="182">
        <f>SUMIFS($M332:$CF332,$M327:$CF327,"12. ZoR")</f>
        <v>0</v>
      </c>
      <c r="CW332" s="182">
        <f>SUMIFS($M332:$CF332,$M327:$CF327,"13. ZoR")</f>
        <v>0</v>
      </c>
      <c r="CX332" s="182">
        <f>SUMIFS($M332:$CF332,$M327:$CF327,"14. ZoR")</f>
        <v>0</v>
      </c>
      <c r="CY332" s="182">
        <f>SUMIFS($M332:$CF332,$M327:$CF327,"15. ZoR")</f>
        <v>0</v>
      </c>
    </row>
    <row r="333" spans="1:103" ht="29.4" hidden="1" thickBot="1" x14ac:dyDescent="0.35">
      <c r="B333" s="131"/>
      <c r="C333" s="177"/>
      <c r="D333" s="177"/>
      <c r="E333" s="177"/>
      <c r="F333" s="177"/>
      <c r="G333" s="177"/>
      <c r="H333" s="178"/>
      <c r="I333" s="107"/>
      <c r="J333" s="180"/>
      <c r="K333" s="107"/>
      <c r="L333" s="64" t="s">
        <v>360</v>
      </c>
      <c r="M333" s="172">
        <f>IF(M332="","",M332)</f>
        <v>0</v>
      </c>
      <c r="N333" s="172">
        <f>M333+N332</f>
        <v>0</v>
      </c>
      <c r="O333" s="172">
        <f t="shared" ref="O333" si="6869">N333+O332</f>
        <v>0</v>
      </c>
      <c r="P333" s="172">
        <f t="shared" ref="P333" si="6870">O333+P332</f>
        <v>0</v>
      </c>
      <c r="Q333" s="172">
        <f t="shared" ref="Q333" si="6871">P333+Q332</f>
        <v>0</v>
      </c>
      <c r="R333" s="172">
        <f t="shared" ref="R333" si="6872">Q333+R332</f>
        <v>0</v>
      </c>
      <c r="S333" s="172">
        <f t="shared" ref="S333" si="6873">R333+S332</f>
        <v>0</v>
      </c>
      <c r="T333" s="172">
        <f t="shared" ref="T333" si="6874">S333+T332</f>
        <v>0</v>
      </c>
      <c r="U333" s="172">
        <f t="shared" ref="U333" si="6875">T333+U332</f>
        <v>0</v>
      </c>
      <c r="V333" s="172">
        <f t="shared" ref="V333" si="6876">U333+V332</f>
        <v>0</v>
      </c>
      <c r="W333" s="172">
        <f t="shared" ref="W333" si="6877">V333+W332</f>
        <v>0</v>
      </c>
      <c r="X333" s="172">
        <f t="shared" ref="X333" si="6878">W333+X332</f>
        <v>0</v>
      </c>
      <c r="Y333" s="172">
        <f t="shared" ref="Y333" si="6879">X333+Y332</f>
        <v>0</v>
      </c>
      <c r="Z333" s="172">
        <f t="shared" ref="Z333" si="6880">Y333+Z332</f>
        <v>0</v>
      </c>
      <c r="AA333" s="172">
        <f t="shared" ref="AA333" si="6881">Z333+AA332</f>
        <v>0</v>
      </c>
      <c r="AB333" s="172">
        <f t="shared" ref="AB333" si="6882">AA333+AB332</f>
        <v>0</v>
      </c>
      <c r="AC333" s="172">
        <f t="shared" ref="AC333" si="6883">AB333+AC332</f>
        <v>0</v>
      </c>
      <c r="AD333" s="172">
        <f t="shared" ref="AD333" si="6884">AC333+AD332</f>
        <v>0</v>
      </c>
      <c r="AE333" s="172">
        <f t="shared" ref="AE333" si="6885">AD333+AE332</f>
        <v>0</v>
      </c>
      <c r="AF333" s="172">
        <f t="shared" ref="AF333" si="6886">AE333+AF332</f>
        <v>0</v>
      </c>
      <c r="AG333" s="172">
        <f t="shared" ref="AG333" si="6887">AF333+AG332</f>
        <v>0</v>
      </c>
      <c r="AH333" s="172">
        <f t="shared" ref="AH333" si="6888">AG333+AH332</f>
        <v>0</v>
      </c>
      <c r="AI333" s="172">
        <f t="shared" ref="AI333" si="6889">AH333+AI332</f>
        <v>0</v>
      </c>
      <c r="AJ333" s="172">
        <f t="shared" ref="AJ333" si="6890">AI333+AJ332</f>
        <v>0</v>
      </c>
      <c r="AK333" s="172">
        <f t="shared" ref="AK333" si="6891">AJ333+AK332</f>
        <v>0</v>
      </c>
      <c r="AL333" s="172">
        <f t="shared" ref="AL333" si="6892">AK333+AL332</f>
        <v>0</v>
      </c>
      <c r="AM333" s="172">
        <f t="shared" ref="AM333" si="6893">AL333+AM332</f>
        <v>0</v>
      </c>
      <c r="AN333" s="172">
        <f t="shared" ref="AN333" si="6894">AM333+AN332</f>
        <v>0</v>
      </c>
      <c r="AO333" s="172">
        <f t="shared" ref="AO333" si="6895">AN333+AO332</f>
        <v>0</v>
      </c>
      <c r="AP333" s="172">
        <f t="shared" ref="AP333" si="6896">AO333+AP332</f>
        <v>0</v>
      </c>
      <c r="AQ333" s="172">
        <f t="shared" ref="AQ333" si="6897">AP333+AQ332</f>
        <v>0</v>
      </c>
      <c r="AR333" s="172">
        <f t="shared" ref="AR333" si="6898">AQ333+AR332</f>
        <v>0</v>
      </c>
      <c r="AS333" s="172">
        <f t="shared" ref="AS333" si="6899">AR333+AS332</f>
        <v>0</v>
      </c>
      <c r="AT333" s="172">
        <f t="shared" ref="AT333" si="6900">AS333+AT332</f>
        <v>0</v>
      </c>
      <c r="AU333" s="172">
        <f t="shared" ref="AU333" si="6901">AT333+AU332</f>
        <v>0</v>
      </c>
      <c r="AV333" s="172">
        <f t="shared" ref="AV333" si="6902">AU333+AV332</f>
        <v>0</v>
      </c>
      <c r="AW333" s="172">
        <f t="shared" ref="AW333" si="6903">AV333+AW332</f>
        <v>0</v>
      </c>
      <c r="AX333" s="172">
        <f t="shared" ref="AX333" si="6904">AW333+AX332</f>
        <v>0</v>
      </c>
      <c r="AY333" s="172">
        <f t="shared" ref="AY333" si="6905">AX333+AY332</f>
        <v>0</v>
      </c>
      <c r="AZ333" s="172">
        <f t="shared" ref="AZ333" si="6906">AY333+AZ332</f>
        <v>0</v>
      </c>
      <c r="BA333" s="172">
        <f t="shared" ref="BA333" si="6907">AZ333+BA332</f>
        <v>0</v>
      </c>
      <c r="BB333" s="172">
        <f t="shared" ref="BB333" si="6908">BA333+BB332</f>
        <v>0</v>
      </c>
      <c r="BC333" s="172">
        <f t="shared" ref="BC333" si="6909">BB333+BC332</f>
        <v>0</v>
      </c>
      <c r="BD333" s="172">
        <f t="shared" ref="BD333" si="6910">BC333+BD332</f>
        <v>0</v>
      </c>
      <c r="BE333" s="172">
        <f t="shared" ref="BE333" si="6911">BD333+BE332</f>
        <v>0</v>
      </c>
      <c r="BF333" s="172">
        <f t="shared" ref="BF333" si="6912">BE333+BF332</f>
        <v>0</v>
      </c>
      <c r="BG333" s="172">
        <f t="shared" ref="BG333" si="6913">BF333+BG332</f>
        <v>0</v>
      </c>
      <c r="BH333" s="172">
        <f t="shared" ref="BH333" si="6914">BG333+BH332</f>
        <v>0</v>
      </c>
      <c r="BI333" s="172">
        <f t="shared" ref="BI333" si="6915">BH333+BI332</f>
        <v>0</v>
      </c>
      <c r="BJ333" s="172">
        <f t="shared" ref="BJ333" si="6916">BI333+BJ332</f>
        <v>0</v>
      </c>
      <c r="BK333" s="172">
        <f t="shared" ref="BK333" si="6917">BJ333+BK332</f>
        <v>0</v>
      </c>
      <c r="BL333" s="172">
        <f t="shared" ref="BL333" si="6918">BK333+BL332</f>
        <v>0</v>
      </c>
      <c r="BM333" s="172">
        <f t="shared" ref="BM333" si="6919">BL333+BM332</f>
        <v>0</v>
      </c>
      <c r="BN333" s="172">
        <f t="shared" ref="BN333" si="6920">BM333+BN332</f>
        <v>0</v>
      </c>
      <c r="BO333" s="172">
        <f t="shared" ref="BO333" si="6921">BN333+BO332</f>
        <v>0</v>
      </c>
      <c r="BP333" s="172">
        <f t="shared" ref="BP333" si="6922">BO333+BP332</f>
        <v>0</v>
      </c>
      <c r="BQ333" s="172">
        <f t="shared" ref="BQ333" si="6923">BP333+BQ332</f>
        <v>0</v>
      </c>
      <c r="BR333" s="172">
        <f t="shared" ref="BR333" si="6924">BQ333+BR332</f>
        <v>0</v>
      </c>
      <c r="BS333" s="172">
        <f t="shared" ref="BS333" si="6925">BR333+BS332</f>
        <v>0</v>
      </c>
      <c r="BT333" s="172">
        <f t="shared" ref="BT333" si="6926">BS333+BT332</f>
        <v>0</v>
      </c>
      <c r="BU333" s="172">
        <f t="shared" ref="BU333" si="6927">BT333+BU332</f>
        <v>0</v>
      </c>
      <c r="BV333" s="172">
        <f t="shared" ref="BV333" si="6928">BU333+BV332</f>
        <v>0</v>
      </c>
      <c r="BW333" s="172">
        <f t="shared" ref="BW333" si="6929">BV333+BW332</f>
        <v>0</v>
      </c>
      <c r="BX333" s="172">
        <f t="shared" ref="BX333" si="6930">BW333+BX332</f>
        <v>0</v>
      </c>
      <c r="BY333" s="172">
        <f t="shared" ref="BY333" si="6931">BX333+BY332</f>
        <v>0</v>
      </c>
      <c r="BZ333" s="172">
        <f t="shared" ref="BZ333" si="6932">BY333+BZ332</f>
        <v>0</v>
      </c>
      <c r="CA333" s="172">
        <f t="shared" ref="CA333" si="6933">BZ333+CA332</f>
        <v>0</v>
      </c>
      <c r="CB333" s="172">
        <f t="shared" ref="CB333" si="6934">CA333+CB332</f>
        <v>0</v>
      </c>
      <c r="CC333" s="172">
        <f t="shared" ref="CC333" si="6935">CB333+CC332</f>
        <v>0</v>
      </c>
      <c r="CD333" s="172">
        <f t="shared" ref="CD333" si="6936">CC333+CD332</f>
        <v>0</v>
      </c>
      <c r="CE333" s="172">
        <f t="shared" ref="CE333" si="6937">CD333+CE332</f>
        <v>0</v>
      </c>
      <c r="CF333" s="172">
        <f t="shared" ref="CF333" si="6938">CE333+CF332</f>
        <v>0</v>
      </c>
      <c r="CG333" s="383"/>
      <c r="CH333" s="384"/>
      <c r="CI333" s="382"/>
      <c r="CJ333" s="107"/>
      <c r="CK333" s="107"/>
      <c r="CL333" s="107"/>
      <c r="CM333" s="107"/>
      <c r="CN333" s="107"/>
      <c r="CO333" s="107"/>
      <c r="CP333" s="107"/>
      <c r="CQ333" s="107"/>
      <c r="CR333" s="107"/>
      <c r="CS333" s="107"/>
      <c r="CT333" s="107"/>
      <c r="CU333" s="107"/>
      <c r="CV333" s="107"/>
      <c r="CW333" s="107"/>
      <c r="CX333" s="107"/>
      <c r="CY333" s="107"/>
    </row>
    <row r="334" spans="1:103" ht="15" hidden="1" thickBot="1" x14ac:dyDescent="0.35">
      <c r="B334" s="107"/>
      <c r="C334" s="132"/>
      <c r="D334" s="132"/>
      <c r="E334" s="132"/>
      <c r="F334" s="132"/>
      <c r="G334" s="132"/>
      <c r="H334" s="107"/>
      <c r="I334" s="7"/>
      <c r="J334" s="107"/>
      <c r="K334" s="107"/>
      <c r="L334" s="107"/>
      <c r="M334" s="107"/>
      <c r="N334" s="107"/>
      <c r="O334" s="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row>
    <row r="335" spans="1:103" s="266" customFormat="1" ht="58.2" customHeight="1" thickBot="1" x14ac:dyDescent="0.35">
      <c r="A335" s="271"/>
      <c r="B335" s="122"/>
      <c r="C335" s="353" t="s">
        <v>2</v>
      </c>
      <c r="D335" s="123"/>
      <c r="E335" s="133" t="s">
        <v>398</v>
      </c>
      <c r="F335" s="133" t="s">
        <v>377</v>
      </c>
      <c r="G335" s="124" t="s">
        <v>208</v>
      </c>
      <c r="H335" s="125" t="s">
        <v>1</v>
      </c>
      <c r="I335" s="7"/>
      <c r="J335" s="173">
        <v>204032</v>
      </c>
      <c r="K335" s="108"/>
      <c r="L335" s="204" t="s">
        <v>134</v>
      </c>
      <c r="M335" s="84" t="s">
        <v>4</v>
      </c>
      <c r="N335" s="84" t="s">
        <v>5</v>
      </c>
      <c r="O335" s="84" t="s">
        <v>6</v>
      </c>
      <c r="P335" s="84" t="s">
        <v>7</v>
      </c>
      <c r="Q335" s="84" t="s">
        <v>8</v>
      </c>
      <c r="R335" s="84" t="s">
        <v>9</v>
      </c>
      <c r="S335" s="84" t="s">
        <v>10</v>
      </c>
      <c r="T335" s="84" t="s">
        <v>11</v>
      </c>
      <c r="U335" s="84" t="s">
        <v>12</v>
      </c>
      <c r="V335" s="84" t="s">
        <v>13</v>
      </c>
      <c r="W335" s="84" t="s">
        <v>14</v>
      </c>
      <c r="X335" s="84" t="s">
        <v>15</v>
      </c>
      <c r="Y335" s="84" t="s">
        <v>16</v>
      </c>
      <c r="Z335" s="84" t="s">
        <v>17</v>
      </c>
      <c r="AA335" s="84" t="s">
        <v>18</v>
      </c>
      <c r="AB335" s="84" t="s">
        <v>19</v>
      </c>
      <c r="AC335" s="84" t="s">
        <v>20</v>
      </c>
      <c r="AD335" s="84" t="s">
        <v>21</v>
      </c>
      <c r="AE335" s="84" t="s">
        <v>22</v>
      </c>
      <c r="AF335" s="84" t="s">
        <v>23</v>
      </c>
      <c r="AG335" s="84" t="s">
        <v>24</v>
      </c>
      <c r="AH335" s="84" t="s">
        <v>25</v>
      </c>
      <c r="AI335" s="84" t="s">
        <v>26</v>
      </c>
      <c r="AJ335" s="84" t="s">
        <v>27</v>
      </c>
      <c r="AK335" s="84" t="s">
        <v>28</v>
      </c>
      <c r="AL335" s="84" t="s">
        <v>29</v>
      </c>
      <c r="AM335" s="84" t="s">
        <v>30</v>
      </c>
      <c r="AN335" s="84" t="s">
        <v>31</v>
      </c>
      <c r="AO335" s="84" t="s">
        <v>32</v>
      </c>
      <c r="AP335" s="84" t="s">
        <v>33</v>
      </c>
      <c r="AQ335" s="84" t="s">
        <v>34</v>
      </c>
      <c r="AR335" s="84" t="s">
        <v>35</v>
      </c>
      <c r="AS335" s="84" t="s">
        <v>36</v>
      </c>
      <c r="AT335" s="84" t="s">
        <v>37</v>
      </c>
      <c r="AU335" s="84" t="s">
        <v>38</v>
      </c>
      <c r="AV335" s="84" t="s">
        <v>39</v>
      </c>
      <c r="AW335" s="84" t="s">
        <v>40</v>
      </c>
      <c r="AX335" s="84" t="s">
        <v>41</v>
      </c>
      <c r="AY335" s="84" t="s">
        <v>42</v>
      </c>
      <c r="AZ335" s="84" t="s">
        <v>43</v>
      </c>
      <c r="BA335" s="84" t="s">
        <v>44</v>
      </c>
      <c r="BB335" s="84" t="s">
        <v>45</v>
      </c>
      <c r="BC335" s="84" t="s">
        <v>46</v>
      </c>
      <c r="BD335" s="84" t="s">
        <v>47</v>
      </c>
      <c r="BE335" s="84" t="s">
        <v>48</v>
      </c>
      <c r="BF335" s="84" t="s">
        <v>49</v>
      </c>
      <c r="BG335" s="84" t="s">
        <v>50</v>
      </c>
      <c r="BH335" s="84" t="s">
        <v>51</v>
      </c>
      <c r="BI335" s="84" t="s">
        <v>52</v>
      </c>
      <c r="BJ335" s="84" t="s">
        <v>53</v>
      </c>
      <c r="BK335" s="84" t="s">
        <v>135</v>
      </c>
      <c r="BL335" s="84" t="s">
        <v>136</v>
      </c>
      <c r="BM335" s="84" t="s">
        <v>137</v>
      </c>
      <c r="BN335" s="84" t="s">
        <v>138</v>
      </c>
      <c r="BO335" s="84" t="s">
        <v>139</v>
      </c>
      <c r="BP335" s="84" t="s">
        <v>140</v>
      </c>
      <c r="BQ335" s="84" t="s">
        <v>141</v>
      </c>
      <c r="BR335" s="84" t="s">
        <v>142</v>
      </c>
      <c r="BS335" s="84" t="s">
        <v>143</v>
      </c>
      <c r="BT335" s="84" t="s">
        <v>144</v>
      </c>
      <c r="BU335" s="84" t="s">
        <v>145</v>
      </c>
      <c r="BV335" s="84" t="s">
        <v>146</v>
      </c>
      <c r="BW335" s="84" t="s">
        <v>147</v>
      </c>
      <c r="BX335" s="84" t="s">
        <v>148</v>
      </c>
      <c r="BY335" s="84" t="s">
        <v>149</v>
      </c>
      <c r="BZ335" s="84" t="s">
        <v>150</v>
      </c>
      <c r="CA335" s="84" t="s">
        <v>362</v>
      </c>
      <c r="CB335" s="84" t="s">
        <v>363</v>
      </c>
      <c r="CC335" s="84" t="s">
        <v>364</v>
      </c>
      <c r="CD335" s="84" t="s">
        <v>365</v>
      </c>
      <c r="CE335" s="84" t="s">
        <v>366</v>
      </c>
      <c r="CF335" s="84" t="s">
        <v>367</v>
      </c>
      <c r="CG335" s="136" t="s">
        <v>407</v>
      </c>
      <c r="CH335" s="137" t="s">
        <v>186</v>
      </c>
      <c r="CI335" s="137" t="s">
        <v>382</v>
      </c>
      <c r="CJ335" s="108"/>
      <c r="CK335" s="366" t="s">
        <v>411</v>
      </c>
      <c r="CL335" s="367"/>
      <c r="CM335" s="367"/>
      <c r="CN335" s="367"/>
      <c r="CO335" s="367"/>
      <c r="CP335" s="367"/>
      <c r="CQ335" s="367"/>
      <c r="CR335" s="367"/>
      <c r="CS335" s="367"/>
      <c r="CT335" s="367"/>
      <c r="CU335" s="367"/>
      <c r="CV335" s="367"/>
      <c r="CW335" s="367"/>
      <c r="CX335" s="367"/>
      <c r="CY335" s="367"/>
    </row>
    <row r="336" spans="1:103" s="266" customFormat="1" ht="18" hidden="1" customHeight="1" thickBot="1" x14ac:dyDescent="0.35">
      <c r="A336" s="272"/>
      <c r="B336" s="115"/>
      <c r="C336" s="354"/>
      <c r="D336" s="127"/>
      <c r="E336" s="127"/>
      <c r="F336" s="127"/>
      <c r="G336" s="359" t="s">
        <v>361</v>
      </c>
      <c r="H336" s="361" t="s">
        <v>95</v>
      </c>
      <c r="I336" s="7"/>
      <c r="J336" s="356" t="s">
        <v>3</v>
      </c>
      <c r="K336" s="108"/>
      <c r="L336" s="85"/>
      <c r="M336" s="75">
        <f>MONTH(Úvod!$F$10)</f>
        <v>1</v>
      </c>
      <c r="N336" s="76">
        <f t="shared" ref="N336" si="6939">IF(M336=12,1,M336+1)</f>
        <v>2</v>
      </c>
      <c r="O336" s="76">
        <f t="shared" ref="O336" si="6940">IF(N336=12,1,N336+1)</f>
        <v>3</v>
      </c>
      <c r="P336" s="77">
        <f t="shared" ref="P336" si="6941">IF(O336=12,1,O336+1)</f>
        <v>4</v>
      </c>
      <c r="Q336" s="77">
        <f t="shared" ref="Q336" si="6942">IF(P336=12,1,P336+1)</f>
        <v>5</v>
      </c>
      <c r="R336" s="77">
        <f t="shared" ref="R336" si="6943">IF(Q336=12,1,Q336+1)</f>
        <v>6</v>
      </c>
      <c r="S336" s="77">
        <f t="shared" ref="S336" si="6944">IF(R336=12,1,R336+1)</f>
        <v>7</v>
      </c>
      <c r="T336" s="77">
        <f t="shared" ref="T336" si="6945">IF(S336=12,1,S336+1)</f>
        <v>8</v>
      </c>
      <c r="U336" s="77">
        <f t="shared" ref="U336" si="6946">IF(T336=12,1,T336+1)</f>
        <v>9</v>
      </c>
      <c r="V336" s="77">
        <f>IF(U336=12,1,U336+1)</f>
        <v>10</v>
      </c>
      <c r="W336" s="77">
        <f t="shared" ref="W336" si="6947">IF(V336=12,1,V336+1)</f>
        <v>11</v>
      </c>
      <c r="X336" s="77">
        <f t="shared" ref="X336" si="6948">IF(W336=12,1,W336+1)</f>
        <v>12</v>
      </c>
      <c r="Y336" s="77">
        <f t="shared" ref="Y336" si="6949">IF(X336=12,1,X336+1)</f>
        <v>1</v>
      </c>
      <c r="Z336" s="77">
        <f t="shared" ref="Z336" si="6950">IF(Y336=12,1,Y336+1)</f>
        <v>2</v>
      </c>
      <c r="AA336" s="77">
        <f t="shared" ref="AA336" si="6951">IF(Z336=12,1,Z336+1)</f>
        <v>3</v>
      </c>
      <c r="AB336" s="77">
        <f t="shared" ref="AB336" si="6952">IF(AA336=12,1,AA336+1)</f>
        <v>4</v>
      </c>
      <c r="AC336" s="77">
        <f t="shared" ref="AC336" si="6953">IF(AB336=12,1,AB336+1)</f>
        <v>5</v>
      </c>
      <c r="AD336" s="77">
        <f t="shared" ref="AD336" si="6954">IF(AC336=12,1,AC336+1)</f>
        <v>6</v>
      </c>
      <c r="AE336" s="77">
        <f>IF(AD336=12,1,AD336+1)</f>
        <v>7</v>
      </c>
      <c r="AF336" s="77">
        <f t="shared" ref="AF336" si="6955">IF(AE336=12,1,AE336+1)</f>
        <v>8</v>
      </c>
      <c r="AG336" s="77">
        <f t="shared" ref="AG336" si="6956">IF(AF336=12,1,AF336+1)</f>
        <v>9</v>
      </c>
      <c r="AH336" s="77">
        <f t="shared" ref="AH336" si="6957">IF(AG336=12,1,AG336+1)</f>
        <v>10</v>
      </c>
      <c r="AI336" s="77">
        <f t="shared" ref="AI336" si="6958">IF(AH336=12,1,AH336+1)</f>
        <v>11</v>
      </c>
      <c r="AJ336" s="77">
        <f t="shared" ref="AJ336" si="6959">IF(AI336=12,1,AI336+1)</f>
        <v>12</v>
      </c>
      <c r="AK336" s="77">
        <f t="shared" ref="AK336" si="6960">IF(AJ336=12,1,AJ336+1)</f>
        <v>1</v>
      </c>
      <c r="AL336" s="77">
        <f t="shared" ref="AL336" si="6961">IF(AK336=12,1,AK336+1)</f>
        <v>2</v>
      </c>
      <c r="AM336" s="77">
        <f t="shared" ref="AM336" si="6962">IF(AL336=12,1,AL336+1)</f>
        <v>3</v>
      </c>
      <c r="AN336" s="77">
        <f t="shared" ref="AN336" si="6963">IF(AM336=12,1,AM336+1)</f>
        <v>4</v>
      </c>
      <c r="AO336" s="77">
        <f t="shared" ref="AO336" si="6964">IF(AN336=12,1,AN336+1)</f>
        <v>5</v>
      </c>
      <c r="AP336" s="77">
        <f t="shared" ref="AP336" si="6965">IF(AO336=12,1,AO336+1)</f>
        <v>6</v>
      </c>
      <c r="AQ336" s="77">
        <f t="shared" ref="AQ336" si="6966">IF(AP336=12,1,AP336+1)</f>
        <v>7</v>
      </c>
      <c r="AR336" s="77">
        <f t="shared" ref="AR336" si="6967">IF(AQ336=12,1,AQ336+1)</f>
        <v>8</v>
      </c>
      <c r="AS336" s="77">
        <f t="shared" ref="AS336" si="6968">IF(AR336=12,1,AR336+1)</f>
        <v>9</v>
      </c>
      <c r="AT336" s="77">
        <f t="shared" ref="AT336" si="6969">IF(AS336=12,1,AS336+1)</f>
        <v>10</v>
      </c>
      <c r="AU336" s="77">
        <f t="shared" ref="AU336" si="6970">IF(AT336=12,1,AT336+1)</f>
        <v>11</v>
      </c>
      <c r="AV336" s="77">
        <f t="shared" ref="AV336" si="6971">IF(AU336=12,1,AU336+1)</f>
        <v>12</v>
      </c>
      <c r="AW336" s="77">
        <f t="shared" ref="AW336" si="6972">IF(AV336=12,1,AV336+1)</f>
        <v>1</v>
      </c>
      <c r="AX336" s="77">
        <f t="shared" ref="AX336" si="6973">IF(AW336=12,1,AW336+1)</f>
        <v>2</v>
      </c>
      <c r="AY336" s="77">
        <f t="shared" ref="AY336" si="6974">IF(AX336=12,1,AX336+1)</f>
        <v>3</v>
      </c>
      <c r="AZ336" s="77">
        <f t="shared" ref="AZ336" si="6975">IF(AY336=12,1,AY336+1)</f>
        <v>4</v>
      </c>
      <c r="BA336" s="77">
        <f t="shared" ref="BA336" si="6976">IF(AZ336=12,1,AZ336+1)</f>
        <v>5</v>
      </c>
      <c r="BB336" s="77">
        <f t="shared" ref="BB336" si="6977">IF(BA336=12,1,BA336+1)</f>
        <v>6</v>
      </c>
      <c r="BC336" s="77">
        <f t="shared" ref="BC336" si="6978">IF(BB336=12,1,BB336+1)</f>
        <v>7</v>
      </c>
      <c r="BD336" s="77">
        <f t="shared" ref="BD336" si="6979">IF(BC336=12,1,BC336+1)</f>
        <v>8</v>
      </c>
      <c r="BE336" s="77">
        <f t="shared" ref="BE336" si="6980">IF(BD336=12,1,BD336+1)</f>
        <v>9</v>
      </c>
      <c r="BF336" s="77">
        <f t="shared" ref="BF336" si="6981">IF(BE336=12,1,BE336+1)</f>
        <v>10</v>
      </c>
      <c r="BG336" s="77">
        <f t="shared" ref="BG336" si="6982">IF(BF336=12,1,BF336+1)</f>
        <v>11</v>
      </c>
      <c r="BH336" s="77">
        <f t="shared" ref="BH336" si="6983">IF(BG336=12,1,BG336+1)</f>
        <v>12</v>
      </c>
      <c r="BI336" s="77">
        <f t="shared" ref="BI336" si="6984">IF(BH336=12,1,BH336+1)</f>
        <v>1</v>
      </c>
      <c r="BJ336" s="77">
        <f t="shared" ref="BJ336" si="6985">IF(BI336=12,1,BI336+1)</f>
        <v>2</v>
      </c>
      <c r="BK336" s="77">
        <f t="shared" ref="BK336" si="6986">IF(BJ336=12,1,BJ336+1)</f>
        <v>3</v>
      </c>
      <c r="BL336" s="77">
        <f t="shared" ref="BL336" si="6987">IF(BK336=12,1,BK336+1)</f>
        <v>4</v>
      </c>
      <c r="BM336" s="77">
        <f t="shared" ref="BM336" si="6988">IF(BL336=12,1,BL336+1)</f>
        <v>5</v>
      </c>
      <c r="BN336" s="77">
        <f t="shared" ref="BN336" si="6989">IF(BM336=12,1,BM336+1)</f>
        <v>6</v>
      </c>
      <c r="BO336" s="77">
        <f t="shared" ref="BO336" si="6990">IF(BN336=12,1,BN336+1)</f>
        <v>7</v>
      </c>
      <c r="BP336" s="77">
        <f t="shared" ref="BP336" si="6991">IF(BO336=12,1,BO336+1)</f>
        <v>8</v>
      </c>
      <c r="BQ336" s="77">
        <f t="shared" ref="BQ336" si="6992">IF(BP336=12,1,BP336+1)</f>
        <v>9</v>
      </c>
      <c r="BR336" s="77">
        <f t="shared" ref="BR336" si="6993">IF(BQ336=12,1,BQ336+1)</f>
        <v>10</v>
      </c>
      <c r="BS336" s="77">
        <f t="shared" ref="BS336" si="6994">IF(BR336=12,1,BR336+1)</f>
        <v>11</v>
      </c>
      <c r="BT336" s="77">
        <f t="shared" ref="BT336" si="6995">IF(BS336=12,1,BS336+1)</f>
        <v>12</v>
      </c>
      <c r="BU336" s="77">
        <f t="shared" ref="BU336" si="6996">IF(BT336=12,1,BT336+1)</f>
        <v>1</v>
      </c>
      <c r="BV336" s="77">
        <f t="shared" ref="BV336" si="6997">IF(BU336=12,1,BU336+1)</f>
        <v>2</v>
      </c>
      <c r="BW336" s="77">
        <f t="shared" ref="BW336" si="6998">IF(BV336=12,1,BV336+1)</f>
        <v>3</v>
      </c>
      <c r="BX336" s="77">
        <f t="shared" ref="BX336" si="6999">IF(BW336=12,1,BW336+1)</f>
        <v>4</v>
      </c>
      <c r="BY336" s="77">
        <f t="shared" ref="BY336" si="7000">IF(BX336=12,1,BX336+1)</f>
        <v>5</v>
      </c>
      <c r="BZ336" s="77">
        <f t="shared" ref="BZ336" si="7001">IF(BY336=12,1,BY336+1)</f>
        <v>6</v>
      </c>
      <c r="CA336" s="77">
        <f t="shared" ref="CA336" si="7002">IF(BZ336=12,1,BZ336+1)</f>
        <v>7</v>
      </c>
      <c r="CB336" s="77">
        <f t="shared" ref="CB336" si="7003">IF(CA336=12,1,CA336+1)</f>
        <v>8</v>
      </c>
      <c r="CC336" s="77">
        <f t="shared" ref="CC336" si="7004">IF(CB336=12,1,CB336+1)</f>
        <v>9</v>
      </c>
      <c r="CD336" s="77">
        <f t="shared" ref="CD336" si="7005">IF(CC336=12,1,CC336+1)</f>
        <v>10</v>
      </c>
      <c r="CE336" s="77">
        <f t="shared" ref="CE336" si="7006">IF(CD336=12,1,CD336+1)</f>
        <v>11</v>
      </c>
      <c r="CF336" s="77">
        <f t="shared" ref="CF336" si="7007">IF(CE336=12,1,CE336+1)</f>
        <v>12</v>
      </c>
      <c r="CG336" s="82"/>
      <c r="CH336" s="79"/>
      <c r="CI336" s="79"/>
      <c r="CJ336" s="108"/>
      <c r="CK336" s="108"/>
      <c r="CL336" s="108"/>
      <c r="CM336" s="108"/>
      <c r="CN336" s="108"/>
      <c r="CO336" s="108"/>
      <c r="CP336" s="108"/>
      <c r="CQ336" s="108"/>
      <c r="CR336" s="108"/>
      <c r="CS336" s="108"/>
      <c r="CT336" s="108"/>
      <c r="CU336" s="108"/>
      <c r="CV336" s="108"/>
      <c r="CW336" s="108"/>
      <c r="CX336" s="108"/>
      <c r="CY336" s="108"/>
    </row>
    <row r="337" spans="1:103" s="266" customFormat="1" ht="34.950000000000003" hidden="1" customHeight="1" x14ac:dyDescent="0.3">
      <c r="A337" s="272"/>
      <c r="B337" s="115"/>
      <c r="C337" s="354"/>
      <c r="D337" s="127"/>
      <c r="E337" s="127"/>
      <c r="F337" s="127"/>
      <c r="G337" s="359"/>
      <c r="H337" s="361"/>
      <c r="I337" s="7"/>
      <c r="J337" s="357"/>
      <c r="K337" s="108"/>
      <c r="L337" s="78"/>
      <c r="M337" s="60">
        <f t="shared" ref="M337:BX337" si="7008">VALUE(_xlfn.CONCAT(M336,".",M339))</f>
        <v>1</v>
      </c>
      <c r="N337" s="74">
        <f t="shared" si="7008"/>
        <v>32</v>
      </c>
      <c r="O337" s="74">
        <f t="shared" si="7008"/>
        <v>61</v>
      </c>
      <c r="P337" s="74">
        <f t="shared" si="7008"/>
        <v>92</v>
      </c>
      <c r="Q337" s="74">
        <f t="shared" si="7008"/>
        <v>122</v>
      </c>
      <c r="R337" s="74">
        <f t="shared" si="7008"/>
        <v>153</v>
      </c>
      <c r="S337" s="74">
        <f t="shared" si="7008"/>
        <v>183</v>
      </c>
      <c r="T337" s="74">
        <f t="shared" si="7008"/>
        <v>214</v>
      </c>
      <c r="U337" s="74">
        <f t="shared" si="7008"/>
        <v>245</v>
      </c>
      <c r="V337" s="74">
        <f t="shared" si="7008"/>
        <v>275</v>
      </c>
      <c r="W337" s="74">
        <f t="shared" si="7008"/>
        <v>306</v>
      </c>
      <c r="X337" s="74">
        <f t="shared" si="7008"/>
        <v>336</v>
      </c>
      <c r="Y337" s="74">
        <f t="shared" si="7008"/>
        <v>367</v>
      </c>
      <c r="Z337" s="74">
        <f t="shared" si="7008"/>
        <v>398</v>
      </c>
      <c r="AA337" s="74">
        <f t="shared" si="7008"/>
        <v>426</v>
      </c>
      <c r="AB337" s="74">
        <f t="shared" si="7008"/>
        <v>457</v>
      </c>
      <c r="AC337" s="74">
        <f t="shared" si="7008"/>
        <v>487</v>
      </c>
      <c r="AD337" s="74">
        <f t="shared" si="7008"/>
        <v>518</v>
      </c>
      <c r="AE337" s="74">
        <f t="shared" si="7008"/>
        <v>548</v>
      </c>
      <c r="AF337" s="74">
        <f t="shared" si="7008"/>
        <v>579</v>
      </c>
      <c r="AG337" s="74">
        <f t="shared" si="7008"/>
        <v>610</v>
      </c>
      <c r="AH337" s="74">
        <f t="shared" si="7008"/>
        <v>640</v>
      </c>
      <c r="AI337" s="74">
        <f t="shared" si="7008"/>
        <v>671</v>
      </c>
      <c r="AJ337" s="74">
        <f t="shared" si="7008"/>
        <v>701</v>
      </c>
      <c r="AK337" s="74">
        <f t="shared" si="7008"/>
        <v>732</v>
      </c>
      <c r="AL337" s="74">
        <f t="shared" si="7008"/>
        <v>763</v>
      </c>
      <c r="AM337" s="74">
        <f t="shared" si="7008"/>
        <v>791</v>
      </c>
      <c r="AN337" s="74">
        <f t="shared" si="7008"/>
        <v>822</v>
      </c>
      <c r="AO337" s="74">
        <f t="shared" si="7008"/>
        <v>852</v>
      </c>
      <c r="AP337" s="74">
        <f t="shared" si="7008"/>
        <v>883</v>
      </c>
      <c r="AQ337" s="74">
        <f t="shared" si="7008"/>
        <v>913</v>
      </c>
      <c r="AR337" s="74">
        <f t="shared" si="7008"/>
        <v>944</v>
      </c>
      <c r="AS337" s="74">
        <f t="shared" si="7008"/>
        <v>975</v>
      </c>
      <c r="AT337" s="74">
        <f t="shared" si="7008"/>
        <v>1005</v>
      </c>
      <c r="AU337" s="74">
        <f t="shared" si="7008"/>
        <v>1036</v>
      </c>
      <c r="AV337" s="74">
        <f t="shared" si="7008"/>
        <v>1066</v>
      </c>
      <c r="AW337" s="74">
        <f t="shared" si="7008"/>
        <v>1097</v>
      </c>
      <c r="AX337" s="74">
        <f t="shared" si="7008"/>
        <v>1128</v>
      </c>
      <c r="AY337" s="74">
        <f t="shared" si="7008"/>
        <v>1156</v>
      </c>
      <c r="AZ337" s="74">
        <f t="shared" si="7008"/>
        <v>1187</v>
      </c>
      <c r="BA337" s="74">
        <f t="shared" si="7008"/>
        <v>1217</v>
      </c>
      <c r="BB337" s="74">
        <f t="shared" si="7008"/>
        <v>1248</v>
      </c>
      <c r="BC337" s="74">
        <f t="shared" si="7008"/>
        <v>1278</v>
      </c>
      <c r="BD337" s="74">
        <f t="shared" si="7008"/>
        <v>1309</v>
      </c>
      <c r="BE337" s="74">
        <f t="shared" si="7008"/>
        <v>1340</v>
      </c>
      <c r="BF337" s="74">
        <f t="shared" si="7008"/>
        <v>1370</v>
      </c>
      <c r="BG337" s="74">
        <f t="shared" si="7008"/>
        <v>1401</v>
      </c>
      <c r="BH337" s="74">
        <f t="shared" si="7008"/>
        <v>1431</v>
      </c>
      <c r="BI337" s="74">
        <f t="shared" si="7008"/>
        <v>1462</v>
      </c>
      <c r="BJ337" s="74">
        <f t="shared" si="7008"/>
        <v>1493</v>
      </c>
      <c r="BK337" s="74">
        <f t="shared" si="7008"/>
        <v>1522</v>
      </c>
      <c r="BL337" s="74">
        <f t="shared" si="7008"/>
        <v>1553</v>
      </c>
      <c r="BM337" s="74">
        <f t="shared" si="7008"/>
        <v>1583</v>
      </c>
      <c r="BN337" s="74">
        <f t="shared" si="7008"/>
        <v>1614</v>
      </c>
      <c r="BO337" s="74">
        <f t="shared" si="7008"/>
        <v>1644</v>
      </c>
      <c r="BP337" s="74">
        <f t="shared" si="7008"/>
        <v>1675</v>
      </c>
      <c r="BQ337" s="74">
        <f t="shared" si="7008"/>
        <v>1706</v>
      </c>
      <c r="BR337" s="74">
        <f t="shared" si="7008"/>
        <v>1736</v>
      </c>
      <c r="BS337" s="74">
        <f t="shared" si="7008"/>
        <v>1767</v>
      </c>
      <c r="BT337" s="74">
        <f t="shared" si="7008"/>
        <v>1797</v>
      </c>
      <c r="BU337" s="74">
        <f t="shared" si="7008"/>
        <v>1828</v>
      </c>
      <c r="BV337" s="74">
        <f t="shared" si="7008"/>
        <v>1859</v>
      </c>
      <c r="BW337" s="74">
        <f t="shared" si="7008"/>
        <v>1887</v>
      </c>
      <c r="BX337" s="74">
        <f t="shared" si="7008"/>
        <v>1918</v>
      </c>
      <c r="BY337" s="74">
        <f t="shared" ref="BY337:CF337" si="7009">VALUE(_xlfn.CONCAT(BY336,".",BY339))</f>
        <v>1948</v>
      </c>
      <c r="BZ337" s="74">
        <f t="shared" si="7009"/>
        <v>1979</v>
      </c>
      <c r="CA337" s="74">
        <f t="shared" si="7009"/>
        <v>2009</v>
      </c>
      <c r="CB337" s="74">
        <f t="shared" si="7009"/>
        <v>2040</v>
      </c>
      <c r="CC337" s="74">
        <f t="shared" si="7009"/>
        <v>2071</v>
      </c>
      <c r="CD337" s="74">
        <f t="shared" si="7009"/>
        <v>2101</v>
      </c>
      <c r="CE337" s="74">
        <f t="shared" si="7009"/>
        <v>2132</v>
      </c>
      <c r="CF337" s="74">
        <f t="shared" si="7009"/>
        <v>2162</v>
      </c>
      <c r="CG337" s="83"/>
      <c r="CH337" s="80"/>
      <c r="CI337" s="80"/>
      <c r="CJ337" s="108"/>
      <c r="CK337" s="108"/>
      <c r="CL337" s="108"/>
      <c r="CM337" s="108"/>
      <c r="CN337" s="108"/>
      <c r="CO337" s="108"/>
      <c r="CP337" s="108"/>
      <c r="CQ337" s="108"/>
      <c r="CR337" s="108"/>
      <c r="CS337" s="108"/>
      <c r="CT337" s="108"/>
      <c r="CU337" s="108"/>
      <c r="CV337" s="108"/>
      <c r="CW337" s="108"/>
      <c r="CX337" s="108"/>
      <c r="CY337" s="108"/>
    </row>
    <row r="338" spans="1:103" s="266" customFormat="1" ht="16.95" customHeight="1" x14ac:dyDescent="0.3">
      <c r="A338" s="272"/>
      <c r="B338" s="115"/>
      <c r="C338" s="354"/>
      <c r="D338" s="127"/>
      <c r="E338" s="360" t="s">
        <v>376</v>
      </c>
      <c r="F338" s="360" t="s">
        <v>376</v>
      </c>
      <c r="G338" s="359"/>
      <c r="H338" s="361"/>
      <c r="I338" s="7"/>
      <c r="J338" s="357"/>
      <c r="K338" s="108"/>
      <c r="L338" s="78"/>
      <c r="M338" s="61" t="str">
        <f>VLOOKUP(M336,'Podpůrná data'!$J$186:$K$197,2)</f>
        <v>leden</v>
      </c>
      <c r="N338" s="61" t="str">
        <f>VLOOKUP(N336,'Podpůrná data'!$J$186:$K$197,2)</f>
        <v>únor</v>
      </c>
      <c r="O338" s="61" t="str">
        <f>VLOOKUP(O336,'Podpůrná data'!$J$186:$K$197,2)</f>
        <v>březen</v>
      </c>
      <c r="P338" s="61" t="str">
        <f>VLOOKUP(P336,'Podpůrná data'!$J$186:$K$197,2)</f>
        <v>duben</v>
      </c>
      <c r="Q338" s="61" t="str">
        <f>VLOOKUP(Q336,'Podpůrná data'!$J$186:$K$197,2)</f>
        <v>květen</v>
      </c>
      <c r="R338" s="61" t="str">
        <f>VLOOKUP(R336,'Podpůrná data'!$J$186:$K$197,2)</f>
        <v>červen</v>
      </c>
      <c r="S338" s="61" t="str">
        <f>VLOOKUP(S336,'Podpůrná data'!$J$186:$K$197,2)</f>
        <v>červenec</v>
      </c>
      <c r="T338" s="61" t="str">
        <f>VLOOKUP(T336,'Podpůrná data'!$J$186:$K$197,2)</f>
        <v>srpen</v>
      </c>
      <c r="U338" s="61" t="str">
        <f>VLOOKUP(U336,'Podpůrná data'!$J$186:$K$197,2)</f>
        <v>září</v>
      </c>
      <c r="V338" s="61" t="str">
        <f>VLOOKUP(V336,'Podpůrná data'!$J$186:$K$197,2)</f>
        <v>říjen</v>
      </c>
      <c r="W338" s="61" t="str">
        <f>VLOOKUP(W336,'Podpůrná data'!$J$186:$K$197,2)</f>
        <v>listopad</v>
      </c>
      <c r="X338" s="61" t="str">
        <f>VLOOKUP(X336,'Podpůrná data'!$J$186:$K$197,2)</f>
        <v>prosinec</v>
      </c>
      <c r="Y338" s="61" t="str">
        <f>VLOOKUP(Y336,'Podpůrná data'!$J$186:$K$197,2)</f>
        <v>leden</v>
      </c>
      <c r="Z338" s="61" t="str">
        <f>VLOOKUP(Z336,'Podpůrná data'!$J$186:$K$197,2)</f>
        <v>únor</v>
      </c>
      <c r="AA338" s="61" t="str">
        <f>VLOOKUP(AA336,'Podpůrná data'!$J$186:$K$197,2)</f>
        <v>březen</v>
      </c>
      <c r="AB338" s="61" t="str">
        <f>VLOOKUP(AB336,'Podpůrná data'!$J$186:$K$197,2)</f>
        <v>duben</v>
      </c>
      <c r="AC338" s="61" t="str">
        <f>VLOOKUP(AC336,'Podpůrná data'!$J$186:$K$197,2)</f>
        <v>květen</v>
      </c>
      <c r="AD338" s="61" t="str">
        <f>VLOOKUP(AD336,'Podpůrná data'!$J$186:$K$197,2)</f>
        <v>červen</v>
      </c>
      <c r="AE338" s="61" t="str">
        <f>VLOOKUP(AE336,'Podpůrná data'!$J$186:$K$197,2)</f>
        <v>červenec</v>
      </c>
      <c r="AF338" s="61" t="str">
        <f>VLOOKUP(AF336,'Podpůrná data'!$J$186:$K$197,2)</f>
        <v>srpen</v>
      </c>
      <c r="AG338" s="61" t="str">
        <f>VLOOKUP(AG336,'Podpůrná data'!$J$186:$K$197,2)</f>
        <v>září</v>
      </c>
      <c r="AH338" s="61" t="str">
        <f>VLOOKUP(AH336,'Podpůrná data'!$J$186:$K$197,2)</f>
        <v>říjen</v>
      </c>
      <c r="AI338" s="61" t="str">
        <f>VLOOKUP(AI336,'Podpůrná data'!$J$186:$K$197,2)</f>
        <v>listopad</v>
      </c>
      <c r="AJ338" s="61" t="str">
        <f>VLOOKUP(AJ336,'Podpůrná data'!$J$186:$K$197,2)</f>
        <v>prosinec</v>
      </c>
      <c r="AK338" s="61" t="str">
        <f>VLOOKUP(AK336,'Podpůrná data'!$J$186:$K$197,2)</f>
        <v>leden</v>
      </c>
      <c r="AL338" s="61" t="str">
        <f>VLOOKUP(AL336,'Podpůrná data'!$J$186:$K$197,2)</f>
        <v>únor</v>
      </c>
      <c r="AM338" s="61" t="str">
        <f>VLOOKUP(AM336,'Podpůrná data'!$J$186:$K$197,2)</f>
        <v>březen</v>
      </c>
      <c r="AN338" s="61" t="str">
        <f>VLOOKUP(AN336,'Podpůrná data'!$J$186:$K$197,2)</f>
        <v>duben</v>
      </c>
      <c r="AO338" s="61" t="str">
        <f>VLOOKUP(AO336,'Podpůrná data'!$J$186:$K$197,2)</f>
        <v>květen</v>
      </c>
      <c r="AP338" s="61" t="str">
        <f>VLOOKUP(AP336,'Podpůrná data'!$J$186:$K$197,2)</f>
        <v>červen</v>
      </c>
      <c r="AQ338" s="61" t="str">
        <f>VLOOKUP(AQ336,'Podpůrná data'!$J$186:$K$197,2)</f>
        <v>červenec</v>
      </c>
      <c r="AR338" s="61" t="str">
        <f>VLOOKUP(AR336,'Podpůrná data'!$J$186:$K$197,2)</f>
        <v>srpen</v>
      </c>
      <c r="AS338" s="61" t="str">
        <f>VLOOKUP(AS336,'Podpůrná data'!$J$186:$K$197,2)</f>
        <v>září</v>
      </c>
      <c r="AT338" s="61" t="str">
        <f>VLOOKUP(AT336,'Podpůrná data'!$J$186:$K$197,2)</f>
        <v>říjen</v>
      </c>
      <c r="AU338" s="61" t="str">
        <f>VLOOKUP(AU336,'Podpůrná data'!$J$186:$K$197,2)</f>
        <v>listopad</v>
      </c>
      <c r="AV338" s="61" t="str">
        <f>VLOOKUP(AV336,'Podpůrná data'!$J$186:$K$197,2)</f>
        <v>prosinec</v>
      </c>
      <c r="AW338" s="61" t="str">
        <f>VLOOKUP(AW336,'Podpůrná data'!$J$186:$K$197,2)</f>
        <v>leden</v>
      </c>
      <c r="AX338" s="61" t="str">
        <f>VLOOKUP(AX336,'Podpůrná data'!$J$186:$K$197,2)</f>
        <v>únor</v>
      </c>
      <c r="AY338" s="61" t="str">
        <f>VLOOKUP(AY336,'Podpůrná data'!$J$186:$K$197,2)</f>
        <v>březen</v>
      </c>
      <c r="AZ338" s="61" t="str">
        <f>VLOOKUP(AZ336,'Podpůrná data'!$J$186:$K$197,2)</f>
        <v>duben</v>
      </c>
      <c r="BA338" s="61" t="str">
        <f>VLOOKUP(BA336,'Podpůrná data'!$J$186:$K$197,2)</f>
        <v>květen</v>
      </c>
      <c r="BB338" s="61" t="str">
        <f>VLOOKUP(BB336,'Podpůrná data'!$J$186:$K$197,2)</f>
        <v>červen</v>
      </c>
      <c r="BC338" s="61" t="str">
        <f>VLOOKUP(BC336,'Podpůrná data'!$J$186:$K$197,2)</f>
        <v>červenec</v>
      </c>
      <c r="BD338" s="61" t="str">
        <f>VLOOKUP(BD336,'Podpůrná data'!$J$186:$K$197,2)</f>
        <v>srpen</v>
      </c>
      <c r="BE338" s="61" t="str">
        <f>VLOOKUP(BE336,'Podpůrná data'!$J$186:$K$197,2)</f>
        <v>září</v>
      </c>
      <c r="BF338" s="61" t="str">
        <f>VLOOKUP(BF336,'Podpůrná data'!$J$186:$K$197,2)</f>
        <v>říjen</v>
      </c>
      <c r="BG338" s="61" t="str">
        <f>VLOOKUP(BG336,'Podpůrná data'!$J$186:$K$197,2)</f>
        <v>listopad</v>
      </c>
      <c r="BH338" s="61" t="str">
        <f>VLOOKUP(BH336,'Podpůrná data'!$J$186:$K$197,2)</f>
        <v>prosinec</v>
      </c>
      <c r="BI338" s="61" t="str">
        <f>VLOOKUP(BI336,'Podpůrná data'!$J$186:$K$197,2)</f>
        <v>leden</v>
      </c>
      <c r="BJ338" s="61" t="str">
        <f>VLOOKUP(BJ336,'Podpůrná data'!$J$186:$K$197,2)</f>
        <v>únor</v>
      </c>
      <c r="BK338" s="61" t="str">
        <f>VLOOKUP(BK336,'Podpůrná data'!$J$186:$K$197,2)</f>
        <v>březen</v>
      </c>
      <c r="BL338" s="61" t="str">
        <f>VLOOKUP(BL336,'Podpůrná data'!$J$186:$K$197,2)</f>
        <v>duben</v>
      </c>
      <c r="BM338" s="61" t="str">
        <f>VLOOKUP(BM336,'Podpůrná data'!$J$186:$K$197,2)</f>
        <v>květen</v>
      </c>
      <c r="BN338" s="61" t="str">
        <f>VLOOKUP(BN336,'Podpůrná data'!$J$186:$K$197,2)</f>
        <v>červen</v>
      </c>
      <c r="BO338" s="61" t="str">
        <f>VLOOKUP(BO336,'Podpůrná data'!$J$186:$K$197,2)</f>
        <v>červenec</v>
      </c>
      <c r="BP338" s="61" t="str">
        <f>VLOOKUP(BP336,'Podpůrná data'!$J$186:$K$197,2)</f>
        <v>srpen</v>
      </c>
      <c r="BQ338" s="61" t="str">
        <f>VLOOKUP(BQ336,'Podpůrná data'!$J$186:$K$197,2)</f>
        <v>září</v>
      </c>
      <c r="BR338" s="61" t="str">
        <f>VLOOKUP(BR336,'Podpůrná data'!$J$186:$K$197,2)</f>
        <v>říjen</v>
      </c>
      <c r="BS338" s="61" t="str">
        <f>VLOOKUP(BS336,'Podpůrná data'!$J$186:$K$197,2)</f>
        <v>listopad</v>
      </c>
      <c r="BT338" s="61" t="str">
        <f>VLOOKUP(BT336,'Podpůrná data'!$J$186:$K$197,2)</f>
        <v>prosinec</v>
      </c>
      <c r="BU338" s="61" t="str">
        <f>VLOOKUP(BU336,'Podpůrná data'!$J$186:$K$197,2)</f>
        <v>leden</v>
      </c>
      <c r="BV338" s="61" t="str">
        <f>VLOOKUP(BV336,'Podpůrná data'!$J$186:$K$197,2)</f>
        <v>únor</v>
      </c>
      <c r="BW338" s="61" t="str">
        <f>VLOOKUP(BW336,'Podpůrná data'!$J$186:$K$197,2)</f>
        <v>březen</v>
      </c>
      <c r="BX338" s="61" t="str">
        <f>VLOOKUP(BX336,'Podpůrná data'!$J$186:$K$197,2)</f>
        <v>duben</v>
      </c>
      <c r="BY338" s="61" t="str">
        <f>VLOOKUP(BY336,'Podpůrná data'!$J$186:$K$197,2)</f>
        <v>květen</v>
      </c>
      <c r="BZ338" s="61" t="str">
        <f>VLOOKUP(BZ336,'Podpůrná data'!$J$186:$K$197,2)</f>
        <v>červen</v>
      </c>
      <c r="CA338" s="61" t="str">
        <f>VLOOKUP(CA336,'Podpůrná data'!$J$186:$K$197,2)</f>
        <v>červenec</v>
      </c>
      <c r="CB338" s="61" t="str">
        <f>VLOOKUP(CB336,'Podpůrná data'!$J$186:$K$197,2)</f>
        <v>srpen</v>
      </c>
      <c r="CC338" s="61" t="str">
        <f>VLOOKUP(CC336,'Podpůrná data'!$J$186:$K$197,2)</f>
        <v>září</v>
      </c>
      <c r="CD338" s="61" t="str">
        <f>VLOOKUP(CD336,'Podpůrná data'!$J$186:$K$197,2)</f>
        <v>říjen</v>
      </c>
      <c r="CE338" s="61" t="str">
        <f>VLOOKUP(CE336,'Podpůrná data'!$J$186:$K$197,2)</f>
        <v>listopad</v>
      </c>
      <c r="CF338" s="61" t="str">
        <f>VLOOKUP(CF336,'Podpůrná data'!$J$186:$K$197,2)</f>
        <v>prosinec</v>
      </c>
      <c r="CG338" s="210"/>
      <c r="CH338" s="210"/>
      <c r="CI338" s="211"/>
      <c r="CJ338" s="108"/>
      <c r="CK338" s="183" t="s">
        <v>109</v>
      </c>
      <c r="CL338" s="183" t="s">
        <v>110</v>
      </c>
      <c r="CM338" s="183" t="s">
        <v>111</v>
      </c>
      <c r="CN338" s="183" t="s">
        <v>112</v>
      </c>
      <c r="CO338" s="183" t="s">
        <v>113</v>
      </c>
      <c r="CP338" s="183" t="s">
        <v>114</v>
      </c>
      <c r="CQ338" s="183" t="s">
        <v>115</v>
      </c>
      <c r="CR338" s="183" t="s">
        <v>116</v>
      </c>
      <c r="CS338" s="183" t="s">
        <v>117</v>
      </c>
      <c r="CT338" s="183" t="s">
        <v>177</v>
      </c>
      <c r="CU338" s="183" t="s">
        <v>178</v>
      </c>
      <c r="CV338" s="183" t="s">
        <v>179</v>
      </c>
      <c r="CW338" s="183" t="s">
        <v>368</v>
      </c>
      <c r="CX338" s="183" t="s">
        <v>369</v>
      </c>
      <c r="CY338" s="183" t="s">
        <v>370</v>
      </c>
    </row>
    <row r="339" spans="1:103" s="266" customFormat="1" ht="16.2" customHeight="1" x14ac:dyDescent="0.3">
      <c r="A339" s="272"/>
      <c r="B339" s="115"/>
      <c r="C339" s="354"/>
      <c r="D339" s="127"/>
      <c r="E339" s="360"/>
      <c r="F339" s="360"/>
      <c r="G339" s="359"/>
      <c r="H339" s="361"/>
      <c r="I339" s="7"/>
      <c r="J339" s="357"/>
      <c r="K339" s="108"/>
      <c r="L339" s="78"/>
      <c r="M339" s="61">
        <f>YEAR(Úvod!$F$10)</f>
        <v>1900</v>
      </c>
      <c r="N339" s="61">
        <f t="shared" ref="N339" si="7010">IF(N336=1,M339+1,M339)</f>
        <v>1900</v>
      </c>
      <c r="O339" s="61">
        <f t="shared" ref="O339" si="7011">IF(O336=1,N339+1,N339)</f>
        <v>1900</v>
      </c>
      <c r="P339" s="61">
        <f t="shared" ref="P339" si="7012">IF(P336=1,O339+1,O339)</f>
        <v>1900</v>
      </c>
      <c r="Q339" s="61">
        <f t="shared" ref="Q339" si="7013">IF(Q336=1,P339+1,P339)</f>
        <v>1900</v>
      </c>
      <c r="R339" s="61">
        <f t="shared" ref="R339" si="7014">IF(R336=1,Q339+1,Q339)</f>
        <v>1900</v>
      </c>
      <c r="S339" s="61">
        <f t="shared" ref="S339" si="7015">IF(S336=1,R339+1,R339)</f>
        <v>1900</v>
      </c>
      <c r="T339" s="61">
        <f t="shared" ref="T339" si="7016">IF(T336=1,S339+1,S339)</f>
        <v>1900</v>
      </c>
      <c r="U339" s="61">
        <f t="shared" ref="U339" si="7017">IF(U336=1,T339+1,T339)</f>
        <v>1900</v>
      </c>
      <c r="V339" s="61">
        <f t="shared" ref="V339" si="7018">IF(V336=1,U339+1,U339)</f>
        <v>1900</v>
      </c>
      <c r="W339" s="61">
        <f t="shared" ref="W339" si="7019">IF(W336=1,V339+1,V339)</f>
        <v>1900</v>
      </c>
      <c r="X339" s="61">
        <f t="shared" ref="X339" si="7020">IF(X336=1,W339+1,W339)</f>
        <v>1900</v>
      </c>
      <c r="Y339" s="61">
        <f t="shared" ref="Y339" si="7021">IF(Y336=1,X339+1,X339)</f>
        <v>1901</v>
      </c>
      <c r="Z339" s="61">
        <f t="shared" ref="Z339" si="7022">IF(Z336=1,Y339+1,Y339)</f>
        <v>1901</v>
      </c>
      <c r="AA339" s="61">
        <f t="shared" ref="AA339" si="7023">IF(AA336=1,Z339+1,Z339)</f>
        <v>1901</v>
      </c>
      <c r="AB339" s="61">
        <f t="shared" ref="AB339" si="7024">IF(AB336=1,AA339+1,AA339)</f>
        <v>1901</v>
      </c>
      <c r="AC339" s="61">
        <f t="shared" ref="AC339" si="7025">IF(AC336=1,AB339+1,AB339)</f>
        <v>1901</v>
      </c>
      <c r="AD339" s="61">
        <f t="shared" ref="AD339" si="7026">IF(AD336=1,AC339+1,AC339)</f>
        <v>1901</v>
      </c>
      <c r="AE339" s="61">
        <f t="shared" ref="AE339" si="7027">IF(AE336=1,AD339+1,AD339)</f>
        <v>1901</v>
      </c>
      <c r="AF339" s="61">
        <f t="shared" ref="AF339" si="7028">IF(AF336=1,AE339+1,AE339)</f>
        <v>1901</v>
      </c>
      <c r="AG339" s="61">
        <f t="shared" ref="AG339" si="7029">IF(AG336=1,AF339+1,AF339)</f>
        <v>1901</v>
      </c>
      <c r="AH339" s="61">
        <f t="shared" ref="AH339" si="7030">IF(AH336=1,AG339+1,AG339)</f>
        <v>1901</v>
      </c>
      <c r="AI339" s="61">
        <f t="shared" ref="AI339" si="7031">IF(AI336=1,AH339+1,AH339)</f>
        <v>1901</v>
      </c>
      <c r="AJ339" s="61">
        <f t="shared" ref="AJ339" si="7032">IF(AJ336=1,AI339+1,AI339)</f>
        <v>1901</v>
      </c>
      <c r="AK339" s="61">
        <f t="shared" ref="AK339" si="7033">IF(AK336=1,AJ339+1,AJ339)</f>
        <v>1902</v>
      </c>
      <c r="AL339" s="61">
        <f t="shared" ref="AL339" si="7034">IF(AL336=1,AK339+1,AK339)</f>
        <v>1902</v>
      </c>
      <c r="AM339" s="61">
        <f t="shared" ref="AM339" si="7035">IF(AM336=1,AL339+1,AL339)</f>
        <v>1902</v>
      </c>
      <c r="AN339" s="61">
        <f t="shared" ref="AN339" si="7036">IF(AN336=1,AM339+1,AM339)</f>
        <v>1902</v>
      </c>
      <c r="AO339" s="61">
        <f t="shared" ref="AO339" si="7037">IF(AO336=1,AN339+1,AN339)</f>
        <v>1902</v>
      </c>
      <c r="AP339" s="61">
        <f t="shared" ref="AP339" si="7038">IF(AP336=1,AO339+1,AO339)</f>
        <v>1902</v>
      </c>
      <c r="AQ339" s="61">
        <f t="shared" ref="AQ339" si="7039">IF(AQ336=1,AP339+1,AP339)</f>
        <v>1902</v>
      </c>
      <c r="AR339" s="61">
        <f t="shared" ref="AR339" si="7040">IF(AR336=1,AQ339+1,AQ339)</f>
        <v>1902</v>
      </c>
      <c r="AS339" s="61">
        <f t="shared" ref="AS339" si="7041">IF(AS336=1,AR339+1,AR339)</f>
        <v>1902</v>
      </c>
      <c r="AT339" s="61">
        <f t="shared" ref="AT339" si="7042">IF(AT336=1,AS339+1,AS339)</f>
        <v>1902</v>
      </c>
      <c r="AU339" s="61">
        <f t="shared" ref="AU339" si="7043">IF(AU336=1,AT339+1,AT339)</f>
        <v>1902</v>
      </c>
      <c r="AV339" s="61">
        <f t="shared" ref="AV339" si="7044">IF(AV336=1,AU339+1,AU339)</f>
        <v>1902</v>
      </c>
      <c r="AW339" s="61">
        <f t="shared" ref="AW339" si="7045">IF(AW336=1,AV339+1,AV339)</f>
        <v>1903</v>
      </c>
      <c r="AX339" s="61">
        <f t="shared" ref="AX339" si="7046">IF(AX336=1,AW339+1,AW339)</f>
        <v>1903</v>
      </c>
      <c r="AY339" s="61">
        <f t="shared" ref="AY339" si="7047">IF(AY336=1,AX339+1,AX339)</f>
        <v>1903</v>
      </c>
      <c r="AZ339" s="61">
        <f t="shared" ref="AZ339" si="7048">IF(AZ336=1,AY339+1,AY339)</f>
        <v>1903</v>
      </c>
      <c r="BA339" s="61">
        <f t="shared" ref="BA339" si="7049">IF(BA336=1,AZ339+1,AZ339)</f>
        <v>1903</v>
      </c>
      <c r="BB339" s="61">
        <f t="shared" ref="BB339" si="7050">IF(BB336=1,BA339+1,BA339)</f>
        <v>1903</v>
      </c>
      <c r="BC339" s="61">
        <f t="shared" ref="BC339" si="7051">IF(BC336=1,BB339+1,BB339)</f>
        <v>1903</v>
      </c>
      <c r="BD339" s="61">
        <f t="shared" ref="BD339" si="7052">IF(BD336=1,BC339+1,BC339)</f>
        <v>1903</v>
      </c>
      <c r="BE339" s="61">
        <f t="shared" ref="BE339" si="7053">IF(BE336=1,BD339+1,BD339)</f>
        <v>1903</v>
      </c>
      <c r="BF339" s="61">
        <f t="shared" ref="BF339" si="7054">IF(BF336=1,BE339+1,BE339)</f>
        <v>1903</v>
      </c>
      <c r="BG339" s="61">
        <f t="shared" ref="BG339" si="7055">IF(BG336=1,BF339+1,BF339)</f>
        <v>1903</v>
      </c>
      <c r="BH339" s="61">
        <f t="shared" ref="BH339" si="7056">IF(BH336=1,BG339+1,BG339)</f>
        <v>1903</v>
      </c>
      <c r="BI339" s="61">
        <f t="shared" ref="BI339" si="7057">IF(BI336=1,BH339+1,BH339)</f>
        <v>1904</v>
      </c>
      <c r="BJ339" s="61">
        <f t="shared" ref="BJ339" si="7058">IF(BJ336=1,BI339+1,BI339)</f>
        <v>1904</v>
      </c>
      <c r="BK339" s="61">
        <f t="shared" ref="BK339" si="7059">IF(BK336=1,BJ339+1,BJ339)</f>
        <v>1904</v>
      </c>
      <c r="BL339" s="61">
        <f t="shared" ref="BL339" si="7060">IF(BL336=1,BK339+1,BK339)</f>
        <v>1904</v>
      </c>
      <c r="BM339" s="61">
        <f t="shared" ref="BM339" si="7061">IF(BM336=1,BL339+1,BL339)</f>
        <v>1904</v>
      </c>
      <c r="BN339" s="61">
        <f t="shared" ref="BN339" si="7062">IF(BN336=1,BM339+1,BM339)</f>
        <v>1904</v>
      </c>
      <c r="BO339" s="61">
        <f t="shared" ref="BO339" si="7063">IF(BO336=1,BN339+1,BN339)</f>
        <v>1904</v>
      </c>
      <c r="BP339" s="61">
        <f t="shared" ref="BP339" si="7064">IF(BP336=1,BO339+1,BO339)</f>
        <v>1904</v>
      </c>
      <c r="BQ339" s="61">
        <f t="shared" ref="BQ339" si="7065">IF(BQ336=1,BP339+1,BP339)</f>
        <v>1904</v>
      </c>
      <c r="BR339" s="61">
        <f t="shared" ref="BR339" si="7066">IF(BR336=1,BQ339+1,BQ339)</f>
        <v>1904</v>
      </c>
      <c r="BS339" s="61">
        <f t="shared" ref="BS339" si="7067">IF(BS336=1,BR339+1,BR339)</f>
        <v>1904</v>
      </c>
      <c r="BT339" s="61">
        <f t="shared" ref="BT339" si="7068">IF(BT336=1,BS339+1,BS339)</f>
        <v>1904</v>
      </c>
      <c r="BU339" s="61">
        <f t="shared" ref="BU339" si="7069">IF(BU336=1,BT339+1,BT339)</f>
        <v>1905</v>
      </c>
      <c r="BV339" s="61">
        <f t="shared" ref="BV339" si="7070">IF(BV336=1,BU339+1,BU339)</f>
        <v>1905</v>
      </c>
      <c r="BW339" s="61">
        <f t="shared" ref="BW339" si="7071">IF(BW336=1,BV339+1,BV339)</f>
        <v>1905</v>
      </c>
      <c r="BX339" s="61">
        <f t="shared" ref="BX339" si="7072">IF(BX336=1,BW339+1,BW339)</f>
        <v>1905</v>
      </c>
      <c r="BY339" s="61">
        <f t="shared" ref="BY339" si="7073">IF(BY336=1,BX339+1,BX339)</f>
        <v>1905</v>
      </c>
      <c r="BZ339" s="61">
        <f t="shared" ref="BZ339" si="7074">IF(BZ336=1,BY339+1,BY339)</f>
        <v>1905</v>
      </c>
      <c r="CA339" s="61">
        <f t="shared" ref="CA339" si="7075">IF(CA336=1,BZ339+1,BZ339)</f>
        <v>1905</v>
      </c>
      <c r="CB339" s="61">
        <f t="shared" ref="CB339" si="7076">IF(CB336=1,CA339+1,CA339)</f>
        <v>1905</v>
      </c>
      <c r="CC339" s="61">
        <f t="shared" ref="CC339" si="7077">IF(CC336=1,CB339+1,CB339)</f>
        <v>1905</v>
      </c>
      <c r="CD339" s="61">
        <f t="shared" ref="CD339" si="7078">IF(CD336=1,CC339+1,CC339)</f>
        <v>1905</v>
      </c>
      <c r="CE339" s="61">
        <f t="shared" ref="CE339" si="7079">IF(CE336=1,CD339+1,CD339)</f>
        <v>1905</v>
      </c>
      <c r="CF339" s="61">
        <f t="shared" ref="CF339" si="7080">IF(CF336=1,CE339+1,CE339)</f>
        <v>1905</v>
      </c>
      <c r="CG339" s="209"/>
      <c r="CH339" s="208"/>
      <c r="CI339" s="212"/>
      <c r="CJ339" s="108"/>
      <c r="CK339" s="108"/>
      <c r="CL339" s="108"/>
      <c r="CM339" s="108"/>
      <c r="CN339" s="108"/>
      <c r="CO339" s="108"/>
      <c r="CP339" s="108"/>
      <c r="CQ339" s="108"/>
      <c r="CR339" s="108"/>
      <c r="CS339" s="108"/>
      <c r="CT339" s="108"/>
      <c r="CU339" s="108"/>
      <c r="CV339" s="108"/>
      <c r="CW339" s="108"/>
      <c r="CX339" s="108"/>
      <c r="CY339" s="108"/>
    </row>
    <row r="340" spans="1:103" s="266" customFormat="1" ht="16.2" customHeight="1" x14ac:dyDescent="0.3">
      <c r="A340" s="272"/>
      <c r="B340" s="115"/>
      <c r="C340" s="127"/>
      <c r="D340" s="127"/>
      <c r="E340" s="360"/>
      <c r="F340" s="360"/>
      <c r="G340" s="359"/>
      <c r="H340" s="362"/>
      <c r="I340" s="7"/>
      <c r="J340" s="358"/>
      <c r="K340" s="108"/>
      <c r="L340" s="64" t="s">
        <v>181</v>
      </c>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1"/>
      <c r="AL340" s="281"/>
      <c r="AM340" s="281"/>
      <c r="AN340" s="281"/>
      <c r="AO340" s="281"/>
      <c r="AP340" s="281"/>
      <c r="AQ340" s="281"/>
      <c r="AR340" s="281"/>
      <c r="AS340" s="281"/>
      <c r="AT340" s="281"/>
      <c r="AU340" s="281"/>
      <c r="AV340" s="281"/>
      <c r="AW340" s="281"/>
      <c r="AX340" s="281"/>
      <c r="AY340" s="281"/>
      <c r="AZ340" s="281"/>
      <c r="BA340" s="281"/>
      <c r="BB340" s="281"/>
      <c r="BC340" s="281"/>
      <c r="BD340" s="281"/>
      <c r="BE340" s="281"/>
      <c r="BF340" s="281"/>
      <c r="BG340" s="281"/>
      <c r="BH340" s="281"/>
      <c r="BI340" s="281"/>
      <c r="BJ340" s="281"/>
      <c r="BK340" s="281"/>
      <c r="BL340" s="281"/>
      <c r="BM340" s="281"/>
      <c r="BN340" s="281"/>
      <c r="BO340" s="281"/>
      <c r="BP340" s="281"/>
      <c r="BQ340" s="281"/>
      <c r="BR340" s="281"/>
      <c r="BS340" s="281"/>
      <c r="BT340" s="281"/>
      <c r="BU340" s="281"/>
      <c r="BV340" s="281"/>
      <c r="BW340" s="281"/>
      <c r="BX340" s="281"/>
      <c r="BY340" s="281"/>
      <c r="BZ340" s="281"/>
      <c r="CA340" s="281"/>
      <c r="CB340" s="281"/>
      <c r="CC340" s="281"/>
      <c r="CD340" s="281"/>
      <c r="CE340" s="281"/>
      <c r="CF340" s="281"/>
      <c r="CG340" s="209"/>
      <c r="CH340" s="208"/>
      <c r="CI340" s="212"/>
      <c r="CJ340" s="108"/>
      <c r="CK340" s="108"/>
      <c r="CL340" s="108"/>
      <c r="CM340" s="108"/>
      <c r="CN340" s="108"/>
      <c r="CO340" s="108"/>
      <c r="CP340" s="108"/>
      <c r="CQ340" s="108"/>
      <c r="CR340" s="108"/>
      <c r="CS340" s="108"/>
      <c r="CT340" s="108"/>
      <c r="CU340" s="108"/>
      <c r="CV340" s="108"/>
      <c r="CW340" s="108"/>
      <c r="CX340" s="108"/>
      <c r="CY340" s="108"/>
    </row>
    <row r="341" spans="1:103" s="266" customFormat="1" ht="23.4" customHeight="1" x14ac:dyDescent="0.3">
      <c r="A341" s="264"/>
      <c r="B341" s="128" t="s">
        <v>29</v>
      </c>
      <c r="C341" s="376"/>
      <c r="D341" s="376"/>
      <c r="E341" s="282"/>
      <c r="F341" s="257"/>
      <c r="G341" s="275"/>
      <c r="H341" s="62">
        <f>IF($G341="",0,VLOOKUP($E341,'Podpůrná data'!$I$15:$J$182,2)*$G341)</f>
        <v>0</v>
      </c>
      <c r="I341" s="107"/>
      <c r="J341" s="170">
        <f>IF(H341&gt;0,1,0)</f>
        <v>0</v>
      </c>
      <c r="K341" s="214"/>
      <c r="L341" s="64" t="s">
        <v>97</v>
      </c>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c r="AL341" s="283"/>
      <c r="AM341" s="283"/>
      <c r="AN341" s="283"/>
      <c r="AO341" s="283"/>
      <c r="AP341" s="283"/>
      <c r="AQ341" s="283"/>
      <c r="AR341" s="283"/>
      <c r="AS341" s="283"/>
      <c r="AT341" s="283"/>
      <c r="AU341" s="283"/>
      <c r="AV341" s="283"/>
      <c r="AW341" s="283"/>
      <c r="AX341" s="283"/>
      <c r="AY341" s="283"/>
      <c r="AZ341" s="283"/>
      <c r="BA341" s="283"/>
      <c r="BB341" s="283"/>
      <c r="BC341" s="283"/>
      <c r="BD341" s="283"/>
      <c r="BE341" s="283"/>
      <c r="BF341" s="283"/>
      <c r="BG341" s="283"/>
      <c r="BH341" s="283"/>
      <c r="BI341" s="283"/>
      <c r="BJ341" s="283"/>
      <c r="BK341" s="283"/>
      <c r="BL341" s="283"/>
      <c r="BM341" s="283"/>
      <c r="BN341" s="283"/>
      <c r="BO341" s="283"/>
      <c r="BP341" s="283"/>
      <c r="BQ341" s="283"/>
      <c r="BR341" s="283"/>
      <c r="BS341" s="283"/>
      <c r="BT341" s="283"/>
      <c r="BU341" s="283"/>
      <c r="BV341" s="283"/>
      <c r="BW341" s="283"/>
      <c r="BX341" s="283"/>
      <c r="BY341" s="283"/>
      <c r="BZ341" s="283"/>
      <c r="CA341" s="283"/>
      <c r="CB341" s="283"/>
      <c r="CC341" s="283"/>
      <c r="CD341" s="283"/>
      <c r="CE341" s="283"/>
      <c r="CF341" s="283"/>
      <c r="CG341" s="377">
        <f>SUM(M343:CF343)</f>
        <v>0</v>
      </c>
      <c r="CH341" s="379">
        <f>SUM(M345:CF345)</f>
        <v>0</v>
      </c>
      <c r="CI341" s="381">
        <f>IF($J341=0,0,IF($CG341&gt;=20,1,0))</f>
        <v>0</v>
      </c>
      <c r="CJ341" s="108"/>
      <c r="CK341" s="108"/>
      <c r="CL341" s="108"/>
      <c r="CM341" s="108"/>
      <c r="CN341" s="108"/>
      <c r="CO341" s="108"/>
      <c r="CP341" s="108"/>
      <c r="CQ341" s="108"/>
      <c r="CR341" s="108"/>
      <c r="CS341" s="108"/>
      <c r="CT341" s="108"/>
      <c r="CU341" s="108"/>
      <c r="CV341" s="108"/>
      <c r="CW341" s="108"/>
      <c r="CX341" s="108"/>
      <c r="CY341" s="108"/>
    </row>
    <row r="342" spans="1:103" s="266" customFormat="1" ht="28.8" x14ac:dyDescent="0.3">
      <c r="A342" s="264"/>
      <c r="B342" s="130"/>
      <c r="C342" s="174"/>
      <c r="D342" s="174"/>
      <c r="E342" s="174"/>
      <c r="F342" s="174"/>
      <c r="G342" s="174"/>
      <c r="H342" s="65"/>
      <c r="I342" s="107"/>
      <c r="J342" s="238"/>
      <c r="K342" s="108"/>
      <c r="L342" s="64" t="s">
        <v>388</v>
      </c>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c r="AL342" s="283"/>
      <c r="AM342" s="283"/>
      <c r="AN342" s="283"/>
      <c r="AO342" s="283"/>
      <c r="AP342" s="283"/>
      <c r="AQ342" s="283"/>
      <c r="AR342" s="283"/>
      <c r="AS342" s="283"/>
      <c r="AT342" s="283"/>
      <c r="AU342" s="283"/>
      <c r="AV342" s="283"/>
      <c r="AW342" s="283"/>
      <c r="AX342" s="283"/>
      <c r="AY342" s="283"/>
      <c r="AZ342" s="283"/>
      <c r="BA342" s="283"/>
      <c r="BB342" s="283"/>
      <c r="BC342" s="283"/>
      <c r="BD342" s="283"/>
      <c r="BE342" s="283"/>
      <c r="BF342" s="283"/>
      <c r="BG342" s="283"/>
      <c r="BH342" s="283"/>
      <c r="BI342" s="283"/>
      <c r="BJ342" s="283"/>
      <c r="BK342" s="283"/>
      <c r="BL342" s="283"/>
      <c r="BM342" s="283"/>
      <c r="BN342" s="283"/>
      <c r="BO342" s="283"/>
      <c r="BP342" s="283"/>
      <c r="BQ342" s="283"/>
      <c r="BR342" s="283"/>
      <c r="BS342" s="283"/>
      <c r="BT342" s="283"/>
      <c r="BU342" s="283"/>
      <c r="BV342" s="283"/>
      <c r="BW342" s="283"/>
      <c r="BX342" s="283"/>
      <c r="BY342" s="283"/>
      <c r="BZ342" s="283"/>
      <c r="CA342" s="283"/>
      <c r="CB342" s="283"/>
      <c r="CC342" s="283"/>
      <c r="CD342" s="283"/>
      <c r="CE342" s="283"/>
      <c r="CF342" s="283"/>
      <c r="CG342" s="377"/>
      <c r="CH342" s="379"/>
      <c r="CI342" s="381"/>
      <c r="CJ342" s="108"/>
      <c r="CK342" s="108"/>
      <c r="CL342" s="108"/>
      <c r="CM342" s="108"/>
      <c r="CN342" s="108"/>
      <c r="CO342" s="108"/>
      <c r="CP342" s="108"/>
      <c r="CQ342" s="108"/>
      <c r="CR342" s="108"/>
      <c r="CS342" s="108"/>
      <c r="CT342" s="108"/>
      <c r="CU342" s="108"/>
      <c r="CV342" s="108"/>
      <c r="CW342" s="108"/>
      <c r="CX342" s="108"/>
      <c r="CY342" s="108"/>
    </row>
    <row r="343" spans="1:103" s="266" customFormat="1" ht="28.8" x14ac:dyDescent="0.3">
      <c r="A343" s="264"/>
      <c r="B343" s="130"/>
      <c r="C343" s="174"/>
      <c r="D343" s="174"/>
      <c r="E343" s="174"/>
      <c r="F343" s="174"/>
      <c r="G343" s="174"/>
      <c r="H343" s="65"/>
      <c r="I343" s="107"/>
      <c r="J343" s="169"/>
      <c r="K343" s="108"/>
      <c r="L343" s="64" t="s">
        <v>408</v>
      </c>
      <c r="M343" s="171">
        <f>IF(M342="",0,IF(M342&gt;=$G341,$G341,M342))</f>
        <v>0</v>
      </c>
      <c r="N343" s="171">
        <f t="shared" ref="N343:AS343" si="7081">IF(N342="",0,IF((N342+M344)&lt;=$G341,N342,$G341-M344))</f>
        <v>0</v>
      </c>
      <c r="O343" s="171">
        <f t="shared" si="7081"/>
        <v>0</v>
      </c>
      <c r="P343" s="171">
        <f t="shared" si="7081"/>
        <v>0</v>
      </c>
      <c r="Q343" s="171">
        <f t="shared" si="7081"/>
        <v>0</v>
      </c>
      <c r="R343" s="171">
        <f t="shared" si="7081"/>
        <v>0</v>
      </c>
      <c r="S343" s="171">
        <f t="shared" si="7081"/>
        <v>0</v>
      </c>
      <c r="T343" s="171">
        <f t="shared" si="7081"/>
        <v>0</v>
      </c>
      <c r="U343" s="171">
        <f t="shared" si="7081"/>
        <v>0</v>
      </c>
      <c r="V343" s="171">
        <f t="shared" si="7081"/>
        <v>0</v>
      </c>
      <c r="W343" s="171">
        <f t="shared" si="7081"/>
        <v>0</v>
      </c>
      <c r="X343" s="171">
        <f t="shared" si="7081"/>
        <v>0</v>
      </c>
      <c r="Y343" s="171">
        <f t="shared" si="7081"/>
        <v>0</v>
      </c>
      <c r="Z343" s="171">
        <f t="shared" si="7081"/>
        <v>0</v>
      </c>
      <c r="AA343" s="171">
        <f t="shared" si="7081"/>
        <v>0</v>
      </c>
      <c r="AB343" s="171">
        <f t="shared" si="7081"/>
        <v>0</v>
      </c>
      <c r="AC343" s="171">
        <f t="shared" si="7081"/>
        <v>0</v>
      </c>
      <c r="AD343" s="171">
        <f t="shared" si="7081"/>
        <v>0</v>
      </c>
      <c r="AE343" s="171">
        <f t="shared" si="7081"/>
        <v>0</v>
      </c>
      <c r="AF343" s="171">
        <f t="shared" si="7081"/>
        <v>0</v>
      </c>
      <c r="AG343" s="171">
        <f t="shared" si="7081"/>
        <v>0</v>
      </c>
      <c r="AH343" s="171">
        <f t="shared" si="7081"/>
        <v>0</v>
      </c>
      <c r="AI343" s="171">
        <f t="shared" si="7081"/>
        <v>0</v>
      </c>
      <c r="AJ343" s="171">
        <f t="shared" si="7081"/>
        <v>0</v>
      </c>
      <c r="AK343" s="171">
        <f t="shared" si="7081"/>
        <v>0</v>
      </c>
      <c r="AL343" s="171">
        <f t="shared" si="7081"/>
        <v>0</v>
      </c>
      <c r="AM343" s="171">
        <f t="shared" si="7081"/>
        <v>0</v>
      </c>
      <c r="AN343" s="171">
        <f t="shared" si="7081"/>
        <v>0</v>
      </c>
      <c r="AO343" s="171">
        <f t="shared" si="7081"/>
        <v>0</v>
      </c>
      <c r="AP343" s="171">
        <f t="shared" si="7081"/>
        <v>0</v>
      </c>
      <c r="AQ343" s="171">
        <f t="shared" si="7081"/>
        <v>0</v>
      </c>
      <c r="AR343" s="171">
        <f t="shared" si="7081"/>
        <v>0</v>
      </c>
      <c r="AS343" s="171">
        <f t="shared" si="7081"/>
        <v>0</v>
      </c>
      <c r="AT343" s="171">
        <f t="shared" ref="AT343:BY343" si="7082">IF(AT342="",0,IF((AT342+AS344)&lt;=$G341,AT342,$G341-AS344))</f>
        <v>0</v>
      </c>
      <c r="AU343" s="171">
        <f t="shared" si="7082"/>
        <v>0</v>
      </c>
      <c r="AV343" s="171">
        <f t="shared" si="7082"/>
        <v>0</v>
      </c>
      <c r="AW343" s="171">
        <f t="shared" si="7082"/>
        <v>0</v>
      </c>
      <c r="AX343" s="171">
        <f t="shared" si="7082"/>
        <v>0</v>
      </c>
      <c r="AY343" s="171">
        <f t="shared" si="7082"/>
        <v>0</v>
      </c>
      <c r="AZ343" s="171">
        <f t="shared" si="7082"/>
        <v>0</v>
      </c>
      <c r="BA343" s="171">
        <f t="shared" si="7082"/>
        <v>0</v>
      </c>
      <c r="BB343" s="171">
        <f t="shared" si="7082"/>
        <v>0</v>
      </c>
      <c r="BC343" s="171">
        <f t="shared" si="7082"/>
        <v>0</v>
      </c>
      <c r="BD343" s="171">
        <f t="shared" si="7082"/>
        <v>0</v>
      </c>
      <c r="BE343" s="171">
        <f t="shared" si="7082"/>
        <v>0</v>
      </c>
      <c r="BF343" s="171">
        <f t="shared" si="7082"/>
        <v>0</v>
      </c>
      <c r="BG343" s="171">
        <f t="shared" si="7082"/>
        <v>0</v>
      </c>
      <c r="BH343" s="171">
        <f t="shared" si="7082"/>
        <v>0</v>
      </c>
      <c r="BI343" s="171">
        <f t="shared" si="7082"/>
        <v>0</v>
      </c>
      <c r="BJ343" s="171">
        <f t="shared" si="7082"/>
        <v>0</v>
      </c>
      <c r="BK343" s="171">
        <f t="shared" si="7082"/>
        <v>0</v>
      </c>
      <c r="BL343" s="171">
        <f t="shared" si="7082"/>
        <v>0</v>
      </c>
      <c r="BM343" s="171">
        <f t="shared" si="7082"/>
        <v>0</v>
      </c>
      <c r="BN343" s="171">
        <f t="shared" si="7082"/>
        <v>0</v>
      </c>
      <c r="BO343" s="171">
        <f t="shared" si="7082"/>
        <v>0</v>
      </c>
      <c r="BP343" s="171">
        <f t="shared" si="7082"/>
        <v>0</v>
      </c>
      <c r="BQ343" s="171">
        <f t="shared" si="7082"/>
        <v>0</v>
      </c>
      <c r="BR343" s="171">
        <f t="shared" si="7082"/>
        <v>0</v>
      </c>
      <c r="BS343" s="171">
        <f t="shared" si="7082"/>
        <v>0</v>
      </c>
      <c r="BT343" s="171">
        <f t="shared" si="7082"/>
        <v>0</v>
      </c>
      <c r="BU343" s="171">
        <f t="shared" si="7082"/>
        <v>0</v>
      </c>
      <c r="BV343" s="171">
        <f t="shared" si="7082"/>
        <v>0</v>
      </c>
      <c r="BW343" s="171">
        <f t="shared" si="7082"/>
        <v>0</v>
      </c>
      <c r="BX343" s="171">
        <f t="shared" si="7082"/>
        <v>0</v>
      </c>
      <c r="BY343" s="171">
        <f t="shared" si="7082"/>
        <v>0</v>
      </c>
      <c r="BZ343" s="171">
        <f t="shared" ref="BZ343:CF343" si="7083">IF(BZ342="",0,IF((BZ342+BY344)&lt;=$G341,BZ342,$G341-BY344))</f>
        <v>0</v>
      </c>
      <c r="CA343" s="171">
        <f t="shared" si="7083"/>
        <v>0</v>
      </c>
      <c r="CB343" s="171">
        <f t="shared" si="7083"/>
        <v>0</v>
      </c>
      <c r="CC343" s="171">
        <f t="shared" si="7083"/>
        <v>0</v>
      </c>
      <c r="CD343" s="171">
        <f t="shared" si="7083"/>
        <v>0</v>
      </c>
      <c r="CE343" s="171">
        <f t="shared" si="7083"/>
        <v>0</v>
      </c>
      <c r="CF343" s="171">
        <f t="shared" si="7083"/>
        <v>0</v>
      </c>
      <c r="CG343" s="377"/>
      <c r="CH343" s="379"/>
      <c r="CI343" s="381"/>
      <c r="CJ343" s="108"/>
      <c r="CK343" s="108"/>
      <c r="CL343" s="108"/>
      <c r="CM343" s="108"/>
      <c r="CN343" s="108"/>
      <c r="CO343" s="108"/>
      <c r="CP343" s="108"/>
      <c r="CQ343" s="108"/>
      <c r="CR343" s="108"/>
      <c r="CS343" s="108"/>
      <c r="CT343" s="108"/>
      <c r="CU343" s="108"/>
      <c r="CV343" s="108"/>
      <c r="CW343" s="108"/>
      <c r="CX343" s="108"/>
      <c r="CY343" s="108"/>
    </row>
    <row r="344" spans="1:103" ht="28.8" hidden="1" x14ac:dyDescent="0.3">
      <c r="B344" s="130"/>
      <c r="C344" s="174"/>
      <c r="D344" s="174"/>
      <c r="E344" s="174"/>
      <c r="F344" s="174"/>
      <c r="G344" s="174"/>
      <c r="H344" s="176"/>
      <c r="I344" s="107"/>
      <c r="J344" s="179"/>
      <c r="K344" s="107"/>
      <c r="L344" s="64" t="s">
        <v>409</v>
      </c>
      <c r="M344" s="171">
        <f>M343</f>
        <v>0</v>
      </c>
      <c r="N344" s="171">
        <f>N343+M344</f>
        <v>0</v>
      </c>
      <c r="O344" s="171">
        <f t="shared" ref="O344" si="7084">O343+N344</f>
        <v>0</v>
      </c>
      <c r="P344" s="171">
        <f t="shared" ref="P344" si="7085">P343+O344</f>
        <v>0</v>
      </c>
      <c r="Q344" s="171">
        <f t="shared" ref="Q344" si="7086">Q343+P344</f>
        <v>0</v>
      </c>
      <c r="R344" s="171">
        <f t="shared" ref="R344" si="7087">R343+Q344</f>
        <v>0</v>
      </c>
      <c r="S344" s="171">
        <f t="shared" ref="S344" si="7088">S343+R344</f>
        <v>0</v>
      </c>
      <c r="T344" s="171">
        <f t="shared" ref="T344" si="7089">T343+S344</f>
        <v>0</v>
      </c>
      <c r="U344" s="171">
        <f t="shared" ref="U344" si="7090">U343+T344</f>
        <v>0</v>
      </c>
      <c r="V344" s="171">
        <f t="shared" ref="V344" si="7091">V343+U344</f>
        <v>0</v>
      </c>
      <c r="W344" s="171">
        <f t="shared" ref="W344" si="7092">W343+V344</f>
        <v>0</v>
      </c>
      <c r="X344" s="171">
        <f t="shared" ref="X344" si="7093">X343+W344</f>
        <v>0</v>
      </c>
      <c r="Y344" s="171">
        <f t="shared" ref="Y344" si="7094">Y343+X344</f>
        <v>0</v>
      </c>
      <c r="Z344" s="171">
        <f t="shared" ref="Z344" si="7095">Z343+Y344</f>
        <v>0</v>
      </c>
      <c r="AA344" s="171">
        <f t="shared" ref="AA344" si="7096">AA343+Z344</f>
        <v>0</v>
      </c>
      <c r="AB344" s="171">
        <f t="shared" ref="AB344" si="7097">AB343+AA344</f>
        <v>0</v>
      </c>
      <c r="AC344" s="171">
        <f t="shared" ref="AC344" si="7098">AC343+AB344</f>
        <v>0</v>
      </c>
      <c r="AD344" s="171">
        <f t="shared" ref="AD344" si="7099">AD343+AC344</f>
        <v>0</v>
      </c>
      <c r="AE344" s="171">
        <f t="shared" ref="AE344" si="7100">AE343+AD344</f>
        <v>0</v>
      </c>
      <c r="AF344" s="171">
        <f t="shared" ref="AF344" si="7101">AF343+AE344</f>
        <v>0</v>
      </c>
      <c r="AG344" s="171">
        <f t="shared" ref="AG344" si="7102">AG343+AF344</f>
        <v>0</v>
      </c>
      <c r="AH344" s="171">
        <f t="shared" ref="AH344" si="7103">AH343+AG344</f>
        <v>0</v>
      </c>
      <c r="AI344" s="171">
        <f t="shared" ref="AI344" si="7104">AI343+AH344</f>
        <v>0</v>
      </c>
      <c r="AJ344" s="171">
        <f t="shared" ref="AJ344" si="7105">AJ343+AI344</f>
        <v>0</v>
      </c>
      <c r="AK344" s="171">
        <f t="shared" ref="AK344" si="7106">AK343+AJ344</f>
        <v>0</v>
      </c>
      <c r="AL344" s="171">
        <f t="shared" ref="AL344" si="7107">AL343+AK344</f>
        <v>0</v>
      </c>
      <c r="AM344" s="171">
        <f t="shared" ref="AM344" si="7108">AM343+AL344</f>
        <v>0</v>
      </c>
      <c r="AN344" s="171">
        <f t="shared" ref="AN344" si="7109">AN343+AM344</f>
        <v>0</v>
      </c>
      <c r="AO344" s="171">
        <f t="shared" ref="AO344" si="7110">AO343+AN344</f>
        <v>0</v>
      </c>
      <c r="AP344" s="171">
        <f t="shared" ref="AP344" si="7111">AP343+AO344</f>
        <v>0</v>
      </c>
      <c r="AQ344" s="171">
        <f t="shared" ref="AQ344" si="7112">AQ343+AP344</f>
        <v>0</v>
      </c>
      <c r="AR344" s="171">
        <f t="shared" ref="AR344" si="7113">AR343+AQ344</f>
        <v>0</v>
      </c>
      <c r="AS344" s="171">
        <f t="shared" ref="AS344" si="7114">AS343+AR344</f>
        <v>0</v>
      </c>
      <c r="AT344" s="171">
        <f t="shared" ref="AT344" si="7115">AT343+AS344</f>
        <v>0</v>
      </c>
      <c r="AU344" s="171">
        <f t="shared" ref="AU344" si="7116">AU343+AT344</f>
        <v>0</v>
      </c>
      <c r="AV344" s="171">
        <f t="shared" ref="AV344" si="7117">AV343+AU344</f>
        <v>0</v>
      </c>
      <c r="AW344" s="171">
        <f t="shared" ref="AW344" si="7118">AW343+AV344</f>
        <v>0</v>
      </c>
      <c r="AX344" s="171">
        <f t="shared" ref="AX344" si="7119">AX343+AW344</f>
        <v>0</v>
      </c>
      <c r="AY344" s="171">
        <f t="shared" ref="AY344" si="7120">AY343+AX344</f>
        <v>0</v>
      </c>
      <c r="AZ344" s="171">
        <f t="shared" ref="AZ344" si="7121">AZ343+AY344</f>
        <v>0</v>
      </c>
      <c r="BA344" s="171">
        <f t="shared" ref="BA344" si="7122">BA343+AZ344</f>
        <v>0</v>
      </c>
      <c r="BB344" s="171">
        <f t="shared" ref="BB344" si="7123">BB343+BA344</f>
        <v>0</v>
      </c>
      <c r="BC344" s="171">
        <f t="shared" ref="BC344" si="7124">BC343+BB344</f>
        <v>0</v>
      </c>
      <c r="BD344" s="171">
        <f t="shared" ref="BD344" si="7125">BD343+BC344</f>
        <v>0</v>
      </c>
      <c r="BE344" s="171">
        <f t="shared" ref="BE344" si="7126">BE343+BD344</f>
        <v>0</v>
      </c>
      <c r="BF344" s="171">
        <f t="shared" ref="BF344" si="7127">BF343+BE344</f>
        <v>0</v>
      </c>
      <c r="BG344" s="171">
        <f t="shared" ref="BG344" si="7128">BG343+BF344</f>
        <v>0</v>
      </c>
      <c r="BH344" s="171">
        <f t="shared" ref="BH344" si="7129">BH343+BG344</f>
        <v>0</v>
      </c>
      <c r="BI344" s="171">
        <f t="shared" ref="BI344" si="7130">BI343+BH344</f>
        <v>0</v>
      </c>
      <c r="BJ344" s="171">
        <f t="shared" ref="BJ344" si="7131">BJ343+BI344</f>
        <v>0</v>
      </c>
      <c r="BK344" s="171">
        <f t="shared" ref="BK344" si="7132">BK343+BJ344</f>
        <v>0</v>
      </c>
      <c r="BL344" s="171">
        <f t="shared" ref="BL344" si="7133">BL343+BK344</f>
        <v>0</v>
      </c>
      <c r="BM344" s="171">
        <f t="shared" ref="BM344" si="7134">BM343+BL344</f>
        <v>0</v>
      </c>
      <c r="BN344" s="171">
        <f t="shared" ref="BN344" si="7135">BN343+BM344</f>
        <v>0</v>
      </c>
      <c r="BO344" s="171">
        <f t="shared" ref="BO344" si="7136">BO343+BN344</f>
        <v>0</v>
      </c>
      <c r="BP344" s="171">
        <f t="shared" ref="BP344" si="7137">BP343+BO344</f>
        <v>0</v>
      </c>
      <c r="BQ344" s="171">
        <f t="shared" ref="BQ344" si="7138">BQ343+BP344</f>
        <v>0</v>
      </c>
      <c r="BR344" s="171">
        <f t="shared" ref="BR344" si="7139">BR343+BQ344</f>
        <v>0</v>
      </c>
      <c r="BS344" s="171">
        <f t="shared" ref="BS344" si="7140">BS343+BR344</f>
        <v>0</v>
      </c>
      <c r="BT344" s="171">
        <f t="shared" ref="BT344" si="7141">BT343+BS344</f>
        <v>0</v>
      </c>
      <c r="BU344" s="171">
        <f t="shared" ref="BU344" si="7142">BU343+BT344</f>
        <v>0</v>
      </c>
      <c r="BV344" s="171">
        <f t="shared" ref="BV344" si="7143">BV343+BU344</f>
        <v>0</v>
      </c>
      <c r="BW344" s="171">
        <f t="shared" ref="BW344" si="7144">BW343+BV344</f>
        <v>0</v>
      </c>
      <c r="BX344" s="171">
        <f t="shared" ref="BX344" si="7145">BX343+BW344</f>
        <v>0</v>
      </c>
      <c r="BY344" s="171">
        <f t="shared" ref="BY344" si="7146">BY343+BX344</f>
        <v>0</v>
      </c>
      <c r="BZ344" s="171">
        <f t="shared" ref="BZ344" si="7147">BZ343+BY344</f>
        <v>0</v>
      </c>
      <c r="CA344" s="171">
        <f t="shared" ref="CA344" si="7148">CA343+BZ344</f>
        <v>0</v>
      </c>
      <c r="CB344" s="171">
        <f t="shared" ref="CB344" si="7149">CB343+CA344</f>
        <v>0</v>
      </c>
      <c r="CC344" s="171">
        <f t="shared" ref="CC344" si="7150">CC343+CB344</f>
        <v>0</v>
      </c>
      <c r="CD344" s="171">
        <f t="shared" ref="CD344" si="7151">CD343+CC344</f>
        <v>0</v>
      </c>
      <c r="CE344" s="171">
        <f t="shared" ref="CE344" si="7152">CE343+CD344</f>
        <v>0</v>
      </c>
      <c r="CF344" s="171">
        <f t="shared" ref="CF344" si="7153">CF343+CE344</f>
        <v>0</v>
      </c>
      <c r="CG344" s="377"/>
      <c r="CH344" s="379"/>
      <c r="CI344" s="381"/>
      <c r="CJ344" s="107"/>
      <c r="CK344" s="107"/>
      <c r="CL344" s="107"/>
      <c r="CM344" s="107"/>
      <c r="CN344" s="107"/>
      <c r="CO344" s="107"/>
      <c r="CP344" s="107"/>
      <c r="CQ344" s="107"/>
      <c r="CR344" s="107"/>
      <c r="CS344" s="107"/>
      <c r="CT344" s="107"/>
      <c r="CU344" s="107"/>
      <c r="CV344" s="107"/>
      <c r="CW344" s="107"/>
      <c r="CX344" s="107"/>
      <c r="CY344" s="107"/>
    </row>
    <row r="345" spans="1:103" ht="25.2" customHeight="1" thickBot="1" x14ac:dyDescent="0.35">
      <c r="B345" s="130"/>
      <c r="C345" s="174"/>
      <c r="D345" s="174"/>
      <c r="E345" s="174"/>
      <c r="F345" s="174"/>
      <c r="G345" s="174"/>
      <c r="H345" s="176"/>
      <c r="I345" s="107"/>
      <c r="J345" s="179"/>
      <c r="K345" s="107"/>
      <c r="L345" s="64" t="s">
        <v>167</v>
      </c>
      <c r="M345" s="172">
        <f>IF($E341="",0,VLOOKUP($E341,'Podpůrná data'!$I$15:$J$182,2)*M343)</f>
        <v>0</v>
      </c>
      <c r="N345" s="172">
        <f>IF($E341="",0,VLOOKUP($E341,'Podpůrná data'!$I$15:$J$182,2)*N343)</f>
        <v>0</v>
      </c>
      <c r="O345" s="172">
        <f>IF($E341="",0,VLOOKUP($E341,'Podpůrná data'!$I$15:$J$182,2)*O343)</f>
        <v>0</v>
      </c>
      <c r="P345" s="172">
        <f>IF($E341="",0,VLOOKUP($E341,'Podpůrná data'!$I$15:$J$182,2)*P343)</f>
        <v>0</v>
      </c>
      <c r="Q345" s="172">
        <f>IF($E341="",0,VLOOKUP($E341,'Podpůrná data'!$I$15:$J$182,2)*Q343)</f>
        <v>0</v>
      </c>
      <c r="R345" s="172">
        <f>IF($E341="",0,VLOOKUP($E341,'Podpůrná data'!$I$15:$J$182,2)*R343)</f>
        <v>0</v>
      </c>
      <c r="S345" s="172">
        <f>IF($E341="",0,VLOOKUP($E341,'Podpůrná data'!$I$15:$J$182,2)*S343)</f>
        <v>0</v>
      </c>
      <c r="T345" s="172">
        <f>IF($E341="",0,VLOOKUP($E341,'Podpůrná data'!$I$15:$J$182,2)*T343)</f>
        <v>0</v>
      </c>
      <c r="U345" s="172">
        <f>IF($E341="",0,VLOOKUP($E341,'Podpůrná data'!$I$15:$J$182,2)*U343)</f>
        <v>0</v>
      </c>
      <c r="V345" s="172">
        <f>IF($E341="",0,VLOOKUP($E341,'Podpůrná data'!$I$15:$J$182,2)*V343)</f>
        <v>0</v>
      </c>
      <c r="W345" s="172">
        <f>IF($E341="",0,VLOOKUP($E341,'Podpůrná data'!$I$15:$J$182,2)*W343)</f>
        <v>0</v>
      </c>
      <c r="X345" s="172">
        <f>IF($E341="",0,VLOOKUP($E341,'Podpůrná data'!$I$15:$J$182,2)*X343)</f>
        <v>0</v>
      </c>
      <c r="Y345" s="172">
        <f>IF($E341="",0,VLOOKUP($E341,'Podpůrná data'!$I$15:$J$182,2)*Y343)</f>
        <v>0</v>
      </c>
      <c r="Z345" s="172">
        <f>IF($E341="",0,VLOOKUP($E341,'Podpůrná data'!$I$15:$J$182,2)*Z343)</f>
        <v>0</v>
      </c>
      <c r="AA345" s="172">
        <f>IF($E341="",0,VLOOKUP($E341,'Podpůrná data'!$I$15:$J$182,2)*AA343)</f>
        <v>0</v>
      </c>
      <c r="AB345" s="172">
        <f>IF($E341="",0,VLOOKUP($E341,'Podpůrná data'!$I$15:$J$182,2)*AB343)</f>
        <v>0</v>
      </c>
      <c r="AC345" s="172">
        <f>IF($E341="",0,VLOOKUP($E341,'Podpůrná data'!$I$15:$J$182,2)*AC343)</f>
        <v>0</v>
      </c>
      <c r="AD345" s="172">
        <f>IF($E341="",0,VLOOKUP($E341,'Podpůrná data'!$I$15:$J$182,2)*AD343)</f>
        <v>0</v>
      </c>
      <c r="AE345" s="172">
        <f>IF($E341="",0,VLOOKUP($E341,'Podpůrná data'!$I$15:$J$182,2)*AE343)</f>
        <v>0</v>
      </c>
      <c r="AF345" s="172">
        <f>IF($E341="",0,VLOOKUP($E341,'Podpůrná data'!$I$15:$J$182,2)*AF343)</f>
        <v>0</v>
      </c>
      <c r="AG345" s="172">
        <f>IF($E341="",0,VLOOKUP($E341,'Podpůrná data'!$I$15:$J$182,2)*AG343)</f>
        <v>0</v>
      </c>
      <c r="AH345" s="172">
        <f>IF($E341="",0,VLOOKUP($E341,'Podpůrná data'!$I$15:$J$182,2)*AH343)</f>
        <v>0</v>
      </c>
      <c r="AI345" s="172">
        <f>IF($E341="",0,VLOOKUP($E341,'Podpůrná data'!$I$15:$J$182,2)*AI343)</f>
        <v>0</v>
      </c>
      <c r="AJ345" s="172">
        <f>IF($E341="",0,VLOOKUP($E341,'Podpůrná data'!$I$15:$J$182,2)*AJ343)</f>
        <v>0</v>
      </c>
      <c r="AK345" s="172">
        <f>IF($E341="",0,VLOOKUP($E341,'Podpůrná data'!$I$15:$J$182,2)*AK343)</f>
        <v>0</v>
      </c>
      <c r="AL345" s="172">
        <f>IF($E341="",0,VLOOKUP($E341,'Podpůrná data'!$I$15:$J$182,2)*AL343)</f>
        <v>0</v>
      </c>
      <c r="AM345" s="172">
        <f>IF($E341="",0,VLOOKUP($E341,'Podpůrná data'!$I$15:$J$182,2)*AM343)</f>
        <v>0</v>
      </c>
      <c r="AN345" s="172">
        <f>IF($E341="",0,VLOOKUP($E341,'Podpůrná data'!$I$15:$J$182,2)*AN343)</f>
        <v>0</v>
      </c>
      <c r="AO345" s="172">
        <f>IF($E341="",0,VLOOKUP($E341,'Podpůrná data'!$I$15:$J$182,2)*AO343)</f>
        <v>0</v>
      </c>
      <c r="AP345" s="172">
        <f>IF($E341="",0,VLOOKUP($E341,'Podpůrná data'!$I$15:$J$182,2)*AP343)</f>
        <v>0</v>
      </c>
      <c r="AQ345" s="172">
        <f>IF($E341="",0,VLOOKUP($E341,'Podpůrná data'!$I$15:$J$182,2)*AQ343)</f>
        <v>0</v>
      </c>
      <c r="AR345" s="172">
        <f>IF($E341="",0,VLOOKUP($E341,'Podpůrná data'!$I$15:$J$182,2)*AR343)</f>
        <v>0</v>
      </c>
      <c r="AS345" s="172">
        <f>IF($E341="",0,VLOOKUP($E341,'Podpůrná data'!$I$15:$J$182,2)*AS343)</f>
        <v>0</v>
      </c>
      <c r="AT345" s="172">
        <f>IF($E341="",0,VLOOKUP($E341,'Podpůrná data'!$I$15:$J$182,2)*AT343)</f>
        <v>0</v>
      </c>
      <c r="AU345" s="172">
        <f>IF($E341="",0,VLOOKUP($E341,'Podpůrná data'!$I$15:$J$182,2)*AU343)</f>
        <v>0</v>
      </c>
      <c r="AV345" s="172">
        <f>IF($E341="",0,VLOOKUP($E341,'Podpůrná data'!$I$15:$J$182,2)*AV343)</f>
        <v>0</v>
      </c>
      <c r="AW345" s="172">
        <f>IF($E341="",0,VLOOKUP($E341,'Podpůrná data'!$I$15:$J$182,2)*AW343)</f>
        <v>0</v>
      </c>
      <c r="AX345" s="172">
        <f>IF($E341="",0,VLOOKUP($E341,'Podpůrná data'!$I$15:$J$182,2)*AX343)</f>
        <v>0</v>
      </c>
      <c r="AY345" s="172">
        <f>IF($E341="",0,VLOOKUP($E341,'Podpůrná data'!$I$15:$J$182,2)*AY343)</f>
        <v>0</v>
      </c>
      <c r="AZ345" s="172">
        <f>IF($E341="",0,VLOOKUP($E341,'Podpůrná data'!$I$15:$J$182,2)*AZ343)</f>
        <v>0</v>
      </c>
      <c r="BA345" s="172">
        <f>IF($E341="",0,VLOOKUP($E341,'Podpůrná data'!$I$15:$J$182,2)*BA343)</f>
        <v>0</v>
      </c>
      <c r="BB345" s="172">
        <f>IF($E341="",0,VLOOKUP($E341,'Podpůrná data'!$I$15:$J$182,2)*BB343)</f>
        <v>0</v>
      </c>
      <c r="BC345" s="172">
        <f>IF($E341="",0,VLOOKUP($E341,'Podpůrná data'!$I$15:$J$182,2)*BC343)</f>
        <v>0</v>
      </c>
      <c r="BD345" s="172">
        <f>IF($E341="",0,VLOOKUP($E341,'Podpůrná data'!$I$15:$J$182,2)*BD343)</f>
        <v>0</v>
      </c>
      <c r="BE345" s="172">
        <f>IF($E341="",0,VLOOKUP($E341,'Podpůrná data'!$I$15:$J$182,2)*BE343)</f>
        <v>0</v>
      </c>
      <c r="BF345" s="172">
        <f>IF($E341="",0,VLOOKUP($E341,'Podpůrná data'!$I$15:$J$182,2)*BF343)</f>
        <v>0</v>
      </c>
      <c r="BG345" s="172">
        <f>IF($E341="",0,VLOOKUP($E341,'Podpůrná data'!$I$15:$J$182,2)*BG343)</f>
        <v>0</v>
      </c>
      <c r="BH345" s="172">
        <f>IF($E341="",0,VLOOKUP($E341,'Podpůrná data'!$I$15:$J$182,2)*BH343)</f>
        <v>0</v>
      </c>
      <c r="BI345" s="172">
        <f>IF($E341="",0,VLOOKUP($E341,'Podpůrná data'!$I$15:$J$182,2)*BI343)</f>
        <v>0</v>
      </c>
      <c r="BJ345" s="172">
        <f>IF($E341="",0,VLOOKUP($E341,'Podpůrná data'!$I$15:$J$182,2)*BJ343)</f>
        <v>0</v>
      </c>
      <c r="BK345" s="172">
        <f>IF($E341="",0,VLOOKUP($E341,'Podpůrná data'!$I$15:$J$182,2)*BK343)</f>
        <v>0</v>
      </c>
      <c r="BL345" s="172">
        <f>IF($E341="",0,VLOOKUP($E341,'Podpůrná data'!$I$15:$J$182,2)*BL343)</f>
        <v>0</v>
      </c>
      <c r="BM345" s="172">
        <f>IF($E341="",0,VLOOKUP($E341,'Podpůrná data'!$I$15:$J$182,2)*BM343)</f>
        <v>0</v>
      </c>
      <c r="BN345" s="172">
        <f>IF($E341="",0,VLOOKUP($E341,'Podpůrná data'!$I$15:$J$182,2)*BN343)</f>
        <v>0</v>
      </c>
      <c r="BO345" s="172">
        <f>IF($E341="",0,VLOOKUP($E341,'Podpůrná data'!$I$15:$J$182,2)*BO343)</f>
        <v>0</v>
      </c>
      <c r="BP345" s="172">
        <f>IF($E341="",0,VLOOKUP($E341,'Podpůrná data'!$I$15:$J$182,2)*BP343)</f>
        <v>0</v>
      </c>
      <c r="BQ345" s="172">
        <f>IF($E341="",0,VLOOKUP($E341,'Podpůrná data'!$I$15:$J$182,2)*BQ343)</f>
        <v>0</v>
      </c>
      <c r="BR345" s="172">
        <f>IF($E341="",0,VLOOKUP($E341,'Podpůrná data'!$I$15:$J$182,2)*BR343)</f>
        <v>0</v>
      </c>
      <c r="BS345" s="172">
        <f>IF($E341="",0,VLOOKUP($E341,'Podpůrná data'!$I$15:$J$182,2)*BS343)</f>
        <v>0</v>
      </c>
      <c r="BT345" s="172">
        <f>IF($E341="",0,VLOOKUP($E341,'Podpůrná data'!$I$15:$J$182,2)*BT343)</f>
        <v>0</v>
      </c>
      <c r="BU345" s="172">
        <f>IF($E341="",0,VLOOKUP($E341,'Podpůrná data'!$I$15:$J$182,2)*BU343)</f>
        <v>0</v>
      </c>
      <c r="BV345" s="172">
        <f>IF($E341="",0,VLOOKUP($E341,'Podpůrná data'!$I$15:$J$182,2)*BV343)</f>
        <v>0</v>
      </c>
      <c r="BW345" s="172">
        <f>IF($E341="",0,VLOOKUP($E341,'Podpůrná data'!$I$15:$J$182,2)*BW343)</f>
        <v>0</v>
      </c>
      <c r="BX345" s="172">
        <f>IF($E341="",0,VLOOKUP($E341,'Podpůrná data'!$I$15:$J$182,2)*BX343)</f>
        <v>0</v>
      </c>
      <c r="BY345" s="172">
        <f>IF($E341="",0,VLOOKUP($E341,'Podpůrná data'!$I$15:$J$182,2)*BY343)</f>
        <v>0</v>
      </c>
      <c r="BZ345" s="172">
        <f>IF($E341="",0,VLOOKUP($E341,'Podpůrná data'!$I$15:$J$182,2)*BZ343)</f>
        <v>0</v>
      </c>
      <c r="CA345" s="172">
        <f>IF($E341="",0,VLOOKUP($E341,'Podpůrná data'!$I$15:$J$182,2)*CA343)</f>
        <v>0</v>
      </c>
      <c r="CB345" s="172">
        <f>IF($E341="",0,VLOOKUP($E341,'Podpůrná data'!$I$15:$J$182,2)*CB343)</f>
        <v>0</v>
      </c>
      <c r="CC345" s="172">
        <f>IF($E341="",0,VLOOKUP($E341,'Podpůrná data'!$I$15:$J$182,2)*CC343)</f>
        <v>0</v>
      </c>
      <c r="CD345" s="172">
        <f>IF($E341="",0,VLOOKUP($E341,'Podpůrná data'!$I$15:$J$182,2)*CD343)</f>
        <v>0</v>
      </c>
      <c r="CE345" s="172">
        <f>IF($E341="",0,VLOOKUP($E341,'Podpůrná data'!$I$15:$J$182,2)*CE343)</f>
        <v>0</v>
      </c>
      <c r="CF345" s="172">
        <f>IF($E341="",0,VLOOKUP($E341,'Podpůrná data'!$I$15:$J$182,2)*CF343)</f>
        <v>0</v>
      </c>
      <c r="CG345" s="377"/>
      <c r="CH345" s="379"/>
      <c r="CI345" s="381"/>
      <c r="CJ345" s="107"/>
      <c r="CK345" s="182">
        <f>SUMIFS($M345:$CF345,$M340:$CF340,"1. ZoR")</f>
        <v>0</v>
      </c>
      <c r="CL345" s="182">
        <f>SUMIFS($M345:$CF345,$M340:$CF340,"2. ZoR")</f>
        <v>0</v>
      </c>
      <c r="CM345" s="182">
        <f>SUMIFS($M345:$CF345,$M340:$CF340,"3. ZoR")</f>
        <v>0</v>
      </c>
      <c r="CN345" s="182">
        <f>SUMIFS($M345:$CF345,$M340:$CF340,"4. ZoR")</f>
        <v>0</v>
      </c>
      <c r="CO345" s="182">
        <f>SUMIFS($M345:$CF345,$M340:$CF340,"5. ZoR")</f>
        <v>0</v>
      </c>
      <c r="CP345" s="182">
        <f>SUMIFS($M345:$CF345,$M340:$CF340,"6. ZoR")</f>
        <v>0</v>
      </c>
      <c r="CQ345" s="182">
        <f>SUMIFS($M345:$CF345,$M340:$CF340,"7. ZoR")</f>
        <v>0</v>
      </c>
      <c r="CR345" s="182">
        <f>SUMIFS($M345:$CF345,$M340:$CF340,"8. ZoR")</f>
        <v>0</v>
      </c>
      <c r="CS345" s="182">
        <f>SUMIFS($M345:$CF345,$M340:$CF340,"9. ZoR")</f>
        <v>0</v>
      </c>
      <c r="CT345" s="182">
        <f>SUMIFS($M345:$CF345,$M340:$CF340,"10. ZoR")</f>
        <v>0</v>
      </c>
      <c r="CU345" s="182">
        <f>SUMIFS($M345:$CF345,$M340:$CF340,"11. ZoR")</f>
        <v>0</v>
      </c>
      <c r="CV345" s="182">
        <f>SUMIFS($M345:$CF345,$M340:$CF340,"12. ZoR")</f>
        <v>0</v>
      </c>
      <c r="CW345" s="182">
        <f>SUMIFS($M345:$CF345,$M340:$CF340,"13. ZoR")</f>
        <v>0</v>
      </c>
      <c r="CX345" s="182">
        <f>SUMIFS($M345:$CF345,$M340:$CF340,"14. ZoR")</f>
        <v>0</v>
      </c>
      <c r="CY345" s="182">
        <f>SUMIFS($M345:$CF345,$M340:$CF340,"15. ZoR")</f>
        <v>0</v>
      </c>
    </row>
    <row r="346" spans="1:103" ht="29.4" hidden="1" thickBot="1" x14ac:dyDescent="0.35">
      <c r="B346" s="131"/>
      <c r="C346" s="177"/>
      <c r="D346" s="177"/>
      <c r="E346" s="177"/>
      <c r="F346" s="177"/>
      <c r="G346" s="177"/>
      <c r="H346" s="178"/>
      <c r="I346" s="107"/>
      <c r="J346" s="180"/>
      <c r="K346" s="107"/>
      <c r="L346" s="64" t="s">
        <v>360</v>
      </c>
      <c r="M346" s="172">
        <f>IF(M345="","",M345)</f>
        <v>0</v>
      </c>
      <c r="N346" s="172">
        <f>M346+N345</f>
        <v>0</v>
      </c>
      <c r="O346" s="172">
        <f t="shared" ref="O346" si="7154">N346+O345</f>
        <v>0</v>
      </c>
      <c r="P346" s="172">
        <f t="shared" ref="P346" si="7155">O346+P345</f>
        <v>0</v>
      </c>
      <c r="Q346" s="172">
        <f t="shared" ref="Q346" si="7156">P346+Q345</f>
        <v>0</v>
      </c>
      <c r="R346" s="172">
        <f t="shared" ref="R346" si="7157">Q346+R345</f>
        <v>0</v>
      </c>
      <c r="S346" s="172">
        <f t="shared" ref="S346" si="7158">R346+S345</f>
        <v>0</v>
      </c>
      <c r="T346" s="172">
        <f t="shared" ref="T346" si="7159">S346+T345</f>
        <v>0</v>
      </c>
      <c r="U346" s="172">
        <f t="shared" ref="U346" si="7160">T346+U345</f>
        <v>0</v>
      </c>
      <c r="V346" s="172">
        <f t="shared" ref="V346" si="7161">U346+V345</f>
        <v>0</v>
      </c>
      <c r="W346" s="172">
        <f t="shared" ref="W346" si="7162">V346+W345</f>
        <v>0</v>
      </c>
      <c r="X346" s="172">
        <f t="shared" ref="X346" si="7163">W346+X345</f>
        <v>0</v>
      </c>
      <c r="Y346" s="172">
        <f t="shared" ref="Y346" si="7164">X346+Y345</f>
        <v>0</v>
      </c>
      <c r="Z346" s="172">
        <f t="shared" ref="Z346" si="7165">Y346+Z345</f>
        <v>0</v>
      </c>
      <c r="AA346" s="172">
        <f t="shared" ref="AA346" si="7166">Z346+AA345</f>
        <v>0</v>
      </c>
      <c r="AB346" s="172">
        <f t="shared" ref="AB346" si="7167">AA346+AB345</f>
        <v>0</v>
      </c>
      <c r="AC346" s="172">
        <f t="shared" ref="AC346" si="7168">AB346+AC345</f>
        <v>0</v>
      </c>
      <c r="AD346" s="172">
        <f t="shared" ref="AD346" si="7169">AC346+AD345</f>
        <v>0</v>
      </c>
      <c r="AE346" s="172">
        <f t="shared" ref="AE346" si="7170">AD346+AE345</f>
        <v>0</v>
      </c>
      <c r="AF346" s="172">
        <f t="shared" ref="AF346" si="7171">AE346+AF345</f>
        <v>0</v>
      </c>
      <c r="AG346" s="172">
        <f t="shared" ref="AG346" si="7172">AF346+AG345</f>
        <v>0</v>
      </c>
      <c r="AH346" s="172">
        <f t="shared" ref="AH346" si="7173">AG346+AH345</f>
        <v>0</v>
      </c>
      <c r="AI346" s="172">
        <f t="shared" ref="AI346" si="7174">AH346+AI345</f>
        <v>0</v>
      </c>
      <c r="AJ346" s="172">
        <f t="shared" ref="AJ346" si="7175">AI346+AJ345</f>
        <v>0</v>
      </c>
      <c r="AK346" s="172">
        <f t="shared" ref="AK346" si="7176">AJ346+AK345</f>
        <v>0</v>
      </c>
      <c r="AL346" s="172">
        <f t="shared" ref="AL346" si="7177">AK346+AL345</f>
        <v>0</v>
      </c>
      <c r="AM346" s="172">
        <f t="shared" ref="AM346" si="7178">AL346+AM345</f>
        <v>0</v>
      </c>
      <c r="AN346" s="172">
        <f t="shared" ref="AN346" si="7179">AM346+AN345</f>
        <v>0</v>
      </c>
      <c r="AO346" s="172">
        <f t="shared" ref="AO346" si="7180">AN346+AO345</f>
        <v>0</v>
      </c>
      <c r="AP346" s="172">
        <f t="shared" ref="AP346" si="7181">AO346+AP345</f>
        <v>0</v>
      </c>
      <c r="AQ346" s="172">
        <f t="shared" ref="AQ346" si="7182">AP346+AQ345</f>
        <v>0</v>
      </c>
      <c r="AR346" s="172">
        <f t="shared" ref="AR346" si="7183">AQ346+AR345</f>
        <v>0</v>
      </c>
      <c r="AS346" s="172">
        <f t="shared" ref="AS346" si="7184">AR346+AS345</f>
        <v>0</v>
      </c>
      <c r="AT346" s="172">
        <f t="shared" ref="AT346" si="7185">AS346+AT345</f>
        <v>0</v>
      </c>
      <c r="AU346" s="172">
        <f t="shared" ref="AU346" si="7186">AT346+AU345</f>
        <v>0</v>
      </c>
      <c r="AV346" s="172">
        <f t="shared" ref="AV346" si="7187">AU346+AV345</f>
        <v>0</v>
      </c>
      <c r="AW346" s="172">
        <f t="shared" ref="AW346" si="7188">AV346+AW345</f>
        <v>0</v>
      </c>
      <c r="AX346" s="172">
        <f t="shared" ref="AX346" si="7189">AW346+AX345</f>
        <v>0</v>
      </c>
      <c r="AY346" s="172">
        <f t="shared" ref="AY346" si="7190">AX346+AY345</f>
        <v>0</v>
      </c>
      <c r="AZ346" s="172">
        <f t="shared" ref="AZ346" si="7191">AY346+AZ345</f>
        <v>0</v>
      </c>
      <c r="BA346" s="172">
        <f t="shared" ref="BA346" si="7192">AZ346+BA345</f>
        <v>0</v>
      </c>
      <c r="BB346" s="172">
        <f t="shared" ref="BB346" si="7193">BA346+BB345</f>
        <v>0</v>
      </c>
      <c r="BC346" s="172">
        <f t="shared" ref="BC346" si="7194">BB346+BC345</f>
        <v>0</v>
      </c>
      <c r="BD346" s="172">
        <f t="shared" ref="BD346" si="7195">BC346+BD345</f>
        <v>0</v>
      </c>
      <c r="BE346" s="172">
        <f t="shared" ref="BE346" si="7196">BD346+BE345</f>
        <v>0</v>
      </c>
      <c r="BF346" s="172">
        <f t="shared" ref="BF346" si="7197">BE346+BF345</f>
        <v>0</v>
      </c>
      <c r="BG346" s="172">
        <f t="shared" ref="BG346" si="7198">BF346+BG345</f>
        <v>0</v>
      </c>
      <c r="BH346" s="172">
        <f t="shared" ref="BH346" si="7199">BG346+BH345</f>
        <v>0</v>
      </c>
      <c r="BI346" s="172">
        <f t="shared" ref="BI346" si="7200">BH346+BI345</f>
        <v>0</v>
      </c>
      <c r="BJ346" s="172">
        <f t="shared" ref="BJ346" si="7201">BI346+BJ345</f>
        <v>0</v>
      </c>
      <c r="BK346" s="172">
        <f t="shared" ref="BK346" si="7202">BJ346+BK345</f>
        <v>0</v>
      </c>
      <c r="BL346" s="172">
        <f t="shared" ref="BL346" si="7203">BK346+BL345</f>
        <v>0</v>
      </c>
      <c r="BM346" s="172">
        <f t="shared" ref="BM346" si="7204">BL346+BM345</f>
        <v>0</v>
      </c>
      <c r="BN346" s="172">
        <f t="shared" ref="BN346" si="7205">BM346+BN345</f>
        <v>0</v>
      </c>
      <c r="BO346" s="172">
        <f t="shared" ref="BO346" si="7206">BN346+BO345</f>
        <v>0</v>
      </c>
      <c r="BP346" s="172">
        <f t="shared" ref="BP346" si="7207">BO346+BP345</f>
        <v>0</v>
      </c>
      <c r="BQ346" s="172">
        <f t="shared" ref="BQ346" si="7208">BP346+BQ345</f>
        <v>0</v>
      </c>
      <c r="BR346" s="172">
        <f t="shared" ref="BR346" si="7209">BQ346+BR345</f>
        <v>0</v>
      </c>
      <c r="BS346" s="172">
        <f t="shared" ref="BS346" si="7210">BR346+BS345</f>
        <v>0</v>
      </c>
      <c r="BT346" s="172">
        <f t="shared" ref="BT346" si="7211">BS346+BT345</f>
        <v>0</v>
      </c>
      <c r="BU346" s="172">
        <f t="shared" ref="BU346" si="7212">BT346+BU345</f>
        <v>0</v>
      </c>
      <c r="BV346" s="172">
        <f t="shared" ref="BV346" si="7213">BU346+BV345</f>
        <v>0</v>
      </c>
      <c r="BW346" s="172">
        <f t="shared" ref="BW346" si="7214">BV346+BW345</f>
        <v>0</v>
      </c>
      <c r="BX346" s="172">
        <f t="shared" ref="BX346" si="7215">BW346+BX345</f>
        <v>0</v>
      </c>
      <c r="BY346" s="172">
        <f t="shared" ref="BY346" si="7216">BX346+BY345</f>
        <v>0</v>
      </c>
      <c r="BZ346" s="172">
        <f t="shared" ref="BZ346" si="7217">BY346+BZ345</f>
        <v>0</v>
      </c>
      <c r="CA346" s="172">
        <f t="shared" ref="CA346" si="7218">BZ346+CA345</f>
        <v>0</v>
      </c>
      <c r="CB346" s="172">
        <f t="shared" ref="CB346" si="7219">CA346+CB345</f>
        <v>0</v>
      </c>
      <c r="CC346" s="172">
        <f t="shared" ref="CC346" si="7220">CB346+CC345</f>
        <v>0</v>
      </c>
      <c r="CD346" s="172">
        <f t="shared" ref="CD346" si="7221">CC346+CD345</f>
        <v>0</v>
      </c>
      <c r="CE346" s="172">
        <f t="shared" ref="CE346" si="7222">CD346+CE345</f>
        <v>0</v>
      </c>
      <c r="CF346" s="172">
        <f t="shared" ref="CF346" si="7223">CE346+CF345</f>
        <v>0</v>
      </c>
      <c r="CG346" s="383"/>
      <c r="CH346" s="384"/>
      <c r="CI346" s="382"/>
      <c r="CJ346" s="107"/>
      <c r="CK346" s="107"/>
      <c r="CL346" s="107"/>
      <c r="CM346" s="107"/>
      <c r="CN346" s="107"/>
      <c r="CO346" s="107"/>
      <c r="CP346" s="107"/>
      <c r="CQ346" s="107"/>
      <c r="CR346" s="107"/>
      <c r="CS346" s="107"/>
      <c r="CT346" s="107"/>
      <c r="CU346" s="107"/>
      <c r="CV346" s="107"/>
      <c r="CW346" s="107"/>
      <c r="CX346" s="107"/>
      <c r="CY346" s="107"/>
    </row>
    <row r="347" spans="1:103" ht="15" hidden="1" thickBot="1" x14ac:dyDescent="0.35">
      <c r="B347" s="107"/>
      <c r="C347" s="132"/>
      <c r="D347" s="132"/>
      <c r="E347" s="132"/>
      <c r="F347" s="132"/>
      <c r="G347" s="132"/>
      <c r="H347" s="107"/>
      <c r="I347" s="7"/>
      <c r="J347" s="107"/>
      <c r="K347" s="107"/>
      <c r="L347" s="107"/>
      <c r="M347" s="107"/>
      <c r="N347" s="107"/>
      <c r="O347" s="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row>
    <row r="348" spans="1:103" s="266" customFormat="1" ht="58.2" customHeight="1" thickBot="1" x14ac:dyDescent="0.35">
      <c r="A348" s="271"/>
      <c r="B348" s="122"/>
      <c r="C348" s="353" t="s">
        <v>2</v>
      </c>
      <c r="D348" s="123"/>
      <c r="E348" s="133" t="s">
        <v>398</v>
      </c>
      <c r="F348" s="133" t="s">
        <v>377</v>
      </c>
      <c r="G348" s="124" t="s">
        <v>208</v>
      </c>
      <c r="H348" s="125" t="s">
        <v>1</v>
      </c>
      <c r="I348" s="7"/>
      <c r="J348" s="173">
        <v>204032</v>
      </c>
      <c r="K348" s="108"/>
      <c r="L348" s="204" t="s">
        <v>134</v>
      </c>
      <c r="M348" s="84" t="s">
        <v>4</v>
      </c>
      <c r="N348" s="84" t="s">
        <v>5</v>
      </c>
      <c r="O348" s="84" t="s">
        <v>6</v>
      </c>
      <c r="P348" s="84" t="s">
        <v>7</v>
      </c>
      <c r="Q348" s="84" t="s">
        <v>8</v>
      </c>
      <c r="R348" s="84" t="s">
        <v>9</v>
      </c>
      <c r="S348" s="84" t="s">
        <v>10</v>
      </c>
      <c r="T348" s="84" t="s">
        <v>11</v>
      </c>
      <c r="U348" s="84" t="s">
        <v>12</v>
      </c>
      <c r="V348" s="84" t="s">
        <v>13</v>
      </c>
      <c r="W348" s="84" t="s">
        <v>14</v>
      </c>
      <c r="X348" s="84" t="s">
        <v>15</v>
      </c>
      <c r="Y348" s="84" t="s">
        <v>16</v>
      </c>
      <c r="Z348" s="84" t="s">
        <v>17</v>
      </c>
      <c r="AA348" s="84" t="s">
        <v>18</v>
      </c>
      <c r="AB348" s="84" t="s">
        <v>19</v>
      </c>
      <c r="AC348" s="84" t="s">
        <v>20</v>
      </c>
      <c r="AD348" s="84" t="s">
        <v>21</v>
      </c>
      <c r="AE348" s="84" t="s">
        <v>22</v>
      </c>
      <c r="AF348" s="84" t="s">
        <v>23</v>
      </c>
      <c r="AG348" s="84" t="s">
        <v>24</v>
      </c>
      <c r="AH348" s="84" t="s">
        <v>25</v>
      </c>
      <c r="AI348" s="84" t="s">
        <v>26</v>
      </c>
      <c r="AJ348" s="84" t="s">
        <v>27</v>
      </c>
      <c r="AK348" s="84" t="s">
        <v>28</v>
      </c>
      <c r="AL348" s="84" t="s">
        <v>29</v>
      </c>
      <c r="AM348" s="84" t="s">
        <v>30</v>
      </c>
      <c r="AN348" s="84" t="s">
        <v>31</v>
      </c>
      <c r="AO348" s="84" t="s">
        <v>32</v>
      </c>
      <c r="AP348" s="84" t="s">
        <v>33</v>
      </c>
      <c r="AQ348" s="84" t="s">
        <v>34</v>
      </c>
      <c r="AR348" s="84" t="s">
        <v>35</v>
      </c>
      <c r="AS348" s="84" t="s">
        <v>36</v>
      </c>
      <c r="AT348" s="84" t="s">
        <v>37</v>
      </c>
      <c r="AU348" s="84" t="s">
        <v>38</v>
      </c>
      <c r="AV348" s="84" t="s">
        <v>39</v>
      </c>
      <c r="AW348" s="84" t="s">
        <v>40</v>
      </c>
      <c r="AX348" s="84" t="s">
        <v>41</v>
      </c>
      <c r="AY348" s="84" t="s">
        <v>42</v>
      </c>
      <c r="AZ348" s="84" t="s">
        <v>43</v>
      </c>
      <c r="BA348" s="84" t="s">
        <v>44</v>
      </c>
      <c r="BB348" s="84" t="s">
        <v>45</v>
      </c>
      <c r="BC348" s="84" t="s">
        <v>46</v>
      </c>
      <c r="BD348" s="84" t="s">
        <v>47</v>
      </c>
      <c r="BE348" s="84" t="s">
        <v>48</v>
      </c>
      <c r="BF348" s="84" t="s">
        <v>49</v>
      </c>
      <c r="BG348" s="84" t="s">
        <v>50</v>
      </c>
      <c r="BH348" s="84" t="s">
        <v>51</v>
      </c>
      <c r="BI348" s="84" t="s">
        <v>52</v>
      </c>
      <c r="BJ348" s="84" t="s">
        <v>53</v>
      </c>
      <c r="BK348" s="84" t="s">
        <v>135</v>
      </c>
      <c r="BL348" s="84" t="s">
        <v>136</v>
      </c>
      <c r="BM348" s="84" t="s">
        <v>137</v>
      </c>
      <c r="BN348" s="84" t="s">
        <v>138</v>
      </c>
      <c r="BO348" s="84" t="s">
        <v>139</v>
      </c>
      <c r="BP348" s="84" t="s">
        <v>140</v>
      </c>
      <c r="BQ348" s="84" t="s">
        <v>141</v>
      </c>
      <c r="BR348" s="84" t="s">
        <v>142</v>
      </c>
      <c r="BS348" s="84" t="s">
        <v>143</v>
      </c>
      <c r="BT348" s="84" t="s">
        <v>144</v>
      </c>
      <c r="BU348" s="84" t="s">
        <v>145</v>
      </c>
      <c r="BV348" s="84" t="s">
        <v>146</v>
      </c>
      <c r="BW348" s="84" t="s">
        <v>147</v>
      </c>
      <c r="BX348" s="84" t="s">
        <v>148</v>
      </c>
      <c r="BY348" s="84" t="s">
        <v>149</v>
      </c>
      <c r="BZ348" s="84" t="s">
        <v>150</v>
      </c>
      <c r="CA348" s="84" t="s">
        <v>362</v>
      </c>
      <c r="CB348" s="84" t="s">
        <v>363</v>
      </c>
      <c r="CC348" s="84" t="s">
        <v>364</v>
      </c>
      <c r="CD348" s="84" t="s">
        <v>365</v>
      </c>
      <c r="CE348" s="84" t="s">
        <v>366</v>
      </c>
      <c r="CF348" s="84" t="s">
        <v>367</v>
      </c>
      <c r="CG348" s="136" t="s">
        <v>407</v>
      </c>
      <c r="CH348" s="137" t="s">
        <v>186</v>
      </c>
      <c r="CI348" s="137" t="s">
        <v>382</v>
      </c>
      <c r="CJ348" s="108"/>
      <c r="CK348" s="366" t="s">
        <v>411</v>
      </c>
      <c r="CL348" s="367"/>
      <c r="CM348" s="367"/>
      <c r="CN348" s="367"/>
      <c r="CO348" s="367"/>
      <c r="CP348" s="367"/>
      <c r="CQ348" s="367"/>
      <c r="CR348" s="367"/>
      <c r="CS348" s="367"/>
      <c r="CT348" s="367"/>
      <c r="CU348" s="367"/>
      <c r="CV348" s="367"/>
      <c r="CW348" s="367"/>
      <c r="CX348" s="367"/>
      <c r="CY348" s="367"/>
    </row>
    <row r="349" spans="1:103" s="266" customFormat="1" ht="18" hidden="1" customHeight="1" thickBot="1" x14ac:dyDescent="0.35">
      <c r="A349" s="272"/>
      <c r="B349" s="115"/>
      <c r="C349" s="354"/>
      <c r="D349" s="127"/>
      <c r="E349" s="127"/>
      <c r="F349" s="127"/>
      <c r="G349" s="359" t="s">
        <v>361</v>
      </c>
      <c r="H349" s="361" t="s">
        <v>95</v>
      </c>
      <c r="I349" s="7"/>
      <c r="J349" s="356" t="s">
        <v>3</v>
      </c>
      <c r="K349" s="108"/>
      <c r="L349" s="85"/>
      <c r="M349" s="75">
        <f>MONTH(Úvod!$F$10)</f>
        <v>1</v>
      </c>
      <c r="N349" s="76">
        <f t="shared" ref="N349" si="7224">IF(M349=12,1,M349+1)</f>
        <v>2</v>
      </c>
      <c r="O349" s="76">
        <f t="shared" ref="O349" si="7225">IF(N349=12,1,N349+1)</f>
        <v>3</v>
      </c>
      <c r="P349" s="77">
        <f t="shared" ref="P349" si="7226">IF(O349=12,1,O349+1)</f>
        <v>4</v>
      </c>
      <c r="Q349" s="77">
        <f t="shared" ref="Q349" si="7227">IF(P349=12,1,P349+1)</f>
        <v>5</v>
      </c>
      <c r="R349" s="77">
        <f t="shared" ref="R349" si="7228">IF(Q349=12,1,Q349+1)</f>
        <v>6</v>
      </c>
      <c r="S349" s="77">
        <f t="shared" ref="S349" si="7229">IF(R349=12,1,R349+1)</f>
        <v>7</v>
      </c>
      <c r="T349" s="77">
        <f t="shared" ref="T349" si="7230">IF(S349=12,1,S349+1)</f>
        <v>8</v>
      </c>
      <c r="U349" s="77">
        <f t="shared" ref="U349" si="7231">IF(T349=12,1,T349+1)</f>
        <v>9</v>
      </c>
      <c r="V349" s="77">
        <f>IF(U349=12,1,U349+1)</f>
        <v>10</v>
      </c>
      <c r="W349" s="77">
        <f t="shared" ref="W349" si="7232">IF(V349=12,1,V349+1)</f>
        <v>11</v>
      </c>
      <c r="X349" s="77">
        <f t="shared" ref="X349" si="7233">IF(W349=12,1,W349+1)</f>
        <v>12</v>
      </c>
      <c r="Y349" s="77">
        <f t="shared" ref="Y349" si="7234">IF(X349=12,1,X349+1)</f>
        <v>1</v>
      </c>
      <c r="Z349" s="77">
        <f t="shared" ref="Z349" si="7235">IF(Y349=12,1,Y349+1)</f>
        <v>2</v>
      </c>
      <c r="AA349" s="77">
        <f t="shared" ref="AA349" si="7236">IF(Z349=12,1,Z349+1)</f>
        <v>3</v>
      </c>
      <c r="AB349" s="77">
        <f t="shared" ref="AB349" si="7237">IF(AA349=12,1,AA349+1)</f>
        <v>4</v>
      </c>
      <c r="AC349" s="77">
        <f t="shared" ref="AC349" si="7238">IF(AB349=12,1,AB349+1)</f>
        <v>5</v>
      </c>
      <c r="AD349" s="77">
        <f t="shared" ref="AD349" si="7239">IF(AC349=12,1,AC349+1)</f>
        <v>6</v>
      </c>
      <c r="AE349" s="77">
        <f>IF(AD349=12,1,AD349+1)</f>
        <v>7</v>
      </c>
      <c r="AF349" s="77">
        <f t="shared" ref="AF349" si="7240">IF(AE349=12,1,AE349+1)</f>
        <v>8</v>
      </c>
      <c r="AG349" s="77">
        <f t="shared" ref="AG349" si="7241">IF(AF349=12,1,AF349+1)</f>
        <v>9</v>
      </c>
      <c r="AH349" s="77">
        <f t="shared" ref="AH349" si="7242">IF(AG349=12,1,AG349+1)</f>
        <v>10</v>
      </c>
      <c r="AI349" s="77">
        <f t="shared" ref="AI349" si="7243">IF(AH349=12,1,AH349+1)</f>
        <v>11</v>
      </c>
      <c r="AJ349" s="77">
        <f t="shared" ref="AJ349" si="7244">IF(AI349=12,1,AI349+1)</f>
        <v>12</v>
      </c>
      <c r="AK349" s="77">
        <f t="shared" ref="AK349" si="7245">IF(AJ349=12,1,AJ349+1)</f>
        <v>1</v>
      </c>
      <c r="AL349" s="77">
        <f t="shared" ref="AL349" si="7246">IF(AK349=12,1,AK349+1)</f>
        <v>2</v>
      </c>
      <c r="AM349" s="77">
        <f t="shared" ref="AM349" si="7247">IF(AL349=12,1,AL349+1)</f>
        <v>3</v>
      </c>
      <c r="AN349" s="77">
        <f t="shared" ref="AN349" si="7248">IF(AM349=12,1,AM349+1)</f>
        <v>4</v>
      </c>
      <c r="AO349" s="77">
        <f t="shared" ref="AO349" si="7249">IF(AN349=12,1,AN349+1)</f>
        <v>5</v>
      </c>
      <c r="AP349" s="77">
        <f t="shared" ref="AP349" si="7250">IF(AO349=12,1,AO349+1)</f>
        <v>6</v>
      </c>
      <c r="AQ349" s="77">
        <f t="shared" ref="AQ349" si="7251">IF(AP349=12,1,AP349+1)</f>
        <v>7</v>
      </c>
      <c r="AR349" s="77">
        <f t="shared" ref="AR349" si="7252">IF(AQ349=12,1,AQ349+1)</f>
        <v>8</v>
      </c>
      <c r="AS349" s="77">
        <f t="shared" ref="AS349" si="7253">IF(AR349=12,1,AR349+1)</f>
        <v>9</v>
      </c>
      <c r="AT349" s="77">
        <f t="shared" ref="AT349" si="7254">IF(AS349=12,1,AS349+1)</f>
        <v>10</v>
      </c>
      <c r="AU349" s="77">
        <f t="shared" ref="AU349" si="7255">IF(AT349=12,1,AT349+1)</f>
        <v>11</v>
      </c>
      <c r="AV349" s="77">
        <f t="shared" ref="AV349" si="7256">IF(AU349=12,1,AU349+1)</f>
        <v>12</v>
      </c>
      <c r="AW349" s="77">
        <f t="shared" ref="AW349" si="7257">IF(AV349=12,1,AV349+1)</f>
        <v>1</v>
      </c>
      <c r="AX349" s="77">
        <f t="shared" ref="AX349" si="7258">IF(AW349=12,1,AW349+1)</f>
        <v>2</v>
      </c>
      <c r="AY349" s="77">
        <f t="shared" ref="AY349" si="7259">IF(AX349=12,1,AX349+1)</f>
        <v>3</v>
      </c>
      <c r="AZ349" s="77">
        <f t="shared" ref="AZ349" si="7260">IF(AY349=12,1,AY349+1)</f>
        <v>4</v>
      </c>
      <c r="BA349" s="77">
        <f t="shared" ref="BA349" si="7261">IF(AZ349=12,1,AZ349+1)</f>
        <v>5</v>
      </c>
      <c r="BB349" s="77">
        <f t="shared" ref="BB349" si="7262">IF(BA349=12,1,BA349+1)</f>
        <v>6</v>
      </c>
      <c r="BC349" s="77">
        <f t="shared" ref="BC349" si="7263">IF(BB349=12,1,BB349+1)</f>
        <v>7</v>
      </c>
      <c r="BD349" s="77">
        <f t="shared" ref="BD349" si="7264">IF(BC349=12,1,BC349+1)</f>
        <v>8</v>
      </c>
      <c r="BE349" s="77">
        <f t="shared" ref="BE349" si="7265">IF(BD349=12,1,BD349+1)</f>
        <v>9</v>
      </c>
      <c r="BF349" s="77">
        <f t="shared" ref="BF349" si="7266">IF(BE349=12,1,BE349+1)</f>
        <v>10</v>
      </c>
      <c r="BG349" s="77">
        <f t="shared" ref="BG349" si="7267">IF(BF349=12,1,BF349+1)</f>
        <v>11</v>
      </c>
      <c r="BH349" s="77">
        <f t="shared" ref="BH349" si="7268">IF(BG349=12,1,BG349+1)</f>
        <v>12</v>
      </c>
      <c r="BI349" s="77">
        <f t="shared" ref="BI349" si="7269">IF(BH349=12,1,BH349+1)</f>
        <v>1</v>
      </c>
      <c r="BJ349" s="77">
        <f t="shared" ref="BJ349" si="7270">IF(BI349=12,1,BI349+1)</f>
        <v>2</v>
      </c>
      <c r="BK349" s="77">
        <f t="shared" ref="BK349" si="7271">IF(BJ349=12,1,BJ349+1)</f>
        <v>3</v>
      </c>
      <c r="BL349" s="77">
        <f t="shared" ref="BL349" si="7272">IF(BK349=12,1,BK349+1)</f>
        <v>4</v>
      </c>
      <c r="BM349" s="77">
        <f t="shared" ref="BM349" si="7273">IF(BL349=12,1,BL349+1)</f>
        <v>5</v>
      </c>
      <c r="BN349" s="77">
        <f t="shared" ref="BN349" si="7274">IF(BM349=12,1,BM349+1)</f>
        <v>6</v>
      </c>
      <c r="BO349" s="77">
        <f t="shared" ref="BO349" si="7275">IF(BN349=12,1,BN349+1)</f>
        <v>7</v>
      </c>
      <c r="BP349" s="77">
        <f t="shared" ref="BP349" si="7276">IF(BO349=12,1,BO349+1)</f>
        <v>8</v>
      </c>
      <c r="BQ349" s="77">
        <f t="shared" ref="BQ349" si="7277">IF(BP349=12,1,BP349+1)</f>
        <v>9</v>
      </c>
      <c r="BR349" s="77">
        <f t="shared" ref="BR349" si="7278">IF(BQ349=12,1,BQ349+1)</f>
        <v>10</v>
      </c>
      <c r="BS349" s="77">
        <f t="shared" ref="BS349" si="7279">IF(BR349=12,1,BR349+1)</f>
        <v>11</v>
      </c>
      <c r="BT349" s="77">
        <f t="shared" ref="BT349" si="7280">IF(BS349=12,1,BS349+1)</f>
        <v>12</v>
      </c>
      <c r="BU349" s="77">
        <f t="shared" ref="BU349" si="7281">IF(BT349=12,1,BT349+1)</f>
        <v>1</v>
      </c>
      <c r="BV349" s="77">
        <f t="shared" ref="BV349" si="7282">IF(BU349=12,1,BU349+1)</f>
        <v>2</v>
      </c>
      <c r="BW349" s="77">
        <f t="shared" ref="BW349" si="7283">IF(BV349=12,1,BV349+1)</f>
        <v>3</v>
      </c>
      <c r="BX349" s="77">
        <f t="shared" ref="BX349" si="7284">IF(BW349=12,1,BW349+1)</f>
        <v>4</v>
      </c>
      <c r="BY349" s="77">
        <f t="shared" ref="BY349" si="7285">IF(BX349=12,1,BX349+1)</f>
        <v>5</v>
      </c>
      <c r="BZ349" s="77">
        <f t="shared" ref="BZ349" si="7286">IF(BY349=12,1,BY349+1)</f>
        <v>6</v>
      </c>
      <c r="CA349" s="77">
        <f t="shared" ref="CA349" si="7287">IF(BZ349=12,1,BZ349+1)</f>
        <v>7</v>
      </c>
      <c r="CB349" s="77">
        <f t="shared" ref="CB349" si="7288">IF(CA349=12,1,CA349+1)</f>
        <v>8</v>
      </c>
      <c r="CC349" s="77">
        <f t="shared" ref="CC349" si="7289">IF(CB349=12,1,CB349+1)</f>
        <v>9</v>
      </c>
      <c r="CD349" s="77">
        <f t="shared" ref="CD349" si="7290">IF(CC349=12,1,CC349+1)</f>
        <v>10</v>
      </c>
      <c r="CE349" s="77">
        <f t="shared" ref="CE349" si="7291">IF(CD349=12,1,CD349+1)</f>
        <v>11</v>
      </c>
      <c r="CF349" s="77">
        <f t="shared" ref="CF349" si="7292">IF(CE349=12,1,CE349+1)</f>
        <v>12</v>
      </c>
      <c r="CG349" s="82"/>
      <c r="CH349" s="79"/>
      <c r="CI349" s="79"/>
      <c r="CJ349" s="108"/>
      <c r="CK349" s="108"/>
      <c r="CL349" s="108"/>
      <c r="CM349" s="108"/>
      <c r="CN349" s="108"/>
      <c r="CO349" s="108"/>
      <c r="CP349" s="108"/>
      <c r="CQ349" s="108"/>
      <c r="CR349" s="108"/>
      <c r="CS349" s="108"/>
      <c r="CT349" s="108"/>
      <c r="CU349" s="108"/>
      <c r="CV349" s="108"/>
      <c r="CW349" s="108"/>
      <c r="CX349" s="108"/>
      <c r="CY349" s="108"/>
    </row>
    <row r="350" spans="1:103" s="266" customFormat="1" ht="34.950000000000003" hidden="1" customHeight="1" x14ac:dyDescent="0.3">
      <c r="A350" s="272"/>
      <c r="B350" s="115"/>
      <c r="C350" s="354"/>
      <c r="D350" s="127"/>
      <c r="E350" s="127"/>
      <c r="F350" s="127"/>
      <c r="G350" s="359"/>
      <c r="H350" s="361"/>
      <c r="I350" s="7"/>
      <c r="J350" s="357"/>
      <c r="K350" s="108"/>
      <c r="L350" s="78"/>
      <c r="M350" s="60">
        <f t="shared" ref="M350:BX350" si="7293">VALUE(_xlfn.CONCAT(M349,".",M352))</f>
        <v>1</v>
      </c>
      <c r="N350" s="74">
        <f t="shared" si="7293"/>
        <v>32</v>
      </c>
      <c r="O350" s="74">
        <f t="shared" si="7293"/>
        <v>61</v>
      </c>
      <c r="P350" s="74">
        <f t="shared" si="7293"/>
        <v>92</v>
      </c>
      <c r="Q350" s="74">
        <f t="shared" si="7293"/>
        <v>122</v>
      </c>
      <c r="R350" s="74">
        <f t="shared" si="7293"/>
        <v>153</v>
      </c>
      <c r="S350" s="74">
        <f t="shared" si="7293"/>
        <v>183</v>
      </c>
      <c r="T350" s="74">
        <f t="shared" si="7293"/>
        <v>214</v>
      </c>
      <c r="U350" s="74">
        <f t="shared" si="7293"/>
        <v>245</v>
      </c>
      <c r="V350" s="74">
        <f t="shared" si="7293"/>
        <v>275</v>
      </c>
      <c r="W350" s="74">
        <f t="shared" si="7293"/>
        <v>306</v>
      </c>
      <c r="X350" s="74">
        <f t="shared" si="7293"/>
        <v>336</v>
      </c>
      <c r="Y350" s="74">
        <f t="shared" si="7293"/>
        <v>367</v>
      </c>
      <c r="Z350" s="74">
        <f t="shared" si="7293"/>
        <v>398</v>
      </c>
      <c r="AA350" s="74">
        <f t="shared" si="7293"/>
        <v>426</v>
      </c>
      <c r="AB350" s="74">
        <f t="shared" si="7293"/>
        <v>457</v>
      </c>
      <c r="AC350" s="74">
        <f t="shared" si="7293"/>
        <v>487</v>
      </c>
      <c r="AD350" s="74">
        <f t="shared" si="7293"/>
        <v>518</v>
      </c>
      <c r="AE350" s="74">
        <f t="shared" si="7293"/>
        <v>548</v>
      </c>
      <c r="AF350" s="74">
        <f t="shared" si="7293"/>
        <v>579</v>
      </c>
      <c r="AG350" s="74">
        <f t="shared" si="7293"/>
        <v>610</v>
      </c>
      <c r="AH350" s="74">
        <f t="shared" si="7293"/>
        <v>640</v>
      </c>
      <c r="AI350" s="74">
        <f t="shared" si="7293"/>
        <v>671</v>
      </c>
      <c r="AJ350" s="74">
        <f t="shared" si="7293"/>
        <v>701</v>
      </c>
      <c r="AK350" s="74">
        <f t="shared" si="7293"/>
        <v>732</v>
      </c>
      <c r="AL350" s="74">
        <f t="shared" si="7293"/>
        <v>763</v>
      </c>
      <c r="AM350" s="74">
        <f t="shared" si="7293"/>
        <v>791</v>
      </c>
      <c r="AN350" s="74">
        <f t="shared" si="7293"/>
        <v>822</v>
      </c>
      <c r="AO350" s="74">
        <f t="shared" si="7293"/>
        <v>852</v>
      </c>
      <c r="AP350" s="74">
        <f t="shared" si="7293"/>
        <v>883</v>
      </c>
      <c r="AQ350" s="74">
        <f t="shared" si="7293"/>
        <v>913</v>
      </c>
      <c r="AR350" s="74">
        <f t="shared" si="7293"/>
        <v>944</v>
      </c>
      <c r="AS350" s="74">
        <f t="shared" si="7293"/>
        <v>975</v>
      </c>
      <c r="AT350" s="74">
        <f t="shared" si="7293"/>
        <v>1005</v>
      </c>
      <c r="AU350" s="74">
        <f t="shared" si="7293"/>
        <v>1036</v>
      </c>
      <c r="AV350" s="74">
        <f t="shared" si="7293"/>
        <v>1066</v>
      </c>
      <c r="AW350" s="74">
        <f t="shared" si="7293"/>
        <v>1097</v>
      </c>
      <c r="AX350" s="74">
        <f t="shared" si="7293"/>
        <v>1128</v>
      </c>
      <c r="AY350" s="74">
        <f t="shared" si="7293"/>
        <v>1156</v>
      </c>
      <c r="AZ350" s="74">
        <f t="shared" si="7293"/>
        <v>1187</v>
      </c>
      <c r="BA350" s="74">
        <f t="shared" si="7293"/>
        <v>1217</v>
      </c>
      <c r="BB350" s="74">
        <f t="shared" si="7293"/>
        <v>1248</v>
      </c>
      <c r="BC350" s="74">
        <f t="shared" si="7293"/>
        <v>1278</v>
      </c>
      <c r="BD350" s="74">
        <f t="shared" si="7293"/>
        <v>1309</v>
      </c>
      <c r="BE350" s="74">
        <f t="shared" si="7293"/>
        <v>1340</v>
      </c>
      <c r="BF350" s="74">
        <f t="shared" si="7293"/>
        <v>1370</v>
      </c>
      <c r="BG350" s="74">
        <f t="shared" si="7293"/>
        <v>1401</v>
      </c>
      <c r="BH350" s="74">
        <f t="shared" si="7293"/>
        <v>1431</v>
      </c>
      <c r="BI350" s="74">
        <f t="shared" si="7293"/>
        <v>1462</v>
      </c>
      <c r="BJ350" s="74">
        <f t="shared" si="7293"/>
        <v>1493</v>
      </c>
      <c r="BK350" s="74">
        <f t="shared" si="7293"/>
        <v>1522</v>
      </c>
      <c r="BL350" s="74">
        <f t="shared" si="7293"/>
        <v>1553</v>
      </c>
      <c r="BM350" s="74">
        <f t="shared" si="7293"/>
        <v>1583</v>
      </c>
      <c r="BN350" s="74">
        <f t="shared" si="7293"/>
        <v>1614</v>
      </c>
      <c r="BO350" s="74">
        <f t="shared" si="7293"/>
        <v>1644</v>
      </c>
      <c r="BP350" s="74">
        <f t="shared" si="7293"/>
        <v>1675</v>
      </c>
      <c r="BQ350" s="74">
        <f t="shared" si="7293"/>
        <v>1706</v>
      </c>
      <c r="BR350" s="74">
        <f t="shared" si="7293"/>
        <v>1736</v>
      </c>
      <c r="BS350" s="74">
        <f t="shared" si="7293"/>
        <v>1767</v>
      </c>
      <c r="BT350" s="74">
        <f t="shared" si="7293"/>
        <v>1797</v>
      </c>
      <c r="BU350" s="74">
        <f t="shared" si="7293"/>
        <v>1828</v>
      </c>
      <c r="BV350" s="74">
        <f t="shared" si="7293"/>
        <v>1859</v>
      </c>
      <c r="BW350" s="74">
        <f t="shared" si="7293"/>
        <v>1887</v>
      </c>
      <c r="BX350" s="74">
        <f t="shared" si="7293"/>
        <v>1918</v>
      </c>
      <c r="BY350" s="74">
        <f t="shared" ref="BY350:CF350" si="7294">VALUE(_xlfn.CONCAT(BY349,".",BY352))</f>
        <v>1948</v>
      </c>
      <c r="BZ350" s="74">
        <f t="shared" si="7294"/>
        <v>1979</v>
      </c>
      <c r="CA350" s="74">
        <f t="shared" si="7294"/>
        <v>2009</v>
      </c>
      <c r="CB350" s="74">
        <f t="shared" si="7294"/>
        <v>2040</v>
      </c>
      <c r="CC350" s="74">
        <f t="shared" si="7294"/>
        <v>2071</v>
      </c>
      <c r="CD350" s="74">
        <f t="shared" si="7294"/>
        <v>2101</v>
      </c>
      <c r="CE350" s="74">
        <f t="shared" si="7294"/>
        <v>2132</v>
      </c>
      <c r="CF350" s="74">
        <f t="shared" si="7294"/>
        <v>2162</v>
      </c>
      <c r="CG350" s="83"/>
      <c r="CH350" s="80"/>
      <c r="CI350" s="80"/>
      <c r="CJ350" s="108"/>
      <c r="CK350" s="108"/>
      <c r="CL350" s="108"/>
      <c r="CM350" s="108"/>
      <c r="CN350" s="108"/>
      <c r="CO350" s="108"/>
      <c r="CP350" s="108"/>
      <c r="CQ350" s="108"/>
      <c r="CR350" s="108"/>
      <c r="CS350" s="108"/>
      <c r="CT350" s="108"/>
      <c r="CU350" s="108"/>
      <c r="CV350" s="108"/>
      <c r="CW350" s="108"/>
      <c r="CX350" s="108"/>
      <c r="CY350" s="108"/>
    </row>
    <row r="351" spans="1:103" s="266" customFormat="1" ht="16.95" customHeight="1" x14ac:dyDescent="0.3">
      <c r="A351" s="272"/>
      <c r="B351" s="115"/>
      <c r="C351" s="354"/>
      <c r="D351" s="127"/>
      <c r="E351" s="360" t="s">
        <v>376</v>
      </c>
      <c r="F351" s="360" t="s">
        <v>376</v>
      </c>
      <c r="G351" s="359"/>
      <c r="H351" s="361"/>
      <c r="I351" s="7"/>
      <c r="J351" s="357"/>
      <c r="K351" s="108"/>
      <c r="L351" s="78"/>
      <c r="M351" s="61" t="str">
        <f>VLOOKUP(M349,'Podpůrná data'!$J$186:$K$197,2)</f>
        <v>leden</v>
      </c>
      <c r="N351" s="61" t="str">
        <f>VLOOKUP(N349,'Podpůrná data'!$J$186:$K$197,2)</f>
        <v>únor</v>
      </c>
      <c r="O351" s="61" t="str">
        <f>VLOOKUP(O349,'Podpůrná data'!$J$186:$K$197,2)</f>
        <v>březen</v>
      </c>
      <c r="P351" s="61" t="str">
        <f>VLOOKUP(P349,'Podpůrná data'!$J$186:$K$197,2)</f>
        <v>duben</v>
      </c>
      <c r="Q351" s="61" t="str">
        <f>VLOOKUP(Q349,'Podpůrná data'!$J$186:$K$197,2)</f>
        <v>květen</v>
      </c>
      <c r="R351" s="61" t="str">
        <f>VLOOKUP(R349,'Podpůrná data'!$J$186:$K$197,2)</f>
        <v>červen</v>
      </c>
      <c r="S351" s="61" t="str">
        <f>VLOOKUP(S349,'Podpůrná data'!$J$186:$K$197,2)</f>
        <v>červenec</v>
      </c>
      <c r="T351" s="61" t="str">
        <f>VLOOKUP(T349,'Podpůrná data'!$J$186:$K$197,2)</f>
        <v>srpen</v>
      </c>
      <c r="U351" s="61" t="str">
        <f>VLOOKUP(U349,'Podpůrná data'!$J$186:$K$197,2)</f>
        <v>září</v>
      </c>
      <c r="V351" s="61" t="str">
        <f>VLOOKUP(V349,'Podpůrná data'!$J$186:$K$197,2)</f>
        <v>říjen</v>
      </c>
      <c r="W351" s="61" t="str">
        <f>VLOOKUP(W349,'Podpůrná data'!$J$186:$K$197,2)</f>
        <v>listopad</v>
      </c>
      <c r="X351" s="61" t="str">
        <f>VLOOKUP(X349,'Podpůrná data'!$J$186:$K$197,2)</f>
        <v>prosinec</v>
      </c>
      <c r="Y351" s="61" t="str">
        <f>VLOOKUP(Y349,'Podpůrná data'!$J$186:$K$197,2)</f>
        <v>leden</v>
      </c>
      <c r="Z351" s="61" t="str">
        <f>VLOOKUP(Z349,'Podpůrná data'!$J$186:$K$197,2)</f>
        <v>únor</v>
      </c>
      <c r="AA351" s="61" t="str">
        <f>VLOOKUP(AA349,'Podpůrná data'!$J$186:$K$197,2)</f>
        <v>březen</v>
      </c>
      <c r="AB351" s="61" t="str">
        <f>VLOOKUP(AB349,'Podpůrná data'!$J$186:$K$197,2)</f>
        <v>duben</v>
      </c>
      <c r="AC351" s="61" t="str">
        <f>VLOOKUP(AC349,'Podpůrná data'!$J$186:$K$197,2)</f>
        <v>květen</v>
      </c>
      <c r="AD351" s="61" t="str">
        <f>VLOOKUP(AD349,'Podpůrná data'!$J$186:$K$197,2)</f>
        <v>červen</v>
      </c>
      <c r="AE351" s="61" t="str">
        <f>VLOOKUP(AE349,'Podpůrná data'!$J$186:$K$197,2)</f>
        <v>červenec</v>
      </c>
      <c r="AF351" s="61" t="str">
        <f>VLOOKUP(AF349,'Podpůrná data'!$J$186:$K$197,2)</f>
        <v>srpen</v>
      </c>
      <c r="AG351" s="61" t="str">
        <f>VLOOKUP(AG349,'Podpůrná data'!$J$186:$K$197,2)</f>
        <v>září</v>
      </c>
      <c r="AH351" s="61" t="str">
        <f>VLOOKUP(AH349,'Podpůrná data'!$J$186:$K$197,2)</f>
        <v>říjen</v>
      </c>
      <c r="AI351" s="61" t="str">
        <f>VLOOKUP(AI349,'Podpůrná data'!$J$186:$K$197,2)</f>
        <v>listopad</v>
      </c>
      <c r="AJ351" s="61" t="str">
        <f>VLOOKUP(AJ349,'Podpůrná data'!$J$186:$K$197,2)</f>
        <v>prosinec</v>
      </c>
      <c r="AK351" s="61" t="str">
        <f>VLOOKUP(AK349,'Podpůrná data'!$J$186:$K$197,2)</f>
        <v>leden</v>
      </c>
      <c r="AL351" s="61" t="str">
        <f>VLOOKUP(AL349,'Podpůrná data'!$J$186:$K$197,2)</f>
        <v>únor</v>
      </c>
      <c r="AM351" s="61" t="str">
        <f>VLOOKUP(AM349,'Podpůrná data'!$J$186:$K$197,2)</f>
        <v>březen</v>
      </c>
      <c r="AN351" s="61" t="str">
        <f>VLOOKUP(AN349,'Podpůrná data'!$J$186:$K$197,2)</f>
        <v>duben</v>
      </c>
      <c r="AO351" s="61" t="str">
        <f>VLOOKUP(AO349,'Podpůrná data'!$J$186:$K$197,2)</f>
        <v>květen</v>
      </c>
      <c r="AP351" s="61" t="str">
        <f>VLOOKUP(AP349,'Podpůrná data'!$J$186:$K$197,2)</f>
        <v>červen</v>
      </c>
      <c r="AQ351" s="61" t="str">
        <f>VLOOKUP(AQ349,'Podpůrná data'!$J$186:$K$197,2)</f>
        <v>červenec</v>
      </c>
      <c r="AR351" s="61" t="str">
        <f>VLOOKUP(AR349,'Podpůrná data'!$J$186:$K$197,2)</f>
        <v>srpen</v>
      </c>
      <c r="AS351" s="61" t="str">
        <f>VLOOKUP(AS349,'Podpůrná data'!$J$186:$K$197,2)</f>
        <v>září</v>
      </c>
      <c r="AT351" s="61" t="str">
        <f>VLOOKUP(AT349,'Podpůrná data'!$J$186:$K$197,2)</f>
        <v>říjen</v>
      </c>
      <c r="AU351" s="61" t="str">
        <f>VLOOKUP(AU349,'Podpůrná data'!$J$186:$K$197,2)</f>
        <v>listopad</v>
      </c>
      <c r="AV351" s="61" t="str">
        <f>VLOOKUP(AV349,'Podpůrná data'!$J$186:$K$197,2)</f>
        <v>prosinec</v>
      </c>
      <c r="AW351" s="61" t="str">
        <f>VLOOKUP(AW349,'Podpůrná data'!$J$186:$K$197,2)</f>
        <v>leden</v>
      </c>
      <c r="AX351" s="61" t="str">
        <f>VLOOKUP(AX349,'Podpůrná data'!$J$186:$K$197,2)</f>
        <v>únor</v>
      </c>
      <c r="AY351" s="61" t="str">
        <f>VLOOKUP(AY349,'Podpůrná data'!$J$186:$K$197,2)</f>
        <v>březen</v>
      </c>
      <c r="AZ351" s="61" t="str">
        <f>VLOOKUP(AZ349,'Podpůrná data'!$J$186:$K$197,2)</f>
        <v>duben</v>
      </c>
      <c r="BA351" s="61" t="str">
        <f>VLOOKUP(BA349,'Podpůrná data'!$J$186:$K$197,2)</f>
        <v>květen</v>
      </c>
      <c r="BB351" s="61" t="str">
        <f>VLOOKUP(BB349,'Podpůrná data'!$J$186:$K$197,2)</f>
        <v>červen</v>
      </c>
      <c r="BC351" s="61" t="str">
        <f>VLOOKUP(BC349,'Podpůrná data'!$J$186:$K$197,2)</f>
        <v>červenec</v>
      </c>
      <c r="BD351" s="61" t="str">
        <f>VLOOKUP(BD349,'Podpůrná data'!$J$186:$K$197,2)</f>
        <v>srpen</v>
      </c>
      <c r="BE351" s="61" t="str">
        <f>VLOOKUP(BE349,'Podpůrná data'!$J$186:$K$197,2)</f>
        <v>září</v>
      </c>
      <c r="BF351" s="61" t="str">
        <f>VLOOKUP(BF349,'Podpůrná data'!$J$186:$K$197,2)</f>
        <v>říjen</v>
      </c>
      <c r="BG351" s="61" t="str">
        <f>VLOOKUP(BG349,'Podpůrná data'!$J$186:$K$197,2)</f>
        <v>listopad</v>
      </c>
      <c r="BH351" s="61" t="str">
        <f>VLOOKUP(BH349,'Podpůrná data'!$J$186:$K$197,2)</f>
        <v>prosinec</v>
      </c>
      <c r="BI351" s="61" t="str">
        <f>VLOOKUP(BI349,'Podpůrná data'!$J$186:$K$197,2)</f>
        <v>leden</v>
      </c>
      <c r="BJ351" s="61" t="str">
        <f>VLOOKUP(BJ349,'Podpůrná data'!$J$186:$K$197,2)</f>
        <v>únor</v>
      </c>
      <c r="BK351" s="61" t="str">
        <f>VLOOKUP(BK349,'Podpůrná data'!$J$186:$K$197,2)</f>
        <v>březen</v>
      </c>
      <c r="BL351" s="61" t="str">
        <f>VLOOKUP(BL349,'Podpůrná data'!$J$186:$K$197,2)</f>
        <v>duben</v>
      </c>
      <c r="BM351" s="61" t="str">
        <f>VLOOKUP(BM349,'Podpůrná data'!$J$186:$K$197,2)</f>
        <v>květen</v>
      </c>
      <c r="BN351" s="61" t="str">
        <f>VLOOKUP(BN349,'Podpůrná data'!$J$186:$K$197,2)</f>
        <v>červen</v>
      </c>
      <c r="BO351" s="61" t="str">
        <f>VLOOKUP(BO349,'Podpůrná data'!$J$186:$K$197,2)</f>
        <v>červenec</v>
      </c>
      <c r="BP351" s="61" t="str">
        <f>VLOOKUP(BP349,'Podpůrná data'!$J$186:$K$197,2)</f>
        <v>srpen</v>
      </c>
      <c r="BQ351" s="61" t="str">
        <f>VLOOKUP(BQ349,'Podpůrná data'!$J$186:$K$197,2)</f>
        <v>září</v>
      </c>
      <c r="BR351" s="61" t="str">
        <f>VLOOKUP(BR349,'Podpůrná data'!$J$186:$K$197,2)</f>
        <v>říjen</v>
      </c>
      <c r="BS351" s="61" t="str">
        <f>VLOOKUP(BS349,'Podpůrná data'!$J$186:$K$197,2)</f>
        <v>listopad</v>
      </c>
      <c r="BT351" s="61" t="str">
        <f>VLOOKUP(BT349,'Podpůrná data'!$J$186:$K$197,2)</f>
        <v>prosinec</v>
      </c>
      <c r="BU351" s="61" t="str">
        <f>VLOOKUP(BU349,'Podpůrná data'!$J$186:$K$197,2)</f>
        <v>leden</v>
      </c>
      <c r="BV351" s="61" t="str">
        <f>VLOOKUP(BV349,'Podpůrná data'!$J$186:$K$197,2)</f>
        <v>únor</v>
      </c>
      <c r="BW351" s="61" t="str">
        <f>VLOOKUP(BW349,'Podpůrná data'!$J$186:$K$197,2)</f>
        <v>březen</v>
      </c>
      <c r="BX351" s="61" t="str">
        <f>VLOOKUP(BX349,'Podpůrná data'!$J$186:$K$197,2)</f>
        <v>duben</v>
      </c>
      <c r="BY351" s="61" t="str">
        <f>VLOOKUP(BY349,'Podpůrná data'!$J$186:$K$197,2)</f>
        <v>květen</v>
      </c>
      <c r="BZ351" s="61" t="str">
        <f>VLOOKUP(BZ349,'Podpůrná data'!$J$186:$K$197,2)</f>
        <v>červen</v>
      </c>
      <c r="CA351" s="61" t="str">
        <f>VLOOKUP(CA349,'Podpůrná data'!$J$186:$K$197,2)</f>
        <v>červenec</v>
      </c>
      <c r="CB351" s="61" t="str">
        <f>VLOOKUP(CB349,'Podpůrná data'!$J$186:$K$197,2)</f>
        <v>srpen</v>
      </c>
      <c r="CC351" s="61" t="str">
        <f>VLOOKUP(CC349,'Podpůrná data'!$J$186:$K$197,2)</f>
        <v>září</v>
      </c>
      <c r="CD351" s="61" t="str">
        <f>VLOOKUP(CD349,'Podpůrná data'!$J$186:$K$197,2)</f>
        <v>říjen</v>
      </c>
      <c r="CE351" s="61" t="str">
        <f>VLOOKUP(CE349,'Podpůrná data'!$J$186:$K$197,2)</f>
        <v>listopad</v>
      </c>
      <c r="CF351" s="61" t="str">
        <f>VLOOKUP(CF349,'Podpůrná data'!$J$186:$K$197,2)</f>
        <v>prosinec</v>
      </c>
      <c r="CG351" s="210"/>
      <c r="CH351" s="210"/>
      <c r="CI351" s="211"/>
      <c r="CJ351" s="108"/>
      <c r="CK351" s="183" t="s">
        <v>109</v>
      </c>
      <c r="CL351" s="183" t="s">
        <v>110</v>
      </c>
      <c r="CM351" s="183" t="s">
        <v>111</v>
      </c>
      <c r="CN351" s="183" t="s">
        <v>112</v>
      </c>
      <c r="CO351" s="183" t="s">
        <v>113</v>
      </c>
      <c r="CP351" s="183" t="s">
        <v>114</v>
      </c>
      <c r="CQ351" s="183" t="s">
        <v>115</v>
      </c>
      <c r="CR351" s="183" t="s">
        <v>116</v>
      </c>
      <c r="CS351" s="183" t="s">
        <v>117</v>
      </c>
      <c r="CT351" s="183" t="s">
        <v>177</v>
      </c>
      <c r="CU351" s="183" t="s">
        <v>178</v>
      </c>
      <c r="CV351" s="183" t="s">
        <v>179</v>
      </c>
      <c r="CW351" s="183" t="s">
        <v>368</v>
      </c>
      <c r="CX351" s="183" t="s">
        <v>369</v>
      </c>
      <c r="CY351" s="183" t="s">
        <v>370</v>
      </c>
    </row>
    <row r="352" spans="1:103" s="266" customFormat="1" ht="16.2" customHeight="1" x14ac:dyDescent="0.3">
      <c r="A352" s="272"/>
      <c r="B352" s="115"/>
      <c r="C352" s="354"/>
      <c r="D352" s="127"/>
      <c r="E352" s="360"/>
      <c r="F352" s="360"/>
      <c r="G352" s="359"/>
      <c r="H352" s="361"/>
      <c r="I352" s="7"/>
      <c r="J352" s="357"/>
      <c r="K352" s="108"/>
      <c r="L352" s="78"/>
      <c r="M352" s="61">
        <f>YEAR(Úvod!$F$10)</f>
        <v>1900</v>
      </c>
      <c r="N352" s="61">
        <f t="shared" ref="N352" si="7295">IF(N349=1,M352+1,M352)</f>
        <v>1900</v>
      </c>
      <c r="O352" s="61">
        <f t="shared" ref="O352" si="7296">IF(O349=1,N352+1,N352)</f>
        <v>1900</v>
      </c>
      <c r="P352" s="61">
        <f t="shared" ref="P352" si="7297">IF(P349=1,O352+1,O352)</f>
        <v>1900</v>
      </c>
      <c r="Q352" s="61">
        <f t="shared" ref="Q352" si="7298">IF(Q349=1,P352+1,P352)</f>
        <v>1900</v>
      </c>
      <c r="R352" s="61">
        <f t="shared" ref="R352" si="7299">IF(R349=1,Q352+1,Q352)</f>
        <v>1900</v>
      </c>
      <c r="S352" s="61">
        <f t="shared" ref="S352" si="7300">IF(S349=1,R352+1,R352)</f>
        <v>1900</v>
      </c>
      <c r="T352" s="61">
        <f t="shared" ref="T352" si="7301">IF(T349=1,S352+1,S352)</f>
        <v>1900</v>
      </c>
      <c r="U352" s="61">
        <f t="shared" ref="U352" si="7302">IF(U349=1,T352+1,T352)</f>
        <v>1900</v>
      </c>
      <c r="V352" s="61">
        <f t="shared" ref="V352" si="7303">IF(V349=1,U352+1,U352)</f>
        <v>1900</v>
      </c>
      <c r="W352" s="61">
        <f t="shared" ref="W352" si="7304">IF(W349=1,V352+1,V352)</f>
        <v>1900</v>
      </c>
      <c r="X352" s="61">
        <f t="shared" ref="X352" si="7305">IF(X349=1,W352+1,W352)</f>
        <v>1900</v>
      </c>
      <c r="Y352" s="61">
        <f t="shared" ref="Y352" si="7306">IF(Y349=1,X352+1,X352)</f>
        <v>1901</v>
      </c>
      <c r="Z352" s="61">
        <f t="shared" ref="Z352" si="7307">IF(Z349=1,Y352+1,Y352)</f>
        <v>1901</v>
      </c>
      <c r="AA352" s="61">
        <f t="shared" ref="AA352" si="7308">IF(AA349=1,Z352+1,Z352)</f>
        <v>1901</v>
      </c>
      <c r="AB352" s="61">
        <f t="shared" ref="AB352" si="7309">IF(AB349=1,AA352+1,AA352)</f>
        <v>1901</v>
      </c>
      <c r="AC352" s="61">
        <f t="shared" ref="AC352" si="7310">IF(AC349=1,AB352+1,AB352)</f>
        <v>1901</v>
      </c>
      <c r="AD352" s="61">
        <f t="shared" ref="AD352" si="7311">IF(AD349=1,AC352+1,AC352)</f>
        <v>1901</v>
      </c>
      <c r="AE352" s="61">
        <f t="shared" ref="AE352" si="7312">IF(AE349=1,AD352+1,AD352)</f>
        <v>1901</v>
      </c>
      <c r="AF352" s="61">
        <f t="shared" ref="AF352" si="7313">IF(AF349=1,AE352+1,AE352)</f>
        <v>1901</v>
      </c>
      <c r="AG352" s="61">
        <f t="shared" ref="AG352" si="7314">IF(AG349=1,AF352+1,AF352)</f>
        <v>1901</v>
      </c>
      <c r="AH352" s="61">
        <f t="shared" ref="AH352" si="7315">IF(AH349=1,AG352+1,AG352)</f>
        <v>1901</v>
      </c>
      <c r="AI352" s="61">
        <f t="shared" ref="AI352" si="7316">IF(AI349=1,AH352+1,AH352)</f>
        <v>1901</v>
      </c>
      <c r="AJ352" s="61">
        <f t="shared" ref="AJ352" si="7317">IF(AJ349=1,AI352+1,AI352)</f>
        <v>1901</v>
      </c>
      <c r="AK352" s="61">
        <f t="shared" ref="AK352" si="7318">IF(AK349=1,AJ352+1,AJ352)</f>
        <v>1902</v>
      </c>
      <c r="AL352" s="61">
        <f t="shared" ref="AL352" si="7319">IF(AL349=1,AK352+1,AK352)</f>
        <v>1902</v>
      </c>
      <c r="AM352" s="61">
        <f t="shared" ref="AM352" si="7320">IF(AM349=1,AL352+1,AL352)</f>
        <v>1902</v>
      </c>
      <c r="AN352" s="61">
        <f t="shared" ref="AN352" si="7321">IF(AN349=1,AM352+1,AM352)</f>
        <v>1902</v>
      </c>
      <c r="AO352" s="61">
        <f t="shared" ref="AO352" si="7322">IF(AO349=1,AN352+1,AN352)</f>
        <v>1902</v>
      </c>
      <c r="AP352" s="61">
        <f t="shared" ref="AP352" si="7323">IF(AP349=1,AO352+1,AO352)</f>
        <v>1902</v>
      </c>
      <c r="AQ352" s="61">
        <f t="shared" ref="AQ352" si="7324">IF(AQ349=1,AP352+1,AP352)</f>
        <v>1902</v>
      </c>
      <c r="AR352" s="61">
        <f t="shared" ref="AR352" si="7325">IF(AR349=1,AQ352+1,AQ352)</f>
        <v>1902</v>
      </c>
      <c r="AS352" s="61">
        <f t="shared" ref="AS352" si="7326">IF(AS349=1,AR352+1,AR352)</f>
        <v>1902</v>
      </c>
      <c r="AT352" s="61">
        <f t="shared" ref="AT352" si="7327">IF(AT349=1,AS352+1,AS352)</f>
        <v>1902</v>
      </c>
      <c r="AU352" s="61">
        <f t="shared" ref="AU352" si="7328">IF(AU349=1,AT352+1,AT352)</f>
        <v>1902</v>
      </c>
      <c r="AV352" s="61">
        <f t="shared" ref="AV352" si="7329">IF(AV349=1,AU352+1,AU352)</f>
        <v>1902</v>
      </c>
      <c r="AW352" s="61">
        <f t="shared" ref="AW352" si="7330">IF(AW349=1,AV352+1,AV352)</f>
        <v>1903</v>
      </c>
      <c r="AX352" s="61">
        <f t="shared" ref="AX352" si="7331">IF(AX349=1,AW352+1,AW352)</f>
        <v>1903</v>
      </c>
      <c r="AY352" s="61">
        <f t="shared" ref="AY352" si="7332">IF(AY349=1,AX352+1,AX352)</f>
        <v>1903</v>
      </c>
      <c r="AZ352" s="61">
        <f t="shared" ref="AZ352" si="7333">IF(AZ349=1,AY352+1,AY352)</f>
        <v>1903</v>
      </c>
      <c r="BA352" s="61">
        <f t="shared" ref="BA352" si="7334">IF(BA349=1,AZ352+1,AZ352)</f>
        <v>1903</v>
      </c>
      <c r="BB352" s="61">
        <f t="shared" ref="BB352" si="7335">IF(BB349=1,BA352+1,BA352)</f>
        <v>1903</v>
      </c>
      <c r="BC352" s="61">
        <f t="shared" ref="BC352" si="7336">IF(BC349=1,BB352+1,BB352)</f>
        <v>1903</v>
      </c>
      <c r="BD352" s="61">
        <f t="shared" ref="BD352" si="7337">IF(BD349=1,BC352+1,BC352)</f>
        <v>1903</v>
      </c>
      <c r="BE352" s="61">
        <f t="shared" ref="BE352" si="7338">IF(BE349=1,BD352+1,BD352)</f>
        <v>1903</v>
      </c>
      <c r="BF352" s="61">
        <f t="shared" ref="BF352" si="7339">IF(BF349=1,BE352+1,BE352)</f>
        <v>1903</v>
      </c>
      <c r="BG352" s="61">
        <f t="shared" ref="BG352" si="7340">IF(BG349=1,BF352+1,BF352)</f>
        <v>1903</v>
      </c>
      <c r="BH352" s="61">
        <f t="shared" ref="BH352" si="7341">IF(BH349=1,BG352+1,BG352)</f>
        <v>1903</v>
      </c>
      <c r="BI352" s="61">
        <f t="shared" ref="BI352" si="7342">IF(BI349=1,BH352+1,BH352)</f>
        <v>1904</v>
      </c>
      <c r="BJ352" s="61">
        <f t="shared" ref="BJ352" si="7343">IF(BJ349=1,BI352+1,BI352)</f>
        <v>1904</v>
      </c>
      <c r="BK352" s="61">
        <f t="shared" ref="BK352" si="7344">IF(BK349=1,BJ352+1,BJ352)</f>
        <v>1904</v>
      </c>
      <c r="BL352" s="61">
        <f t="shared" ref="BL352" si="7345">IF(BL349=1,BK352+1,BK352)</f>
        <v>1904</v>
      </c>
      <c r="BM352" s="61">
        <f t="shared" ref="BM352" si="7346">IF(BM349=1,BL352+1,BL352)</f>
        <v>1904</v>
      </c>
      <c r="BN352" s="61">
        <f t="shared" ref="BN352" si="7347">IF(BN349=1,BM352+1,BM352)</f>
        <v>1904</v>
      </c>
      <c r="BO352" s="61">
        <f t="shared" ref="BO352" si="7348">IF(BO349=1,BN352+1,BN352)</f>
        <v>1904</v>
      </c>
      <c r="BP352" s="61">
        <f t="shared" ref="BP352" si="7349">IF(BP349=1,BO352+1,BO352)</f>
        <v>1904</v>
      </c>
      <c r="BQ352" s="61">
        <f t="shared" ref="BQ352" si="7350">IF(BQ349=1,BP352+1,BP352)</f>
        <v>1904</v>
      </c>
      <c r="BR352" s="61">
        <f t="shared" ref="BR352" si="7351">IF(BR349=1,BQ352+1,BQ352)</f>
        <v>1904</v>
      </c>
      <c r="BS352" s="61">
        <f t="shared" ref="BS352" si="7352">IF(BS349=1,BR352+1,BR352)</f>
        <v>1904</v>
      </c>
      <c r="BT352" s="61">
        <f t="shared" ref="BT352" si="7353">IF(BT349=1,BS352+1,BS352)</f>
        <v>1904</v>
      </c>
      <c r="BU352" s="61">
        <f t="shared" ref="BU352" si="7354">IF(BU349=1,BT352+1,BT352)</f>
        <v>1905</v>
      </c>
      <c r="BV352" s="61">
        <f t="shared" ref="BV352" si="7355">IF(BV349=1,BU352+1,BU352)</f>
        <v>1905</v>
      </c>
      <c r="BW352" s="61">
        <f t="shared" ref="BW352" si="7356">IF(BW349=1,BV352+1,BV352)</f>
        <v>1905</v>
      </c>
      <c r="BX352" s="61">
        <f t="shared" ref="BX352" si="7357">IF(BX349=1,BW352+1,BW352)</f>
        <v>1905</v>
      </c>
      <c r="BY352" s="61">
        <f t="shared" ref="BY352" si="7358">IF(BY349=1,BX352+1,BX352)</f>
        <v>1905</v>
      </c>
      <c r="BZ352" s="61">
        <f t="shared" ref="BZ352" si="7359">IF(BZ349=1,BY352+1,BY352)</f>
        <v>1905</v>
      </c>
      <c r="CA352" s="61">
        <f t="shared" ref="CA352" si="7360">IF(CA349=1,BZ352+1,BZ352)</f>
        <v>1905</v>
      </c>
      <c r="CB352" s="61">
        <f t="shared" ref="CB352" si="7361">IF(CB349=1,CA352+1,CA352)</f>
        <v>1905</v>
      </c>
      <c r="CC352" s="61">
        <f t="shared" ref="CC352" si="7362">IF(CC349=1,CB352+1,CB352)</f>
        <v>1905</v>
      </c>
      <c r="CD352" s="61">
        <f t="shared" ref="CD352" si="7363">IF(CD349=1,CC352+1,CC352)</f>
        <v>1905</v>
      </c>
      <c r="CE352" s="61">
        <f t="shared" ref="CE352" si="7364">IF(CE349=1,CD352+1,CD352)</f>
        <v>1905</v>
      </c>
      <c r="CF352" s="61">
        <f t="shared" ref="CF352" si="7365">IF(CF349=1,CE352+1,CE352)</f>
        <v>1905</v>
      </c>
      <c r="CG352" s="209"/>
      <c r="CH352" s="208"/>
      <c r="CI352" s="212"/>
      <c r="CJ352" s="108"/>
      <c r="CK352" s="108"/>
      <c r="CL352" s="108"/>
      <c r="CM352" s="108"/>
      <c r="CN352" s="108"/>
      <c r="CO352" s="108"/>
      <c r="CP352" s="108"/>
      <c r="CQ352" s="108"/>
      <c r="CR352" s="108"/>
      <c r="CS352" s="108"/>
      <c r="CT352" s="108"/>
      <c r="CU352" s="108"/>
      <c r="CV352" s="108"/>
      <c r="CW352" s="108"/>
      <c r="CX352" s="108"/>
      <c r="CY352" s="108"/>
    </row>
    <row r="353" spans="1:103" s="266" customFormat="1" ht="16.2" customHeight="1" x14ac:dyDescent="0.3">
      <c r="A353" s="272"/>
      <c r="B353" s="115"/>
      <c r="C353" s="127"/>
      <c r="D353" s="127"/>
      <c r="E353" s="360"/>
      <c r="F353" s="360"/>
      <c r="G353" s="359"/>
      <c r="H353" s="362"/>
      <c r="I353" s="7"/>
      <c r="J353" s="358"/>
      <c r="K353" s="108"/>
      <c r="L353" s="64" t="s">
        <v>181</v>
      </c>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1"/>
      <c r="AL353" s="281"/>
      <c r="AM353" s="281"/>
      <c r="AN353" s="281"/>
      <c r="AO353" s="281"/>
      <c r="AP353" s="281"/>
      <c r="AQ353" s="281"/>
      <c r="AR353" s="281"/>
      <c r="AS353" s="281"/>
      <c r="AT353" s="281"/>
      <c r="AU353" s="281"/>
      <c r="AV353" s="281"/>
      <c r="AW353" s="281"/>
      <c r="AX353" s="281"/>
      <c r="AY353" s="281"/>
      <c r="AZ353" s="281"/>
      <c r="BA353" s="281"/>
      <c r="BB353" s="281"/>
      <c r="BC353" s="281"/>
      <c r="BD353" s="281"/>
      <c r="BE353" s="281"/>
      <c r="BF353" s="281"/>
      <c r="BG353" s="281"/>
      <c r="BH353" s="281"/>
      <c r="BI353" s="281"/>
      <c r="BJ353" s="281"/>
      <c r="BK353" s="281"/>
      <c r="BL353" s="281"/>
      <c r="BM353" s="281"/>
      <c r="BN353" s="281"/>
      <c r="BO353" s="281"/>
      <c r="BP353" s="281"/>
      <c r="BQ353" s="281"/>
      <c r="BR353" s="281"/>
      <c r="BS353" s="281"/>
      <c r="BT353" s="281"/>
      <c r="BU353" s="281"/>
      <c r="BV353" s="281"/>
      <c r="BW353" s="281"/>
      <c r="BX353" s="281"/>
      <c r="BY353" s="281"/>
      <c r="BZ353" s="281"/>
      <c r="CA353" s="281"/>
      <c r="CB353" s="281"/>
      <c r="CC353" s="281"/>
      <c r="CD353" s="281"/>
      <c r="CE353" s="281"/>
      <c r="CF353" s="281"/>
      <c r="CG353" s="209"/>
      <c r="CH353" s="208"/>
      <c r="CI353" s="212"/>
      <c r="CJ353" s="108"/>
      <c r="CK353" s="108"/>
      <c r="CL353" s="108"/>
      <c r="CM353" s="108"/>
      <c r="CN353" s="108"/>
      <c r="CO353" s="108"/>
      <c r="CP353" s="108"/>
      <c r="CQ353" s="108"/>
      <c r="CR353" s="108"/>
      <c r="CS353" s="108"/>
      <c r="CT353" s="108"/>
      <c r="CU353" s="108"/>
      <c r="CV353" s="108"/>
      <c r="CW353" s="108"/>
      <c r="CX353" s="108"/>
      <c r="CY353" s="108"/>
    </row>
    <row r="354" spans="1:103" s="266" customFormat="1" ht="23.4" customHeight="1" x14ac:dyDescent="0.3">
      <c r="A354" s="264"/>
      <c r="B354" s="128" t="s">
        <v>30</v>
      </c>
      <c r="C354" s="376"/>
      <c r="D354" s="376"/>
      <c r="E354" s="282"/>
      <c r="F354" s="257"/>
      <c r="G354" s="275"/>
      <c r="H354" s="62">
        <f>IF($G354="",0,VLOOKUP($E354,'Podpůrná data'!$I$15:$J$182,2)*$G354)</f>
        <v>0</v>
      </c>
      <c r="I354" s="107"/>
      <c r="J354" s="170">
        <f>IF(H354&gt;0,1,0)</f>
        <v>0</v>
      </c>
      <c r="K354" s="214"/>
      <c r="L354" s="64" t="s">
        <v>97</v>
      </c>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3"/>
      <c r="AP354" s="283"/>
      <c r="AQ354" s="283"/>
      <c r="AR354" s="283"/>
      <c r="AS354" s="283"/>
      <c r="AT354" s="283"/>
      <c r="AU354" s="283"/>
      <c r="AV354" s="283"/>
      <c r="AW354" s="283"/>
      <c r="AX354" s="283"/>
      <c r="AY354" s="283"/>
      <c r="AZ354" s="283"/>
      <c r="BA354" s="283"/>
      <c r="BB354" s="283"/>
      <c r="BC354" s="283"/>
      <c r="BD354" s="283"/>
      <c r="BE354" s="283"/>
      <c r="BF354" s="283"/>
      <c r="BG354" s="283"/>
      <c r="BH354" s="283"/>
      <c r="BI354" s="283"/>
      <c r="BJ354" s="283"/>
      <c r="BK354" s="283"/>
      <c r="BL354" s="283"/>
      <c r="BM354" s="283"/>
      <c r="BN354" s="283"/>
      <c r="BO354" s="283"/>
      <c r="BP354" s="283"/>
      <c r="BQ354" s="283"/>
      <c r="BR354" s="283"/>
      <c r="BS354" s="283"/>
      <c r="BT354" s="283"/>
      <c r="BU354" s="283"/>
      <c r="BV354" s="283"/>
      <c r="BW354" s="283"/>
      <c r="BX354" s="283"/>
      <c r="BY354" s="283"/>
      <c r="BZ354" s="283"/>
      <c r="CA354" s="283"/>
      <c r="CB354" s="283"/>
      <c r="CC354" s="283"/>
      <c r="CD354" s="283"/>
      <c r="CE354" s="283"/>
      <c r="CF354" s="283"/>
      <c r="CG354" s="377">
        <f>SUM(M356:CF356)</f>
        <v>0</v>
      </c>
      <c r="CH354" s="379">
        <f>SUM(M358:CF358)</f>
        <v>0</v>
      </c>
      <c r="CI354" s="381">
        <f>IF($J354=0,0,IF($CG354&gt;=20,1,0))</f>
        <v>0</v>
      </c>
      <c r="CJ354" s="108"/>
      <c r="CK354" s="108"/>
      <c r="CL354" s="108"/>
      <c r="CM354" s="108"/>
      <c r="CN354" s="108"/>
      <c r="CO354" s="108"/>
      <c r="CP354" s="108"/>
      <c r="CQ354" s="108"/>
      <c r="CR354" s="108"/>
      <c r="CS354" s="108"/>
      <c r="CT354" s="108"/>
      <c r="CU354" s="108"/>
      <c r="CV354" s="108"/>
      <c r="CW354" s="108"/>
      <c r="CX354" s="108"/>
      <c r="CY354" s="108"/>
    </row>
    <row r="355" spans="1:103" s="266" customFormat="1" ht="28.8" x14ac:dyDescent="0.3">
      <c r="A355" s="264"/>
      <c r="B355" s="130"/>
      <c r="C355" s="174"/>
      <c r="D355" s="174"/>
      <c r="E355" s="174"/>
      <c r="F355" s="174"/>
      <c r="G355" s="174"/>
      <c r="H355" s="65"/>
      <c r="I355" s="107"/>
      <c r="J355" s="238"/>
      <c r="K355" s="108"/>
      <c r="L355" s="64" t="s">
        <v>388</v>
      </c>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3"/>
      <c r="AP355" s="283"/>
      <c r="AQ355" s="283"/>
      <c r="AR355" s="283"/>
      <c r="AS355" s="283"/>
      <c r="AT355" s="283"/>
      <c r="AU355" s="283"/>
      <c r="AV355" s="283"/>
      <c r="AW355" s="283"/>
      <c r="AX355" s="283"/>
      <c r="AY355" s="283"/>
      <c r="AZ355" s="283"/>
      <c r="BA355" s="283"/>
      <c r="BB355" s="283"/>
      <c r="BC355" s="283"/>
      <c r="BD355" s="283"/>
      <c r="BE355" s="283"/>
      <c r="BF355" s="283"/>
      <c r="BG355" s="283"/>
      <c r="BH355" s="283"/>
      <c r="BI355" s="283"/>
      <c r="BJ355" s="283"/>
      <c r="BK355" s="283"/>
      <c r="BL355" s="283"/>
      <c r="BM355" s="283"/>
      <c r="BN355" s="283"/>
      <c r="BO355" s="283"/>
      <c r="BP355" s="283"/>
      <c r="BQ355" s="283"/>
      <c r="BR355" s="283"/>
      <c r="BS355" s="283"/>
      <c r="BT355" s="283"/>
      <c r="BU355" s="283"/>
      <c r="BV355" s="283"/>
      <c r="BW355" s="283"/>
      <c r="BX355" s="283"/>
      <c r="BY355" s="283"/>
      <c r="BZ355" s="283"/>
      <c r="CA355" s="283"/>
      <c r="CB355" s="283"/>
      <c r="CC355" s="283"/>
      <c r="CD355" s="283"/>
      <c r="CE355" s="283"/>
      <c r="CF355" s="283"/>
      <c r="CG355" s="377"/>
      <c r="CH355" s="379"/>
      <c r="CI355" s="381"/>
      <c r="CJ355" s="108"/>
      <c r="CK355" s="108"/>
      <c r="CL355" s="108"/>
      <c r="CM355" s="108"/>
      <c r="CN355" s="108"/>
      <c r="CO355" s="108"/>
      <c r="CP355" s="108"/>
      <c r="CQ355" s="108"/>
      <c r="CR355" s="108"/>
      <c r="CS355" s="108"/>
      <c r="CT355" s="108"/>
      <c r="CU355" s="108"/>
      <c r="CV355" s="108"/>
      <c r="CW355" s="108"/>
      <c r="CX355" s="108"/>
      <c r="CY355" s="108"/>
    </row>
    <row r="356" spans="1:103" s="266" customFormat="1" ht="28.8" x14ac:dyDescent="0.3">
      <c r="A356" s="264"/>
      <c r="B356" s="130"/>
      <c r="C356" s="174"/>
      <c r="D356" s="174"/>
      <c r="E356" s="174"/>
      <c r="F356" s="174"/>
      <c r="G356" s="174"/>
      <c r="H356" s="65"/>
      <c r="I356" s="107"/>
      <c r="J356" s="169"/>
      <c r="K356" s="108"/>
      <c r="L356" s="64" t="s">
        <v>408</v>
      </c>
      <c r="M356" s="171">
        <f>IF(M355="",0,IF(M355&gt;=$G354,$G354,M355))</f>
        <v>0</v>
      </c>
      <c r="N356" s="171">
        <f t="shared" ref="N356:AS356" si="7366">IF(N355="",0,IF((N355+M357)&lt;=$G354,N355,$G354-M357))</f>
        <v>0</v>
      </c>
      <c r="O356" s="171">
        <f t="shared" si="7366"/>
        <v>0</v>
      </c>
      <c r="P356" s="171">
        <f t="shared" si="7366"/>
        <v>0</v>
      </c>
      <c r="Q356" s="171">
        <f t="shared" si="7366"/>
        <v>0</v>
      </c>
      <c r="R356" s="171">
        <f t="shared" si="7366"/>
        <v>0</v>
      </c>
      <c r="S356" s="171">
        <f t="shared" si="7366"/>
        <v>0</v>
      </c>
      <c r="T356" s="171">
        <f t="shared" si="7366"/>
        <v>0</v>
      </c>
      <c r="U356" s="171">
        <f t="shared" si="7366"/>
        <v>0</v>
      </c>
      <c r="V356" s="171">
        <f t="shared" si="7366"/>
        <v>0</v>
      </c>
      <c r="W356" s="171">
        <f t="shared" si="7366"/>
        <v>0</v>
      </c>
      <c r="X356" s="171">
        <f t="shared" si="7366"/>
        <v>0</v>
      </c>
      <c r="Y356" s="171">
        <f t="shared" si="7366"/>
        <v>0</v>
      </c>
      <c r="Z356" s="171">
        <f t="shared" si="7366"/>
        <v>0</v>
      </c>
      <c r="AA356" s="171">
        <f t="shared" si="7366"/>
        <v>0</v>
      </c>
      <c r="AB356" s="171">
        <f t="shared" si="7366"/>
        <v>0</v>
      </c>
      <c r="AC356" s="171">
        <f t="shared" si="7366"/>
        <v>0</v>
      </c>
      <c r="AD356" s="171">
        <f t="shared" si="7366"/>
        <v>0</v>
      </c>
      <c r="AE356" s="171">
        <f t="shared" si="7366"/>
        <v>0</v>
      </c>
      <c r="AF356" s="171">
        <f t="shared" si="7366"/>
        <v>0</v>
      </c>
      <c r="AG356" s="171">
        <f t="shared" si="7366"/>
        <v>0</v>
      </c>
      <c r="AH356" s="171">
        <f t="shared" si="7366"/>
        <v>0</v>
      </c>
      <c r="AI356" s="171">
        <f t="shared" si="7366"/>
        <v>0</v>
      </c>
      <c r="AJ356" s="171">
        <f t="shared" si="7366"/>
        <v>0</v>
      </c>
      <c r="AK356" s="171">
        <f t="shared" si="7366"/>
        <v>0</v>
      </c>
      <c r="AL356" s="171">
        <f t="shared" si="7366"/>
        <v>0</v>
      </c>
      <c r="AM356" s="171">
        <f t="shared" si="7366"/>
        <v>0</v>
      </c>
      <c r="AN356" s="171">
        <f t="shared" si="7366"/>
        <v>0</v>
      </c>
      <c r="AO356" s="171">
        <f t="shared" si="7366"/>
        <v>0</v>
      </c>
      <c r="AP356" s="171">
        <f t="shared" si="7366"/>
        <v>0</v>
      </c>
      <c r="AQ356" s="171">
        <f t="shared" si="7366"/>
        <v>0</v>
      </c>
      <c r="AR356" s="171">
        <f t="shared" si="7366"/>
        <v>0</v>
      </c>
      <c r="AS356" s="171">
        <f t="shared" si="7366"/>
        <v>0</v>
      </c>
      <c r="AT356" s="171">
        <f t="shared" ref="AT356:BY356" si="7367">IF(AT355="",0,IF((AT355+AS357)&lt;=$G354,AT355,$G354-AS357))</f>
        <v>0</v>
      </c>
      <c r="AU356" s="171">
        <f t="shared" si="7367"/>
        <v>0</v>
      </c>
      <c r="AV356" s="171">
        <f t="shared" si="7367"/>
        <v>0</v>
      </c>
      <c r="AW356" s="171">
        <f t="shared" si="7367"/>
        <v>0</v>
      </c>
      <c r="AX356" s="171">
        <f t="shared" si="7367"/>
        <v>0</v>
      </c>
      <c r="AY356" s="171">
        <f t="shared" si="7367"/>
        <v>0</v>
      </c>
      <c r="AZ356" s="171">
        <f t="shared" si="7367"/>
        <v>0</v>
      </c>
      <c r="BA356" s="171">
        <f t="shared" si="7367"/>
        <v>0</v>
      </c>
      <c r="BB356" s="171">
        <f t="shared" si="7367"/>
        <v>0</v>
      </c>
      <c r="BC356" s="171">
        <f t="shared" si="7367"/>
        <v>0</v>
      </c>
      <c r="BD356" s="171">
        <f t="shared" si="7367"/>
        <v>0</v>
      </c>
      <c r="BE356" s="171">
        <f t="shared" si="7367"/>
        <v>0</v>
      </c>
      <c r="BF356" s="171">
        <f t="shared" si="7367"/>
        <v>0</v>
      </c>
      <c r="BG356" s="171">
        <f t="shared" si="7367"/>
        <v>0</v>
      </c>
      <c r="BH356" s="171">
        <f t="shared" si="7367"/>
        <v>0</v>
      </c>
      <c r="BI356" s="171">
        <f t="shared" si="7367"/>
        <v>0</v>
      </c>
      <c r="BJ356" s="171">
        <f t="shared" si="7367"/>
        <v>0</v>
      </c>
      <c r="BK356" s="171">
        <f t="shared" si="7367"/>
        <v>0</v>
      </c>
      <c r="BL356" s="171">
        <f t="shared" si="7367"/>
        <v>0</v>
      </c>
      <c r="BM356" s="171">
        <f t="shared" si="7367"/>
        <v>0</v>
      </c>
      <c r="BN356" s="171">
        <f t="shared" si="7367"/>
        <v>0</v>
      </c>
      <c r="BO356" s="171">
        <f t="shared" si="7367"/>
        <v>0</v>
      </c>
      <c r="BP356" s="171">
        <f t="shared" si="7367"/>
        <v>0</v>
      </c>
      <c r="BQ356" s="171">
        <f t="shared" si="7367"/>
        <v>0</v>
      </c>
      <c r="BR356" s="171">
        <f t="shared" si="7367"/>
        <v>0</v>
      </c>
      <c r="BS356" s="171">
        <f t="shared" si="7367"/>
        <v>0</v>
      </c>
      <c r="BT356" s="171">
        <f t="shared" si="7367"/>
        <v>0</v>
      </c>
      <c r="BU356" s="171">
        <f t="shared" si="7367"/>
        <v>0</v>
      </c>
      <c r="BV356" s="171">
        <f t="shared" si="7367"/>
        <v>0</v>
      </c>
      <c r="BW356" s="171">
        <f t="shared" si="7367"/>
        <v>0</v>
      </c>
      <c r="BX356" s="171">
        <f t="shared" si="7367"/>
        <v>0</v>
      </c>
      <c r="BY356" s="171">
        <f t="shared" si="7367"/>
        <v>0</v>
      </c>
      <c r="BZ356" s="171">
        <f t="shared" ref="BZ356:CF356" si="7368">IF(BZ355="",0,IF((BZ355+BY357)&lt;=$G354,BZ355,$G354-BY357))</f>
        <v>0</v>
      </c>
      <c r="CA356" s="171">
        <f t="shared" si="7368"/>
        <v>0</v>
      </c>
      <c r="CB356" s="171">
        <f t="shared" si="7368"/>
        <v>0</v>
      </c>
      <c r="CC356" s="171">
        <f t="shared" si="7368"/>
        <v>0</v>
      </c>
      <c r="CD356" s="171">
        <f t="shared" si="7368"/>
        <v>0</v>
      </c>
      <c r="CE356" s="171">
        <f t="shared" si="7368"/>
        <v>0</v>
      </c>
      <c r="CF356" s="171">
        <f t="shared" si="7368"/>
        <v>0</v>
      </c>
      <c r="CG356" s="377"/>
      <c r="CH356" s="379"/>
      <c r="CI356" s="381"/>
      <c r="CJ356" s="108"/>
      <c r="CK356" s="108"/>
      <c r="CL356" s="108"/>
      <c r="CM356" s="108"/>
      <c r="CN356" s="108"/>
      <c r="CO356" s="108"/>
      <c r="CP356" s="108"/>
      <c r="CQ356" s="108"/>
      <c r="CR356" s="108"/>
      <c r="CS356" s="108"/>
      <c r="CT356" s="108"/>
      <c r="CU356" s="108"/>
      <c r="CV356" s="108"/>
      <c r="CW356" s="108"/>
      <c r="CX356" s="108"/>
      <c r="CY356" s="108"/>
    </row>
    <row r="357" spans="1:103" ht="28.8" hidden="1" x14ac:dyDescent="0.3">
      <c r="B357" s="130"/>
      <c r="C357" s="174"/>
      <c r="D357" s="174"/>
      <c r="E357" s="174"/>
      <c r="F357" s="174"/>
      <c r="G357" s="174"/>
      <c r="H357" s="176"/>
      <c r="I357" s="107"/>
      <c r="J357" s="179"/>
      <c r="K357" s="107"/>
      <c r="L357" s="64" t="s">
        <v>409</v>
      </c>
      <c r="M357" s="171">
        <f>M356</f>
        <v>0</v>
      </c>
      <c r="N357" s="171">
        <f>N356+M357</f>
        <v>0</v>
      </c>
      <c r="O357" s="171">
        <f t="shared" ref="O357" si="7369">O356+N357</f>
        <v>0</v>
      </c>
      <c r="P357" s="171">
        <f t="shared" ref="P357" si="7370">P356+O357</f>
        <v>0</v>
      </c>
      <c r="Q357" s="171">
        <f t="shared" ref="Q357" si="7371">Q356+P357</f>
        <v>0</v>
      </c>
      <c r="R357" s="171">
        <f t="shared" ref="R357" si="7372">R356+Q357</f>
        <v>0</v>
      </c>
      <c r="S357" s="171">
        <f t="shared" ref="S357" si="7373">S356+R357</f>
        <v>0</v>
      </c>
      <c r="T357" s="171">
        <f t="shared" ref="T357" si="7374">T356+S357</f>
        <v>0</v>
      </c>
      <c r="U357" s="171">
        <f t="shared" ref="U357" si="7375">U356+T357</f>
        <v>0</v>
      </c>
      <c r="V357" s="171">
        <f t="shared" ref="V357" si="7376">V356+U357</f>
        <v>0</v>
      </c>
      <c r="W357" s="171">
        <f t="shared" ref="W357" si="7377">W356+V357</f>
        <v>0</v>
      </c>
      <c r="X357" s="171">
        <f t="shared" ref="X357" si="7378">X356+W357</f>
        <v>0</v>
      </c>
      <c r="Y357" s="171">
        <f t="shared" ref="Y357" si="7379">Y356+X357</f>
        <v>0</v>
      </c>
      <c r="Z357" s="171">
        <f t="shared" ref="Z357" si="7380">Z356+Y357</f>
        <v>0</v>
      </c>
      <c r="AA357" s="171">
        <f t="shared" ref="AA357" si="7381">AA356+Z357</f>
        <v>0</v>
      </c>
      <c r="AB357" s="171">
        <f t="shared" ref="AB357" si="7382">AB356+AA357</f>
        <v>0</v>
      </c>
      <c r="AC357" s="171">
        <f t="shared" ref="AC357" si="7383">AC356+AB357</f>
        <v>0</v>
      </c>
      <c r="AD357" s="171">
        <f t="shared" ref="AD357" si="7384">AD356+AC357</f>
        <v>0</v>
      </c>
      <c r="AE357" s="171">
        <f t="shared" ref="AE357" si="7385">AE356+AD357</f>
        <v>0</v>
      </c>
      <c r="AF357" s="171">
        <f t="shared" ref="AF357" si="7386">AF356+AE357</f>
        <v>0</v>
      </c>
      <c r="AG357" s="171">
        <f t="shared" ref="AG357" si="7387">AG356+AF357</f>
        <v>0</v>
      </c>
      <c r="AH357" s="171">
        <f t="shared" ref="AH357" si="7388">AH356+AG357</f>
        <v>0</v>
      </c>
      <c r="AI357" s="171">
        <f t="shared" ref="AI357" si="7389">AI356+AH357</f>
        <v>0</v>
      </c>
      <c r="AJ357" s="171">
        <f t="shared" ref="AJ357" si="7390">AJ356+AI357</f>
        <v>0</v>
      </c>
      <c r="AK357" s="171">
        <f t="shared" ref="AK357" si="7391">AK356+AJ357</f>
        <v>0</v>
      </c>
      <c r="AL357" s="171">
        <f t="shared" ref="AL357" si="7392">AL356+AK357</f>
        <v>0</v>
      </c>
      <c r="AM357" s="171">
        <f t="shared" ref="AM357" si="7393">AM356+AL357</f>
        <v>0</v>
      </c>
      <c r="AN357" s="171">
        <f t="shared" ref="AN357" si="7394">AN356+AM357</f>
        <v>0</v>
      </c>
      <c r="AO357" s="171">
        <f t="shared" ref="AO357" si="7395">AO356+AN357</f>
        <v>0</v>
      </c>
      <c r="AP357" s="171">
        <f t="shared" ref="AP357" si="7396">AP356+AO357</f>
        <v>0</v>
      </c>
      <c r="AQ357" s="171">
        <f t="shared" ref="AQ357" si="7397">AQ356+AP357</f>
        <v>0</v>
      </c>
      <c r="AR357" s="171">
        <f t="shared" ref="AR357" si="7398">AR356+AQ357</f>
        <v>0</v>
      </c>
      <c r="AS357" s="171">
        <f t="shared" ref="AS357" si="7399">AS356+AR357</f>
        <v>0</v>
      </c>
      <c r="AT357" s="171">
        <f t="shared" ref="AT357" si="7400">AT356+AS357</f>
        <v>0</v>
      </c>
      <c r="AU357" s="171">
        <f t="shared" ref="AU357" si="7401">AU356+AT357</f>
        <v>0</v>
      </c>
      <c r="AV357" s="171">
        <f t="shared" ref="AV357" si="7402">AV356+AU357</f>
        <v>0</v>
      </c>
      <c r="AW357" s="171">
        <f t="shared" ref="AW357" si="7403">AW356+AV357</f>
        <v>0</v>
      </c>
      <c r="AX357" s="171">
        <f t="shared" ref="AX357" si="7404">AX356+AW357</f>
        <v>0</v>
      </c>
      <c r="AY357" s="171">
        <f t="shared" ref="AY357" si="7405">AY356+AX357</f>
        <v>0</v>
      </c>
      <c r="AZ357" s="171">
        <f t="shared" ref="AZ357" si="7406">AZ356+AY357</f>
        <v>0</v>
      </c>
      <c r="BA357" s="171">
        <f t="shared" ref="BA357" si="7407">BA356+AZ357</f>
        <v>0</v>
      </c>
      <c r="BB357" s="171">
        <f t="shared" ref="BB357" si="7408">BB356+BA357</f>
        <v>0</v>
      </c>
      <c r="BC357" s="171">
        <f t="shared" ref="BC357" si="7409">BC356+BB357</f>
        <v>0</v>
      </c>
      <c r="BD357" s="171">
        <f t="shared" ref="BD357" si="7410">BD356+BC357</f>
        <v>0</v>
      </c>
      <c r="BE357" s="171">
        <f t="shared" ref="BE357" si="7411">BE356+BD357</f>
        <v>0</v>
      </c>
      <c r="BF357" s="171">
        <f t="shared" ref="BF357" si="7412">BF356+BE357</f>
        <v>0</v>
      </c>
      <c r="BG357" s="171">
        <f t="shared" ref="BG357" si="7413">BG356+BF357</f>
        <v>0</v>
      </c>
      <c r="BH357" s="171">
        <f t="shared" ref="BH357" si="7414">BH356+BG357</f>
        <v>0</v>
      </c>
      <c r="BI357" s="171">
        <f t="shared" ref="BI357" si="7415">BI356+BH357</f>
        <v>0</v>
      </c>
      <c r="BJ357" s="171">
        <f t="shared" ref="BJ357" si="7416">BJ356+BI357</f>
        <v>0</v>
      </c>
      <c r="BK357" s="171">
        <f t="shared" ref="BK357" si="7417">BK356+BJ357</f>
        <v>0</v>
      </c>
      <c r="BL357" s="171">
        <f t="shared" ref="BL357" si="7418">BL356+BK357</f>
        <v>0</v>
      </c>
      <c r="BM357" s="171">
        <f t="shared" ref="BM357" si="7419">BM356+BL357</f>
        <v>0</v>
      </c>
      <c r="BN357" s="171">
        <f t="shared" ref="BN357" si="7420">BN356+BM357</f>
        <v>0</v>
      </c>
      <c r="BO357" s="171">
        <f t="shared" ref="BO357" si="7421">BO356+BN357</f>
        <v>0</v>
      </c>
      <c r="BP357" s="171">
        <f t="shared" ref="BP357" si="7422">BP356+BO357</f>
        <v>0</v>
      </c>
      <c r="BQ357" s="171">
        <f t="shared" ref="BQ357" si="7423">BQ356+BP357</f>
        <v>0</v>
      </c>
      <c r="BR357" s="171">
        <f t="shared" ref="BR357" si="7424">BR356+BQ357</f>
        <v>0</v>
      </c>
      <c r="BS357" s="171">
        <f t="shared" ref="BS357" si="7425">BS356+BR357</f>
        <v>0</v>
      </c>
      <c r="BT357" s="171">
        <f t="shared" ref="BT357" si="7426">BT356+BS357</f>
        <v>0</v>
      </c>
      <c r="BU357" s="171">
        <f t="shared" ref="BU357" si="7427">BU356+BT357</f>
        <v>0</v>
      </c>
      <c r="BV357" s="171">
        <f t="shared" ref="BV357" si="7428">BV356+BU357</f>
        <v>0</v>
      </c>
      <c r="BW357" s="171">
        <f t="shared" ref="BW357" si="7429">BW356+BV357</f>
        <v>0</v>
      </c>
      <c r="BX357" s="171">
        <f t="shared" ref="BX357" si="7430">BX356+BW357</f>
        <v>0</v>
      </c>
      <c r="BY357" s="171">
        <f t="shared" ref="BY357" si="7431">BY356+BX357</f>
        <v>0</v>
      </c>
      <c r="BZ357" s="171">
        <f t="shared" ref="BZ357" si="7432">BZ356+BY357</f>
        <v>0</v>
      </c>
      <c r="CA357" s="171">
        <f t="shared" ref="CA357" si="7433">CA356+BZ357</f>
        <v>0</v>
      </c>
      <c r="CB357" s="171">
        <f t="shared" ref="CB357" si="7434">CB356+CA357</f>
        <v>0</v>
      </c>
      <c r="CC357" s="171">
        <f t="shared" ref="CC357" si="7435">CC356+CB357</f>
        <v>0</v>
      </c>
      <c r="CD357" s="171">
        <f t="shared" ref="CD357" si="7436">CD356+CC357</f>
        <v>0</v>
      </c>
      <c r="CE357" s="171">
        <f t="shared" ref="CE357" si="7437">CE356+CD357</f>
        <v>0</v>
      </c>
      <c r="CF357" s="171">
        <f t="shared" ref="CF357" si="7438">CF356+CE357</f>
        <v>0</v>
      </c>
      <c r="CG357" s="377"/>
      <c r="CH357" s="379"/>
      <c r="CI357" s="381"/>
      <c r="CJ357" s="107"/>
      <c r="CK357" s="107"/>
      <c r="CL357" s="107"/>
      <c r="CM357" s="107"/>
      <c r="CN357" s="107"/>
      <c r="CO357" s="107"/>
      <c r="CP357" s="107"/>
      <c r="CQ357" s="107"/>
      <c r="CR357" s="107"/>
      <c r="CS357" s="107"/>
      <c r="CT357" s="107"/>
      <c r="CU357" s="107"/>
      <c r="CV357" s="107"/>
      <c r="CW357" s="107"/>
      <c r="CX357" s="107"/>
      <c r="CY357" s="107"/>
    </row>
    <row r="358" spans="1:103" ht="25.2" customHeight="1" thickBot="1" x14ac:dyDescent="0.35">
      <c r="B358" s="130"/>
      <c r="C358" s="174"/>
      <c r="D358" s="174"/>
      <c r="E358" s="174"/>
      <c r="F358" s="174"/>
      <c r="G358" s="174"/>
      <c r="H358" s="176"/>
      <c r="I358" s="107"/>
      <c r="J358" s="179"/>
      <c r="K358" s="107"/>
      <c r="L358" s="64" t="s">
        <v>167</v>
      </c>
      <c r="M358" s="172">
        <f>IF($E354="",0,VLOOKUP($E354,'Podpůrná data'!$I$15:$J$182,2)*M356)</f>
        <v>0</v>
      </c>
      <c r="N358" s="172">
        <f>IF($E354="",0,VLOOKUP($E354,'Podpůrná data'!$I$15:$J$182,2)*N356)</f>
        <v>0</v>
      </c>
      <c r="O358" s="172">
        <f>IF($E354="",0,VLOOKUP($E354,'Podpůrná data'!$I$15:$J$182,2)*O356)</f>
        <v>0</v>
      </c>
      <c r="P358" s="172">
        <f>IF($E354="",0,VLOOKUP($E354,'Podpůrná data'!$I$15:$J$182,2)*P356)</f>
        <v>0</v>
      </c>
      <c r="Q358" s="172">
        <f>IF($E354="",0,VLOOKUP($E354,'Podpůrná data'!$I$15:$J$182,2)*Q356)</f>
        <v>0</v>
      </c>
      <c r="R358" s="172">
        <f>IF($E354="",0,VLOOKUP($E354,'Podpůrná data'!$I$15:$J$182,2)*R356)</f>
        <v>0</v>
      </c>
      <c r="S358" s="172">
        <f>IF($E354="",0,VLOOKUP($E354,'Podpůrná data'!$I$15:$J$182,2)*S356)</f>
        <v>0</v>
      </c>
      <c r="T358" s="172">
        <f>IF($E354="",0,VLOOKUP($E354,'Podpůrná data'!$I$15:$J$182,2)*T356)</f>
        <v>0</v>
      </c>
      <c r="U358" s="172">
        <f>IF($E354="",0,VLOOKUP($E354,'Podpůrná data'!$I$15:$J$182,2)*U356)</f>
        <v>0</v>
      </c>
      <c r="V358" s="172">
        <f>IF($E354="",0,VLOOKUP($E354,'Podpůrná data'!$I$15:$J$182,2)*V356)</f>
        <v>0</v>
      </c>
      <c r="W358" s="172">
        <f>IF($E354="",0,VLOOKUP($E354,'Podpůrná data'!$I$15:$J$182,2)*W356)</f>
        <v>0</v>
      </c>
      <c r="X358" s="172">
        <f>IF($E354="",0,VLOOKUP($E354,'Podpůrná data'!$I$15:$J$182,2)*X356)</f>
        <v>0</v>
      </c>
      <c r="Y358" s="172">
        <f>IF($E354="",0,VLOOKUP($E354,'Podpůrná data'!$I$15:$J$182,2)*Y356)</f>
        <v>0</v>
      </c>
      <c r="Z358" s="172">
        <f>IF($E354="",0,VLOOKUP($E354,'Podpůrná data'!$I$15:$J$182,2)*Z356)</f>
        <v>0</v>
      </c>
      <c r="AA358" s="172">
        <f>IF($E354="",0,VLOOKUP($E354,'Podpůrná data'!$I$15:$J$182,2)*AA356)</f>
        <v>0</v>
      </c>
      <c r="AB358" s="172">
        <f>IF($E354="",0,VLOOKUP($E354,'Podpůrná data'!$I$15:$J$182,2)*AB356)</f>
        <v>0</v>
      </c>
      <c r="AC358" s="172">
        <f>IF($E354="",0,VLOOKUP($E354,'Podpůrná data'!$I$15:$J$182,2)*AC356)</f>
        <v>0</v>
      </c>
      <c r="AD358" s="172">
        <f>IF($E354="",0,VLOOKUP($E354,'Podpůrná data'!$I$15:$J$182,2)*AD356)</f>
        <v>0</v>
      </c>
      <c r="AE358" s="172">
        <f>IF($E354="",0,VLOOKUP($E354,'Podpůrná data'!$I$15:$J$182,2)*AE356)</f>
        <v>0</v>
      </c>
      <c r="AF358" s="172">
        <f>IF($E354="",0,VLOOKUP($E354,'Podpůrná data'!$I$15:$J$182,2)*AF356)</f>
        <v>0</v>
      </c>
      <c r="AG358" s="172">
        <f>IF($E354="",0,VLOOKUP($E354,'Podpůrná data'!$I$15:$J$182,2)*AG356)</f>
        <v>0</v>
      </c>
      <c r="AH358" s="172">
        <f>IF($E354="",0,VLOOKUP($E354,'Podpůrná data'!$I$15:$J$182,2)*AH356)</f>
        <v>0</v>
      </c>
      <c r="AI358" s="172">
        <f>IF($E354="",0,VLOOKUP($E354,'Podpůrná data'!$I$15:$J$182,2)*AI356)</f>
        <v>0</v>
      </c>
      <c r="AJ358" s="172">
        <f>IF($E354="",0,VLOOKUP($E354,'Podpůrná data'!$I$15:$J$182,2)*AJ356)</f>
        <v>0</v>
      </c>
      <c r="AK358" s="172">
        <f>IF($E354="",0,VLOOKUP($E354,'Podpůrná data'!$I$15:$J$182,2)*AK356)</f>
        <v>0</v>
      </c>
      <c r="AL358" s="172">
        <f>IF($E354="",0,VLOOKUP($E354,'Podpůrná data'!$I$15:$J$182,2)*AL356)</f>
        <v>0</v>
      </c>
      <c r="AM358" s="172">
        <f>IF($E354="",0,VLOOKUP($E354,'Podpůrná data'!$I$15:$J$182,2)*AM356)</f>
        <v>0</v>
      </c>
      <c r="AN358" s="172">
        <f>IF($E354="",0,VLOOKUP($E354,'Podpůrná data'!$I$15:$J$182,2)*AN356)</f>
        <v>0</v>
      </c>
      <c r="AO358" s="172">
        <f>IF($E354="",0,VLOOKUP($E354,'Podpůrná data'!$I$15:$J$182,2)*AO356)</f>
        <v>0</v>
      </c>
      <c r="AP358" s="172">
        <f>IF($E354="",0,VLOOKUP($E354,'Podpůrná data'!$I$15:$J$182,2)*AP356)</f>
        <v>0</v>
      </c>
      <c r="AQ358" s="172">
        <f>IF($E354="",0,VLOOKUP($E354,'Podpůrná data'!$I$15:$J$182,2)*AQ356)</f>
        <v>0</v>
      </c>
      <c r="AR358" s="172">
        <f>IF($E354="",0,VLOOKUP($E354,'Podpůrná data'!$I$15:$J$182,2)*AR356)</f>
        <v>0</v>
      </c>
      <c r="AS358" s="172">
        <f>IF($E354="",0,VLOOKUP($E354,'Podpůrná data'!$I$15:$J$182,2)*AS356)</f>
        <v>0</v>
      </c>
      <c r="AT358" s="172">
        <f>IF($E354="",0,VLOOKUP($E354,'Podpůrná data'!$I$15:$J$182,2)*AT356)</f>
        <v>0</v>
      </c>
      <c r="AU358" s="172">
        <f>IF($E354="",0,VLOOKUP($E354,'Podpůrná data'!$I$15:$J$182,2)*AU356)</f>
        <v>0</v>
      </c>
      <c r="AV358" s="172">
        <f>IF($E354="",0,VLOOKUP($E354,'Podpůrná data'!$I$15:$J$182,2)*AV356)</f>
        <v>0</v>
      </c>
      <c r="AW358" s="172">
        <f>IF($E354="",0,VLOOKUP($E354,'Podpůrná data'!$I$15:$J$182,2)*AW356)</f>
        <v>0</v>
      </c>
      <c r="AX358" s="172">
        <f>IF($E354="",0,VLOOKUP($E354,'Podpůrná data'!$I$15:$J$182,2)*AX356)</f>
        <v>0</v>
      </c>
      <c r="AY358" s="172">
        <f>IF($E354="",0,VLOOKUP($E354,'Podpůrná data'!$I$15:$J$182,2)*AY356)</f>
        <v>0</v>
      </c>
      <c r="AZ358" s="172">
        <f>IF($E354="",0,VLOOKUP($E354,'Podpůrná data'!$I$15:$J$182,2)*AZ356)</f>
        <v>0</v>
      </c>
      <c r="BA358" s="172">
        <f>IF($E354="",0,VLOOKUP($E354,'Podpůrná data'!$I$15:$J$182,2)*BA356)</f>
        <v>0</v>
      </c>
      <c r="BB358" s="172">
        <f>IF($E354="",0,VLOOKUP($E354,'Podpůrná data'!$I$15:$J$182,2)*BB356)</f>
        <v>0</v>
      </c>
      <c r="BC358" s="172">
        <f>IF($E354="",0,VLOOKUP($E354,'Podpůrná data'!$I$15:$J$182,2)*BC356)</f>
        <v>0</v>
      </c>
      <c r="BD358" s="172">
        <f>IF($E354="",0,VLOOKUP($E354,'Podpůrná data'!$I$15:$J$182,2)*BD356)</f>
        <v>0</v>
      </c>
      <c r="BE358" s="172">
        <f>IF($E354="",0,VLOOKUP($E354,'Podpůrná data'!$I$15:$J$182,2)*BE356)</f>
        <v>0</v>
      </c>
      <c r="BF358" s="172">
        <f>IF($E354="",0,VLOOKUP($E354,'Podpůrná data'!$I$15:$J$182,2)*BF356)</f>
        <v>0</v>
      </c>
      <c r="BG358" s="172">
        <f>IF($E354="",0,VLOOKUP($E354,'Podpůrná data'!$I$15:$J$182,2)*BG356)</f>
        <v>0</v>
      </c>
      <c r="BH358" s="172">
        <f>IF($E354="",0,VLOOKUP($E354,'Podpůrná data'!$I$15:$J$182,2)*BH356)</f>
        <v>0</v>
      </c>
      <c r="BI358" s="172">
        <f>IF($E354="",0,VLOOKUP($E354,'Podpůrná data'!$I$15:$J$182,2)*BI356)</f>
        <v>0</v>
      </c>
      <c r="BJ358" s="172">
        <f>IF($E354="",0,VLOOKUP($E354,'Podpůrná data'!$I$15:$J$182,2)*BJ356)</f>
        <v>0</v>
      </c>
      <c r="BK358" s="172">
        <f>IF($E354="",0,VLOOKUP($E354,'Podpůrná data'!$I$15:$J$182,2)*BK356)</f>
        <v>0</v>
      </c>
      <c r="BL358" s="172">
        <f>IF($E354="",0,VLOOKUP($E354,'Podpůrná data'!$I$15:$J$182,2)*BL356)</f>
        <v>0</v>
      </c>
      <c r="BM358" s="172">
        <f>IF($E354="",0,VLOOKUP($E354,'Podpůrná data'!$I$15:$J$182,2)*BM356)</f>
        <v>0</v>
      </c>
      <c r="BN358" s="172">
        <f>IF($E354="",0,VLOOKUP($E354,'Podpůrná data'!$I$15:$J$182,2)*BN356)</f>
        <v>0</v>
      </c>
      <c r="BO358" s="172">
        <f>IF($E354="",0,VLOOKUP($E354,'Podpůrná data'!$I$15:$J$182,2)*BO356)</f>
        <v>0</v>
      </c>
      <c r="BP358" s="172">
        <f>IF($E354="",0,VLOOKUP($E354,'Podpůrná data'!$I$15:$J$182,2)*BP356)</f>
        <v>0</v>
      </c>
      <c r="BQ358" s="172">
        <f>IF($E354="",0,VLOOKUP($E354,'Podpůrná data'!$I$15:$J$182,2)*BQ356)</f>
        <v>0</v>
      </c>
      <c r="BR358" s="172">
        <f>IF($E354="",0,VLOOKUP($E354,'Podpůrná data'!$I$15:$J$182,2)*BR356)</f>
        <v>0</v>
      </c>
      <c r="BS358" s="172">
        <f>IF($E354="",0,VLOOKUP($E354,'Podpůrná data'!$I$15:$J$182,2)*BS356)</f>
        <v>0</v>
      </c>
      <c r="BT358" s="172">
        <f>IF($E354="",0,VLOOKUP($E354,'Podpůrná data'!$I$15:$J$182,2)*BT356)</f>
        <v>0</v>
      </c>
      <c r="BU358" s="172">
        <f>IF($E354="",0,VLOOKUP($E354,'Podpůrná data'!$I$15:$J$182,2)*BU356)</f>
        <v>0</v>
      </c>
      <c r="BV358" s="172">
        <f>IF($E354="",0,VLOOKUP($E354,'Podpůrná data'!$I$15:$J$182,2)*BV356)</f>
        <v>0</v>
      </c>
      <c r="BW358" s="172">
        <f>IF($E354="",0,VLOOKUP($E354,'Podpůrná data'!$I$15:$J$182,2)*BW356)</f>
        <v>0</v>
      </c>
      <c r="BX358" s="172">
        <f>IF($E354="",0,VLOOKUP($E354,'Podpůrná data'!$I$15:$J$182,2)*BX356)</f>
        <v>0</v>
      </c>
      <c r="BY358" s="172">
        <f>IF($E354="",0,VLOOKUP($E354,'Podpůrná data'!$I$15:$J$182,2)*BY356)</f>
        <v>0</v>
      </c>
      <c r="BZ358" s="172">
        <f>IF($E354="",0,VLOOKUP($E354,'Podpůrná data'!$I$15:$J$182,2)*BZ356)</f>
        <v>0</v>
      </c>
      <c r="CA358" s="172">
        <f>IF($E354="",0,VLOOKUP($E354,'Podpůrná data'!$I$15:$J$182,2)*CA356)</f>
        <v>0</v>
      </c>
      <c r="CB358" s="172">
        <f>IF($E354="",0,VLOOKUP($E354,'Podpůrná data'!$I$15:$J$182,2)*CB356)</f>
        <v>0</v>
      </c>
      <c r="CC358" s="172">
        <f>IF($E354="",0,VLOOKUP($E354,'Podpůrná data'!$I$15:$J$182,2)*CC356)</f>
        <v>0</v>
      </c>
      <c r="CD358" s="172">
        <f>IF($E354="",0,VLOOKUP($E354,'Podpůrná data'!$I$15:$J$182,2)*CD356)</f>
        <v>0</v>
      </c>
      <c r="CE358" s="172">
        <f>IF($E354="",0,VLOOKUP($E354,'Podpůrná data'!$I$15:$J$182,2)*CE356)</f>
        <v>0</v>
      </c>
      <c r="CF358" s="172">
        <f>IF($E354="",0,VLOOKUP($E354,'Podpůrná data'!$I$15:$J$182,2)*CF356)</f>
        <v>0</v>
      </c>
      <c r="CG358" s="377"/>
      <c r="CH358" s="379"/>
      <c r="CI358" s="381"/>
      <c r="CJ358" s="107"/>
      <c r="CK358" s="182">
        <f>SUMIFS($M358:$CF358,$M353:$CF353,"1. ZoR")</f>
        <v>0</v>
      </c>
      <c r="CL358" s="182">
        <f>SUMIFS($M358:$CF358,$M353:$CF353,"2. ZoR")</f>
        <v>0</v>
      </c>
      <c r="CM358" s="182">
        <f>SUMIFS($M358:$CF358,$M353:$CF353,"3. ZoR")</f>
        <v>0</v>
      </c>
      <c r="CN358" s="182">
        <f>SUMIFS($M358:$CF358,$M353:$CF353,"4. ZoR")</f>
        <v>0</v>
      </c>
      <c r="CO358" s="182">
        <f>SUMIFS($M358:$CF358,$M353:$CF353,"5. ZoR")</f>
        <v>0</v>
      </c>
      <c r="CP358" s="182">
        <f>SUMIFS($M358:$CF358,$M353:$CF353,"6. ZoR")</f>
        <v>0</v>
      </c>
      <c r="CQ358" s="182">
        <f>SUMIFS($M358:$CF358,$M353:$CF353,"7. ZoR")</f>
        <v>0</v>
      </c>
      <c r="CR358" s="182">
        <f>SUMIFS($M358:$CF358,$M353:$CF353,"8. ZoR")</f>
        <v>0</v>
      </c>
      <c r="CS358" s="182">
        <f>SUMIFS($M358:$CF358,$M353:$CF353,"9. ZoR")</f>
        <v>0</v>
      </c>
      <c r="CT358" s="182">
        <f>SUMIFS($M358:$CF358,$M353:$CF353,"10. ZoR")</f>
        <v>0</v>
      </c>
      <c r="CU358" s="182">
        <f>SUMIFS($M358:$CF358,$M353:$CF353,"11. ZoR")</f>
        <v>0</v>
      </c>
      <c r="CV358" s="182">
        <f>SUMIFS($M358:$CF358,$M353:$CF353,"12. ZoR")</f>
        <v>0</v>
      </c>
      <c r="CW358" s="182">
        <f>SUMIFS($M358:$CF358,$M353:$CF353,"13. ZoR")</f>
        <v>0</v>
      </c>
      <c r="CX358" s="182">
        <f>SUMIFS($M358:$CF358,$M353:$CF353,"14. ZoR")</f>
        <v>0</v>
      </c>
      <c r="CY358" s="182">
        <f>SUMIFS($M358:$CF358,$M353:$CF353,"15. ZoR")</f>
        <v>0</v>
      </c>
    </row>
    <row r="359" spans="1:103" ht="29.4" hidden="1" thickBot="1" x14ac:dyDescent="0.35">
      <c r="B359" s="131"/>
      <c r="C359" s="177"/>
      <c r="D359" s="177"/>
      <c r="E359" s="177"/>
      <c r="F359" s="177"/>
      <c r="G359" s="177"/>
      <c r="H359" s="178"/>
      <c r="I359" s="107"/>
      <c r="J359" s="180"/>
      <c r="K359" s="107"/>
      <c r="L359" s="64" t="s">
        <v>360</v>
      </c>
      <c r="M359" s="172">
        <f>IF(M358="","",M358)</f>
        <v>0</v>
      </c>
      <c r="N359" s="172">
        <f>M359+N358</f>
        <v>0</v>
      </c>
      <c r="O359" s="172">
        <f t="shared" ref="O359" si="7439">N359+O358</f>
        <v>0</v>
      </c>
      <c r="P359" s="172">
        <f t="shared" ref="P359" si="7440">O359+P358</f>
        <v>0</v>
      </c>
      <c r="Q359" s="172">
        <f t="shared" ref="Q359" si="7441">P359+Q358</f>
        <v>0</v>
      </c>
      <c r="R359" s="172">
        <f t="shared" ref="R359" si="7442">Q359+R358</f>
        <v>0</v>
      </c>
      <c r="S359" s="172">
        <f t="shared" ref="S359" si="7443">R359+S358</f>
        <v>0</v>
      </c>
      <c r="T359" s="172">
        <f t="shared" ref="T359" si="7444">S359+T358</f>
        <v>0</v>
      </c>
      <c r="U359" s="172">
        <f t="shared" ref="U359" si="7445">T359+U358</f>
        <v>0</v>
      </c>
      <c r="V359" s="172">
        <f t="shared" ref="V359" si="7446">U359+V358</f>
        <v>0</v>
      </c>
      <c r="W359" s="172">
        <f t="shared" ref="W359" si="7447">V359+W358</f>
        <v>0</v>
      </c>
      <c r="X359" s="172">
        <f t="shared" ref="X359" si="7448">W359+X358</f>
        <v>0</v>
      </c>
      <c r="Y359" s="172">
        <f t="shared" ref="Y359" si="7449">X359+Y358</f>
        <v>0</v>
      </c>
      <c r="Z359" s="172">
        <f t="shared" ref="Z359" si="7450">Y359+Z358</f>
        <v>0</v>
      </c>
      <c r="AA359" s="172">
        <f t="shared" ref="AA359" si="7451">Z359+AA358</f>
        <v>0</v>
      </c>
      <c r="AB359" s="172">
        <f t="shared" ref="AB359" si="7452">AA359+AB358</f>
        <v>0</v>
      </c>
      <c r="AC359" s="172">
        <f t="shared" ref="AC359" si="7453">AB359+AC358</f>
        <v>0</v>
      </c>
      <c r="AD359" s="172">
        <f t="shared" ref="AD359" si="7454">AC359+AD358</f>
        <v>0</v>
      </c>
      <c r="AE359" s="172">
        <f t="shared" ref="AE359" si="7455">AD359+AE358</f>
        <v>0</v>
      </c>
      <c r="AF359" s="172">
        <f t="shared" ref="AF359" si="7456">AE359+AF358</f>
        <v>0</v>
      </c>
      <c r="AG359" s="172">
        <f t="shared" ref="AG359" si="7457">AF359+AG358</f>
        <v>0</v>
      </c>
      <c r="AH359" s="172">
        <f t="shared" ref="AH359" si="7458">AG359+AH358</f>
        <v>0</v>
      </c>
      <c r="AI359" s="172">
        <f t="shared" ref="AI359" si="7459">AH359+AI358</f>
        <v>0</v>
      </c>
      <c r="AJ359" s="172">
        <f t="shared" ref="AJ359" si="7460">AI359+AJ358</f>
        <v>0</v>
      </c>
      <c r="AK359" s="172">
        <f t="shared" ref="AK359" si="7461">AJ359+AK358</f>
        <v>0</v>
      </c>
      <c r="AL359" s="172">
        <f t="shared" ref="AL359" si="7462">AK359+AL358</f>
        <v>0</v>
      </c>
      <c r="AM359" s="172">
        <f t="shared" ref="AM359" si="7463">AL359+AM358</f>
        <v>0</v>
      </c>
      <c r="AN359" s="172">
        <f t="shared" ref="AN359" si="7464">AM359+AN358</f>
        <v>0</v>
      </c>
      <c r="AO359" s="172">
        <f t="shared" ref="AO359" si="7465">AN359+AO358</f>
        <v>0</v>
      </c>
      <c r="AP359" s="172">
        <f t="shared" ref="AP359" si="7466">AO359+AP358</f>
        <v>0</v>
      </c>
      <c r="AQ359" s="172">
        <f t="shared" ref="AQ359" si="7467">AP359+AQ358</f>
        <v>0</v>
      </c>
      <c r="AR359" s="172">
        <f t="shared" ref="AR359" si="7468">AQ359+AR358</f>
        <v>0</v>
      </c>
      <c r="AS359" s="172">
        <f t="shared" ref="AS359" si="7469">AR359+AS358</f>
        <v>0</v>
      </c>
      <c r="AT359" s="172">
        <f t="shared" ref="AT359" si="7470">AS359+AT358</f>
        <v>0</v>
      </c>
      <c r="AU359" s="172">
        <f t="shared" ref="AU359" si="7471">AT359+AU358</f>
        <v>0</v>
      </c>
      <c r="AV359" s="172">
        <f t="shared" ref="AV359" si="7472">AU359+AV358</f>
        <v>0</v>
      </c>
      <c r="AW359" s="172">
        <f t="shared" ref="AW359" si="7473">AV359+AW358</f>
        <v>0</v>
      </c>
      <c r="AX359" s="172">
        <f t="shared" ref="AX359" si="7474">AW359+AX358</f>
        <v>0</v>
      </c>
      <c r="AY359" s="172">
        <f t="shared" ref="AY359" si="7475">AX359+AY358</f>
        <v>0</v>
      </c>
      <c r="AZ359" s="172">
        <f t="shared" ref="AZ359" si="7476">AY359+AZ358</f>
        <v>0</v>
      </c>
      <c r="BA359" s="172">
        <f t="shared" ref="BA359" si="7477">AZ359+BA358</f>
        <v>0</v>
      </c>
      <c r="BB359" s="172">
        <f t="shared" ref="BB359" si="7478">BA359+BB358</f>
        <v>0</v>
      </c>
      <c r="BC359" s="172">
        <f t="shared" ref="BC359" si="7479">BB359+BC358</f>
        <v>0</v>
      </c>
      <c r="BD359" s="172">
        <f t="shared" ref="BD359" si="7480">BC359+BD358</f>
        <v>0</v>
      </c>
      <c r="BE359" s="172">
        <f t="shared" ref="BE359" si="7481">BD359+BE358</f>
        <v>0</v>
      </c>
      <c r="BF359" s="172">
        <f t="shared" ref="BF359" si="7482">BE359+BF358</f>
        <v>0</v>
      </c>
      <c r="BG359" s="172">
        <f t="shared" ref="BG359" si="7483">BF359+BG358</f>
        <v>0</v>
      </c>
      <c r="BH359" s="172">
        <f t="shared" ref="BH359" si="7484">BG359+BH358</f>
        <v>0</v>
      </c>
      <c r="BI359" s="172">
        <f t="shared" ref="BI359" si="7485">BH359+BI358</f>
        <v>0</v>
      </c>
      <c r="BJ359" s="172">
        <f t="shared" ref="BJ359" si="7486">BI359+BJ358</f>
        <v>0</v>
      </c>
      <c r="BK359" s="172">
        <f t="shared" ref="BK359" si="7487">BJ359+BK358</f>
        <v>0</v>
      </c>
      <c r="BL359" s="172">
        <f t="shared" ref="BL359" si="7488">BK359+BL358</f>
        <v>0</v>
      </c>
      <c r="BM359" s="172">
        <f t="shared" ref="BM359" si="7489">BL359+BM358</f>
        <v>0</v>
      </c>
      <c r="BN359" s="172">
        <f t="shared" ref="BN359" si="7490">BM359+BN358</f>
        <v>0</v>
      </c>
      <c r="BO359" s="172">
        <f t="shared" ref="BO359" si="7491">BN359+BO358</f>
        <v>0</v>
      </c>
      <c r="BP359" s="172">
        <f t="shared" ref="BP359" si="7492">BO359+BP358</f>
        <v>0</v>
      </c>
      <c r="BQ359" s="172">
        <f t="shared" ref="BQ359" si="7493">BP359+BQ358</f>
        <v>0</v>
      </c>
      <c r="BR359" s="172">
        <f t="shared" ref="BR359" si="7494">BQ359+BR358</f>
        <v>0</v>
      </c>
      <c r="BS359" s="172">
        <f t="shared" ref="BS359" si="7495">BR359+BS358</f>
        <v>0</v>
      </c>
      <c r="BT359" s="172">
        <f t="shared" ref="BT359" si="7496">BS359+BT358</f>
        <v>0</v>
      </c>
      <c r="BU359" s="172">
        <f t="shared" ref="BU359" si="7497">BT359+BU358</f>
        <v>0</v>
      </c>
      <c r="BV359" s="172">
        <f t="shared" ref="BV359" si="7498">BU359+BV358</f>
        <v>0</v>
      </c>
      <c r="BW359" s="172">
        <f t="shared" ref="BW359" si="7499">BV359+BW358</f>
        <v>0</v>
      </c>
      <c r="BX359" s="172">
        <f t="shared" ref="BX359" si="7500">BW359+BX358</f>
        <v>0</v>
      </c>
      <c r="BY359" s="172">
        <f t="shared" ref="BY359" si="7501">BX359+BY358</f>
        <v>0</v>
      </c>
      <c r="BZ359" s="172">
        <f t="shared" ref="BZ359" si="7502">BY359+BZ358</f>
        <v>0</v>
      </c>
      <c r="CA359" s="172">
        <f t="shared" ref="CA359" si="7503">BZ359+CA358</f>
        <v>0</v>
      </c>
      <c r="CB359" s="172">
        <f t="shared" ref="CB359" si="7504">CA359+CB358</f>
        <v>0</v>
      </c>
      <c r="CC359" s="172">
        <f t="shared" ref="CC359" si="7505">CB359+CC358</f>
        <v>0</v>
      </c>
      <c r="CD359" s="172">
        <f t="shared" ref="CD359" si="7506">CC359+CD358</f>
        <v>0</v>
      </c>
      <c r="CE359" s="172">
        <f t="shared" ref="CE359" si="7507">CD359+CE358</f>
        <v>0</v>
      </c>
      <c r="CF359" s="172">
        <f t="shared" ref="CF359" si="7508">CE359+CF358</f>
        <v>0</v>
      </c>
      <c r="CG359" s="383"/>
      <c r="CH359" s="384"/>
      <c r="CI359" s="382"/>
      <c r="CJ359" s="107"/>
      <c r="CK359" s="107"/>
      <c r="CL359" s="107"/>
      <c r="CM359" s="107"/>
      <c r="CN359" s="107"/>
      <c r="CO359" s="107"/>
      <c r="CP359" s="107"/>
      <c r="CQ359" s="107"/>
      <c r="CR359" s="107"/>
      <c r="CS359" s="107"/>
      <c r="CT359" s="107"/>
      <c r="CU359" s="107"/>
      <c r="CV359" s="107"/>
      <c r="CW359" s="107"/>
      <c r="CX359" s="107"/>
      <c r="CY359" s="107"/>
    </row>
    <row r="360" spans="1:103" ht="15" hidden="1" thickBot="1" x14ac:dyDescent="0.35">
      <c r="B360" s="107"/>
      <c r="C360" s="132"/>
      <c r="D360" s="132"/>
      <c r="E360" s="132"/>
      <c r="F360" s="132"/>
      <c r="G360" s="132"/>
      <c r="H360" s="107"/>
      <c r="I360" s="7"/>
      <c r="J360" s="107"/>
      <c r="K360" s="107"/>
      <c r="L360" s="107"/>
      <c r="M360" s="107"/>
      <c r="N360" s="107"/>
      <c r="O360" s="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row>
    <row r="361" spans="1:103" s="266" customFormat="1" ht="58.2" customHeight="1" thickBot="1" x14ac:dyDescent="0.35">
      <c r="A361" s="271"/>
      <c r="B361" s="122"/>
      <c r="C361" s="353" t="s">
        <v>2</v>
      </c>
      <c r="D361" s="123"/>
      <c r="E361" s="133" t="s">
        <v>398</v>
      </c>
      <c r="F361" s="133" t="s">
        <v>377</v>
      </c>
      <c r="G361" s="124" t="s">
        <v>208</v>
      </c>
      <c r="H361" s="125" t="s">
        <v>1</v>
      </c>
      <c r="I361" s="7"/>
      <c r="J361" s="173">
        <v>204032</v>
      </c>
      <c r="K361" s="108"/>
      <c r="L361" s="204" t="s">
        <v>134</v>
      </c>
      <c r="M361" s="84" t="s">
        <v>4</v>
      </c>
      <c r="N361" s="84" t="s">
        <v>5</v>
      </c>
      <c r="O361" s="84" t="s">
        <v>6</v>
      </c>
      <c r="P361" s="84" t="s">
        <v>7</v>
      </c>
      <c r="Q361" s="84" t="s">
        <v>8</v>
      </c>
      <c r="R361" s="84" t="s">
        <v>9</v>
      </c>
      <c r="S361" s="84" t="s">
        <v>10</v>
      </c>
      <c r="T361" s="84" t="s">
        <v>11</v>
      </c>
      <c r="U361" s="84" t="s">
        <v>12</v>
      </c>
      <c r="V361" s="84" t="s">
        <v>13</v>
      </c>
      <c r="W361" s="84" t="s">
        <v>14</v>
      </c>
      <c r="X361" s="84" t="s">
        <v>15</v>
      </c>
      <c r="Y361" s="84" t="s">
        <v>16</v>
      </c>
      <c r="Z361" s="84" t="s">
        <v>17</v>
      </c>
      <c r="AA361" s="84" t="s">
        <v>18</v>
      </c>
      <c r="AB361" s="84" t="s">
        <v>19</v>
      </c>
      <c r="AC361" s="84" t="s">
        <v>20</v>
      </c>
      <c r="AD361" s="84" t="s">
        <v>21</v>
      </c>
      <c r="AE361" s="84" t="s">
        <v>22</v>
      </c>
      <c r="AF361" s="84" t="s">
        <v>23</v>
      </c>
      <c r="AG361" s="84" t="s">
        <v>24</v>
      </c>
      <c r="AH361" s="84" t="s">
        <v>25</v>
      </c>
      <c r="AI361" s="84" t="s">
        <v>26</v>
      </c>
      <c r="AJ361" s="84" t="s">
        <v>27</v>
      </c>
      <c r="AK361" s="84" t="s">
        <v>28</v>
      </c>
      <c r="AL361" s="84" t="s">
        <v>29</v>
      </c>
      <c r="AM361" s="84" t="s">
        <v>30</v>
      </c>
      <c r="AN361" s="84" t="s">
        <v>31</v>
      </c>
      <c r="AO361" s="84" t="s">
        <v>32</v>
      </c>
      <c r="AP361" s="84" t="s">
        <v>33</v>
      </c>
      <c r="AQ361" s="84" t="s">
        <v>34</v>
      </c>
      <c r="AR361" s="84" t="s">
        <v>35</v>
      </c>
      <c r="AS361" s="84" t="s">
        <v>36</v>
      </c>
      <c r="AT361" s="84" t="s">
        <v>37</v>
      </c>
      <c r="AU361" s="84" t="s">
        <v>38</v>
      </c>
      <c r="AV361" s="84" t="s">
        <v>39</v>
      </c>
      <c r="AW361" s="84" t="s">
        <v>40</v>
      </c>
      <c r="AX361" s="84" t="s">
        <v>41</v>
      </c>
      <c r="AY361" s="84" t="s">
        <v>42</v>
      </c>
      <c r="AZ361" s="84" t="s">
        <v>43</v>
      </c>
      <c r="BA361" s="84" t="s">
        <v>44</v>
      </c>
      <c r="BB361" s="84" t="s">
        <v>45</v>
      </c>
      <c r="BC361" s="84" t="s">
        <v>46</v>
      </c>
      <c r="BD361" s="84" t="s">
        <v>47</v>
      </c>
      <c r="BE361" s="84" t="s">
        <v>48</v>
      </c>
      <c r="BF361" s="84" t="s">
        <v>49</v>
      </c>
      <c r="BG361" s="84" t="s">
        <v>50</v>
      </c>
      <c r="BH361" s="84" t="s">
        <v>51</v>
      </c>
      <c r="BI361" s="84" t="s">
        <v>52</v>
      </c>
      <c r="BJ361" s="84" t="s">
        <v>53</v>
      </c>
      <c r="BK361" s="84" t="s">
        <v>135</v>
      </c>
      <c r="BL361" s="84" t="s">
        <v>136</v>
      </c>
      <c r="BM361" s="84" t="s">
        <v>137</v>
      </c>
      <c r="BN361" s="84" t="s">
        <v>138</v>
      </c>
      <c r="BO361" s="84" t="s">
        <v>139</v>
      </c>
      <c r="BP361" s="84" t="s">
        <v>140</v>
      </c>
      <c r="BQ361" s="84" t="s">
        <v>141</v>
      </c>
      <c r="BR361" s="84" t="s">
        <v>142</v>
      </c>
      <c r="BS361" s="84" t="s">
        <v>143</v>
      </c>
      <c r="BT361" s="84" t="s">
        <v>144</v>
      </c>
      <c r="BU361" s="84" t="s">
        <v>145</v>
      </c>
      <c r="BV361" s="84" t="s">
        <v>146</v>
      </c>
      <c r="BW361" s="84" t="s">
        <v>147</v>
      </c>
      <c r="BX361" s="84" t="s">
        <v>148</v>
      </c>
      <c r="BY361" s="84" t="s">
        <v>149</v>
      </c>
      <c r="BZ361" s="84" t="s">
        <v>150</v>
      </c>
      <c r="CA361" s="84" t="s">
        <v>362</v>
      </c>
      <c r="CB361" s="84" t="s">
        <v>363</v>
      </c>
      <c r="CC361" s="84" t="s">
        <v>364</v>
      </c>
      <c r="CD361" s="84" t="s">
        <v>365</v>
      </c>
      <c r="CE361" s="84" t="s">
        <v>366</v>
      </c>
      <c r="CF361" s="84" t="s">
        <v>367</v>
      </c>
      <c r="CG361" s="136" t="s">
        <v>407</v>
      </c>
      <c r="CH361" s="137" t="s">
        <v>186</v>
      </c>
      <c r="CI361" s="137" t="s">
        <v>382</v>
      </c>
      <c r="CJ361" s="108"/>
      <c r="CK361" s="366" t="s">
        <v>411</v>
      </c>
      <c r="CL361" s="367"/>
      <c r="CM361" s="367"/>
      <c r="CN361" s="367"/>
      <c r="CO361" s="367"/>
      <c r="CP361" s="367"/>
      <c r="CQ361" s="367"/>
      <c r="CR361" s="367"/>
      <c r="CS361" s="367"/>
      <c r="CT361" s="367"/>
      <c r="CU361" s="367"/>
      <c r="CV361" s="367"/>
      <c r="CW361" s="367"/>
      <c r="CX361" s="367"/>
      <c r="CY361" s="367"/>
    </row>
    <row r="362" spans="1:103" s="266" customFormat="1" ht="18" hidden="1" customHeight="1" thickBot="1" x14ac:dyDescent="0.35">
      <c r="A362" s="272"/>
      <c r="B362" s="115"/>
      <c r="C362" s="354"/>
      <c r="D362" s="127"/>
      <c r="E362" s="127"/>
      <c r="F362" s="127"/>
      <c r="G362" s="359" t="s">
        <v>361</v>
      </c>
      <c r="H362" s="361" t="s">
        <v>95</v>
      </c>
      <c r="I362" s="7"/>
      <c r="J362" s="356" t="s">
        <v>3</v>
      </c>
      <c r="K362" s="108"/>
      <c r="L362" s="85"/>
      <c r="M362" s="75">
        <f>MONTH(Úvod!$F$10)</f>
        <v>1</v>
      </c>
      <c r="N362" s="76">
        <f t="shared" ref="N362" si="7509">IF(M362=12,1,M362+1)</f>
        <v>2</v>
      </c>
      <c r="O362" s="76">
        <f t="shared" ref="O362" si="7510">IF(N362=12,1,N362+1)</f>
        <v>3</v>
      </c>
      <c r="P362" s="77">
        <f t="shared" ref="P362" si="7511">IF(O362=12,1,O362+1)</f>
        <v>4</v>
      </c>
      <c r="Q362" s="77">
        <f t="shared" ref="Q362" si="7512">IF(P362=12,1,P362+1)</f>
        <v>5</v>
      </c>
      <c r="R362" s="77">
        <f t="shared" ref="R362" si="7513">IF(Q362=12,1,Q362+1)</f>
        <v>6</v>
      </c>
      <c r="S362" s="77">
        <f t="shared" ref="S362" si="7514">IF(R362=12,1,R362+1)</f>
        <v>7</v>
      </c>
      <c r="T362" s="77">
        <f t="shared" ref="T362" si="7515">IF(S362=12,1,S362+1)</f>
        <v>8</v>
      </c>
      <c r="U362" s="77">
        <f t="shared" ref="U362" si="7516">IF(T362=12,1,T362+1)</f>
        <v>9</v>
      </c>
      <c r="V362" s="77">
        <f>IF(U362=12,1,U362+1)</f>
        <v>10</v>
      </c>
      <c r="W362" s="77">
        <f t="shared" ref="W362" si="7517">IF(V362=12,1,V362+1)</f>
        <v>11</v>
      </c>
      <c r="X362" s="77">
        <f t="shared" ref="X362" si="7518">IF(W362=12,1,W362+1)</f>
        <v>12</v>
      </c>
      <c r="Y362" s="77">
        <f t="shared" ref="Y362" si="7519">IF(X362=12,1,X362+1)</f>
        <v>1</v>
      </c>
      <c r="Z362" s="77">
        <f t="shared" ref="Z362" si="7520">IF(Y362=12,1,Y362+1)</f>
        <v>2</v>
      </c>
      <c r="AA362" s="77">
        <f t="shared" ref="AA362" si="7521">IF(Z362=12,1,Z362+1)</f>
        <v>3</v>
      </c>
      <c r="AB362" s="77">
        <f t="shared" ref="AB362" si="7522">IF(AA362=12,1,AA362+1)</f>
        <v>4</v>
      </c>
      <c r="AC362" s="77">
        <f t="shared" ref="AC362" si="7523">IF(AB362=12,1,AB362+1)</f>
        <v>5</v>
      </c>
      <c r="AD362" s="77">
        <f t="shared" ref="AD362" si="7524">IF(AC362=12,1,AC362+1)</f>
        <v>6</v>
      </c>
      <c r="AE362" s="77">
        <f>IF(AD362=12,1,AD362+1)</f>
        <v>7</v>
      </c>
      <c r="AF362" s="77">
        <f t="shared" ref="AF362" si="7525">IF(AE362=12,1,AE362+1)</f>
        <v>8</v>
      </c>
      <c r="AG362" s="77">
        <f t="shared" ref="AG362" si="7526">IF(AF362=12,1,AF362+1)</f>
        <v>9</v>
      </c>
      <c r="AH362" s="77">
        <f t="shared" ref="AH362" si="7527">IF(AG362=12,1,AG362+1)</f>
        <v>10</v>
      </c>
      <c r="AI362" s="77">
        <f t="shared" ref="AI362" si="7528">IF(AH362=12,1,AH362+1)</f>
        <v>11</v>
      </c>
      <c r="AJ362" s="77">
        <f t="shared" ref="AJ362" si="7529">IF(AI362=12,1,AI362+1)</f>
        <v>12</v>
      </c>
      <c r="AK362" s="77">
        <f t="shared" ref="AK362" si="7530">IF(AJ362=12,1,AJ362+1)</f>
        <v>1</v>
      </c>
      <c r="AL362" s="77">
        <f t="shared" ref="AL362" si="7531">IF(AK362=12,1,AK362+1)</f>
        <v>2</v>
      </c>
      <c r="AM362" s="77">
        <f t="shared" ref="AM362" si="7532">IF(AL362=12,1,AL362+1)</f>
        <v>3</v>
      </c>
      <c r="AN362" s="77">
        <f t="shared" ref="AN362" si="7533">IF(AM362=12,1,AM362+1)</f>
        <v>4</v>
      </c>
      <c r="AO362" s="77">
        <f t="shared" ref="AO362" si="7534">IF(AN362=12,1,AN362+1)</f>
        <v>5</v>
      </c>
      <c r="AP362" s="77">
        <f t="shared" ref="AP362" si="7535">IF(AO362=12,1,AO362+1)</f>
        <v>6</v>
      </c>
      <c r="AQ362" s="77">
        <f t="shared" ref="AQ362" si="7536">IF(AP362=12,1,AP362+1)</f>
        <v>7</v>
      </c>
      <c r="AR362" s="77">
        <f t="shared" ref="AR362" si="7537">IF(AQ362=12,1,AQ362+1)</f>
        <v>8</v>
      </c>
      <c r="AS362" s="77">
        <f t="shared" ref="AS362" si="7538">IF(AR362=12,1,AR362+1)</f>
        <v>9</v>
      </c>
      <c r="AT362" s="77">
        <f t="shared" ref="AT362" si="7539">IF(AS362=12,1,AS362+1)</f>
        <v>10</v>
      </c>
      <c r="AU362" s="77">
        <f t="shared" ref="AU362" si="7540">IF(AT362=12,1,AT362+1)</f>
        <v>11</v>
      </c>
      <c r="AV362" s="77">
        <f t="shared" ref="AV362" si="7541">IF(AU362=12,1,AU362+1)</f>
        <v>12</v>
      </c>
      <c r="AW362" s="77">
        <f t="shared" ref="AW362" si="7542">IF(AV362=12,1,AV362+1)</f>
        <v>1</v>
      </c>
      <c r="AX362" s="77">
        <f t="shared" ref="AX362" si="7543">IF(AW362=12,1,AW362+1)</f>
        <v>2</v>
      </c>
      <c r="AY362" s="77">
        <f t="shared" ref="AY362" si="7544">IF(AX362=12,1,AX362+1)</f>
        <v>3</v>
      </c>
      <c r="AZ362" s="77">
        <f t="shared" ref="AZ362" si="7545">IF(AY362=12,1,AY362+1)</f>
        <v>4</v>
      </c>
      <c r="BA362" s="77">
        <f t="shared" ref="BA362" si="7546">IF(AZ362=12,1,AZ362+1)</f>
        <v>5</v>
      </c>
      <c r="BB362" s="77">
        <f t="shared" ref="BB362" si="7547">IF(BA362=12,1,BA362+1)</f>
        <v>6</v>
      </c>
      <c r="BC362" s="77">
        <f t="shared" ref="BC362" si="7548">IF(BB362=12,1,BB362+1)</f>
        <v>7</v>
      </c>
      <c r="BD362" s="77">
        <f t="shared" ref="BD362" si="7549">IF(BC362=12,1,BC362+1)</f>
        <v>8</v>
      </c>
      <c r="BE362" s="77">
        <f t="shared" ref="BE362" si="7550">IF(BD362=12,1,BD362+1)</f>
        <v>9</v>
      </c>
      <c r="BF362" s="77">
        <f t="shared" ref="BF362" si="7551">IF(BE362=12,1,BE362+1)</f>
        <v>10</v>
      </c>
      <c r="BG362" s="77">
        <f t="shared" ref="BG362" si="7552">IF(BF362=12,1,BF362+1)</f>
        <v>11</v>
      </c>
      <c r="BH362" s="77">
        <f t="shared" ref="BH362" si="7553">IF(BG362=12,1,BG362+1)</f>
        <v>12</v>
      </c>
      <c r="BI362" s="77">
        <f t="shared" ref="BI362" si="7554">IF(BH362=12,1,BH362+1)</f>
        <v>1</v>
      </c>
      <c r="BJ362" s="77">
        <f t="shared" ref="BJ362" si="7555">IF(BI362=12,1,BI362+1)</f>
        <v>2</v>
      </c>
      <c r="BK362" s="77">
        <f t="shared" ref="BK362" si="7556">IF(BJ362=12,1,BJ362+1)</f>
        <v>3</v>
      </c>
      <c r="BL362" s="77">
        <f t="shared" ref="BL362" si="7557">IF(BK362=12,1,BK362+1)</f>
        <v>4</v>
      </c>
      <c r="BM362" s="77">
        <f t="shared" ref="BM362" si="7558">IF(BL362=12,1,BL362+1)</f>
        <v>5</v>
      </c>
      <c r="BN362" s="77">
        <f t="shared" ref="BN362" si="7559">IF(BM362=12,1,BM362+1)</f>
        <v>6</v>
      </c>
      <c r="BO362" s="77">
        <f t="shared" ref="BO362" si="7560">IF(BN362=12,1,BN362+1)</f>
        <v>7</v>
      </c>
      <c r="BP362" s="77">
        <f t="shared" ref="BP362" si="7561">IF(BO362=12,1,BO362+1)</f>
        <v>8</v>
      </c>
      <c r="BQ362" s="77">
        <f t="shared" ref="BQ362" si="7562">IF(BP362=12,1,BP362+1)</f>
        <v>9</v>
      </c>
      <c r="BR362" s="77">
        <f t="shared" ref="BR362" si="7563">IF(BQ362=12,1,BQ362+1)</f>
        <v>10</v>
      </c>
      <c r="BS362" s="77">
        <f t="shared" ref="BS362" si="7564">IF(BR362=12,1,BR362+1)</f>
        <v>11</v>
      </c>
      <c r="BT362" s="77">
        <f t="shared" ref="BT362" si="7565">IF(BS362=12,1,BS362+1)</f>
        <v>12</v>
      </c>
      <c r="BU362" s="77">
        <f t="shared" ref="BU362" si="7566">IF(BT362=12,1,BT362+1)</f>
        <v>1</v>
      </c>
      <c r="BV362" s="77">
        <f t="shared" ref="BV362" si="7567">IF(BU362=12,1,BU362+1)</f>
        <v>2</v>
      </c>
      <c r="BW362" s="77">
        <f t="shared" ref="BW362" si="7568">IF(BV362=12,1,BV362+1)</f>
        <v>3</v>
      </c>
      <c r="BX362" s="77">
        <f t="shared" ref="BX362" si="7569">IF(BW362=12,1,BW362+1)</f>
        <v>4</v>
      </c>
      <c r="BY362" s="77">
        <f t="shared" ref="BY362" si="7570">IF(BX362=12,1,BX362+1)</f>
        <v>5</v>
      </c>
      <c r="BZ362" s="77">
        <f t="shared" ref="BZ362" si="7571">IF(BY362=12,1,BY362+1)</f>
        <v>6</v>
      </c>
      <c r="CA362" s="77">
        <f t="shared" ref="CA362" si="7572">IF(BZ362=12,1,BZ362+1)</f>
        <v>7</v>
      </c>
      <c r="CB362" s="77">
        <f t="shared" ref="CB362" si="7573">IF(CA362=12,1,CA362+1)</f>
        <v>8</v>
      </c>
      <c r="CC362" s="77">
        <f t="shared" ref="CC362" si="7574">IF(CB362=12,1,CB362+1)</f>
        <v>9</v>
      </c>
      <c r="CD362" s="77">
        <f t="shared" ref="CD362" si="7575">IF(CC362=12,1,CC362+1)</f>
        <v>10</v>
      </c>
      <c r="CE362" s="77">
        <f t="shared" ref="CE362" si="7576">IF(CD362=12,1,CD362+1)</f>
        <v>11</v>
      </c>
      <c r="CF362" s="77">
        <f t="shared" ref="CF362" si="7577">IF(CE362=12,1,CE362+1)</f>
        <v>12</v>
      </c>
      <c r="CG362" s="82"/>
      <c r="CH362" s="79"/>
      <c r="CI362" s="79"/>
      <c r="CJ362" s="108"/>
      <c r="CK362" s="108"/>
      <c r="CL362" s="108"/>
      <c r="CM362" s="108"/>
      <c r="CN362" s="108"/>
      <c r="CO362" s="108"/>
      <c r="CP362" s="108"/>
      <c r="CQ362" s="108"/>
      <c r="CR362" s="108"/>
      <c r="CS362" s="108"/>
      <c r="CT362" s="108"/>
      <c r="CU362" s="108"/>
      <c r="CV362" s="108"/>
      <c r="CW362" s="108"/>
      <c r="CX362" s="108"/>
      <c r="CY362" s="108"/>
    </row>
    <row r="363" spans="1:103" s="266" customFormat="1" ht="34.950000000000003" hidden="1" customHeight="1" x14ac:dyDescent="0.3">
      <c r="A363" s="272"/>
      <c r="B363" s="115"/>
      <c r="C363" s="354"/>
      <c r="D363" s="127"/>
      <c r="E363" s="127"/>
      <c r="F363" s="127"/>
      <c r="G363" s="359"/>
      <c r="H363" s="361"/>
      <c r="I363" s="7"/>
      <c r="J363" s="357"/>
      <c r="K363" s="108"/>
      <c r="L363" s="78"/>
      <c r="M363" s="60">
        <f t="shared" ref="M363:BX363" si="7578">VALUE(_xlfn.CONCAT(M362,".",M365))</f>
        <v>1</v>
      </c>
      <c r="N363" s="74">
        <f t="shared" si="7578"/>
        <v>32</v>
      </c>
      <c r="O363" s="74">
        <f t="shared" si="7578"/>
        <v>61</v>
      </c>
      <c r="P363" s="74">
        <f t="shared" si="7578"/>
        <v>92</v>
      </c>
      <c r="Q363" s="74">
        <f t="shared" si="7578"/>
        <v>122</v>
      </c>
      <c r="R363" s="74">
        <f t="shared" si="7578"/>
        <v>153</v>
      </c>
      <c r="S363" s="74">
        <f t="shared" si="7578"/>
        <v>183</v>
      </c>
      <c r="T363" s="74">
        <f t="shared" si="7578"/>
        <v>214</v>
      </c>
      <c r="U363" s="74">
        <f t="shared" si="7578"/>
        <v>245</v>
      </c>
      <c r="V363" s="74">
        <f t="shared" si="7578"/>
        <v>275</v>
      </c>
      <c r="W363" s="74">
        <f t="shared" si="7578"/>
        <v>306</v>
      </c>
      <c r="X363" s="74">
        <f t="shared" si="7578"/>
        <v>336</v>
      </c>
      <c r="Y363" s="74">
        <f t="shared" si="7578"/>
        <v>367</v>
      </c>
      <c r="Z363" s="74">
        <f t="shared" si="7578"/>
        <v>398</v>
      </c>
      <c r="AA363" s="74">
        <f t="shared" si="7578"/>
        <v>426</v>
      </c>
      <c r="AB363" s="74">
        <f t="shared" si="7578"/>
        <v>457</v>
      </c>
      <c r="AC363" s="74">
        <f t="shared" si="7578"/>
        <v>487</v>
      </c>
      <c r="AD363" s="74">
        <f t="shared" si="7578"/>
        <v>518</v>
      </c>
      <c r="AE363" s="74">
        <f t="shared" si="7578"/>
        <v>548</v>
      </c>
      <c r="AF363" s="74">
        <f t="shared" si="7578"/>
        <v>579</v>
      </c>
      <c r="AG363" s="74">
        <f t="shared" si="7578"/>
        <v>610</v>
      </c>
      <c r="AH363" s="74">
        <f t="shared" si="7578"/>
        <v>640</v>
      </c>
      <c r="AI363" s="74">
        <f t="shared" si="7578"/>
        <v>671</v>
      </c>
      <c r="AJ363" s="74">
        <f t="shared" si="7578"/>
        <v>701</v>
      </c>
      <c r="AK363" s="74">
        <f t="shared" si="7578"/>
        <v>732</v>
      </c>
      <c r="AL363" s="74">
        <f t="shared" si="7578"/>
        <v>763</v>
      </c>
      <c r="AM363" s="74">
        <f t="shared" si="7578"/>
        <v>791</v>
      </c>
      <c r="AN363" s="74">
        <f t="shared" si="7578"/>
        <v>822</v>
      </c>
      <c r="AO363" s="74">
        <f t="shared" si="7578"/>
        <v>852</v>
      </c>
      <c r="AP363" s="74">
        <f t="shared" si="7578"/>
        <v>883</v>
      </c>
      <c r="AQ363" s="74">
        <f t="shared" si="7578"/>
        <v>913</v>
      </c>
      <c r="AR363" s="74">
        <f t="shared" si="7578"/>
        <v>944</v>
      </c>
      <c r="AS363" s="74">
        <f t="shared" si="7578"/>
        <v>975</v>
      </c>
      <c r="AT363" s="74">
        <f t="shared" si="7578"/>
        <v>1005</v>
      </c>
      <c r="AU363" s="74">
        <f t="shared" si="7578"/>
        <v>1036</v>
      </c>
      <c r="AV363" s="74">
        <f t="shared" si="7578"/>
        <v>1066</v>
      </c>
      <c r="AW363" s="74">
        <f t="shared" si="7578"/>
        <v>1097</v>
      </c>
      <c r="AX363" s="74">
        <f t="shared" si="7578"/>
        <v>1128</v>
      </c>
      <c r="AY363" s="74">
        <f t="shared" si="7578"/>
        <v>1156</v>
      </c>
      <c r="AZ363" s="74">
        <f t="shared" si="7578"/>
        <v>1187</v>
      </c>
      <c r="BA363" s="74">
        <f t="shared" si="7578"/>
        <v>1217</v>
      </c>
      <c r="BB363" s="74">
        <f t="shared" si="7578"/>
        <v>1248</v>
      </c>
      <c r="BC363" s="74">
        <f t="shared" si="7578"/>
        <v>1278</v>
      </c>
      <c r="BD363" s="74">
        <f t="shared" si="7578"/>
        <v>1309</v>
      </c>
      <c r="BE363" s="74">
        <f t="shared" si="7578"/>
        <v>1340</v>
      </c>
      <c r="BF363" s="74">
        <f t="shared" si="7578"/>
        <v>1370</v>
      </c>
      <c r="BG363" s="74">
        <f t="shared" si="7578"/>
        <v>1401</v>
      </c>
      <c r="BH363" s="74">
        <f t="shared" si="7578"/>
        <v>1431</v>
      </c>
      <c r="BI363" s="74">
        <f t="shared" si="7578"/>
        <v>1462</v>
      </c>
      <c r="BJ363" s="74">
        <f t="shared" si="7578"/>
        <v>1493</v>
      </c>
      <c r="BK363" s="74">
        <f t="shared" si="7578"/>
        <v>1522</v>
      </c>
      <c r="BL363" s="74">
        <f t="shared" si="7578"/>
        <v>1553</v>
      </c>
      <c r="BM363" s="74">
        <f t="shared" si="7578"/>
        <v>1583</v>
      </c>
      <c r="BN363" s="74">
        <f t="shared" si="7578"/>
        <v>1614</v>
      </c>
      <c r="BO363" s="74">
        <f t="shared" si="7578"/>
        <v>1644</v>
      </c>
      <c r="BP363" s="74">
        <f t="shared" si="7578"/>
        <v>1675</v>
      </c>
      <c r="BQ363" s="74">
        <f t="shared" si="7578"/>
        <v>1706</v>
      </c>
      <c r="BR363" s="74">
        <f t="shared" si="7578"/>
        <v>1736</v>
      </c>
      <c r="BS363" s="74">
        <f t="shared" si="7578"/>
        <v>1767</v>
      </c>
      <c r="BT363" s="74">
        <f t="shared" si="7578"/>
        <v>1797</v>
      </c>
      <c r="BU363" s="74">
        <f t="shared" si="7578"/>
        <v>1828</v>
      </c>
      <c r="BV363" s="74">
        <f t="shared" si="7578"/>
        <v>1859</v>
      </c>
      <c r="BW363" s="74">
        <f t="shared" si="7578"/>
        <v>1887</v>
      </c>
      <c r="BX363" s="74">
        <f t="shared" si="7578"/>
        <v>1918</v>
      </c>
      <c r="BY363" s="74">
        <f t="shared" ref="BY363:CF363" si="7579">VALUE(_xlfn.CONCAT(BY362,".",BY365))</f>
        <v>1948</v>
      </c>
      <c r="BZ363" s="74">
        <f t="shared" si="7579"/>
        <v>1979</v>
      </c>
      <c r="CA363" s="74">
        <f t="shared" si="7579"/>
        <v>2009</v>
      </c>
      <c r="CB363" s="74">
        <f t="shared" si="7579"/>
        <v>2040</v>
      </c>
      <c r="CC363" s="74">
        <f t="shared" si="7579"/>
        <v>2071</v>
      </c>
      <c r="CD363" s="74">
        <f t="shared" si="7579"/>
        <v>2101</v>
      </c>
      <c r="CE363" s="74">
        <f t="shared" si="7579"/>
        <v>2132</v>
      </c>
      <c r="CF363" s="74">
        <f t="shared" si="7579"/>
        <v>2162</v>
      </c>
      <c r="CG363" s="83"/>
      <c r="CH363" s="80"/>
      <c r="CI363" s="80"/>
      <c r="CJ363" s="108"/>
      <c r="CK363" s="108"/>
      <c r="CL363" s="108"/>
      <c r="CM363" s="108"/>
      <c r="CN363" s="108"/>
      <c r="CO363" s="108"/>
      <c r="CP363" s="108"/>
      <c r="CQ363" s="108"/>
      <c r="CR363" s="108"/>
      <c r="CS363" s="108"/>
      <c r="CT363" s="108"/>
      <c r="CU363" s="108"/>
      <c r="CV363" s="108"/>
      <c r="CW363" s="108"/>
      <c r="CX363" s="108"/>
      <c r="CY363" s="108"/>
    </row>
    <row r="364" spans="1:103" s="266" customFormat="1" ht="16.95" customHeight="1" x14ac:dyDescent="0.3">
      <c r="A364" s="272"/>
      <c r="B364" s="115"/>
      <c r="C364" s="354"/>
      <c r="D364" s="127"/>
      <c r="E364" s="360" t="s">
        <v>376</v>
      </c>
      <c r="F364" s="360" t="s">
        <v>376</v>
      </c>
      <c r="G364" s="359"/>
      <c r="H364" s="361"/>
      <c r="I364" s="7"/>
      <c r="J364" s="357"/>
      <c r="K364" s="108"/>
      <c r="L364" s="78"/>
      <c r="M364" s="61" t="str">
        <f>VLOOKUP(M362,'Podpůrná data'!$J$186:$K$197,2)</f>
        <v>leden</v>
      </c>
      <c r="N364" s="61" t="str">
        <f>VLOOKUP(N362,'Podpůrná data'!$J$186:$K$197,2)</f>
        <v>únor</v>
      </c>
      <c r="O364" s="61" t="str">
        <f>VLOOKUP(O362,'Podpůrná data'!$J$186:$K$197,2)</f>
        <v>březen</v>
      </c>
      <c r="P364" s="61" t="str">
        <f>VLOOKUP(P362,'Podpůrná data'!$J$186:$K$197,2)</f>
        <v>duben</v>
      </c>
      <c r="Q364" s="61" t="str">
        <f>VLOOKUP(Q362,'Podpůrná data'!$J$186:$K$197,2)</f>
        <v>květen</v>
      </c>
      <c r="R364" s="61" t="str">
        <f>VLOOKUP(R362,'Podpůrná data'!$J$186:$K$197,2)</f>
        <v>červen</v>
      </c>
      <c r="S364" s="61" t="str">
        <f>VLOOKUP(S362,'Podpůrná data'!$J$186:$K$197,2)</f>
        <v>červenec</v>
      </c>
      <c r="T364" s="61" t="str">
        <f>VLOOKUP(T362,'Podpůrná data'!$J$186:$K$197,2)</f>
        <v>srpen</v>
      </c>
      <c r="U364" s="61" t="str">
        <f>VLOOKUP(U362,'Podpůrná data'!$J$186:$K$197,2)</f>
        <v>září</v>
      </c>
      <c r="V364" s="61" t="str">
        <f>VLOOKUP(V362,'Podpůrná data'!$J$186:$K$197,2)</f>
        <v>říjen</v>
      </c>
      <c r="W364" s="61" t="str">
        <f>VLOOKUP(W362,'Podpůrná data'!$J$186:$K$197,2)</f>
        <v>listopad</v>
      </c>
      <c r="X364" s="61" t="str">
        <f>VLOOKUP(X362,'Podpůrná data'!$J$186:$K$197,2)</f>
        <v>prosinec</v>
      </c>
      <c r="Y364" s="61" t="str">
        <f>VLOOKUP(Y362,'Podpůrná data'!$J$186:$K$197,2)</f>
        <v>leden</v>
      </c>
      <c r="Z364" s="61" t="str">
        <f>VLOOKUP(Z362,'Podpůrná data'!$J$186:$K$197,2)</f>
        <v>únor</v>
      </c>
      <c r="AA364" s="61" t="str">
        <f>VLOOKUP(AA362,'Podpůrná data'!$J$186:$K$197,2)</f>
        <v>březen</v>
      </c>
      <c r="AB364" s="61" t="str">
        <f>VLOOKUP(AB362,'Podpůrná data'!$J$186:$K$197,2)</f>
        <v>duben</v>
      </c>
      <c r="AC364" s="61" t="str">
        <f>VLOOKUP(AC362,'Podpůrná data'!$J$186:$K$197,2)</f>
        <v>květen</v>
      </c>
      <c r="AD364" s="61" t="str">
        <f>VLOOKUP(AD362,'Podpůrná data'!$J$186:$K$197,2)</f>
        <v>červen</v>
      </c>
      <c r="AE364" s="61" t="str">
        <f>VLOOKUP(AE362,'Podpůrná data'!$J$186:$K$197,2)</f>
        <v>červenec</v>
      </c>
      <c r="AF364" s="61" t="str">
        <f>VLOOKUP(AF362,'Podpůrná data'!$J$186:$K$197,2)</f>
        <v>srpen</v>
      </c>
      <c r="AG364" s="61" t="str">
        <f>VLOOKUP(AG362,'Podpůrná data'!$J$186:$K$197,2)</f>
        <v>září</v>
      </c>
      <c r="AH364" s="61" t="str">
        <f>VLOOKUP(AH362,'Podpůrná data'!$J$186:$K$197,2)</f>
        <v>říjen</v>
      </c>
      <c r="AI364" s="61" t="str">
        <f>VLOOKUP(AI362,'Podpůrná data'!$J$186:$K$197,2)</f>
        <v>listopad</v>
      </c>
      <c r="AJ364" s="61" t="str">
        <f>VLOOKUP(AJ362,'Podpůrná data'!$J$186:$K$197,2)</f>
        <v>prosinec</v>
      </c>
      <c r="AK364" s="61" t="str">
        <f>VLOOKUP(AK362,'Podpůrná data'!$J$186:$K$197,2)</f>
        <v>leden</v>
      </c>
      <c r="AL364" s="61" t="str">
        <f>VLOOKUP(AL362,'Podpůrná data'!$J$186:$K$197,2)</f>
        <v>únor</v>
      </c>
      <c r="AM364" s="61" t="str">
        <f>VLOOKUP(AM362,'Podpůrná data'!$J$186:$K$197,2)</f>
        <v>březen</v>
      </c>
      <c r="AN364" s="61" t="str">
        <f>VLOOKUP(AN362,'Podpůrná data'!$J$186:$K$197,2)</f>
        <v>duben</v>
      </c>
      <c r="AO364" s="61" t="str">
        <f>VLOOKUP(AO362,'Podpůrná data'!$J$186:$K$197,2)</f>
        <v>květen</v>
      </c>
      <c r="AP364" s="61" t="str">
        <f>VLOOKUP(AP362,'Podpůrná data'!$J$186:$K$197,2)</f>
        <v>červen</v>
      </c>
      <c r="AQ364" s="61" t="str">
        <f>VLOOKUP(AQ362,'Podpůrná data'!$J$186:$K$197,2)</f>
        <v>červenec</v>
      </c>
      <c r="AR364" s="61" t="str">
        <f>VLOOKUP(AR362,'Podpůrná data'!$J$186:$K$197,2)</f>
        <v>srpen</v>
      </c>
      <c r="AS364" s="61" t="str">
        <f>VLOOKUP(AS362,'Podpůrná data'!$J$186:$K$197,2)</f>
        <v>září</v>
      </c>
      <c r="AT364" s="61" t="str">
        <f>VLOOKUP(AT362,'Podpůrná data'!$J$186:$K$197,2)</f>
        <v>říjen</v>
      </c>
      <c r="AU364" s="61" t="str">
        <f>VLOOKUP(AU362,'Podpůrná data'!$J$186:$K$197,2)</f>
        <v>listopad</v>
      </c>
      <c r="AV364" s="61" t="str">
        <f>VLOOKUP(AV362,'Podpůrná data'!$J$186:$K$197,2)</f>
        <v>prosinec</v>
      </c>
      <c r="AW364" s="61" t="str">
        <f>VLOOKUP(AW362,'Podpůrná data'!$J$186:$K$197,2)</f>
        <v>leden</v>
      </c>
      <c r="AX364" s="61" t="str">
        <f>VLOOKUP(AX362,'Podpůrná data'!$J$186:$K$197,2)</f>
        <v>únor</v>
      </c>
      <c r="AY364" s="61" t="str">
        <f>VLOOKUP(AY362,'Podpůrná data'!$J$186:$K$197,2)</f>
        <v>březen</v>
      </c>
      <c r="AZ364" s="61" t="str">
        <f>VLOOKUP(AZ362,'Podpůrná data'!$J$186:$K$197,2)</f>
        <v>duben</v>
      </c>
      <c r="BA364" s="61" t="str">
        <f>VLOOKUP(BA362,'Podpůrná data'!$J$186:$K$197,2)</f>
        <v>květen</v>
      </c>
      <c r="BB364" s="61" t="str">
        <f>VLOOKUP(BB362,'Podpůrná data'!$J$186:$K$197,2)</f>
        <v>červen</v>
      </c>
      <c r="BC364" s="61" t="str">
        <f>VLOOKUP(BC362,'Podpůrná data'!$J$186:$K$197,2)</f>
        <v>červenec</v>
      </c>
      <c r="BD364" s="61" t="str">
        <f>VLOOKUP(BD362,'Podpůrná data'!$J$186:$K$197,2)</f>
        <v>srpen</v>
      </c>
      <c r="BE364" s="61" t="str">
        <f>VLOOKUP(BE362,'Podpůrná data'!$J$186:$K$197,2)</f>
        <v>září</v>
      </c>
      <c r="BF364" s="61" t="str">
        <f>VLOOKUP(BF362,'Podpůrná data'!$J$186:$K$197,2)</f>
        <v>říjen</v>
      </c>
      <c r="BG364" s="61" t="str">
        <f>VLOOKUP(BG362,'Podpůrná data'!$J$186:$K$197,2)</f>
        <v>listopad</v>
      </c>
      <c r="BH364" s="61" t="str">
        <f>VLOOKUP(BH362,'Podpůrná data'!$J$186:$K$197,2)</f>
        <v>prosinec</v>
      </c>
      <c r="BI364" s="61" t="str">
        <f>VLOOKUP(BI362,'Podpůrná data'!$J$186:$K$197,2)</f>
        <v>leden</v>
      </c>
      <c r="BJ364" s="61" t="str">
        <f>VLOOKUP(BJ362,'Podpůrná data'!$J$186:$K$197,2)</f>
        <v>únor</v>
      </c>
      <c r="BK364" s="61" t="str">
        <f>VLOOKUP(BK362,'Podpůrná data'!$J$186:$K$197,2)</f>
        <v>březen</v>
      </c>
      <c r="BL364" s="61" t="str">
        <f>VLOOKUP(BL362,'Podpůrná data'!$J$186:$K$197,2)</f>
        <v>duben</v>
      </c>
      <c r="BM364" s="61" t="str">
        <f>VLOOKUP(BM362,'Podpůrná data'!$J$186:$K$197,2)</f>
        <v>květen</v>
      </c>
      <c r="BN364" s="61" t="str">
        <f>VLOOKUP(BN362,'Podpůrná data'!$J$186:$K$197,2)</f>
        <v>červen</v>
      </c>
      <c r="BO364" s="61" t="str">
        <f>VLOOKUP(BO362,'Podpůrná data'!$J$186:$K$197,2)</f>
        <v>červenec</v>
      </c>
      <c r="BP364" s="61" t="str">
        <f>VLOOKUP(BP362,'Podpůrná data'!$J$186:$K$197,2)</f>
        <v>srpen</v>
      </c>
      <c r="BQ364" s="61" t="str">
        <f>VLOOKUP(BQ362,'Podpůrná data'!$J$186:$K$197,2)</f>
        <v>září</v>
      </c>
      <c r="BR364" s="61" t="str">
        <f>VLOOKUP(BR362,'Podpůrná data'!$J$186:$K$197,2)</f>
        <v>říjen</v>
      </c>
      <c r="BS364" s="61" t="str">
        <f>VLOOKUP(BS362,'Podpůrná data'!$J$186:$K$197,2)</f>
        <v>listopad</v>
      </c>
      <c r="BT364" s="61" t="str">
        <f>VLOOKUP(BT362,'Podpůrná data'!$J$186:$K$197,2)</f>
        <v>prosinec</v>
      </c>
      <c r="BU364" s="61" t="str">
        <f>VLOOKUP(BU362,'Podpůrná data'!$J$186:$K$197,2)</f>
        <v>leden</v>
      </c>
      <c r="BV364" s="61" t="str">
        <f>VLOOKUP(BV362,'Podpůrná data'!$J$186:$K$197,2)</f>
        <v>únor</v>
      </c>
      <c r="BW364" s="61" t="str">
        <f>VLOOKUP(BW362,'Podpůrná data'!$J$186:$K$197,2)</f>
        <v>březen</v>
      </c>
      <c r="BX364" s="61" t="str">
        <f>VLOOKUP(BX362,'Podpůrná data'!$J$186:$K$197,2)</f>
        <v>duben</v>
      </c>
      <c r="BY364" s="61" t="str">
        <f>VLOOKUP(BY362,'Podpůrná data'!$J$186:$K$197,2)</f>
        <v>květen</v>
      </c>
      <c r="BZ364" s="61" t="str">
        <f>VLOOKUP(BZ362,'Podpůrná data'!$J$186:$K$197,2)</f>
        <v>červen</v>
      </c>
      <c r="CA364" s="61" t="str">
        <f>VLOOKUP(CA362,'Podpůrná data'!$J$186:$K$197,2)</f>
        <v>červenec</v>
      </c>
      <c r="CB364" s="61" t="str">
        <f>VLOOKUP(CB362,'Podpůrná data'!$J$186:$K$197,2)</f>
        <v>srpen</v>
      </c>
      <c r="CC364" s="61" t="str">
        <f>VLOOKUP(CC362,'Podpůrná data'!$J$186:$K$197,2)</f>
        <v>září</v>
      </c>
      <c r="CD364" s="61" t="str">
        <f>VLOOKUP(CD362,'Podpůrná data'!$J$186:$K$197,2)</f>
        <v>říjen</v>
      </c>
      <c r="CE364" s="61" t="str">
        <f>VLOOKUP(CE362,'Podpůrná data'!$J$186:$K$197,2)</f>
        <v>listopad</v>
      </c>
      <c r="CF364" s="61" t="str">
        <f>VLOOKUP(CF362,'Podpůrná data'!$J$186:$K$197,2)</f>
        <v>prosinec</v>
      </c>
      <c r="CG364" s="210"/>
      <c r="CH364" s="210"/>
      <c r="CI364" s="211"/>
      <c r="CJ364" s="108"/>
      <c r="CK364" s="183" t="s">
        <v>109</v>
      </c>
      <c r="CL364" s="183" t="s">
        <v>110</v>
      </c>
      <c r="CM364" s="183" t="s">
        <v>111</v>
      </c>
      <c r="CN364" s="183" t="s">
        <v>112</v>
      </c>
      <c r="CO364" s="183" t="s">
        <v>113</v>
      </c>
      <c r="CP364" s="183" t="s">
        <v>114</v>
      </c>
      <c r="CQ364" s="183" t="s">
        <v>115</v>
      </c>
      <c r="CR364" s="183" t="s">
        <v>116</v>
      </c>
      <c r="CS364" s="183" t="s">
        <v>117</v>
      </c>
      <c r="CT364" s="183" t="s">
        <v>177</v>
      </c>
      <c r="CU364" s="183" t="s">
        <v>178</v>
      </c>
      <c r="CV364" s="183" t="s">
        <v>179</v>
      </c>
      <c r="CW364" s="183" t="s">
        <v>368</v>
      </c>
      <c r="CX364" s="183" t="s">
        <v>369</v>
      </c>
      <c r="CY364" s="183" t="s">
        <v>370</v>
      </c>
    </row>
    <row r="365" spans="1:103" s="266" customFormat="1" ht="16.2" customHeight="1" x14ac:dyDescent="0.3">
      <c r="A365" s="272"/>
      <c r="B365" s="115"/>
      <c r="C365" s="354"/>
      <c r="D365" s="127"/>
      <c r="E365" s="360"/>
      <c r="F365" s="360"/>
      <c r="G365" s="359"/>
      <c r="H365" s="361"/>
      <c r="I365" s="7"/>
      <c r="J365" s="357"/>
      <c r="K365" s="108"/>
      <c r="L365" s="78"/>
      <c r="M365" s="61">
        <f>YEAR(Úvod!$F$10)</f>
        <v>1900</v>
      </c>
      <c r="N365" s="61">
        <f t="shared" ref="N365" si="7580">IF(N362=1,M365+1,M365)</f>
        <v>1900</v>
      </c>
      <c r="O365" s="61">
        <f t="shared" ref="O365" si="7581">IF(O362=1,N365+1,N365)</f>
        <v>1900</v>
      </c>
      <c r="P365" s="61">
        <f t="shared" ref="P365" si="7582">IF(P362=1,O365+1,O365)</f>
        <v>1900</v>
      </c>
      <c r="Q365" s="61">
        <f t="shared" ref="Q365" si="7583">IF(Q362=1,P365+1,P365)</f>
        <v>1900</v>
      </c>
      <c r="R365" s="61">
        <f t="shared" ref="R365" si="7584">IF(R362=1,Q365+1,Q365)</f>
        <v>1900</v>
      </c>
      <c r="S365" s="61">
        <f t="shared" ref="S365" si="7585">IF(S362=1,R365+1,R365)</f>
        <v>1900</v>
      </c>
      <c r="T365" s="61">
        <f t="shared" ref="T365" si="7586">IF(T362=1,S365+1,S365)</f>
        <v>1900</v>
      </c>
      <c r="U365" s="61">
        <f t="shared" ref="U365" si="7587">IF(U362=1,T365+1,T365)</f>
        <v>1900</v>
      </c>
      <c r="V365" s="61">
        <f t="shared" ref="V365" si="7588">IF(V362=1,U365+1,U365)</f>
        <v>1900</v>
      </c>
      <c r="W365" s="61">
        <f t="shared" ref="W365" si="7589">IF(W362=1,V365+1,V365)</f>
        <v>1900</v>
      </c>
      <c r="X365" s="61">
        <f t="shared" ref="X365" si="7590">IF(X362=1,W365+1,W365)</f>
        <v>1900</v>
      </c>
      <c r="Y365" s="61">
        <f t="shared" ref="Y365" si="7591">IF(Y362=1,X365+1,X365)</f>
        <v>1901</v>
      </c>
      <c r="Z365" s="61">
        <f t="shared" ref="Z365" si="7592">IF(Z362=1,Y365+1,Y365)</f>
        <v>1901</v>
      </c>
      <c r="AA365" s="61">
        <f t="shared" ref="AA365" si="7593">IF(AA362=1,Z365+1,Z365)</f>
        <v>1901</v>
      </c>
      <c r="AB365" s="61">
        <f t="shared" ref="AB365" si="7594">IF(AB362=1,AA365+1,AA365)</f>
        <v>1901</v>
      </c>
      <c r="AC365" s="61">
        <f t="shared" ref="AC365" si="7595">IF(AC362=1,AB365+1,AB365)</f>
        <v>1901</v>
      </c>
      <c r="AD365" s="61">
        <f t="shared" ref="AD365" si="7596">IF(AD362=1,AC365+1,AC365)</f>
        <v>1901</v>
      </c>
      <c r="AE365" s="61">
        <f t="shared" ref="AE365" si="7597">IF(AE362=1,AD365+1,AD365)</f>
        <v>1901</v>
      </c>
      <c r="AF365" s="61">
        <f t="shared" ref="AF365" si="7598">IF(AF362=1,AE365+1,AE365)</f>
        <v>1901</v>
      </c>
      <c r="AG365" s="61">
        <f t="shared" ref="AG365" si="7599">IF(AG362=1,AF365+1,AF365)</f>
        <v>1901</v>
      </c>
      <c r="AH365" s="61">
        <f t="shared" ref="AH365" si="7600">IF(AH362=1,AG365+1,AG365)</f>
        <v>1901</v>
      </c>
      <c r="AI365" s="61">
        <f t="shared" ref="AI365" si="7601">IF(AI362=1,AH365+1,AH365)</f>
        <v>1901</v>
      </c>
      <c r="AJ365" s="61">
        <f t="shared" ref="AJ365" si="7602">IF(AJ362=1,AI365+1,AI365)</f>
        <v>1901</v>
      </c>
      <c r="AK365" s="61">
        <f t="shared" ref="AK365" si="7603">IF(AK362=1,AJ365+1,AJ365)</f>
        <v>1902</v>
      </c>
      <c r="AL365" s="61">
        <f t="shared" ref="AL365" si="7604">IF(AL362=1,AK365+1,AK365)</f>
        <v>1902</v>
      </c>
      <c r="AM365" s="61">
        <f t="shared" ref="AM365" si="7605">IF(AM362=1,AL365+1,AL365)</f>
        <v>1902</v>
      </c>
      <c r="AN365" s="61">
        <f t="shared" ref="AN365" si="7606">IF(AN362=1,AM365+1,AM365)</f>
        <v>1902</v>
      </c>
      <c r="AO365" s="61">
        <f t="shared" ref="AO365" si="7607">IF(AO362=1,AN365+1,AN365)</f>
        <v>1902</v>
      </c>
      <c r="AP365" s="61">
        <f t="shared" ref="AP365" si="7608">IF(AP362=1,AO365+1,AO365)</f>
        <v>1902</v>
      </c>
      <c r="AQ365" s="61">
        <f t="shared" ref="AQ365" si="7609">IF(AQ362=1,AP365+1,AP365)</f>
        <v>1902</v>
      </c>
      <c r="AR365" s="61">
        <f t="shared" ref="AR365" si="7610">IF(AR362=1,AQ365+1,AQ365)</f>
        <v>1902</v>
      </c>
      <c r="AS365" s="61">
        <f t="shared" ref="AS365" si="7611">IF(AS362=1,AR365+1,AR365)</f>
        <v>1902</v>
      </c>
      <c r="AT365" s="61">
        <f t="shared" ref="AT365" si="7612">IF(AT362=1,AS365+1,AS365)</f>
        <v>1902</v>
      </c>
      <c r="AU365" s="61">
        <f t="shared" ref="AU365" si="7613">IF(AU362=1,AT365+1,AT365)</f>
        <v>1902</v>
      </c>
      <c r="AV365" s="61">
        <f t="shared" ref="AV365" si="7614">IF(AV362=1,AU365+1,AU365)</f>
        <v>1902</v>
      </c>
      <c r="AW365" s="61">
        <f t="shared" ref="AW365" si="7615">IF(AW362=1,AV365+1,AV365)</f>
        <v>1903</v>
      </c>
      <c r="AX365" s="61">
        <f t="shared" ref="AX365" si="7616">IF(AX362=1,AW365+1,AW365)</f>
        <v>1903</v>
      </c>
      <c r="AY365" s="61">
        <f t="shared" ref="AY365" si="7617">IF(AY362=1,AX365+1,AX365)</f>
        <v>1903</v>
      </c>
      <c r="AZ365" s="61">
        <f t="shared" ref="AZ365" si="7618">IF(AZ362=1,AY365+1,AY365)</f>
        <v>1903</v>
      </c>
      <c r="BA365" s="61">
        <f t="shared" ref="BA365" si="7619">IF(BA362=1,AZ365+1,AZ365)</f>
        <v>1903</v>
      </c>
      <c r="BB365" s="61">
        <f t="shared" ref="BB365" si="7620">IF(BB362=1,BA365+1,BA365)</f>
        <v>1903</v>
      </c>
      <c r="BC365" s="61">
        <f t="shared" ref="BC365" si="7621">IF(BC362=1,BB365+1,BB365)</f>
        <v>1903</v>
      </c>
      <c r="BD365" s="61">
        <f t="shared" ref="BD365" si="7622">IF(BD362=1,BC365+1,BC365)</f>
        <v>1903</v>
      </c>
      <c r="BE365" s="61">
        <f t="shared" ref="BE365" si="7623">IF(BE362=1,BD365+1,BD365)</f>
        <v>1903</v>
      </c>
      <c r="BF365" s="61">
        <f t="shared" ref="BF365" si="7624">IF(BF362=1,BE365+1,BE365)</f>
        <v>1903</v>
      </c>
      <c r="BG365" s="61">
        <f t="shared" ref="BG365" si="7625">IF(BG362=1,BF365+1,BF365)</f>
        <v>1903</v>
      </c>
      <c r="BH365" s="61">
        <f t="shared" ref="BH365" si="7626">IF(BH362=1,BG365+1,BG365)</f>
        <v>1903</v>
      </c>
      <c r="BI365" s="61">
        <f t="shared" ref="BI365" si="7627">IF(BI362=1,BH365+1,BH365)</f>
        <v>1904</v>
      </c>
      <c r="BJ365" s="61">
        <f t="shared" ref="BJ365" si="7628">IF(BJ362=1,BI365+1,BI365)</f>
        <v>1904</v>
      </c>
      <c r="BK365" s="61">
        <f t="shared" ref="BK365" si="7629">IF(BK362=1,BJ365+1,BJ365)</f>
        <v>1904</v>
      </c>
      <c r="BL365" s="61">
        <f t="shared" ref="BL365" si="7630">IF(BL362=1,BK365+1,BK365)</f>
        <v>1904</v>
      </c>
      <c r="BM365" s="61">
        <f t="shared" ref="BM365" si="7631">IF(BM362=1,BL365+1,BL365)</f>
        <v>1904</v>
      </c>
      <c r="BN365" s="61">
        <f t="shared" ref="BN365" si="7632">IF(BN362=1,BM365+1,BM365)</f>
        <v>1904</v>
      </c>
      <c r="BO365" s="61">
        <f t="shared" ref="BO365" si="7633">IF(BO362=1,BN365+1,BN365)</f>
        <v>1904</v>
      </c>
      <c r="BP365" s="61">
        <f t="shared" ref="BP365" si="7634">IF(BP362=1,BO365+1,BO365)</f>
        <v>1904</v>
      </c>
      <c r="BQ365" s="61">
        <f t="shared" ref="BQ365" si="7635">IF(BQ362=1,BP365+1,BP365)</f>
        <v>1904</v>
      </c>
      <c r="BR365" s="61">
        <f t="shared" ref="BR365" si="7636">IF(BR362=1,BQ365+1,BQ365)</f>
        <v>1904</v>
      </c>
      <c r="BS365" s="61">
        <f t="shared" ref="BS365" si="7637">IF(BS362=1,BR365+1,BR365)</f>
        <v>1904</v>
      </c>
      <c r="BT365" s="61">
        <f t="shared" ref="BT365" si="7638">IF(BT362=1,BS365+1,BS365)</f>
        <v>1904</v>
      </c>
      <c r="BU365" s="61">
        <f t="shared" ref="BU365" si="7639">IF(BU362=1,BT365+1,BT365)</f>
        <v>1905</v>
      </c>
      <c r="BV365" s="61">
        <f t="shared" ref="BV365" si="7640">IF(BV362=1,BU365+1,BU365)</f>
        <v>1905</v>
      </c>
      <c r="BW365" s="61">
        <f t="shared" ref="BW365" si="7641">IF(BW362=1,BV365+1,BV365)</f>
        <v>1905</v>
      </c>
      <c r="BX365" s="61">
        <f t="shared" ref="BX365" si="7642">IF(BX362=1,BW365+1,BW365)</f>
        <v>1905</v>
      </c>
      <c r="BY365" s="61">
        <f t="shared" ref="BY365" si="7643">IF(BY362=1,BX365+1,BX365)</f>
        <v>1905</v>
      </c>
      <c r="BZ365" s="61">
        <f t="shared" ref="BZ365" si="7644">IF(BZ362=1,BY365+1,BY365)</f>
        <v>1905</v>
      </c>
      <c r="CA365" s="61">
        <f t="shared" ref="CA365" si="7645">IF(CA362=1,BZ365+1,BZ365)</f>
        <v>1905</v>
      </c>
      <c r="CB365" s="61">
        <f t="shared" ref="CB365" si="7646">IF(CB362=1,CA365+1,CA365)</f>
        <v>1905</v>
      </c>
      <c r="CC365" s="61">
        <f t="shared" ref="CC365" si="7647">IF(CC362=1,CB365+1,CB365)</f>
        <v>1905</v>
      </c>
      <c r="CD365" s="61">
        <f t="shared" ref="CD365" si="7648">IF(CD362=1,CC365+1,CC365)</f>
        <v>1905</v>
      </c>
      <c r="CE365" s="61">
        <f t="shared" ref="CE365" si="7649">IF(CE362=1,CD365+1,CD365)</f>
        <v>1905</v>
      </c>
      <c r="CF365" s="61">
        <f t="shared" ref="CF365" si="7650">IF(CF362=1,CE365+1,CE365)</f>
        <v>1905</v>
      </c>
      <c r="CG365" s="209"/>
      <c r="CH365" s="208"/>
      <c r="CI365" s="212"/>
      <c r="CJ365" s="108"/>
      <c r="CK365" s="108"/>
      <c r="CL365" s="108"/>
      <c r="CM365" s="108"/>
      <c r="CN365" s="108"/>
      <c r="CO365" s="108"/>
      <c r="CP365" s="108"/>
      <c r="CQ365" s="108"/>
      <c r="CR365" s="108"/>
      <c r="CS365" s="108"/>
      <c r="CT365" s="108"/>
      <c r="CU365" s="108"/>
      <c r="CV365" s="108"/>
      <c r="CW365" s="108"/>
      <c r="CX365" s="108"/>
      <c r="CY365" s="108"/>
    </row>
    <row r="366" spans="1:103" s="266" customFormat="1" ht="16.2" customHeight="1" x14ac:dyDescent="0.3">
      <c r="A366" s="272"/>
      <c r="B366" s="115"/>
      <c r="C366" s="127"/>
      <c r="D366" s="127"/>
      <c r="E366" s="360"/>
      <c r="F366" s="360"/>
      <c r="G366" s="359"/>
      <c r="H366" s="362"/>
      <c r="I366" s="7"/>
      <c r="J366" s="358"/>
      <c r="K366" s="108"/>
      <c r="L366" s="64" t="s">
        <v>181</v>
      </c>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1"/>
      <c r="AL366" s="281"/>
      <c r="AM366" s="281"/>
      <c r="AN366" s="281"/>
      <c r="AO366" s="281"/>
      <c r="AP366" s="281"/>
      <c r="AQ366" s="281"/>
      <c r="AR366" s="281"/>
      <c r="AS366" s="281"/>
      <c r="AT366" s="281"/>
      <c r="AU366" s="281"/>
      <c r="AV366" s="281"/>
      <c r="AW366" s="281"/>
      <c r="AX366" s="281"/>
      <c r="AY366" s="281"/>
      <c r="AZ366" s="281"/>
      <c r="BA366" s="281"/>
      <c r="BB366" s="281"/>
      <c r="BC366" s="281"/>
      <c r="BD366" s="281"/>
      <c r="BE366" s="281"/>
      <c r="BF366" s="281"/>
      <c r="BG366" s="281"/>
      <c r="BH366" s="281"/>
      <c r="BI366" s="281"/>
      <c r="BJ366" s="281"/>
      <c r="BK366" s="281"/>
      <c r="BL366" s="281"/>
      <c r="BM366" s="281"/>
      <c r="BN366" s="281"/>
      <c r="BO366" s="281"/>
      <c r="BP366" s="281"/>
      <c r="BQ366" s="281"/>
      <c r="BR366" s="281"/>
      <c r="BS366" s="281"/>
      <c r="BT366" s="281"/>
      <c r="BU366" s="281"/>
      <c r="BV366" s="281"/>
      <c r="BW366" s="281"/>
      <c r="BX366" s="281"/>
      <c r="BY366" s="281"/>
      <c r="BZ366" s="281"/>
      <c r="CA366" s="281"/>
      <c r="CB366" s="281"/>
      <c r="CC366" s="281"/>
      <c r="CD366" s="281"/>
      <c r="CE366" s="281"/>
      <c r="CF366" s="281"/>
      <c r="CG366" s="209"/>
      <c r="CH366" s="208"/>
      <c r="CI366" s="212"/>
      <c r="CJ366" s="108"/>
      <c r="CK366" s="108"/>
      <c r="CL366" s="108"/>
      <c r="CM366" s="108"/>
      <c r="CN366" s="108"/>
      <c r="CO366" s="108"/>
      <c r="CP366" s="108"/>
      <c r="CQ366" s="108"/>
      <c r="CR366" s="108"/>
      <c r="CS366" s="108"/>
      <c r="CT366" s="108"/>
      <c r="CU366" s="108"/>
      <c r="CV366" s="108"/>
      <c r="CW366" s="108"/>
      <c r="CX366" s="108"/>
      <c r="CY366" s="108"/>
    </row>
    <row r="367" spans="1:103" s="266" customFormat="1" ht="23.4" customHeight="1" x14ac:dyDescent="0.3">
      <c r="A367" s="264"/>
      <c r="B367" s="128" t="s">
        <v>31</v>
      </c>
      <c r="C367" s="376"/>
      <c r="D367" s="376"/>
      <c r="E367" s="282"/>
      <c r="F367" s="257"/>
      <c r="G367" s="275"/>
      <c r="H367" s="62">
        <f>IF($G367="",0,VLOOKUP($E367,'Podpůrná data'!$I$15:$J$182,2)*$G367)</f>
        <v>0</v>
      </c>
      <c r="I367" s="107"/>
      <c r="J367" s="170">
        <f>IF(H367&gt;0,1,0)</f>
        <v>0</v>
      </c>
      <c r="K367" s="214"/>
      <c r="L367" s="64" t="s">
        <v>97</v>
      </c>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3"/>
      <c r="AP367" s="283"/>
      <c r="AQ367" s="283"/>
      <c r="AR367" s="283"/>
      <c r="AS367" s="283"/>
      <c r="AT367" s="283"/>
      <c r="AU367" s="283"/>
      <c r="AV367" s="283"/>
      <c r="AW367" s="283"/>
      <c r="AX367" s="283"/>
      <c r="AY367" s="283"/>
      <c r="AZ367" s="283"/>
      <c r="BA367" s="283"/>
      <c r="BB367" s="283"/>
      <c r="BC367" s="283"/>
      <c r="BD367" s="283"/>
      <c r="BE367" s="283"/>
      <c r="BF367" s="283"/>
      <c r="BG367" s="283"/>
      <c r="BH367" s="283"/>
      <c r="BI367" s="283"/>
      <c r="BJ367" s="283"/>
      <c r="BK367" s="283"/>
      <c r="BL367" s="283"/>
      <c r="BM367" s="283"/>
      <c r="BN367" s="283"/>
      <c r="BO367" s="283"/>
      <c r="BP367" s="283"/>
      <c r="BQ367" s="283"/>
      <c r="BR367" s="283"/>
      <c r="BS367" s="283"/>
      <c r="BT367" s="283"/>
      <c r="BU367" s="283"/>
      <c r="BV367" s="283"/>
      <c r="BW367" s="283"/>
      <c r="BX367" s="283"/>
      <c r="BY367" s="283"/>
      <c r="BZ367" s="283"/>
      <c r="CA367" s="283"/>
      <c r="CB367" s="283"/>
      <c r="CC367" s="283"/>
      <c r="CD367" s="283"/>
      <c r="CE367" s="283"/>
      <c r="CF367" s="283"/>
      <c r="CG367" s="377">
        <f>SUM(M369:CF369)</f>
        <v>0</v>
      </c>
      <c r="CH367" s="379">
        <f>SUM(M371:CF371)</f>
        <v>0</v>
      </c>
      <c r="CI367" s="381">
        <f>IF($J367=0,0,IF($CG367&gt;=20,1,0))</f>
        <v>0</v>
      </c>
      <c r="CJ367" s="108"/>
      <c r="CK367" s="108"/>
      <c r="CL367" s="108"/>
      <c r="CM367" s="108"/>
      <c r="CN367" s="108"/>
      <c r="CO367" s="108"/>
      <c r="CP367" s="108"/>
      <c r="CQ367" s="108"/>
      <c r="CR367" s="108"/>
      <c r="CS367" s="108"/>
      <c r="CT367" s="108"/>
      <c r="CU367" s="108"/>
      <c r="CV367" s="108"/>
      <c r="CW367" s="108"/>
      <c r="CX367" s="108"/>
      <c r="CY367" s="108"/>
    </row>
    <row r="368" spans="1:103" s="266" customFormat="1" ht="28.8" x14ac:dyDescent="0.3">
      <c r="A368" s="264"/>
      <c r="B368" s="130"/>
      <c r="C368" s="174"/>
      <c r="D368" s="174"/>
      <c r="E368" s="174"/>
      <c r="F368" s="174"/>
      <c r="G368" s="174"/>
      <c r="H368" s="65"/>
      <c r="I368" s="107"/>
      <c r="J368" s="238"/>
      <c r="K368" s="108"/>
      <c r="L368" s="64" t="s">
        <v>388</v>
      </c>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c r="AL368" s="283"/>
      <c r="AM368" s="283"/>
      <c r="AN368" s="283"/>
      <c r="AO368" s="283"/>
      <c r="AP368" s="283"/>
      <c r="AQ368" s="283"/>
      <c r="AR368" s="283"/>
      <c r="AS368" s="283"/>
      <c r="AT368" s="283"/>
      <c r="AU368" s="283"/>
      <c r="AV368" s="283"/>
      <c r="AW368" s="283"/>
      <c r="AX368" s="283"/>
      <c r="AY368" s="283"/>
      <c r="AZ368" s="283"/>
      <c r="BA368" s="283"/>
      <c r="BB368" s="283"/>
      <c r="BC368" s="283"/>
      <c r="BD368" s="283"/>
      <c r="BE368" s="283"/>
      <c r="BF368" s="283"/>
      <c r="BG368" s="283"/>
      <c r="BH368" s="283"/>
      <c r="BI368" s="283"/>
      <c r="BJ368" s="283"/>
      <c r="BK368" s="283"/>
      <c r="BL368" s="283"/>
      <c r="BM368" s="283"/>
      <c r="BN368" s="283"/>
      <c r="BO368" s="283"/>
      <c r="BP368" s="283"/>
      <c r="BQ368" s="283"/>
      <c r="BR368" s="283"/>
      <c r="BS368" s="283"/>
      <c r="BT368" s="283"/>
      <c r="BU368" s="283"/>
      <c r="BV368" s="283"/>
      <c r="BW368" s="283"/>
      <c r="BX368" s="283"/>
      <c r="BY368" s="283"/>
      <c r="BZ368" s="283"/>
      <c r="CA368" s="283"/>
      <c r="CB368" s="283"/>
      <c r="CC368" s="283"/>
      <c r="CD368" s="283"/>
      <c r="CE368" s="283"/>
      <c r="CF368" s="283"/>
      <c r="CG368" s="377"/>
      <c r="CH368" s="379"/>
      <c r="CI368" s="381"/>
      <c r="CJ368" s="108"/>
      <c r="CK368" s="108"/>
      <c r="CL368" s="108"/>
      <c r="CM368" s="108"/>
      <c r="CN368" s="108"/>
      <c r="CO368" s="108"/>
      <c r="CP368" s="108"/>
      <c r="CQ368" s="108"/>
      <c r="CR368" s="108"/>
      <c r="CS368" s="108"/>
      <c r="CT368" s="108"/>
      <c r="CU368" s="108"/>
      <c r="CV368" s="108"/>
      <c r="CW368" s="108"/>
      <c r="CX368" s="108"/>
      <c r="CY368" s="108"/>
    </row>
    <row r="369" spans="1:103" s="266" customFormat="1" ht="28.8" x14ac:dyDescent="0.3">
      <c r="A369" s="264"/>
      <c r="B369" s="130"/>
      <c r="C369" s="174"/>
      <c r="D369" s="174"/>
      <c r="E369" s="174"/>
      <c r="F369" s="174"/>
      <c r="G369" s="174"/>
      <c r="H369" s="65"/>
      <c r="I369" s="107"/>
      <c r="J369" s="169"/>
      <c r="K369" s="108"/>
      <c r="L369" s="64" t="s">
        <v>408</v>
      </c>
      <c r="M369" s="171">
        <f>IF(M368="",0,IF(M368&gt;=$G367,$G367,M368))</f>
        <v>0</v>
      </c>
      <c r="N369" s="171">
        <f t="shared" ref="N369:AS369" si="7651">IF(N368="",0,IF((N368+M370)&lt;=$G367,N368,$G367-M370))</f>
        <v>0</v>
      </c>
      <c r="O369" s="171">
        <f t="shared" si="7651"/>
        <v>0</v>
      </c>
      <c r="P369" s="171">
        <f t="shared" si="7651"/>
        <v>0</v>
      </c>
      <c r="Q369" s="171">
        <f t="shared" si="7651"/>
        <v>0</v>
      </c>
      <c r="R369" s="171">
        <f t="shared" si="7651"/>
        <v>0</v>
      </c>
      <c r="S369" s="171">
        <f t="shared" si="7651"/>
        <v>0</v>
      </c>
      <c r="T369" s="171">
        <f t="shared" si="7651"/>
        <v>0</v>
      </c>
      <c r="U369" s="171">
        <f t="shared" si="7651"/>
        <v>0</v>
      </c>
      <c r="V369" s="171">
        <f t="shared" si="7651"/>
        <v>0</v>
      </c>
      <c r="W369" s="171">
        <f t="shared" si="7651"/>
        <v>0</v>
      </c>
      <c r="X369" s="171">
        <f t="shared" si="7651"/>
        <v>0</v>
      </c>
      <c r="Y369" s="171">
        <f t="shared" si="7651"/>
        <v>0</v>
      </c>
      <c r="Z369" s="171">
        <f t="shared" si="7651"/>
        <v>0</v>
      </c>
      <c r="AA369" s="171">
        <f t="shared" si="7651"/>
        <v>0</v>
      </c>
      <c r="AB369" s="171">
        <f t="shared" si="7651"/>
        <v>0</v>
      </c>
      <c r="AC369" s="171">
        <f t="shared" si="7651"/>
        <v>0</v>
      </c>
      <c r="AD369" s="171">
        <f t="shared" si="7651"/>
        <v>0</v>
      </c>
      <c r="AE369" s="171">
        <f t="shared" si="7651"/>
        <v>0</v>
      </c>
      <c r="AF369" s="171">
        <f t="shared" si="7651"/>
        <v>0</v>
      </c>
      <c r="AG369" s="171">
        <f t="shared" si="7651"/>
        <v>0</v>
      </c>
      <c r="AH369" s="171">
        <f t="shared" si="7651"/>
        <v>0</v>
      </c>
      <c r="AI369" s="171">
        <f t="shared" si="7651"/>
        <v>0</v>
      </c>
      <c r="AJ369" s="171">
        <f t="shared" si="7651"/>
        <v>0</v>
      </c>
      <c r="AK369" s="171">
        <f t="shared" si="7651"/>
        <v>0</v>
      </c>
      <c r="AL369" s="171">
        <f t="shared" si="7651"/>
        <v>0</v>
      </c>
      <c r="AM369" s="171">
        <f t="shared" si="7651"/>
        <v>0</v>
      </c>
      <c r="AN369" s="171">
        <f t="shared" si="7651"/>
        <v>0</v>
      </c>
      <c r="AO369" s="171">
        <f t="shared" si="7651"/>
        <v>0</v>
      </c>
      <c r="AP369" s="171">
        <f t="shared" si="7651"/>
        <v>0</v>
      </c>
      <c r="AQ369" s="171">
        <f t="shared" si="7651"/>
        <v>0</v>
      </c>
      <c r="AR369" s="171">
        <f t="shared" si="7651"/>
        <v>0</v>
      </c>
      <c r="AS369" s="171">
        <f t="shared" si="7651"/>
        <v>0</v>
      </c>
      <c r="AT369" s="171">
        <f t="shared" ref="AT369:BY369" si="7652">IF(AT368="",0,IF((AT368+AS370)&lt;=$G367,AT368,$G367-AS370))</f>
        <v>0</v>
      </c>
      <c r="AU369" s="171">
        <f t="shared" si="7652"/>
        <v>0</v>
      </c>
      <c r="AV369" s="171">
        <f t="shared" si="7652"/>
        <v>0</v>
      </c>
      <c r="AW369" s="171">
        <f t="shared" si="7652"/>
        <v>0</v>
      </c>
      <c r="AX369" s="171">
        <f t="shared" si="7652"/>
        <v>0</v>
      </c>
      <c r="AY369" s="171">
        <f t="shared" si="7652"/>
        <v>0</v>
      </c>
      <c r="AZ369" s="171">
        <f t="shared" si="7652"/>
        <v>0</v>
      </c>
      <c r="BA369" s="171">
        <f t="shared" si="7652"/>
        <v>0</v>
      </c>
      <c r="BB369" s="171">
        <f t="shared" si="7652"/>
        <v>0</v>
      </c>
      <c r="BC369" s="171">
        <f t="shared" si="7652"/>
        <v>0</v>
      </c>
      <c r="BD369" s="171">
        <f t="shared" si="7652"/>
        <v>0</v>
      </c>
      <c r="BE369" s="171">
        <f t="shared" si="7652"/>
        <v>0</v>
      </c>
      <c r="BF369" s="171">
        <f t="shared" si="7652"/>
        <v>0</v>
      </c>
      <c r="BG369" s="171">
        <f t="shared" si="7652"/>
        <v>0</v>
      </c>
      <c r="BH369" s="171">
        <f t="shared" si="7652"/>
        <v>0</v>
      </c>
      <c r="BI369" s="171">
        <f t="shared" si="7652"/>
        <v>0</v>
      </c>
      <c r="BJ369" s="171">
        <f t="shared" si="7652"/>
        <v>0</v>
      </c>
      <c r="BK369" s="171">
        <f t="shared" si="7652"/>
        <v>0</v>
      </c>
      <c r="BL369" s="171">
        <f t="shared" si="7652"/>
        <v>0</v>
      </c>
      <c r="BM369" s="171">
        <f t="shared" si="7652"/>
        <v>0</v>
      </c>
      <c r="BN369" s="171">
        <f t="shared" si="7652"/>
        <v>0</v>
      </c>
      <c r="BO369" s="171">
        <f t="shared" si="7652"/>
        <v>0</v>
      </c>
      <c r="BP369" s="171">
        <f t="shared" si="7652"/>
        <v>0</v>
      </c>
      <c r="BQ369" s="171">
        <f t="shared" si="7652"/>
        <v>0</v>
      </c>
      <c r="BR369" s="171">
        <f t="shared" si="7652"/>
        <v>0</v>
      </c>
      <c r="BS369" s="171">
        <f t="shared" si="7652"/>
        <v>0</v>
      </c>
      <c r="BT369" s="171">
        <f t="shared" si="7652"/>
        <v>0</v>
      </c>
      <c r="BU369" s="171">
        <f t="shared" si="7652"/>
        <v>0</v>
      </c>
      <c r="BV369" s="171">
        <f t="shared" si="7652"/>
        <v>0</v>
      </c>
      <c r="BW369" s="171">
        <f t="shared" si="7652"/>
        <v>0</v>
      </c>
      <c r="BX369" s="171">
        <f t="shared" si="7652"/>
        <v>0</v>
      </c>
      <c r="BY369" s="171">
        <f t="shared" si="7652"/>
        <v>0</v>
      </c>
      <c r="BZ369" s="171">
        <f t="shared" ref="BZ369:CF369" si="7653">IF(BZ368="",0,IF((BZ368+BY370)&lt;=$G367,BZ368,$G367-BY370))</f>
        <v>0</v>
      </c>
      <c r="CA369" s="171">
        <f t="shared" si="7653"/>
        <v>0</v>
      </c>
      <c r="CB369" s="171">
        <f t="shared" si="7653"/>
        <v>0</v>
      </c>
      <c r="CC369" s="171">
        <f t="shared" si="7653"/>
        <v>0</v>
      </c>
      <c r="CD369" s="171">
        <f t="shared" si="7653"/>
        <v>0</v>
      </c>
      <c r="CE369" s="171">
        <f t="shared" si="7653"/>
        <v>0</v>
      </c>
      <c r="CF369" s="171">
        <f t="shared" si="7653"/>
        <v>0</v>
      </c>
      <c r="CG369" s="377"/>
      <c r="CH369" s="379"/>
      <c r="CI369" s="381"/>
      <c r="CJ369" s="108"/>
      <c r="CK369" s="108"/>
      <c r="CL369" s="108"/>
      <c r="CM369" s="108"/>
      <c r="CN369" s="108"/>
      <c r="CO369" s="108"/>
      <c r="CP369" s="108"/>
      <c r="CQ369" s="108"/>
      <c r="CR369" s="108"/>
      <c r="CS369" s="108"/>
      <c r="CT369" s="108"/>
      <c r="CU369" s="108"/>
      <c r="CV369" s="108"/>
      <c r="CW369" s="108"/>
      <c r="CX369" s="108"/>
      <c r="CY369" s="108"/>
    </row>
    <row r="370" spans="1:103" ht="28.8" hidden="1" x14ac:dyDescent="0.3">
      <c r="B370" s="130"/>
      <c r="C370" s="174"/>
      <c r="D370" s="174"/>
      <c r="E370" s="174"/>
      <c r="F370" s="174"/>
      <c r="G370" s="174"/>
      <c r="H370" s="176"/>
      <c r="I370" s="107"/>
      <c r="J370" s="179"/>
      <c r="K370" s="107"/>
      <c r="L370" s="64" t="s">
        <v>409</v>
      </c>
      <c r="M370" s="171">
        <f>M369</f>
        <v>0</v>
      </c>
      <c r="N370" s="171">
        <f>N369+M370</f>
        <v>0</v>
      </c>
      <c r="O370" s="171">
        <f t="shared" ref="O370" si="7654">O369+N370</f>
        <v>0</v>
      </c>
      <c r="P370" s="171">
        <f t="shared" ref="P370" si="7655">P369+O370</f>
        <v>0</v>
      </c>
      <c r="Q370" s="171">
        <f t="shared" ref="Q370" si="7656">Q369+P370</f>
        <v>0</v>
      </c>
      <c r="R370" s="171">
        <f t="shared" ref="R370" si="7657">R369+Q370</f>
        <v>0</v>
      </c>
      <c r="S370" s="171">
        <f t="shared" ref="S370" si="7658">S369+R370</f>
        <v>0</v>
      </c>
      <c r="T370" s="171">
        <f t="shared" ref="T370" si="7659">T369+S370</f>
        <v>0</v>
      </c>
      <c r="U370" s="171">
        <f t="shared" ref="U370" si="7660">U369+T370</f>
        <v>0</v>
      </c>
      <c r="V370" s="171">
        <f t="shared" ref="V370" si="7661">V369+U370</f>
        <v>0</v>
      </c>
      <c r="W370" s="171">
        <f t="shared" ref="W370" si="7662">W369+V370</f>
        <v>0</v>
      </c>
      <c r="X370" s="171">
        <f t="shared" ref="X370" si="7663">X369+W370</f>
        <v>0</v>
      </c>
      <c r="Y370" s="171">
        <f t="shared" ref="Y370" si="7664">Y369+X370</f>
        <v>0</v>
      </c>
      <c r="Z370" s="171">
        <f t="shared" ref="Z370" si="7665">Z369+Y370</f>
        <v>0</v>
      </c>
      <c r="AA370" s="171">
        <f t="shared" ref="AA370" si="7666">AA369+Z370</f>
        <v>0</v>
      </c>
      <c r="AB370" s="171">
        <f t="shared" ref="AB370" si="7667">AB369+AA370</f>
        <v>0</v>
      </c>
      <c r="AC370" s="171">
        <f t="shared" ref="AC370" si="7668">AC369+AB370</f>
        <v>0</v>
      </c>
      <c r="AD370" s="171">
        <f t="shared" ref="AD370" si="7669">AD369+AC370</f>
        <v>0</v>
      </c>
      <c r="AE370" s="171">
        <f t="shared" ref="AE370" si="7670">AE369+AD370</f>
        <v>0</v>
      </c>
      <c r="AF370" s="171">
        <f t="shared" ref="AF370" si="7671">AF369+AE370</f>
        <v>0</v>
      </c>
      <c r="AG370" s="171">
        <f t="shared" ref="AG370" si="7672">AG369+AF370</f>
        <v>0</v>
      </c>
      <c r="AH370" s="171">
        <f t="shared" ref="AH370" si="7673">AH369+AG370</f>
        <v>0</v>
      </c>
      <c r="AI370" s="171">
        <f t="shared" ref="AI370" si="7674">AI369+AH370</f>
        <v>0</v>
      </c>
      <c r="AJ370" s="171">
        <f t="shared" ref="AJ370" si="7675">AJ369+AI370</f>
        <v>0</v>
      </c>
      <c r="AK370" s="171">
        <f t="shared" ref="AK370" si="7676">AK369+AJ370</f>
        <v>0</v>
      </c>
      <c r="AL370" s="171">
        <f t="shared" ref="AL370" si="7677">AL369+AK370</f>
        <v>0</v>
      </c>
      <c r="AM370" s="171">
        <f t="shared" ref="AM370" si="7678">AM369+AL370</f>
        <v>0</v>
      </c>
      <c r="AN370" s="171">
        <f t="shared" ref="AN370" si="7679">AN369+AM370</f>
        <v>0</v>
      </c>
      <c r="AO370" s="171">
        <f t="shared" ref="AO370" si="7680">AO369+AN370</f>
        <v>0</v>
      </c>
      <c r="AP370" s="171">
        <f t="shared" ref="AP370" si="7681">AP369+AO370</f>
        <v>0</v>
      </c>
      <c r="AQ370" s="171">
        <f t="shared" ref="AQ370" si="7682">AQ369+AP370</f>
        <v>0</v>
      </c>
      <c r="AR370" s="171">
        <f t="shared" ref="AR370" si="7683">AR369+AQ370</f>
        <v>0</v>
      </c>
      <c r="AS370" s="171">
        <f t="shared" ref="AS370" si="7684">AS369+AR370</f>
        <v>0</v>
      </c>
      <c r="AT370" s="171">
        <f t="shared" ref="AT370" si="7685">AT369+AS370</f>
        <v>0</v>
      </c>
      <c r="AU370" s="171">
        <f t="shared" ref="AU370" si="7686">AU369+AT370</f>
        <v>0</v>
      </c>
      <c r="AV370" s="171">
        <f t="shared" ref="AV370" si="7687">AV369+AU370</f>
        <v>0</v>
      </c>
      <c r="AW370" s="171">
        <f t="shared" ref="AW370" si="7688">AW369+AV370</f>
        <v>0</v>
      </c>
      <c r="AX370" s="171">
        <f t="shared" ref="AX370" si="7689">AX369+AW370</f>
        <v>0</v>
      </c>
      <c r="AY370" s="171">
        <f t="shared" ref="AY370" si="7690">AY369+AX370</f>
        <v>0</v>
      </c>
      <c r="AZ370" s="171">
        <f t="shared" ref="AZ370" si="7691">AZ369+AY370</f>
        <v>0</v>
      </c>
      <c r="BA370" s="171">
        <f t="shared" ref="BA370" si="7692">BA369+AZ370</f>
        <v>0</v>
      </c>
      <c r="BB370" s="171">
        <f t="shared" ref="BB370" si="7693">BB369+BA370</f>
        <v>0</v>
      </c>
      <c r="BC370" s="171">
        <f t="shared" ref="BC370" si="7694">BC369+BB370</f>
        <v>0</v>
      </c>
      <c r="BD370" s="171">
        <f t="shared" ref="BD370" si="7695">BD369+BC370</f>
        <v>0</v>
      </c>
      <c r="BE370" s="171">
        <f t="shared" ref="BE370" si="7696">BE369+BD370</f>
        <v>0</v>
      </c>
      <c r="BF370" s="171">
        <f t="shared" ref="BF370" si="7697">BF369+BE370</f>
        <v>0</v>
      </c>
      <c r="BG370" s="171">
        <f t="shared" ref="BG370" si="7698">BG369+BF370</f>
        <v>0</v>
      </c>
      <c r="BH370" s="171">
        <f t="shared" ref="BH370" si="7699">BH369+BG370</f>
        <v>0</v>
      </c>
      <c r="BI370" s="171">
        <f t="shared" ref="BI370" si="7700">BI369+BH370</f>
        <v>0</v>
      </c>
      <c r="BJ370" s="171">
        <f t="shared" ref="BJ370" si="7701">BJ369+BI370</f>
        <v>0</v>
      </c>
      <c r="BK370" s="171">
        <f t="shared" ref="BK370" si="7702">BK369+BJ370</f>
        <v>0</v>
      </c>
      <c r="BL370" s="171">
        <f t="shared" ref="BL370" si="7703">BL369+BK370</f>
        <v>0</v>
      </c>
      <c r="BM370" s="171">
        <f t="shared" ref="BM370" si="7704">BM369+BL370</f>
        <v>0</v>
      </c>
      <c r="BN370" s="171">
        <f t="shared" ref="BN370" si="7705">BN369+BM370</f>
        <v>0</v>
      </c>
      <c r="BO370" s="171">
        <f t="shared" ref="BO370" si="7706">BO369+BN370</f>
        <v>0</v>
      </c>
      <c r="BP370" s="171">
        <f t="shared" ref="BP370" si="7707">BP369+BO370</f>
        <v>0</v>
      </c>
      <c r="BQ370" s="171">
        <f t="shared" ref="BQ370" si="7708">BQ369+BP370</f>
        <v>0</v>
      </c>
      <c r="BR370" s="171">
        <f t="shared" ref="BR370" si="7709">BR369+BQ370</f>
        <v>0</v>
      </c>
      <c r="BS370" s="171">
        <f t="shared" ref="BS370" si="7710">BS369+BR370</f>
        <v>0</v>
      </c>
      <c r="BT370" s="171">
        <f t="shared" ref="BT370" si="7711">BT369+BS370</f>
        <v>0</v>
      </c>
      <c r="BU370" s="171">
        <f t="shared" ref="BU370" si="7712">BU369+BT370</f>
        <v>0</v>
      </c>
      <c r="BV370" s="171">
        <f t="shared" ref="BV370" si="7713">BV369+BU370</f>
        <v>0</v>
      </c>
      <c r="BW370" s="171">
        <f t="shared" ref="BW370" si="7714">BW369+BV370</f>
        <v>0</v>
      </c>
      <c r="BX370" s="171">
        <f t="shared" ref="BX370" si="7715">BX369+BW370</f>
        <v>0</v>
      </c>
      <c r="BY370" s="171">
        <f t="shared" ref="BY370" si="7716">BY369+BX370</f>
        <v>0</v>
      </c>
      <c r="BZ370" s="171">
        <f t="shared" ref="BZ370" si="7717">BZ369+BY370</f>
        <v>0</v>
      </c>
      <c r="CA370" s="171">
        <f t="shared" ref="CA370" si="7718">CA369+BZ370</f>
        <v>0</v>
      </c>
      <c r="CB370" s="171">
        <f t="shared" ref="CB370" si="7719">CB369+CA370</f>
        <v>0</v>
      </c>
      <c r="CC370" s="171">
        <f t="shared" ref="CC370" si="7720">CC369+CB370</f>
        <v>0</v>
      </c>
      <c r="CD370" s="171">
        <f t="shared" ref="CD370" si="7721">CD369+CC370</f>
        <v>0</v>
      </c>
      <c r="CE370" s="171">
        <f t="shared" ref="CE370" si="7722">CE369+CD370</f>
        <v>0</v>
      </c>
      <c r="CF370" s="171">
        <f t="shared" ref="CF370" si="7723">CF369+CE370</f>
        <v>0</v>
      </c>
      <c r="CG370" s="377"/>
      <c r="CH370" s="379"/>
      <c r="CI370" s="381"/>
      <c r="CJ370" s="107"/>
      <c r="CK370" s="107"/>
      <c r="CL370" s="107"/>
      <c r="CM370" s="107"/>
      <c r="CN370" s="107"/>
      <c r="CO370" s="107"/>
      <c r="CP370" s="107"/>
      <c r="CQ370" s="107"/>
      <c r="CR370" s="107"/>
      <c r="CS370" s="107"/>
      <c r="CT370" s="107"/>
      <c r="CU370" s="107"/>
      <c r="CV370" s="107"/>
      <c r="CW370" s="107"/>
      <c r="CX370" s="107"/>
      <c r="CY370" s="107"/>
    </row>
    <row r="371" spans="1:103" ht="25.2" customHeight="1" thickBot="1" x14ac:dyDescent="0.35">
      <c r="B371" s="130"/>
      <c r="C371" s="174"/>
      <c r="D371" s="174"/>
      <c r="E371" s="174"/>
      <c r="F371" s="174"/>
      <c r="G371" s="174"/>
      <c r="H371" s="176"/>
      <c r="I371" s="107"/>
      <c r="J371" s="179"/>
      <c r="K371" s="107"/>
      <c r="L371" s="64" t="s">
        <v>167</v>
      </c>
      <c r="M371" s="172">
        <f>IF($E367="",0,VLOOKUP($E367,'Podpůrná data'!$I$15:$J$182,2)*M369)</f>
        <v>0</v>
      </c>
      <c r="N371" s="172">
        <f>IF($E367="",0,VLOOKUP($E367,'Podpůrná data'!$I$15:$J$182,2)*N369)</f>
        <v>0</v>
      </c>
      <c r="O371" s="172">
        <f>IF($E367="",0,VLOOKUP($E367,'Podpůrná data'!$I$15:$J$182,2)*O369)</f>
        <v>0</v>
      </c>
      <c r="P371" s="172">
        <f>IF($E367="",0,VLOOKUP($E367,'Podpůrná data'!$I$15:$J$182,2)*P369)</f>
        <v>0</v>
      </c>
      <c r="Q371" s="172">
        <f>IF($E367="",0,VLOOKUP($E367,'Podpůrná data'!$I$15:$J$182,2)*Q369)</f>
        <v>0</v>
      </c>
      <c r="R371" s="172">
        <f>IF($E367="",0,VLOOKUP($E367,'Podpůrná data'!$I$15:$J$182,2)*R369)</f>
        <v>0</v>
      </c>
      <c r="S371" s="172">
        <f>IF($E367="",0,VLOOKUP($E367,'Podpůrná data'!$I$15:$J$182,2)*S369)</f>
        <v>0</v>
      </c>
      <c r="T371" s="172">
        <f>IF($E367="",0,VLOOKUP($E367,'Podpůrná data'!$I$15:$J$182,2)*T369)</f>
        <v>0</v>
      </c>
      <c r="U371" s="172">
        <f>IF($E367="",0,VLOOKUP($E367,'Podpůrná data'!$I$15:$J$182,2)*U369)</f>
        <v>0</v>
      </c>
      <c r="V371" s="172">
        <f>IF($E367="",0,VLOOKUP($E367,'Podpůrná data'!$I$15:$J$182,2)*V369)</f>
        <v>0</v>
      </c>
      <c r="W371" s="172">
        <f>IF($E367="",0,VLOOKUP($E367,'Podpůrná data'!$I$15:$J$182,2)*W369)</f>
        <v>0</v>
      </c>
      <c r="X371" s="172">
        <f>IF($E367="",0,VLOOKUP($E367,'Podpůrná data'!$I$15:$J$182,2)*X369)</f>
        <v>0</v>
      </c>
      <c r="Y371" s="172">
        <f>IF($E367="",0,VLOOKUP($E367,'Podpůrná data'!$I$15:$J$182,2)*Y369)</f>
        <v>0</v>
      </c>
      <c r="Z371" s="172">
        <f>IF($E367="",0,VLOOKUP($E367,'Podpůrná data'!$I$15:$J$182,2)*Z369)</f>
        <v>0</v>
      </c>
      <c r="AA371" s="172">
        <f>IF($E367="",0,VLOOKUP($E367,'Podpůrná data'!$I$15:$J$182,2)*AA369)</f>
        <v>0</v>
      </c>
      <c r="AB371" s="172">
        <f>IF($E367="",0,VLOOKUP($E367,'Podpůrná data'!$I$15:$J$182,2)*AB369)</f>
        <v>0</v>
      </c>
      <c r="AC371" s="172">
        <f>IF($E367="",0,VLOOKUP($E367,'Podpůrná data'!$I$15:$J$182,2)*AC369)</f>
        <v>0</v>
      </c>
      <c r="AD371" s="172">
        <f>IF($E367="",0,VLOOKUP($E367,'Podpůrná data'!$I$15:$J$182,2)*AD369)</f>
        <v>0</v>
      </c>
      <c r="AE371" s="172">
        <f>IF($E367="",0,VLOOKUP($E367,'Podpůrná data'!$I$15:$J$182,2)*AE369)</f>
        <v>0</v>
      </c>
      <c r="AF371" s="172">
        <f>IF($E367="",0,VLOOKUP($E367,'Podpůrná data'!$I$15:$J$182,2)*AF369)</f>
        <v>0</v>
      </c>
      <c r="AG371" s="172">
        <f>IF($E367="",0,VLOOKUP($E367,'Podpůrná data'!$I$15:$J$182,2)*AG369)</f>
        <v>0</v>
      </c>
      <c r="AH371" s="172">
        <f>IF($E367="",0,VLOOKUP($E367,'Podpůrná data'!$I$15:$J$182,2)*AH369)</f>
        <v>0</v>
      </c>
      <c r="AI371" s="172">
        <f>IF($E367="",0,VLOOKUP($E367,'Podpůrná data'!$I$15:$J$182,2)*AI369)</f>
        <v>0</v>
      </c>
      <c r="AJ371" s="172">
        <f>IF($E367="",0,VLOOKUP($E367,'Podpůrná data'!$I$15:$J$182,2)*AJ369)</f>
        <v>0</v>
      </c>
      <c r="AK371" s="172">
        <f>IF($E367="",0,VLOOKUP($E367,'Podpůrná data'!$I$15:$J$182,2)*AK369)</f>
        <v>0</v>
      </c>
      <c r="AL371" s="172">
        <f>IF($E367="",0,VLOOKUP($E367,'Podpůrná data'!$I$15:$J$182,2)*AL369)</f>
        <v>0</v>
      </c>
      <c r="AM371" s="172">
        <f>IF($E367="",0,VLOOKUP($E367,'Podpůrná data'!$I$15:$J$182,2)*AM369)</f>
        <v>0</v>
      </c>
      <c r="AN371" s="172">
        <f>IF($E367="",0,VLOOKUP($E367,'Podpůrná data'!$I$15:$J$182,2)*AN369)</f>
        <v>0</v>
      </c>
      <c r="AO371" s="172">
        <f>IF($E367="",0,VLOOKUP($E367,'Podpůrná data'!$I$15:$J$182,2)*AO369)</f>
        <v>0</v>
      </c>
      <c r="AP371" s="172">
        <f>IF($E367="",0,VLOOKUP($E367,'Podpůrná data'!$I$15:$J$182,2)*AP369)</f>
        <v>0</v>
      </c>
      <c r="AQ371" s="172">
        <f>IF($E367="",0,VLOOKUP($E367,'Podpůrná data'!$I$15:$J$182,2)*AQ369)</f>
        <v>0</v>
      </c>
      <c r="AR371" s="172">
        <f>IF($E367="",0,VLOOKUP($E367,'Podpůrná data'!$I$15:$J$182,2)*AR369)</f>
        <v>0</v>
      </c>
      <c r="AS371" s="172">
        <f>IF($E367="",0,VLOOKUP($E367,'Podpůrná data'!$I$15:$J$182,2)*AS369)</f>
        <v>0</v>
      </c>
      <c r="AT371" s="172">
        <f>IF($E367="",0,VLOOKUP($E367,'Podpůrná data'!$I$15:$J$182,2)*AT369)</f>
        <v>0</v>
      </c>
      <c r="AU371" s="172">
        <f>IF($E367="",0,VLOOKUP($E367,'Podpůrná data'!$I$15:$J$182,2)*AU369)</f>
        <v>0</v>
      </c>
      <c r="AV371" s="172">
        <f>IF($E367="",0,VLOOKUP($E367,'Podpůrná data'!$I$15:$J$182,2)*AV369)</f>
        <v>0</v>
      </c>
      <c r="AW371" s="172">
        <f>IF($E367="",0,VLOOKUP($E367,'Podpůrná data'!$I$15:$J$182,2)*AW369)</f>
        <v>0</v>
      </c>
      <c r="AX371" s="172">
        <f>IF($E367="",0,VLOOKUP($E367,'Podpůrná data'!$I$15:$J$182,2)*AX369)</f>
        <v>0</v>
      </c>
      <c r="AY371" s="172">
        <f>IF($E367="",0,VLOOKUP($E367,'Podpůrná data'!$I$15:$J$182,2)*AY369)</f>
        <v>0</v>
      </c>
      <c r="AZ371" s="172">
        <f>IF($E367="",0,VLOOKUP($E367,'Podpůrná data'!$I$15:$J$182,2)*AZ369)</f>
        <v>0</v>
      </c>
      <c r="BA371" s="172">
        <f>IF($E367="",0,VLOOKUP($E367,'Podpůrná data'!$I$15:$J$182,2)*BA369)</f>
        <v>0</v>
      </c>
      <c r="BB371" s="172">
        <f>IF($E367="",0,VLOOKUP($E367,'Podpůrná data'!$I$15:$J$182,2)*BB369)</f>
        <v>0</v>
      </c>
      <c r="BC371" s="172">
        <f>IF($E367="",0,VLOOKUP($E367,'Podpůrná data'!$I$15:$J$182,2)*BC369)</f>
        <v>0</v>
      </c>
      <c r="BD371" s="172">
        <f>IF($E367="",0,VLOOKUP($E367,'Podpůrná data'!$I$15:$J$182,2)*BD369)</f>
        <v>0</v>
      </c>
      <c r="BE371" s="172">
        <f>IF($E367="",0,VLOOKUP($E367,'Podpůrná data'!$I$15:$J$182,2)*BE369)</f>
        <v>0</v>
      </c>
      <c r="BF371" s="172">
        <f>IF($E367="",0,VLOOKUP($E367,'Podpůrná data'!$I$15:$J$182,2)*BF369)</f>
        <v>0</v>
      </c>
      <c r="BG371" s="172">
        <f>IF($E367="",0,VLOOKUP($E367,'Podpůrná data'!$I$15:$J$182,2)*BG369)</f>
        <v>0</v>
      </c>
      <c r="BH371" s="172">
        <f>IF($E367="",0,VLOOKUP($E367,'Podpůrná data'!$I$15:$J$182,2)*BH369)</f>
        <v>0</v>
      </c>
      <c r="BI371" s="172">
        <f>IF($E367="",0,VLOOKUP($E367,'Podpůrná data'!$I$15:$J$182,2)*BI369)</f>
        <v>0</v>
      </c>
      <c r="BJ371" s="172">
        <f>IF($E367="",0,VLOOKUP($E367,'Podpůrná data'!$I$15:$J$182,2)*BJ369)</f>
        <v>0</v>
      </c>
      <c r="BK371" s="172">
        <f>IF($E367="",0,VLOOKUP($E367,'Podpůrná data'!$I$15:$J$182,2)*BK369)</f>
        <v>0</v>
      </c>
      <c r="BL371" s="172">
        <f>IF($E367="",0,VLOOKUP($E367,'Podpůrná data'!$I$15:$J$182,2)*BL369)</f>
        <v>0</v>
      </c>
      <c r="BM371" s="172">
        <f>IF($E367="",0,VLOOKUP($E367,'Podpůrná data'!$I$15:$J$182,2)*BM369)</f>
        <v>0</v>
      </c>
      <c r="BN371" s="172">
        <f>IF($E367="",0,VLOOKUP($E367,'Podpůrná data'!$I$15:$J$182,2)*BN369)</f>
        <v>0</v>
      </c>
      <c r="BO371" s="172">
        <f>IF($E367="",0,VLOOKUP($E367,'Podpůrná data'!$I$15:$J$182,2)*BO369)</f>
        <v>0</v>
      </c>
      <c r="BP371" s="172">
        <f>IF($E367="",0,VLOOKUP($E367,'Podpůrná data'!$I$15:$J$182,2)*BP369)</f>
        <v>0</v>
      </c>
      <c r="BQ371" s="172">
        <f>IF($E367="",0,VLOOKUP($E367,'Podpůrná data'!$I$15:$J$182,2)*BQ369)</f>
        <v>0</v>
      </c>
      <c r="BR371" s="172">
        <f>IF($E367="",0,VLOOKUP($E367,'Podpůrná data'!$I$15:$J$182,2)*BR369)</f>
        <v>0</v>
      </c>
      <c r="BS371" s="172">
        <f>IF($E367="",0,VLOOKUP($E367,'Podpůrná data'!$I$15:$J$182,2)*BS369)</f>
        <v>0</v>
      </c>
      <c r="BT371" s="172">
        <f>IF($E367="",0,VLOOKUP($E367,'Podpůrná data'!$I$15:$J$182,2)*BT369)</f>
        <v>0</v>
      </c>
      <c r="BU371" s="172">
        <f>IF($E367="",0,VLOOKUP($E367,'Podpůrná data'!$I$15:$J$182,2)*BU369)</f>
        <v>0</v>
      </c>
      <c r="BV371" s="172">
        <f>IF($E367="",0,VLOOKUP($E367,'Podpůrná data'!$I$15:$J$182,2)*BV369)</f>
        <v>0</v>
      </c>
      <c r="BW371" s="172">
        <f>IF($E367="",0,VLOOKUP($E367,'Podpůrná data'!$I$15:$J$182,2)*BW369)</f>
        <v>0</v>
      </c>
      <c r="BX371" s="172">
        <f>IF($E367="",0,VLOOKUP($E367,'Podpůrná data'!$I$15:$J$182,2)*BX369)</f>
        <v>0</v>
      </c>
      <c r="BY371" s="172">
        <f>IF($E367="",0,VLOOKUP($E367,'Podpůrná data'!$I$15:$J$182,2)*BY369)</f>
        <v>0</v>
      </c>
      <c r="BZ371" s="172">
        <f>IF($E367="",0,VLOOKUP($E367,'Podpůrná data'!$I$15:$J$182,2)*BZ369)</f>
        <v>0</v>
      </c>
      <c r="CA371" s="172">
        <f>IF($E367="",0,VLOOKUP($E367,'Podpůrná data'!$I$15:$J$182,2)*CA369)</f>
        <v>0</v>
      </c>
      <c r="CB371" s="172">
        <f>IF($E367="",0,VLOOKUP($E367,'Podpůrná data'!$I$15:$J$182,2)*CB369)</f>
        <v>0</v>
      </c>
      <c r="CC371" s="172">
        <f>IF($E367="",0,VLOOKUP($E367,'Podpůrná data'!$I$15:$J$182,2)*CC369)</f>
        <v>0</v>
      </c>
      <c r="CD371" s="172">
        <f>IF($E367="",0,VLOOKUP($E367,'Podpůrná data'!$I$15:$J$182,2)*CD369)</f>
        <v>0</v>
      </c>
      <c r="CE371" s="172">
        <f>IF($E367="",0,VLOOKUP($E367,'Podpůrná data'!$I$15:$J$182,2)*CE369)</f>
        <v>0</v>
      </c>
      <c r="CF371" s="172">
        <f>IF($E367="",0,VLOOKUP($E367,'Podpůrná data'!$I$15:$J$182,2)*CF369)</f>
        <v>0</v>
      </c>
      <c r="CG371" s="377"/>
      <c r="CH371" s="379"/>
      <c r="CI371" s="381"/>
      <c r="CJ371" s="107"/>
      <c r="CK371" s="182">
        <f>SUMIFS($M371:$CF371,$M366:$CF366,"1. ZoR")</f>
        <v>0</v>
      </c>
      <c r="CL371" s="182">
        <f>SUMIFS($M371:$CF371,$M366:$CF366,"2. ZoR")</f>
        <v>0</v>
      </c>
      <c r="CM371" s="182">
        <f>SUMIFS($M371:$CF371,$M366:$CF366,"3. ZoR")</f>
        <v>0</v>
      </c>
      <c r="CN371" s="182">
        <f>SUMIFS($M371:$CF371,$M366:$CF366,"4. ZoR")</f>
        <v>0</v>
      </c>
      <c r="CO371" s="182">
        <f>SUMIFS($M371:$CF371,$M366:$CF366,"5. ZoR")</f>
        <v>0</v>
      </c>
      <c r="CP371" s="182">
        <f>SUMIFS($M371:$CF371,$M366:$CF366,"6. ZoR")</f>
        <v>0</v>
      </c>
      <c r="CQ371" s="182">
        <f>SUMIFS($M371:$CF371,$M366:$CF366,"7. ZoR")</f>
        <v>0</v>
      </c>
      <c r="CR371" s="182">
        <f>SUMIFS($M371:$CF371,$M366:$CF366,"8. ZoR")</f>
        <v>0</v>
      </c>
      <c r="CS371" s="182">
        <f>SUMIFS($M371:$CF371,$M366:$CF366,"9. ZoR")</f>
        <v>0</v>
      </c>
      <c r="CT371" s="182">
        <f>SUMIFS($M371:$CF371,$M366:$CF366,"10. ZoR")</f>
        <v>0</v>
      </c>
      <c r="CU371" s="182">
        <f>SUMIFS($M371:$CF371,$M366:$CF366,"11. ZoR")</f>
        <v>0</v>
      </c>
      <c r="CV371" s="182">
        <f>SUMIFS($M371:$CF371,$M366:$CF366,"12. ZoR")</f>
        <v>0</v>
      </c>
      <c r="CW371" s="182">
        <f>SUMIFS($M371:$CF371,$M366:$CF366,"13. ZoR")</f>
        <v>0</v>
      </c>
      <c r="CX371" s="182">
        <f>SUMIFS($M371:$CF371,$M366:$CF366,"14. ZoR")</f>
        <v>0</v>
      </c>
      <c r="CY371" s="182">
        <f>SUMIFS($M371:$CF371,$M366:$CF366,"15. ZoR")</f>
        <v>0</v>
      </c>
    </row>
    <row r="372" spans="1:103" ht="29.4" hidden="1" thickBot="1" x14ac:dyDescent="0.35">
      <c r="B372" s="131"/>
      <c r="C372" s="177"/>
      <c r="D372" s="177"/>
      <c r="E372" s="177"/>
      <c r="F372" s="177"/>
      <c r="G372" s="177"/>
      <c r="H372" s="178"/>
      <c r="I372" s="107"/>
      <c r="J372" s="180"/>
      <c r="K372" s="107"/>
      <c r="L372" s="64" t="s">
        <v>360</v>
      </c>
      <c r="M372" s="172">
        <f>IF(M371="","",M371)</f>
        <v>0</v>
      </c>
      <c r="N372" s="172">
        <f>M372+N371</f>
        <v>0</v>
      </c>
      <c r="O372" s="172">
        <f t="shared" ref="O372" si="7724">N372+O371</f>
        <v>0</v>
      </c>
      <c r="P372" s="172">
        <f t="shared" ref="P372" si="7725">O372+P371</f>
        <v>0</v>
      </c>
      <c r="Q372" s="172">
        <f t="shared" ref="Q372" si="7726">P372+Q371</f>
        <v>0</v>
      </c>
      <c r="R372" s="172">
        <f t="shared" ref="R372" si="7727">Q372+R371</f>
        <v>0</v>
      </c>
      <c r="S372" s="172">
        <f t="shared" ref="S372" si="7728">R372+S371</f>
        <v>0</v>
      </c>
      <c r="T372" s="172">
        <f t="shared" ref="T372" si="7729">S372+T371</f>
        <v>0</v>
      </c>
      <c r="U372" s="172">
        <f t="shared" ref="U372" si="7730">T372+U371</f>
        <v>0</v>
      </c>
      <c r="V372" s="172">
        <f t="shared" ref="V372" si="7731">U372+V371</f>
        <v>0</v>
      </c>
      <c r="W372" s="172">
        <f t="shared" ref="W372" si="7732">V372+W371</f>
        <v>0</v>
      </c>
      <c r="X372" s="172">
        <f t="shared" ref="X372" si="7733">W372+X371</f>
        <v>0</v>
      </c>
      <c r="Y372" s="172">
        <f t="shared" ref="Y372" si="7734">X372+Y371</f>
        <v>0</v>
      </c>
      <c r="Z372" s="172">
        <f t="shared" ref="Z372" si="7735">Y372+Z371</f>
        <v>0</v>
      </c>
      <c r="AA372" s="172">
        <f t="shared" ref="AA372" si="7736">Z372+AA371</f>
        <v>0</v>
      </c>
      <c r="AB372" s="172">
        <f t="shared" ref="AB372" si="7737">AA372+AB371</f>
        <v>0</v>
      </c>
      <c r="AC372" s="172">
        <f t="shared" ref="AC372" si="7738">AB372+AC371</f>
        <v>0</v>
      </c>
      <c r="AD372" s="172">
        <f t="shared" ref="AD372" si="7739">AC372+AD371</f>
        <v>0</v>
      </c>
      <c r="AE372" s="172">
        <f t="shared" ref="AE372" si="7740">AD372+AE371</f>
        <v>0</v>
      </c>
      <c r="AF372" s="172">
        <f t="shared" ref="AF372" si="7741">AE372+AF371</f>
        <v>0</v>
      </c>
      <c r="AG372" s="172">
        <f t="shared" ref="AG372" si="7742">AF372+AG371</f>
        <v>0</v>
      </c>
      <c r="AH372" s="172">
        <f t="shared" ref="AH372" si="7743">AG372+AH371</f>
        <v>0</v>
      </c>
      <c r="AI372" s="172">
        <f t="shared" ref="AI372" si="7744">AH372+AI371</f>
        <v>0</v>
      </c>
      <c r="AJ372" s="172">
        <f t="shared" ref="AJ372" si="7745">AI372+AJ371</f>
        <v>0</v>
      </c>
      <c r="AK372" s="172">
        <f t="shared" ref="AK372" si="7746">AJ372+AK371</f>
        <v>0</v>
      </c>
      <c r="AL372" s="172">
        <f t="shared" ref="AL372" si="7747">AK372+AL371</f>
        <v>0</v>
      </c>
      <c r="AM372" s="172">
        <f t="shared" ref="AM372" si="7748">AL372+AM371</f>
        <v>0</v>
      </c>
      <c r="AN372" s="172">
        <f t="shared" ref="AN372" si="7749">AM372+AN371</f>
        <v>0</v>
      </c>
      <c r="AO372" s="172">
        <f t="shared" ref="AO372" si="7750">AN372+AO371</f>
        <v>0</v>
      </c>
      <c r="AP372" s="172">
        <f t="shared" ref="AP372" si="7751">AO372+AP371</f>
        <v>0</v>
      </c>
      <c r="AQ372" s="172">
        <f t="shared" ref="AQ372" si="7752">AP372+AQ371</f>
        <v>0</v>
      </c>
      <c r="AR372" s="172">
        <f t="shared" ref="AR372" si="7753">AQ372+AR371</f>
        <v>0</v>
      </c>
      <c r="AS372" s="172">
        <f t="shared" ref="AS372" si="7754">AR372+AS371</f>
        <v>0</v>
      </c>
      <c r="AT372" s="172">
        <f t="shared" ref="AT372" si="7755">AS372+AT371</f>
        <v>0</v>
      </c>
      <c r="AU372" s="172">
        <f t="shared" ref="AU372" si="7756">AT372+AU371</f>
        <v>0</v>
      </c>
      <c r="AV372" s="172">
        <f t="shared" ref="AV372" si="7757">AU372+AV371</f>
        <v>0</v>
      </c>
      <c r="AW372" s="172">
        <f t="shared" ref="AW372" si="7758">AV372+AW371</f>
        <v>0</v>
      </c>
      <c r="AX372" s="172">
        <f t="shared" ref="AX372" si="7759">AW372+AX371</f>
        <v>0</v>
      </c>
      <c r="AY372" s="172">
        <f t="shared" ref="AY372" si="7760">AX372+AY371</f>
        <v>0</v>
      </c>
      <c r="AZ372" s="172">
        <f t="shared" ref="AZ372" si="7761">AY372+AZ371</f>
        <v>0</v>
      </c>
      <c r="BA372" s="172">
        <f t="shared" ref="BA372" si="7762">AZ372+BA371</f>
        <v>0</v>
      </c>
      <c r="BB372" s="172">
        <f t="shared" ref="BB372" si="7763">BA372+BB371</f>
        <v>0</v>
      </c>
      <c r="BC372" s="172">
        <f t="shared" ref="BC372" si="7764">BB372+BC371</f>
        <v>0</v>
      </c>
      <c r="BD372" s="172">
        <f t="shared" ref="BD372" si="7765">BC372+BD371</f>
        <v>0</v>
      </c>
      <c r="BE372" s="172">
        <f t="shared" ref="BE372" si="7766">BD372+BE371</f>
        <v>0</v>
      </c>
      <c r="BF372" s="172">
        <f t="shared" ref="BF372" si="7767">BE372+BF371</f>
        <v>0</v>
      </c>
      <c r="BG372" s="172">
        <f t="shared" ref="BG372" si="7768">BF372+BG371</f>
        <v>0</v>
      </c>
      <c r="BH372" s="172">
        <f t="shared" ref="BH372" si="7769">BG372+BH371</f>
        <v>0</v>
      </c>
      <c r="BI372" s="172">
        <f t="shared" ref="BI372" si="7770">BH372+BI371</f>
        <v>0</v>
      </c>
      <c r="BJ372" s="172">
        <f t="shared" ref="BJ372" si="7771">BI372+BJ371</f>
        <v>0</v>
      </c>
      <c r="BK372" s="172">
        <f t="shared" ref="BK372" si="7772">BJ372+BK371</f>
        <v>0</v>
      </c>
      <c r="BL372" s="172">
        <f t="shared" ref="BL372" si="7773">BK372+BL371</f>
        <v>0</v>
      </c>
      <c r="BM372" s="172">
        <f t="shared" ref="BM372" si="7774">BL372+BM371</f>
        <v>0</v>
      </c>
      <c r="BN372" s="172">
        <f t="shared" ref="BN372" si="7775">BM372+BN371</f>
        <v>0</v>
      </c>
      <c r="BO372" s="172">
        <f t="shared" ref="BO372" si="7776">BN372+BO371</f>
        <v>0</v>
      </c>
      <c r="BP372" s="172">
        <f t="shared" ref="BP372" si="7777">BO372+BP371</f>
        <v>0</v>
      </c>
      <c r="BQ372" s="172">
        <f t="shared" ref="BQ372" si="7778">BP372+BQ371</f>
        <v>0</v>
      </c>
      <c r="BR372" s="172">
        <f t="shared" ref="BR372" si="7779">BQ372+BR371</f>
        <v>0</v>
      </c>
      <c r="BS372" s="172">
        <f t="shared" ref="BS372" si="7780">BR372+BS371</f>
        <v>0</v>
      </c>
      <c r="BT372" s="172">
        <f t="shared" ref="BT372" si="7781">BS372+BT371</f>
        <v>0</v>
      </c>
      <c r="BU372" s="172">
        <f t="shared" ref="BU372" si="7782">BT372+BU371</f>
        <v>0</v>
      </c>
      <c r="BV372" s="172">
        <f t="shared" ref="BV372" si="7783">BU372+BV371</f>
        <v>0</v>
      </c>
      <c r="BW372" s="172">
        <f t="shared" ref="BW372" si="7784">BV372+BW371</f>
        <v>0</v>
      </c>
      <c r="BX372" s="172">
        <f t="shared" ref="BX372" si="7785">BW372+BX371</f>
        <v>0</v>
      </c>
      <c r="BY372" s="172">
        <f t="shared" ref="BY372" si="7786">BX372+BY371</f>
        <v>0</v>
      </c>
      <c r="BZ372" s="172">
        <f t="shared" ref="BZ372" si="7787">BY372+BZ371</f>
        <v>0</v>
      </c>
      <c r="CA372" s="172">
        <f t="shared" ref="CA372" si="7788">BZ372+CA371</f>
        <v>0</v>
      </c>
      <c r="CB372" s="172">
        <f t="shared" ref="CB372" si="7789">CA372+CB371</f>
        <v>0</v>
      </c>
      <c r="CC372" s="172">
        <f t="shared" ref="CC372" si="7790">CB372+CC371</f>
        <v>0</v>
      </c>
      <c r="CD372" s="172">
        <f t="shared" ref="CD372" si="7791">CC372+CD371</f>
        <v>0</v>
      </c>
      <c r="CE372" s="172">
        <f t="shared" ref="CE372" si="7792">CD372+CE371</f>
        <v>0</v>
      </c>
      <c r="CF372" s="172">
        <f t="shared" ref="CF372" si="7793">CE372+CF371</f>
        <v>0</v>
      </c>
      <c r="CG372" s="383"/>
      <c r="CH372" s="384"/>
      <c r="CI372" s="382"/>
      <c r="CJ372" s="107"/>
      <c r="CK372" s="107"/>
      <c r="CL372" s="107"/>
      <c r="CM372" s="107"/>
      <c r="CN372" s="107"/>
      <c r="CO372" s="107"/>
      <c r="CP372" s="107"/>
      <c r="CQ372" s="107"/>
      <c r="CR372" s="107"/>
      <c r="CS372" s="107"/>
      <c r="CT372" s="107"/>
      <c r="CU372" s="107"/>
      <c r="CV372" s="107"/>
      <c r="CW372" s="107"/>
      <c r="CX372" s="107"/>
      <c r="CY372" s="107"/>
    </row>
    <row r="373" spans="1:103" ht="15" hidden="1" thickBot="1" x14ac:dyDescent="0.35">
      <c r="B373" s="107"/>
      <c r="C373" s="132"/>
      <c r="D373" s="132"/>
      <c r="E373" s="132"/>
      <c r="F373" s="132"/>
      <c r="G373" s="132"/>
      <c r="H373" s="107"/>
      <c r="I373" s="7"/>
      <c r="J373" s="107"/>
      <c r="K373" s="107"/>
      <c r="L373" s="107"/>
      <c r="M373" s="107"/>
      <c r="N373" s="107"/>
      <c r="O373" s="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row>
    <row r="374" spans="1:103" s="266" customFormat="1" ht="58.2" customHeight="1" thickBot="1" x14ac:dyDescent="0.35">
      <c r="A374" s="271"/>
      <c r="B374" s="122"/>
      <c r="C374" s="353" t="s">
        <v>2</v>
      </c>
      <c r="D374" s="123"/>
      <c r="E374" s="133" t="s">
        <v>398</v>
      </c>
      <c r="F374" s="133" t="s">
        <v>377</v>
      </c>
      <c r="G374" s="124" t="s">
        <v>208</v>
      </c>
      <c r="H374" s="125" t="s">
        <v>1</v>
      </c>
      <c r="I374" s="7"/>
      <c r="J374" s="173">
        <v>204032</v>
      </c>
      <c r="K374" s="108"/>
      <c r="L374" s="204" t="s">
        <v>134</v>
      </c>
      <c r="M374" s="84" t="s">
        <v>4</v>
      </c>
      <c r="N374" s="84" t="s">
        <v>5</v>
      </c>
      <c r="O374" s="84" t="s">
        <v>6</v>
      </c>
      <c r="P374" s="84" t="s">
        <v>7</v>
      </c>
      <c r="Q374" s="84" t="s">
        <v>8</v>
      </c>
      <c r="R374" s="84" t="s">
        <v>9</v>
      </c>
      <c r="S374" s="84" t="s">
        <v>10</v>
      </c>
      <c r="T374" s="84" t="s">
        <v>11</v>
      </c>
      <c r="U374" s="84" t="s">
        <v>12</v>
      </c>
      <c r="V374" s="84" t="s">
        <v>13</v>
      </c>
      <c r="W374" s="84" t="s">
        <v>14</v>
      </c>
      <c r="X374" s="84" t="s">
        <v>15</v>
      </c>
      <c r="Y374" s="84" t="s">
        <v>16</v>
      </c>
      <c r="Z374" s="84" t="s">
        <v>17</v>
      </c>
      <c r="AA374" s="84" t="s">
        <v>18</v>
      </c>
      <c r="AB374" s="84" t="s">
        <v>19</v>
      </c>
      <c r="AC374" s="84" t="s">
        <v>20</v>
      </c>
      <c r="AD374" s="84" t="s">
        <v>21</v>
      </c>
      <c r="AE374" s="84" t="s">
        <v>22</v>
      </c>
      <c r="AF374" s="84" t="s">
        <v>23</v>
      </c>
      <c r="AG374" s="84" t="s">
        <v>24</v>
      </c>
      <c r="AH374" s="84" t="s">
        <v>25</v>
      </c>
      <c r="AI374" s="84" t="s">
        <v>26</v>
      </c>
      <c r="AJ374" s="84" t="s">
        <v>27</v>
      </c>
      <c r="AK374" s="84" t="s">
        <v>28</v>
      </c>
      <c r="AL374" s="84" t="s">
        <v>29</v>
      </c>
      <c r="AM374" s="84" t="s">
        <v>30</v>
      </c>
      <c r="AN374" s="84" t="s">
        <v>31</v>
      </c>
      <c r="AO374" s="84" t="s">
        <v>32</v>
      </c>
      <c r="AP374" s="84" t="s">
        <v>33</v>
      </c>
      <c r="AQ374" s="84" t="s">
        <v>34</v>
      </c>
      <c r="AR374" s="84" t="s">
        <v>35</v>
      </c>
      <c r="AS374" s="84" t="s">
        <v>36</v>
      </c>
      <c r="AT374" s="84" t="s">
        <v>37</v>
      </c>
      <c r="AU374" s="84" t="s">
        <v>38</v>
      </c>
      <c r="AV374" s="84" t="s">
        <v>39</v>
      </c>
      <c r="AW374" s="84" t="s">
        <v>40</v>
      </c>
      <c r="AX374" s="84" t="s">
        <v>41</v>
      </c>
      <c r="AY374" s="84" t="s">
        <v>42</v>
      </c>
      <c r="AZ374" s="84" t="s">
        <v>43</v>
      </c>
      <c r="BA374" s="84" t="s">
        <v>44</v>
      </c>
      <c r="BB374" s="84" t="s">
        <v>45</v>
      </c>
      <c r="BC374" s="84" t="s">
        <v>46</v>
      </c>
      <c r="BD374" s="84" t="s">
        <v>47</v>
      </c>
      <c r="BE374" s="84" t="s">
        <v>48</v>
      </c>
      <c r="BF374" s="84" t="s">
        <v>49</v>
      </c>
      <c r="BG374" s="84" t="s">
        <v>50</v>
      </c>
      <c r="BH374" s="84" t="s">
        <v>51</v>
      </c>
      <c r="BI374" s="84" t="s">
        <v>52</v>
      </c>
      <c r="BJ374" s="84" t="s">
        <v>53</v>
      </c>
      <c r="BK374" s="84" t="s">
        <v>135</v>
      </c>
      <c r="BL374" s="84" t="s">
        <v>136</v>
      </c>
      <c r="BM374" s="84" t="s">
        <v>137</v>
      </c>
      <c r="BN374" s="84" t="s">
        <v>138</v>
      </c>
      <c r="BO374" s="84" t="s">
        <v>139</v>
      </c>
      <c r="BP374" s="84" t="s">
        <v>140</v>
      </c>
      <c r="BQ374" s="84" t="s">
        <v>141</v>
      </c>
      <c r="BR374" s="84" t="s">
        <v>142</v>
      </c>
      <c r="BS374" s="84" t="s">
        <v>143</v>
      </c>
      <c r="BT374" s="84" t="s">
        <v>144</v>
      </c>
      <c r="BU374" s="84" t="s">
        <v>145</v>
      </c>
      <c r="BV374" s="84" t="s">
        <v>146</v>
      </c>
      <c r="BW374" s="84" t="s">
        <v>147</v>
      </c>
      <c r="BX374" s="84" t="s">
        <v>148</v>
      </c>
      <c r="BY374" s="84" t="s">
        <v>149</v>
      </c>
      <c r="BZ374" s="84" t="s">
        <v>150</v>
      </c>
      <c r="CA374" s="84" t="s">
        <v>362</v>
      </c>
      <c r="CB374" s="84" t="s">
        <v>363</v>
      </c>
      <c r="CC374" s="84" t="s">
        <v>364</v>
      </c>
      <c r="CD374" s="84" t="s">
        <v>365</v>
      </c>
      <c r="CE374" s="84" t="s">
        <v>366</v>
      </c>
      <c r="CF374" s="84" t="s">
        <v>367</v>
      </c>
      <c r="CG374" s="136" t="s">
        <v>407</v>
      </c>
      <c r="CH374" s="137" t="s">
        <v>186</v>
      </c>
      <c r="CI374" s="137" t="s">
        <v>382</v>
      </c>
      <c r="CJ374" s="108"/>
      <c r="CK374" s="366" t="s">
        <v>411</v>
      </c>
      <c r="CL374" s="367"/>
      <c r="CM374" s="367"/>
      <c r="CN374" s="367"/>
      <c r="CO374" s="367"/>
      <c r="CP374" s="367"/>
      <c r="CQ374" s="367"/>
      <c r="CR374" s="367"/>
      <c r="CS374" s="367"/>
      <c r="CT374" s="367"/>
      <c r="CU374" s="367"/>
      <c r="CV374" s="367"/>
      <c r="CW374" s="367"/>
      <c r="CX374" s="367"/>
      <c r="CY374" s="367"/>
    </row>
    <row r="375" spans="1:103" s="266" customFormat="1" ht="18" hidden="1" customHeight="1" thickBot="1" x14ac:dyDescent="0.35">
      <c r="A375" s="272"/>
      <c r="B375" s="115"/>
      <c r="C375" s="354"/>
      <c r="D375" s="127"/>
      <c r="E375" s="127"/>
      <c r="F375" s="127"/>
      <c r="G375" s="359" t="s">
        <v>361</v>
      </c>
      <c r="H375" s="361" t="s">
        <v>95</v>
      </c>
      <c r="I375" s="7"/>
      <c r="J375" s="356" t="s">
        <v>3</v>
      </c>
      <c r="K375" s="108"/>
      <c r="L375" s="85"/>
      <c r="M375" s="75">
        <f>MONTH(Úvod!$F$10)</f>
        <v>1</v>
      </c>
      <c r="N375" s="76">
        <f t="shared" ref="N375" si="7794">IF(M375=12,1,M375+1)</f>
        <v>2</v>
      </c>
      <c r="O375" s="76">
        <f t="shared" ref="O375" si="7795">IF(N375=12,1,N375+1)</f>
        <v>3</v>
      </c>
      <c r="P375" s="77">
        <f t="shared" ref="P375" si="7796">IF(O375=12,1,O375+1)</f>
        <v>4</v>
      </c>
      <c r="Q375" s="77">
        <f t="shared" ref="Q375" si="7797">IF(P375=12,1,P375+1)</f>
        <v>5</v>
      </c>
      <c r="R375" s="77">
        <f t="shared" ref="R375" si="7798">IF(Q375=12,1,Q375+1)</f>
        <v>6</v>
      </c>
      <c r="S375" s="77">
        <f t="shared" ref="S375" si="7799">IF(R375=12,1,R375+1)</f>
        <v>7</v>
      </c>
      <c r="T375" s="77">
        <f t="shared" ref="T375" si="7800">IF(S375=12,1,S375+1)</f>
        <v>8</v>
      </c>
      <c r="U375" s="77">
        <f t="shared" ref="U375" si="7801">IF(T375=12,1,T375+1)</f>
        <v>9</v>
      </c>
      <c r="V375" s="77">
        <f>IF(U375=12,1,U375+1)</f>
        <v>10</v>
      </c>
      <c r="W375" s="77">
        <f t="shared" ref="W375" si="7802">IF(V375=12,1,V375+1)</f>
        <v>11</v>
      </c>
      <c r="X375" s="77">
        <f t="shared" ref="X375" si="7803">IF(W375=12,1,W375+1)</f>
        <v>12</v>
      </c>
      <c r="Y375" s="77">
        <f t="shared" ref="Y375" si="7804">IF(X375=12,1,X375+1)</f>
        <v>1</v>
      </c>
      <c r="Z375" s="77">
        <f t="shared" ref="Z375" si="7805">IF(Y375=12,1,Y375+1)</f>
        <v>2</v>
      </c>
      <c r="AA375" s="77">
        <f t="shared" ref="AA375" si="7806">IF(Z375=12,1,Z375+1)</f>
        <v>3</v>
      </c>
      <c r="AB375" s="77">
        <f t="shared" ref="AB375" si="7807">IF(AA375=12,1,AA375+1)</f>
        <v>4</v>
      </c>
      <c r="AC375" s="77">
        <f t="shared" ref="AC375" si="7808">IF(AB375=12,1,AB375+1)</f>
        <v>5</v>
      </c>
      <c r="AD375" s="77">
        <f t="shared" ref="AD375" si="7809">IF(AC375=12,1,AC375+1)</f>
        <v>6</v>
      </c>
      <c r="AE375" s="77">
        <f>IF(AD375=12,1,AD375+1)</f>
        <v>7</v>
      </c>
      <c r="AF375" s="77">
        <f t="shared" ref="AF375" si="7810">IF(AE375=12,1,AE375+1)</f>
        <v>8</v>
      </c>
      <c r="AG375" s="77">
        <f t="shared" ref="AG375" si="7811">IF(AF375=12,1,AF375+1)</f>
        <v>9</v>
      </c>
      <c r="AH375" s="77">
        <f t="shared" ref="AH375" si="7812">IF(AG375=12,1,AG375+1)</f>
        <v>10</v>
      </c>
      <c r="AI375" s="77">
        <f t="shared" ref="AI375" si="7813">IF(AH375=12,1,AH375+1)</f>
        <v>11</v>
      </c>
      <c r="AJ375" s="77">
        <f t="shared" ref="AJ375" si="7814">IF(AI375=12,1,AI375+1)</f>
        <v>12</v>
      </c>
      <c r="AK375" s="77">
        <f t="shared" ref="AK375" si="7815">IF(AJ375=12,1,AJ375+1)</f>
        <v>1</v>
      </c>
      <c r="AL375" s="77">
        <f t="shared" ref="AL375" si="7816">IF(AK375=12,1,AK375+1)</f>
        <v>2</v>
      </c>
      <c r="AM375" s="77">
        <f t="shared" ref="AM375" si="7817">IF(AL375=12,1,AL375+1)</f>
        <v>3</v>
      </c>
      <c r="AN375" s="77">
        <f t="shared" ref="AN375" si="7818">IF(AM375=12,1,AM375+1)</f>
        <v>4</v>
      </c>
      <c r="AO375" s="77">
        <f t="shared" ref="AO375" si="7819">IF(AN375=12,1,AN375+1)</f>
        <v>5</v>
      </c>
      <c r="AP375" s="77">
        <f t="shared" ref="AP375" si="7820">IF(AO375=12,1,AO375+1)</f>
        <v>6</v>
      </c>
      <c r="AQ375" s="77">
        <f t="shared" ref="AQ375" si="7821">IF(AP375=12,1,AP375+1)</f>
        <v>7</v>
      </c>
      <c r="AR375" s="77">
        <f t="shared" ref="AR375" si="7822">IF(AQ375=12,1,AQ375+1)</f>
        <v>8</v>
      </c>
      <c r="AS375" s="77">
        <f t="shared" ref="AS375" si="7823">IF(AR375=12,1,AR375+1)</f>
        <v>9</v>
      </c>
      <c r="AT375" s="77">
        <f t="shared" ref="AT375" si="7824">IF(AS375=12,1,AS375+1)</f>
        <v>10</v>
      </c>
      <c r="AU375" s="77">
        <f t="shared" ref="AU375" si="7825">IF(AT375=12,1,AT375+1)</f>
        <v>11</v>
      </c>
      <c r="AV375" s="77">
        <f t="shared" ref="AV375" si="7826">IF(AU375=12,1,AU375+1)</f>
        <v>12</v>
      </c>
      <c r="AW375" s="77">
        <f t="shared" ref="AW375" si="7827">IF(AV375=12,1,AV375+1)</f>
        <v>1</v>
      </c>
      <c r="AX375" s="77">
        <f t="shared" ref="AX375" si="7828">IF(AW375=12,1,AW375+1)</f>
        <v>2</v>
      </c>
      <c r="AY375" s="77">
        <f t="shared" ref="AY375" si="7829">IF(AX375=12,1,AX375+1)</f>
        <v>3</v>
      </c>
      <c r="AZ375" s="77">
        <f t="shared" ref="AZ375" si="7830">IF(AY375=12,1,AY375+1)</f>
        <v>4</v>
      </c>
      <c r="BA375" s="77">
        <f t="shared" ref="BA375" si="7831">IF(AZ375=12,1,AZ375+1)</f>
        <v>5</v>
      </c>
      <c r="BB375" s="77">
        <f t="shared" ref="BB375" si="7832">IF(BA375=12,1,BA375+1)</f>
        <v>6</v>
      </c>
      <c r="BC375" s="77">
        <f t="shared" ref="BC375" si="7833">IF(BB375=12,1,BB375+1)</f>
        <v>7</v>
      </c>
      <c r="BD375" s="77">
        <f t="shared" ref="BD375" si="7834">IF(BC375=12,1,BC375+1)</f>
        <v>8</v>
      </c>
      <c r="BE375" s="77">
        <f t="shared" ref="BE375" si="7835">IF(BD375=12,1,BD375+1)</f>
        <v>9</v>
      </c>
      <c r="BF375" s="77">
        <f t="shared" ref="BF375" si="7836">IF(BE375=12,1,BE375+1)</f>
        <v>10</v>
      </c>
      <c r="BG375" s="77">
        <f t="shared" ref="BG375" si="7837">IF(BF375=12,1,BF375+1)</f>
        <v>11</v>
      </c>
      <c r="BH375" s="77">
        <f t="shared" ref="BH375" si="7838">IF(BG375=12,1,BG375+1)</f>
        <v>12</v>
      </c>
      <c r="BI375" s="77">
        <f t="shared" ref="BI375" si="7839">IF(BH375=12,1,BH375+1)</f>
        <v>1</v>
      </c>
      <c r="BJ375" s="77">
        <f t="shared" ref="BJ375" si="7840">IF(BI375=12,1,BI375+1)</f>
        <v>2</v>
      </c>
      <c r="BK375" s="77">
        <f t="shared" ref="BK375" si="7841">IF(BJ375=12,1,BJ375+1)</f>
        <v>3</v>
      </c>
      <c r="BL375" s="77">
        <f t="shared" ref="BL375" si="7842">IF(BK375=12,1,BK375+1)</f>
        <v>4</v>
      </c>
      <c r="BM375" s="77">
        <f t="shared" ref="BM375" si="7843">IF(BL375=12,1,BL375+1)</f>
        <v>5</v>
      </c>
      <c r="BN375" s="77">
        <f t="shared" ref="BN375" si="7844">IF(BM375=12,1,BM375+1)</f>
        <v>6</v>
      </c>
      <c r="BO375" s="77">
        <f t="shared" ref="BO375" si="7845">IF(BN375=12,1,BN375+1)</f>
        <v>7</v>
      </c>
      <c r="BP375" s="77">
        <f t="shared" ref="BP375" si="7846">IF(BO375=12,1,BO375+1)</f>
        <v>8</v>
      </c>
      <c r="BQ375" s="77">
        <f t="shared" ref="BQ375" si="7847">IF(BP375=12,1,BP375+1)</f>
        <v>9</v>
      </c>
      <c r="BR375" s="77">
        <f t="shared" ref="BR375" si="7848">IF(BQ375=12,1,BQ375+1)</f>
        <v>10</v>
      </c>
      <c r="BS375" s="77">
        <f t="shared" ref="BS375" si="7849">IF(BR375=12,1,BR375+1)</f>
        <v>11</v>
      </c>
      <c r="BT375" s="77">
        <f t="shared" ref="BT375" si="7850">IF(BS375=12,1,BS375+1)</f>
        <v>12</v>
      </c>
      <c r="BU375" s="77">
        <f t="shared" ref="BU375" si="7851">IF(BT375=12,1,BT375+1)</f>
        <v>1</v>
      </c>
      <c r="BV375" s="77">
        <f t="shared" ref="BV375" si="7852">IF(BU375=12,1,BU375+1)</f>
        <v>2</v>
      </c>
      <c r="BW375" s="77">
        <f t="shared" ref="BW375" si="7853">IF(BV375=12,1,BV375+1)</f>
        <v>3</v>
      </c>
      <c r="BX375" s="77">
        <f t="shared" ref="BX375" si="7854">IF(BW375=12,1,BW375+1)</f>
        <v>4</v>
      </c>
      <c r="BY375" s="77">
        <f t="shared" ref="BY375" si="7855">IF(BX375=12,1,BX375+1)</f>
        <v>5</v>
      </c>
      <c r="BZ375" s="77">
        <f t="shared" ref="BZ375" si="7856">IF(BY375=12,1,BY375+1)</f>
        <v>6</v>
      </c>
      <c r="CA375" s="77">
        <f t="shared" ref="CA375" si="7857">IF(BZ375=12,1,BZ375+1)</f>
        <v>7</v>
      </c>
      <c r="CB375" s="77">
        <f t="shared" ref="CB375" si="7858">IF(CA375=12,1,CA375+1)</f>
        <v>8</v>
      </c>
      <c r="CC375" s="77">
        <f t="shared" ref="CC375" si="7859">IF(CB375=12,1,CB375+1)</f>
        <v>9</v>
      </c>
      <c r="CD375" s="77">
        <f t="shared" ref="CD375" si="7860">IF(CC375=12,1,CC375+1)</f>
        <v>10</v>
      </c>
      <c r="CE375" s="77">
        <f t="shared" ref="CE375" si="7861">IF(CD375=12,1,CD375+1)</f>
        <v>11</v>
      </c>
      <c r="CF375" s="77">
        <f t="shared" ref="CF375" si="7862">IF(CE375=12,1,CE375+1)</f>
        <v>12</v>
      </c>
      <c r="CG375" s="82"/>
      <c r="CH375" s="79"/>
      <c r="CI375" s="79"/>
      <c r="CJ375" s="108"/>
      <c r="CK375" s="108"/>
      <c r="CL375" s="108"/>
      <c r="CM375" s="108"/>
      <c r="CN375" s="108"/>
      <c r="CO375" s="108"/>
      <c r="CP375" s="108"/>
      <c r="CQ375" s="108"/>
      <c r="CR375" s="108"/>
      <c r="CS375" s="108"/>
      <c r="CT375" s="108"/>
      <c r="CU375" s="108"/>
      <c r="CV375" s="108"/>
      <c r="CW375" s="108"/>
      <c r="CX375" s="108"/>
      <c r="CY375" s="108"/>
    </row>
    <row r="376" spans="1:103" s="266" customFormat="1" ht="34.950000000000003" hidden="1" customHeight="1" x14ac:dyDescent="0.3">
      <c r="A376" s="272"/>
      <c r="B376" s="115"/>
      <c r="C376" s="354"/>
      <c r="D376" s="127"/>
      <c r="E376" s="127"/>
      <c r="F376" s="127"/>
      <c r="G376" s="359"/>
      <c r="H376" s="361"/>
      <c r="I376" s="7"/>
      <c r="J376" s="357"/>
      <c r="K376" s="108"/>
      <c r="L376" s="78"/>
      <c r="M376" s="60">
        <f t="shared" ref="M376:BX376" si="7863">VALUE(_xlfn.CONCAT(M375,".",M378))</f>
        <v>1</v>
      </c>
      <c r="N376" s="74">
        <f t="shared" si="7863"/>
        <v>32</v>
      </c>
      <c r="O376" s="74">
        <f t="shared" si="7863"/>
        <v>61</v>
      </c>
      <c r="P376" s="74">
        <f t="shared" si="7863"/>
        <v>92</v>
      </c>
      <c r="Q376" s="74">
        <f t="shared" si="7863"/>
        <v>122</v>
      </c>
      <c r="R376" s="74">
        <f t="shared" si="7863"/>
        <v>153</v>
      </c>
      <c r="S376" s="74">
        <f t="shared" si="7863"/>
        <v>183</v>
      </c>
      <c r="T376" s="74">
        <f t="shared" si="7863"/>
        <v>214</v>
      </c>
      <c r="U376" s="74">
        <f t="shared" si="7863"/>
        <v>245</v>
      </c>
      <c r="V376" s="74">
        <f t="shared" si="7863"/>
        <v>275</v>
      </c>
      <c r="W376" s="74">
        <f t="shared" si="7863"/>
        <v>306</v>
      </c>
      <c r="X376" s="74">
        <f t="shared" si="7863"/>
        <v>336</v>
      </c>
      <c r="Y376" s="74">
        <f t="shared" si="7863"/>
        <v>367</v>
      </c>
      <c r="Z376" s="74">
        <f t="shared" si="7863"/>
        <v>398</v>
      </c>
      <c r="AA376" s="74">
        <f t="shared" si="7863"/>
        <v>426</v>
      </c>
      <c r="AB376" s="74">
        <f t="shared" si="7863"/>
        <v>457</v>
      </c>
      <c r="AC376" s="74">
        <f t="shared" si="7863"/>
        <v>487</v>
      </c>
      <c r="AD376" s="74">
        <f t="shared" si="7863"/>
        <v>518</v>
      </c>
      <c r="AE376" s="74">
        <f t="shared" si="7863"/>
        <v>548</v>
      </c>
      <c r="AF376" s="74">
        <f t="shared" si="7863"/>
        <v>579</v>
      </c>
      <c r="AG376" s="74">
        <f t="shared" si="7863"/>
        <v>610</v>
      </c>
      <c r="AH376" s="74">
        <f t="shared" si="7863"/>
        <v>640</v>
      </c>
      <c r="AI376" s="74">
        <f t="shared" si="7863"/>
        <v>671</v>
      </c>
      <c r="AJ376" s="74">
        <f t="shared" si="7863"/>
        <v>701</v>
      </c>
      <c r="AK376" s="74">
        <f t="shared" si="7863"/>
        <v>732</v>
      </c>
      <c r="AL376" s="74">
        <f t="shared" si="7863"/>
        <v>763</v>
      </c>
      <c r="AM376" s="74">
        <f t="shared" si="7863"/>
        <v>791</v>
      </c>
      <c r="AN376" s="74">
        <f t="shared" si="7863"/>
        <v>822</v>
      </c>
      <c r="AO376" s="74">
        <f t="shared" si="7863"/>
        <v>852</v>
      </c>
      <c r="AP376" s="74">
        <f t="shared" si="7863"/>
        <v>883</v>
      </c>
      <c r="AQ376" s="74">
        <f t="shared" si="7863"/>
        <v>913</v>
      </c>
      <c r="AR376" s="74">
        <f t="shared" si="7863"/>
        <v>944</v>
      </c>
      <c r="AS376" s="74">
        <f t="shared" si="7863"/>
        <v>975</v>
      </c>
      <c r="AT376" s="74">
        <f t="shared" si="7863"/>
        <v>1005</v>
      </c>
      <c r="AU376" s="74">
        <f t="shared" si="7863"/>
        <v>1036</v>
      </c>
      <c r="AV376" s="74">
        <f t="shared" si="7863"/>
        <v>1066</v>
      </c>
      <c r="AW376" s="74">
        <f t="shared" si="7863"/>
        <v>1097</v>
      </c>
      <c r="AX376" s="74">
        <f t="shared" si="7863"/>
        <v>1128</v>
      </c>
      <c r="AY376" s="74">
        <f t="shared" si="7863"/>
        <v>1156</v>
      </c>
      <c r="AZ376" s="74">
        <f t="shared" si="7863"/>
        <v>1187</v>
      </c>
      <c r="BA376" s="74">
        <f t="shared" si="7863"/>
        <v>1217</v>
      </c>
      <c r="BB376" s="74">
        <f t="shared" si="7863"/>
        <v>1248</v>
      </c>
      <c r="BC376" s="74">
        <f t="shared" si="7863"/>
        <v>1278</v>
      </c>
      <c r="BD376" s="74">
        <f t="shared" si="7863"/>
        <v>1309</v>
      </c>
      <c r="BE376" s="74">
        <f t="shared" si="7863"/>
        <v>1340</v>
      </c>
      <c r="BF376" s="74">
        <f t="shared" si="7863"/>
        <v>1370</v>
      </c>
      <c r="BG376" s="74">
        <f t="shared" si="7863"/>
        <v>1401</v>
      </c>
      <c r="BH376" s="74">
        <f t="shared" si="7863"/>
        <v>1431</v>
      </c>
      <c r="BI376" s="74">
        <f t="shared" si="7863"/>
        <v>1462</v>
      </c>
      <c r="BJ376" s="74">
        <f t="shared" si="7863"/>
        <v>1493</v>
      </c>
      <c r="BK376" s="74">
        <f t="shared" si="7863"/>
        <v>1522</v>
      </c>
      <c r="BL376" s="74">
        <f t="shared" si="7863"/>
        <v>1553</v>
      </c>
      <c r="BM376" s="74">
        <f t="shared" si="7863"/>
        <v>1583</v>
      </c>
      <c r="BN376" s="74">
        <f t="shared" si="7863"/>
        <v>1614</v>
      </c>
      <c r="BO376" s="74">
        <f t="shared" si="7863"/>
        <v>1644</v>
      </c>
      <c r="BP376" s="74">
        <f t="shared" si="7863"/>
        <v>1675</v>
      </c>
      <c r="BQ376" s="74">
        <f t="shared" si="7863"/>
        <v>1706</v>
      </c>
      <c r="BR376" s="74">
        <f t="shared" si="7863"/>
        <v>1736</v>
      </c>
      <c r="BS376" s="74">
        <f t="shared" si="7863"/>
        <v>1767</v>
      </c>
      <c r="BT376" s="74">
        <f t="shared" si="7863"/>
        <v>1797</v>
      </c>
      <c r="BU376" s="74">
        <f t="shared" si="7863"/>
        <v>1828</v>
      </c>
      <c r="BV376" s="74">
        <f t="shared" si="7863"/>
        <v>1859</v>
      </c>
      <c r="BW376" s="74">
        <f t="shared" si="7863"/>
        <v>1887</v>
      </c>
      <c r="BX376" s="74">
        <f t="shared" si="7863"/>
        <v>1918</v>
      </c>
      <c r="BY376" s="74">
        <f t="shared" ref="BY376:CF376" si="7864">VALUE(_xlfn.CONCAT(BY375,".",BY378))</f>
        <v>1948</v>
      </c>
      <c r="BZ376" s="74">
        <f t="shared" si="7864"/>
        <v>1979</v>
      </c>
      <c r="CA376" s="74">
        <f t="shared" si="7864"/>
        <v>2009</v>
      </c>
      <c r="CB376" s="74">
        <f t="shared" si="7864"/>
        <v>2040</v>
      </c>
      <c r="CC376" s="74">
        <f t="shared" si="7864"/>
        <v>2071</v>
      </c>
      <c r="CD376" s="74">
        <f t="shared" si="7864"/>
        <v>2101</v>
      </c>
      <c r="CE376" s="74">
        <f t="shared" si="7864"/>
        <v>2132</v>
      </c>
      <c r="CF376" s="74">
        <f t="shared" si="7864"/>
        <v>2162</v>
      </c>
      <c r="CG376" s="83"/>
      <c r="CH376" s="80"/>
      <c r="CI376" s="80"/>
      <c r="CJ376" s="108"/>
      <c r="CK376" s="108"/>
      <c r="CL376" s="108"/>
      <c r="CM376" s="108"/>
      <c r="CN376" s="108"/>
      <c r="CO376" s="108"/>
      <c r="CP376" s="108"/>
      <c r="CQ376" s="108"/>
      <c r="CR376" s="108"/>
      <c r="CS376" s="108"/>
      <c r="CT376" s="108"/>
      <c r="CU376" s="108"/>
      <c r="CV376" s="108"/>
      <c r="CW376" s="108"/>
      <c r="CX376" s="108"/>
      <c r="CY376" s="108"/>
    </row>
    <row r="377" spans="1:103" s="266" customFormat="1" ht="16.95" customHeight="1" x14ac:dyDescent="0.3">
      <c r="A377" s="272"/>
      <c r="B377" s="115"/>
      <c r="C377" s="354"/>
      <c r="D377" s="127"/>
      <c r="E377" s="360" t="s">
        <v>376</v>
      </c>
      <c r="F377" s="360" t="s">
        <v>376</v>
      </c>
      <c r="G377" s="359"/>
      <c r="H377" s="361"/>
      <c r="I377" s="7"/>
      <c r="J377" s="357"/>
      <c r="K377" s="108"/>
      <c r="L377" s="78"/>
      <c r="M377" s="61" t="str">
        <f>VLOOKUP(M375,'Podpůrná data'!$J$186:$K$197,2)</f>
        <v>leden</v>
      </c>
      <c r="N377" s="61" t="str">
        <f>VLOOKUP(N375,'Podpůrná data'!$J$186:$K$197,2)</f>
        <v>únor</v>
      </c>
      <c r="O377" s="61" t="str">
        <f>VLOOKUP(O375,'Podpůrná data'!$J$186:$K$197,2)</f>
        <v>březen</v>
      </c>
      <c r="P377" s="61" t="str">
        <f>VLOOKUP(P375,'Podpůrná data'!$J$186:$K$197,2)</f>
        <v>duben</v>
      </c>
      <c r="Q377" s="61" t="str">
        <f>VLOOKUP(Q375,'Podpůrná data'!$J$186:$K$197,2)</f>
        <v>květen</v>
      </c>
      <c r="R377" s="61" t="str">
        <f>VLOOKUP(R375,'Podpůrná data'!$J$186:$K$197,2)</f>
        <v>červen</v>
      </c>
      <c r="S377" s="61" t="str">
        <f>VLOOKUP(S375,'Podpůrná data'!$J$186:$K$197,2)</f>
        <v>červenec</v>
      </c>
      <c r="T377" s="61" t="str">
        <f>VLOOKUP(T375,'Podpůrná data'!$J$186:$K$197,2)</f>
        <v>srpen</v>
      </c>
      <c r="U377" s="61" t="str">
        <f>VLOOKUP(U375,'Podpůrná data'!$J$186:$K$197,2)</f>
        <v>září</v>
      </c>
      <c r="V377" s="61" t="str">
        <f>VLOOKUP(V375,'Podpůrná data'!$J$186:$K$197,2)</f>
        <v>říjen</v>
      </c>
      <c r="W377" s="61" t="str">
        <f>VLOOKUP(W375,'Podpůrná data'!$J$186:$K$197,2)</f>
        <v>listopad</v>
      </c>
      <c r="X377" s="61" t="str">
        <f>VLOOKUP(X375,'Podpůrná data'!$J$186:$K$197,2)</f>
        <v>prosinec</v>
      </c>
      <c r="Y377" s="61" t="str">
        <f>VLOOKUP(Y375,'Podpůrná data'!$J$186:$K$197,2)</f>
        <v>leden</v>
      </c>
      <c r="Z377" s="61" t="str">
        <f>VLOOKUP(Z375,'Podpůrná data'!$J$186:$K$197,2)</f>
        <v>únor</v>
      </c>
      <c r="AA377" s="61" t="str">
        <f>VLOOKUP(AA375,'Podpůrná data'!$J$186:$K$197,2)</f>
        <v>březen</v>
      </c>
      <c r="AB377" s="61" t="str">
        <f>VLOOKUP(AB375,'Podpůrná data'!$J$186:$K$197,2)</f>
        <v>duben</v>
      </c>
      <c r="AC377" s="61" t="str">
        <f>VLOOKUP(AC375,'Podpůrná data'!$J$186:$K$197,2)</f>
        <v>květen</v>
      </c>
      <c r="AD377" s="61" t="str">
        <f>VLOOKUP(AD375,'Podpůrná data'!$J$186:$K$197,2)</f>
        <v>červen</v>
      </c>
      <c r="AE377" s="61" t="str">
        <f>VLOOKUP(AE375,'Podpůrná data'!$J$186:$K$197,2)</f>
        <v>červenec</v>
      </c>
      <c r="AF377" s="61" t="str">
        <f>VLOOKUP(AF375,'Podpůrná data'!$J$186:$K$197,2)</f>
        <v>srpen</v>
      </c>
      <c r="AG377" s="61" t="str">
        <f>VLOOKUP(AG375,'Podpůrná data'!$J$186:$K$197,2)</f>
        <v>září</v>
      </c>
      <c r="AH377" s="61" t="str">
        <f>VLOOKUP(AH375,'Podpůrná data'!$J$186:$K$197,2)</f>
        <v>říjen</v>
      </c>
      <c r="AI377" s="61" t="str">
        <f>VLOOKUP(AI375,'Podpůrná data'!$J$186:$K$197,2)</f>
        <v>listopad</v>
      </c>
      <c r="AJ377" s="61" t="str">
        <f>VLOOKUP(AJ375,'Podpůrná data'!$J$186:$K$197,2)</f>
        <v>prosinec</v>
      </c>
      <c r="AK377" s="61" t="str">
        <f>VLOOKUP(AK375,'Podpůrná data'!$J$186:$K$197,2)</f>
        <v>leden</v>
      </c>
      <c r="AL377" s="61" t="str">
        <f>VLOOKUP(AL375,'Podpůrná data'!$J$186:$K$197,2)</f>
        <v>únor</v>
      </c>
      <c r="AM377" s="61" t="str">
        <f>VLOOKUP(AM375,'Podpůrná data'!$J$186:$K$197,2)</f>
        <v>březen</v>
      </c>
      <c r="AN377" s="61" t="str">
        <f>VLOOKUP(AN375,'Podpůrná data'!$J$186:$K$197,2)</f>
        <v>duben</v>
      </c>
      <c r="AO377" s="61" t="str">
        <f>VLOOKUP(AO375,'Podpůrná data'!$J$186:$K$197,2)</f>
        <v>květen</v>
      </c>
      <c r="AP377" s="61" t="str">
        <f>VLOOKUP(AP375,'Podpůrná data'!$J$186:$K$197,2)</f>
        <v>červen</v>
      </c>
      <c r="AQ377" s="61" t="str">
        <f>VLOOKUP(AQ375,'Podpůrná data'!$J$186:$K$197,2)</f>
        <v>červenec</v>
      </c>
      <c r="AR377" s="61" t="str">
        <f>VLOOKUP(AR375,'Podpůrná data'!$J$186:$K$197,2)</f>
        <v>srpen</v>
      </c>
      <c r="AS377" s="61" t="str">
        <f>VLOOKUP(AS375,'Podpůrná data'!$J$186:$K$197,2)</f>
        <v>září</v>
      </c>
      <c r="AT377" s="61" t="str">
        <f>VLOOKUP(AT375,'Podpůrná data'!$J$186:$K$197,2)</f>
        <v>říjen</v>
      </c>
      <c r="AU377" s="61" t="str">
        <f>VLOOKUP(AU375,'Podpůrná data'!$J$186:$K$197,2)</f>
        <v>listopad</v>
      </c>
      <c r="AV377" s="61" t="str">
        <f>VLOOKUP(AV375,'Podpůrná data'!$J$186:$K$197,2)</f>
        <v>prosinec</v>
      </c>
      <c r="AW377" s="61" t="str">
        <f>VLOOKUP(AW375,'Podpůrná data'!$J$186:$K$197,2)</f>
        <v>leden</v>
      </c>
      <c r="AX377" s="61" t="str">
        <f>VLOOKUP(AX375,'Podpůrná data'!$J$186:$K$197,2)</f>
        <v>únor</v>
      </c>
      <c r="AY377" s="61" t="str">
        <f>VLOOKUP(AY375,'Podpůrná data'!$J$186:$K$197,2)</f>
        <v>březen</v>
      </c>
      <c r="AZ377" s="61" t="str">
        <f>VLOOKUP(AZ375,'Podpůrná data'!$J$186:$K$197,2)</f>
        <v>duben</v>
      </c>
      <c r="BA377" s="61" t="str">
        <f>VLOOKUP(BA375,'Podpůrná data'!$J$186:$K$197,2)</f>
        <v>květen</v>
      </c>
      <c r="BB377" s="61" t="str">
        <f>VLOOKUP(BB375,'Podpůrná data'!$J$186:$K$197,2)</f>
        <v>červen</v>
      </c>
      <c r="BC377" s="61" t="str">
        <f>VLOOKUP(BC375,'Podpůrná data'!$J$186:$K$197,2)</f>
        <v>červenec</v>
      </c>
      <c r="BD377" s="61" t="str">
        <f>VLOOKUP(BD375,'Podpůrná data'!$J$186:$K$197,2)</f>
        <v>srpen</v>
      </c>
      <c r="BE377" s="61" t="str">
        <f>VLOOKUP(BE375,'Podpůrná data'!$J$186:$K$197,2)</f>
        <v>září</v>
      </c>
      <c r="BF377" s="61" t="str">
        <f>VLOOKUP(BF375,'Podpůrná data'!$J$186:$K$197,2)</f>
        <v>říjen</v>
      </c>
      <c r="BG377" s="61" t="str">
        <f>VLOOKUP(BG375,'Podpůrná data'!$J$186:$K$197,2)</f>
        <v>listopad</v>
      </c>
      <c r="BH377" s="61" t="str">
        <f>VLOOKUP(BH375,'Podpůrná data'!$J$186:$K$197,2)</f>
        <v>prosinec</v>
      </c>
      <c r="BI377" s="61" t="str">
        <f>VLOOKUP(BI375,'Podpůrná data'!$J$186:$K$197,2)</f>
        <v>leden</v>
      </c>
      <c r="BJ377" s="61" t="str">
        <f>VLOOKUP(BJ375,'Podpůrná data'!$J$186:$K$197,2)</f>
        <v>únor</v>
      </c>
      <c r="BK377" s="61" t="str">
        <f>VLOOKUP(BK375,'Podpůrná data'!$J$186:$K$197,2)</f>
        <v>březen</v>
      </c>
      <c r="BL377" s="61" t="str">
        <f>VLOOKUP(BL375,'Podpůrná data'!$J$186:$K$197,2)</f>
        <v>duben</v>
      </c>
      <c r="BM377" s="61" t="str">
        <f>VLOOKUP(BM375,'Podpůrná data'!$J$186:$K$197,2)</f>
        <v>květen</v>
      </c>
      <c r="BN377" s="61" t="str">
        <f>VLOOKUP(BN375,'Podpůrná data'!$J$186:$K$197,2)</f>
        <v>červen</v>
      </c>
      <c r="BO377" s="61" t="str">
        <f>VLOOKUP(BO375,'Podpůrná data'!$J$186:$K$197,2)</f>
        <v>červenec</v>
      </c>
      <c r="BP377" s="61" t="str">
        <f>VLOOKUP(BP375,'Podpůrná data'!$J$186:$K$197,2)</f>
        <v>srpen</v>
      </c>
      <c r="BQ377" s="61" t="str">
        <f>VLOOKUP(BQ375,'Podpůrná data'!$J$186:$K$197,2)</f>
        <v>září</v>
      </c>
      <c r="BR377" s="61" t="str">
        <f>VLOOKUP(BR375,'Podpůrná data'!$J$186:$K$197,2)</f>
        <v>říjen</v>
      </c>
      <c r="BS377" s="61" t="str">
        <f>VLOOKUP(BS375,'Podpůrná data'!$J$186:$K$197,2)</f>
        <v>listopad</v>
      </c>
      <c r="BT377" s="61" t="str">
        <f>VLOOKUP(BT375,'Podpůrná data'!$J$186:$K$197,2)</f>
        <v>prosinec</v>
      </c>
      <c r="BU377" s="61" t="str">
        <f>VLOOKUP(BU375,'Podpůrná data'!$J$186:$K$197,2)</f>
        <v>leden</v>
      </c>
      <c r="BV377" s="61" t="str">
        <f>VLOOKUP(BV375,'Podpůrná data'!$J$186:$K$197,2)</f>
        <v>únor</v>
      </c>
      <c r="BW377" s="61" t="str">
        <f>VLOOKUP(BW375,'Podpůrná data'!$J$186:$K$197,2)</f>
        <v>březen</v>
      </c>
      <c r="BX377" s="61" t="str">
        <f>VLOOKUP(BX375,'Podpůrná data'!$J$186:$K$197,2)</f>
        <v>duben</v>
      </c>
      <c r="BY377" s="61" t="str">
        <f>VLOOKUP(BY375,'Podpůrná data'!$J$186:$K$197,2)</f>
        <v>květen</v>
      </c>
      <c r="BZ377" s="61" t="str">
        <f>VLOOKUP(BZ375,'Podpůrná data'!$J$186:$K$197,2)</f>
        <v>červen</v>
      </c>
      <c r="CA377" s="61" t="str">
        <f>VLOOKUP(CA375,'Podpůrná data'!$J$186:$K$197,2)</f>
        <v>červenec</v>
      </c>
      <c r="CB377" s="61" t="str">
        <f>VLOOKUP(CB375,'Podpůrná data'!$J$186:$K$197,2)</f>
        <v>srpen</v>
      </c>
      <c r="CC377" s="61" t="str">
        <f>VLOOKUP(CC375,'Podpůrná data'!$J$186:$K$197,2)</f>
        <v>září</v>
      </c>
      <c r="CD377" s="61" t="str">
        <f>VLOOKUP(CD375,'Podpůrná data'!$J$186:$K$197,2)</f>
        <v>říjen</v>
      </c>
      <c r="CE377" s="61" t="str">
        <f>VLOOKUP(CE375,'Podpůrná data'!$J$186:$K$197,2)</f>
        <v>listopad</v>
      </c>
      <c r="CF377" s="61" t="str">
        <f>VLOOKUP(CF375,'Podpůrná data'!$J$186:$K$197,2)</f>
        <v>prosinec</v>
      </c>
      <c r="CG377" s="210"/>
      <c r="CH377" s="210"/>
      <c r="CI377" s="211"/>
      <c r="CJ377" s="108"/>
      <c r="CK377" s="183" t="s">
        <v>109</v>
      </c>
      <c r="CL377" s="183" t="s">
        <v>110</v>
      </c>
      <c r="CM377" s="183" t="s">
        <v>111</v>
      </c>
      <c r="CN377" s="183" t="s">
        <v>112</v>
      </c>
      <c r="CO377" s="183" t="s">
        <v>113</v>
      </c>
      <c r="CP377" s="183" t="s">
        <v>114</v>
      </c>
      <c r="CQ377" s="183" t="s">
        <v>115</v>
      </c>
      <c r="CR377" s="183" t="s">
        <v>116</v>
      </c>
      <c r="CS377" s="183" t="s">
        <v>117</v>
      </c>
      <c r="CT377" s="183" t="s">
        <v>177</v>
      </c>
      <c r="CU377" s="183" t="s">
        <v>178</v>
      </c>
      <c r="CV377" s="183" t="s">
        <v>179</v>
      </c>
      <c r="CW377" s="183" t="s">
        <v>368</v>
      </c>
      <c r="CX377" s="183" t="s">
        <v>369</v>
      </c>
      <c r="CY377" s="183" t="s">
        <v>370</v>
      </c>
    </row>
    <row r="378" spans="1:103" s="266" customFormat="1" ht="16.2" customHeight="1" x14ac:dyDescent="0.3">
      <c r="A378" s="272"/>
      <c r="B378" s="115"/>
      <c r="C378" s="354"/>
      <c r="D378" s="127"/>
      <c r="E378" s="360"/>
      <c r="F378" s="360"/>
      <c r="G378" s="359"/>
      <c r="H378" s="361"/>
      <c r="I378" s="7"/>
      <c r="J378" s="357"/>
      <c r="K378" s="108"/>
      <c r="L378" s="78"/>
      <c r="M378" s="61">
        <f>YEAR(Úvod!$F$10)</f>
        <v>1900</v>
      </c>
      <c r="N378" s="61">
        <f t="shared" ref="N378" si="7865">IF(N375=1,M378+1,M378)</f>
        <v>1900</v>
      </c>
      <c r="O378" s="61">
        <f t="shared" ref="O378" si="7866">IF(O375=1,N378+1,N378)</f>
        <v>1900</v>
      </c>
      <c r="P378" s="61">
        <f t="shared" ref="P378" si="7867">IF(P375=1,O378+1,O378)</f>
        <v>1900</v>
      </c>
      <c r="Q378" s="61">
        <f t="shared" ref="Q378" si="7868">IF(Q375=1,P378+1,P378)</f>
        <v>1900</v>
      </c>
      <c r="R378" s="61">
        <f t="shared" ref="R378" si="7869">IF(R375=1,Q378+1,Q378)</f>
        <v>1900</v>
      </c>
      <c r="S378" s="61">
        <f t="shared" ref="S378" si="7870">IF(S375=1,R378+1,R378)</f>
        <v>1900</v>
      </c>
      <c r="T378" s="61">
        <f t="shared" ref="T378" si="7871">IF(T375=1,S378+1,S378)</f>
        <v>1900</v>
      </c>
      <c r="U378" s="61">
        <f t="shared" ref="U378" si="7872">IF(U375=1,T378+1,T378)</f>
        <v>1900</v>
      </c>
      <c r="V378" s="61">
        <f t="shared" ref="V378" si="7873">IF(V375=1,U378+1,U378)</f>
        <v>1900</v>
      </c>
      <c r="W378" s="61">
        <f t="shared" ref="W378" si="7874">IF(W375=1,V378+1,V378)</f>
        <v>1900</v>
      </c>
      <c r="X378" s="61">
        <f t="shared" ref="X378" si="7875">IF(X375=1,W378+1,W378)</f>
        <v>1900</v>
      </c>
      <c r="Y378" s="61">
        <f t="shared" ref="Y378" si="7876">IF(Y375=1,X378+1,X378)</f>
        <v>1901</v>
      </c>
      <c r="Z378" s="61">
        <f t="shared" ref="Z378" si="7877">IF(Z375=1,Y378+1,Y378)</f>
        <v>1901</v>
      </c>
      <c r="AA378" s="61">
        <f t="shared" ref="AA378" si="7878">IF(AA375=1,Z378+1,Z378)</f>
        <v>1901</v>
      </c>
      <c r="AB378" s="61">
        <f t="shared" ref="AB378" si="7879">IF(AB375=1,AA378+1,AA378)</f>
        <v>1901</v>
      </c>
      <c r="AC378" s="61">
        <f t="shared" ref="AC378" si="7880">IF(AC375=1,AB378+1,AB378)</f>
        <v>1901</v>
      </c>
      <c r="AD378" s="61">
        <f t="shared" ref="AD378" si="7881">IF(AD375=1,AC378+1,AC378)</f>
        <v>1901</v>
      </c>
      <c r="AE378" s="61">
        <f t="shared" ref="AE378" si="7882">IF(AE375=1,AD378+1,AD378)</f>
        <v>1901</v>
      </c>
      <c r="AF378" s="61">
        <f t="shared" ref="AF378" si="7883">IF(AF375=1,AE378+1,AE378)</f>
        <v>1901</v>
      </c>
      <c r="AG378" s="61">
        <f t="shared" ref="AG378" si="7884">IF(AG375=1,AF378+1,AF378)</f>
        <v>1901</v>
      </c>
      <c r="AH378" s="61">
        <f t="shared" ref="AH378" si="7885">IF(AH375=1,AG378+1,AG378)</f>
        <v>1901</v>
      </c>
      <c r="AI378" s="61">
        <f t="shared" ref="AI378" si="7886">IF(AI375=1,AH378+1,AH378)</f>
        <v>1901</v>
      </c>
      <c r="AJ378" s="61">
        <f t="shared" ref="AJ378" si="7887">IF(AJ375=1,AI378+1,AI378)</f>
        <v>1901</v>
      </c>
      <c r="AK378" s="61">
        <f t="shared" ref="AK378" si="7888">IF(AK375=1,AJ378+1,AJ378)</f>
        <v>1902</v>
      </c>
      <c r="AL378" s="61">
        <f t="shared" ref="AL378" si="7889">IF(AL375=1,AK378+1,AK378)</f>
        <v>1902</v>
      </c>
      <c r="AM378" s="61">
        <f t="shared" ref="AM378" si="7890">IF(AM375=1,AL378+1,AL378)</f>
        <v>1902</v>
      </c>
      <c r="AN378" s="61">
        <f t="shared" ref="AN378" si="7891">IF(AN375=1,AM378+1,AM378)</f>
        <v>1902</v>
      </c>
      <c r="AO378" s="61">
        <f t="shared" ref="AO378" si="7892">IF(AO375=1,AN378+1,AN378)</f>
        <v>1902</v>
      </c>
      <c r="AP378" s="61">
        <f t="shared" ref="AP378" si="7893">IF(AP375=1,AO378+1,AO378)</f>
        <v>1902</v>
      </c>
      <c r="AQ378" s="61">
        <f t="shared" ref="AQ378" si="7894">IF(AQ375=1,AP378+1,AP378)</f>
        <v>1902</v>
      </c>
      <c r="AR378" s="61">
        <f t="shared" ref="AR378" si="7895">IF(AR375=1,AQ378+1,AQ378)</f>
        <v>1902</v>
      </c>
      <c r="AS378" s="61">
        <f t="shared" ref="AS378" si="7896">IF(AS375=1,AR378+1,AR378)</f>
        <v>1902</v>
      </c>
      <c r="AT378" s="61">
        <f t="shared" ref="AT378" si="7897">IF(AT375=1,AS378+1,AS378)</f>
        <v>1902</v>
      </c>
      <c r="AU378" s="61">
        <f t="shared" ref="AU378" si="7898">IF(AU375=1,AT378+1,AT378)</f>
        <v>1902</v>
      </c>
      <c r="AV378" s="61">
        <f t="shared" ref="AV378" si="7899">IF(AV375=1,AU378+1,AU378)</f>
        <v>1902</v>
      </c>
      <c r="AW378" s="61">
        <f t="shared" ref="AW378" si="7900">IF(AW375=1,AV378+1,AV378)</f>
        <v>1903</v>
      </c>
      <c r="AX378" s="61">
        <f t="shared" ref="AX378" si="7901">IF(AX375=1,AW378+1,AW378)</f>
        <v>1903</v>
      </c>
      <c r="AY378" s="61">
        <f t="shared" ref="AY378" si="7902">IF(AY375=1,AX378+1,AX378)</f>
        <v>1903</v>
      </c>
      <c r="AZ378" s="61">
        <f t="shared" ref="AZ378" si="7903">IF(AZ375=1,AY378+1,AY378)</f>
        <v>1903</v>
      </c>
      <c r="BA378" s="61">
        <f t="shared" ref="BA378" si="7904">IF(BA375=1,AZ378+1,AZ378)</f>
        <v>1903</v>
      </c>
      <c r="BB378" s="61">
        <f t="shared" ref="BB378" si="7905">IF(BB375=1,BA378+1,BA378)</f>
        <v>1903</v>
      </c>
      <c r="BC378" s="61">
        <f t="shared" ref="BC378" si="7906">IF(BC375=1,BB378+1,BB378)</f>
        <v>1903</v>
      </c>
      <c r="BD378" s="61">
        <f t="shared" ref="BD378" si="7907">IF(BD375=1,BC378+1,BC378)</f>
        <v>1903</v>
      </c>
      <c r="BE378" s="61">
        <f t="shared" ref="BE378" si="7908">IF(BE375=1,BD378+1,BD378)</f>
        <v>1903</v>
      </c>
      <c r="BF378" s="61">
        <f t="shared" ref="BF378" si="7909">IF(BF375=1,BE378+1,BE378)</f>
        <v>1903</v>
      </c>
      <c r="BG378" s="61">
        <f t="shared" ref="BG378" si="7910">IF(BG375=1,BF378+1,BF378)</f>
        <v>1903</v>
      </c>
      <c r="BH378" s="61">
        <f t="shared" ref="BH378" si="7911">IF(BH375=1,BG378+1,BG378)</f>
        <v>1903</v>
      </c>
      <c r="BI378" s="61">
        <f t="shared" ref="BI378" si="7912">IF(BI375=1,BH378+1,BH378)</f>
        <v>1904</v>
      </c>
      <c r="BJ378" s="61">
        <f t="shared" ref="BJ378" si="7913">IF(BJ375=1,BI378+1,BI378)</f>
        <v>1904</v>
      </c>
      <c r="BK378" s="61">
        <f t="shared" ref="BK378" si="7914">IF(BK375=1,BJ378+1,BJ378)</f>
        <v>1904</v>
      </c>
      <c r="BL378" s="61">
        <f t="shared" ref="BL378" si="7915">IF(BL375=1,BK378+1,BK378)</f>
        <v>1904</v>
      </c>
      <c r="BM378" s="61">
        <f t="shared" ref="BM378" si="7916">IF(BM375=1,BL378+1,BL378)</f>
        <v>1904</v>
      </c>
      <c r="BN378" s="61">
        <f t="shared" ref="BN378" si="7917">IF(BN375=1,BM378+1,BM378)</f>
        <v>1904</v>
      </c>
      <c r="BO378" s="61">
        <f t="shared" ref="BO378" si="7918">IF(BO375=1,BN378+1,BN378)</f>
        <v>1904</v>
      </c>
      <c r="BP378" s="61">
        <f t="shared" ref="BP378" si="7919">IF(BP375=1,BO378+1,BO378)</f>
        <v>1904</v>
      </c>
      <c r="BQ378" s="61">
        <f t="shared" ref="BQ378" si="7920">IF(BQ375=1,BP378+1,BP378)</f>
        <v>1904</v>
      </c>
      <c r="BR378" s="61">
        <f t="shared" ref="BR378" si="7921">IF(BR375=1,BQ378+1,BQ378)</f>
        <v>1904</v>
      </c>
      <c r="BS378" s="61">
        <f t="shared" ref="BS378" si="7922">IF(BS375=1,BR378+1,BR378)</f>
        <v>1904</v>
      </c>
      <c r="BT378" s="61">
        <f t="shared" ref="BT378" si="7923">IF(BT375=1,BS378+1,BS378)</f>
        <v>1904</v>
      </c>
      <c r="BU378" s="61">
        <f t="shared" ref="BU378" si="7924">IF(BU375=1,BT378+1,BT378)</f>
        <v>1905</v>
      </c>
      <c r="BV378" s="61">
        <f t="shared" ref="BV378" si="7925">IF(BV375=1,BU378+1,BU378)</f>
        <v>1905</v>
      </c>
      <c r="BW378" s="61">
        <f t="shared" ref="BW378" si="7926">IF(BW375=1,BV378+1,BV378)</f>
        <v>1905</v>
      </c>
      <c r="BX378" s="61">
        <f t="shared" ref="BX378" si="7927">IF(BX375=1,BW378+1,BW378)</f>
        <v>1905</v>
      </c>
      <c r="BY378" s="61">
        <f t="shared" ref="BY378" si="7928">IF(BY375=1,BX378+1,BX378)</f>
        <v>1905</v>
      </c>
      <c r="BZ378" s="61">
        <f t="shared" ref="BZ378" si="7929">IF(BZ375=1,BY378+1,BY378)</f>
        <v>1905</v>
      </c>
      <c r="CA378" s="61">
        <f t="shared" ref="CA378" si="7930">IF(CA375=1,BZ378+1,BZ378)</f>
        <v>1905</v>
      </c>
      <c r="CB378" s="61">
        <f t="shared" ref="CB378" si="7931">IF(CB375=1,CA378+1,CA378)</f>
        <v>1905</v>
      </c>
      <c r="CC378" s="61">
        <f t="shared" ref="CC378" si="7932">IF(CC375=1,CB378+1,CB378)</f>
        <v>1905</v>
      </c>
      <c r="CD378" s="61">
        <f t="shared" ref="CD378" si="7933">IF(CD375=1,CC378+1,CC378)</f>
        <v>1905</v>
      </c>
      <c r="CE378" s="61">
        <f t="shared" ref="CE378" si="7934">IF(CE375=1,CD378+1,CD378)</f>
        <v>1905</v>
      </c>
      <c r="CF378" s="61">
        <f t="shared" ref="CF378" si="7935">IF(CF375=1,CE378+1,CE378)</f>
        <v>1905</v>
      </c>
      <c r="CG378" s="209"/>
      <c r="CH378" s="208"/>
      <c r="CI378" s="212"/>
      <c r="CJ378" s="108"/>
      <c r="CK378" s="108"/>
      <c r="CL378" s="108"/>
      <c r="CM378" s="108"/>
      <c r="CN378" s="108"/>
      <c r="CO378" s="108"/>
      <c r="CP378" s="108"/>
      <c r="CQ378" s="108"/>
      <c r="CR378" s="108"/>
      <c r="CS378" s="108"/>
      <c r="CT378" s="108"/>
      <c r="CU378" s="108"/>
      <c r="CV378" s="108"/>
      <c r="CW378" s="108"/>
      <c r="CX378" s="108"/>
      <c r="CY378" s="108"/>
    </row>
    <row r="379" spans="1:103" s="266" customFormat="1" ht="16.2" customHeight="1" x14ac:dyDescent="0.3">
      <c r="A379" s="272"/>
      <c r="B379" s="115"/>
      <c r="C379" s="127"/>
      <c r="D379" s="127"/>
      <c r="E379" s="360"/>
      <c r="F379" s="360"/>
      <c r="G379" s="359"/>
      <c r="H379" s="362"/>
      <c r="I379" s="7"/>
      <c r="J379" s="358"/>
      <c r="K379" s="108"/>
      <c r="L379" s="64" t="s">
        <v>181</v>
      </c>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1"/>
      <c r="AL379" s="281"/>
      <c r="AM379" s="281"/>
      <c r="AN379" s="281"/>
      <c r="AO379" s="281"/>
      <c r="AP379" s="281"/>
      <c r="AQ379" s="281"/>
      <c r="AR379" s="281"/>
      <c r="AS379" s="281"/>
      <c r="AT379" s="281"/>
      <c r="AU379" s="281"/>
      <c r="AV379" s="281"/>
      <c r="AW379" s="281"/>
      <c r="AX379" s="281"/>
      <c r="AY379" s="281"/>
      <c r="AZ379" s="281"/>
      <c r="BA379" s="281"/>
      <c r="BB379" s="281"/>
      <c r="BC379" s="281"/>
      <c r="BD379" s="281"/>
      <c r="BE379" s="281"/>
      <c r="BF379" s="281"/>
      <c r="BG379" s="281"/>
      <c r="BH379" s="281"/>
      <c r="BI379" s="281"/>
      <c r="BJ379" s="281"/>
      <c r="BK379" s="281"/>
      <c r="BL379" s="281"/>
      <c r="BM379" s="281"/>
      <c r="BN379" s="281"/>
      <c r="BO379" s="281"/>
      <c r="BP379" s="281"/>
      <c r="BQ379" s="281"/>
      <c r="BR379" s="281"/>
      <c r="BS379" s="281"/>
      <c r="BT379" s="281"/>
      <c r="BU379" s="281"/>
      <c r="BV379" s="281"/>
      <c r="BW379" s="281"/>
      <c r="BX379" s="281"/>
      <c r="BY379" s="281"/>
      <c r="BZ379" s="281"/>
      <c r="CA379" s="281"/>
      <c r="CB379" s="281"/>
      <c r="CC379" s="281"/>
      <c r="CD379" s="281"/>
      <c r="CE379" s="281"/>
      <c r="CF379" s="281"/>
      <c r="CG379" s="209"/>
      <c r="CH379" s="208"/>
      <c r="CI379" s="212"/>
      <c r="CJ379" s="108"/>
      <c r="CK379" s="108"/>
      <c r="CL379" s="108"/>
      <c r="CM379" s="108"/>
      <c r="CN379" s="108"/>
      <c r="CO379" s="108"/>
      <c r="CP379" s="108"/>
      <c r="CQ379" s="108"/>
      <c r="CR379" s="108"/>
      <c r="CS379" s="108"/>
      <c r="CT379" s="108"/>
      <c r="CU379" s="108"/>
      <c r="CV379" s="108"/>
      <c r="CW379" s="108"/>
      <c r="CX379" s="108"/>
      <c r="CY379" s="108"/>
    </row>
    <row r="380" spans="1:103" s="266" customFormat="1" ht="23.4" customHeight="1" x14ac:dyDescent="0.3">
      <c r="A380" s="264"/>
      <c r="B380" s="128" t="s">
        <v>32</v>
      </c>
      <c r="C380" s="376"/>
      <c r="D380" s="376"/>
      <c r="E380" s="282"/>
      <c r="F380" s="257"/>
      <c r="G380" s="275"/>
      <c r="H380" s="62">
        <f>IF($G380="",0,VLOOKUP($E380,'Podpůrná data'!$I$15:$J$182,2)*$G380)</f>
        <v>0</v>
      </c>
      <c r="I380" s="107"/>
      <c r="J380" s="170">
        <f>IF(H380&gt;0,1,0)</f>
        <v>0</v>
      </c>
      <c r="K380" s="214"/>
      <c r="L380" s="64" t="s">
        <v>97</v>
      </c>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3"/>
      <c r="AN380" s="283"/>
      <c r="AO380" s="283"/>
      <c r="AP380" s="283"/>
      <c r="AQ380" s="283"/>
      <c r="AR380" s="283"/>
      <c r="AS380" s="283"/>
      <c r="AT380" s="283"/>
      <c r="AU380" s="283"/>
      <c r="AV380" s="283"/>
      <c r="AW380" s="283"/>
      <c r="AX380" s="283"/>
      <c r="AY380" s="283"/>
      <c r="AZ380" s="283"/>
      <c r="BA380" s="283"/>
      <c r="BB380" s="283"/>
      <c r="BC380" s="283"/>
      <c r="BD380" s="283"/>
      <c r="BE380" s="283"/>
      <c r="BF380" s="283"/>
      <c r="BG380" s="283"/>
      <c r="BH380" s="283"/>
      <c r="BI380" s="283"/>
      <c r="BJ380" s="283"/>
      <c r="BK380" s="283"/>
      <c r="BL380" s="283"/>
      <c r="BM380" s="283"/>
      <c r="BN380" s="283"/>
      <c r="BO380" s="283"/>
      <c r="BP380" s="283"/>
      <c r="BQ380" s="283"/>
      <c r="BR380" s="283"/>
      <c r="BS380" s="283"/>
      <c r="BT380" s="283"/>
      <c r="BU380" s="283"/>
      <c r="BV380" s="283"/>
      <c r="BW380" s="283"/>
      <c r="BX380" s="283"/>
      <c r="BY380" s="283"/>
      <c r="BZ380" s="283"/>
      <c r="CA380" s="283"/>
      <c r="CB380" s="283"/>
      <c r="CC380" s="283"/>
      <c r="CD380" s="283"/>
      <c r="CE380" s="283"/>
      <c r="CF380" s="283"/>
      <c r="CG380" s="377">
        <f>SUM(M382:CF382)</f>
        <v>0</v>
      </c>
      <c r="CH380" s="379">
        <f>SUM(M384:CF384)</f>
        <v>0</v>
      </c>
      <c r="CI380" s="381">
        <f>IF($J380=0,0,IF($CG380&gt;=20,1,0))</f>
        <v>0</v>
      </c>
      <c r="CJ380" s="108"/>
      <c r="CK380" s="108"/>
      <c r="CL380" s="108"/>
      <c r="CM380" s="108"/>
      <c r="CN380" s="108"/>
      <c r="CO380" s="108"/>
      <c r="CP380" s="108"/>
      <c r="CQ380" s="108"/>
      <c r="CR380" s="108"/>
      <c r="CS380" s="108"/>
      <c r="CT380" s="108"/>
      <c r="CU380" s="108"/>
      <c r="CV380" s="108"/>
      <c r="CW380" s="108"/>
      <c r="CX380" s="108"/>
      <c r="CY380" s="108"/>
    </row>
    <row r="381" spans="1:103" s="266" customFormat="1" ht="28.8" x14ac:dyDescent="0.3">
      <c r="A381" s="264"/>
      <c r="B381" s="130"/>
      <c r="C381" s="174"/>
      <c r="D381" s="174"/>
      <c r="E381" s="174"/>
      <c r="F381" s="174"/>
      <c r="G381" s="174"/>
      <c r="H381" s="65"/>
      <c r="I381" s="107"/>
      <c r="J381" s="238"/>
      <c r="K381" s="108"/>
      <c r="L381" s="64" t="s">
        <v>388</v>
      </c>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c r="AL381" s="283"/>
      <c r="AM381" s="283"/>
      <c r="AN381" s="283"/>
      <c r="AO381" s="283"/>
      <c r="AP381" s="283"/>
      <c r="AQ381" s="283"/>
      <c r="AR381" s="283"/>
      <c r="AS381" s="283"/>
      <c r="AT381" s="283"/>
      <c r="AU381" s="283"/>
      <c r="AV381" s="283"/>
      <c r="AW381" s="283"/>
      <c r="AX381" s="283"/>
      <c r="AY381" s="283"/>
      <c r="AZ381" s="283"/>
      <c r="BA381" s="283"/>
      <c r="BB381" s="283"/>
      <c r="BC381" s="283"/>
      <c r="BD381" s="283"/>
      <c r="BE381" s="283"/>
      <c r="BF381" s="283"/>
      <c r="BG381" s="283"/>
      <c r="BH381" s="283"/>
      <c r="BI381" s="283"/>
      <c r="BJ381" s="283"/>
      <c r="BK381" s="283"/>
      <c r="BL381" s="283"/>
      <c r="BM381" s="283"/>
      <c r="BN381" s="283"/>
      <c r="BO381" s="283"/>
      <c r="BP381" s="283"/>
      <c r="BQ381" s="283"/>
      <c r="BR381" s="283"/>
      <c r="BS381" s="283"/>
      <c r="BT381" s="283"/>
      <c r="BU381" s="283"/>
      <c r="BV381" s="283"/>
      <c r="BW381" s="283"/>
      <c r="BX381" s="283"/>
      <c r="BY381" s="283"/>
      <c r="BZ381" s="283"/>
      <c r="CA381" s="283"/>
      <c r="CB381" s="283"/>
      <c r="CC381" s="283"/>
      <c r="CD381" s="283"/>
      <c r="CE381" s="283"/>
      <c r="CF381" s="283"/>
      <c r="CG381" s="377"/>
      <c r="CH381" s="379"/>
      <c r="CI381" s="381"/>
      <c r="CJ381" s="108"/>
      <c r="CK381" s="108"/>
      <c r="CL381" s="108"/>
      <c r="CM381" s="108"/>
      <c r="CN381" s="108"/>
      <c r="CO381" s="108"/>
      <c r="CP381" s="108"/>
      <c r="CQ381" s="108"/>
      <c r="CR381" s="108"/>
      <c r="CS381" s="108"/>
      <c r="CT381" s="108"/>
      <c r="CU381" s="108"/>
      <c r="CV381" s="108"/>
      <c r="CW381" s="108"/>
      <c r="CX381" s="108"/>
      <c r="CY381" s="108"/>
    </row>
    <row r="382" spans="1:103" s="266" customFormat="1" ht="28.8" x14ac:dyDescent="0.3">
      <c r="A382" s="264"/>
      <c r="B382" s="130"/>
      <c r="C382" s="174"/>
      <c r="D382" s="174"/>
      <c r="E382" s="174"/>
      <c r="F382" s="174"/>
      <c r="G382" s="174"/>
      <c r="H382" s="65"/>
      <c r="I382" s="107"/>
      <c r="J382" s="169"/>
      <c r="K382" s="108"/>
      <c r="L382" s="64" t="s">
        <v>408</v>
      </c>
      <c r="M382" s="171">
        <f>IF(M381="",0,IF(M381&gt;=$G380,$G380,M381))</f>
        <v>0</v>
      </c>
      <c r="N382" s="171">
        <f t="shared" ref="N382:AS382" si="7936">IF(N381="",0,IF((N381+M383)&lt;=$G380,N381,$G380-M383))</f>
        <v>0</v>
      </c>
      <c r="O382" s="171">
        <f t="shared" si="7936"/>
        <v>0</v>
      </c>
      <c r="P382" s="171">
        <f t="shared" si="7936"/>
        <v>0</v>
      </c>
      <c r="Q382" s="171">
        <f t="shared" si="7936"/>
        <v>0</v>
      </c>
      <c r="R382" s="171">
        <f t="shared" si="7936"/>
        <v>0</v>
      </c>
      <c r="S382" s="171">
        <f t="shared" si="7936"/>
        <v>0</v>
      </c>
      <c r="T382" s="171">
        <f t="shared" si="7936"/>
        <v>0</v>
      </c>
      <c r="U382" s="171">
        <f t="shared" si="7936"/>
        <v>0</v>
      </c>
      <c r="V382" s="171">
        <f t="shared" si="7936"/>
        <v>0</v>
      </c>
      <c r="W382" s="171">
        <f t="shared" si="7936"/>
        <v>0</v>
      </c>
      <c r="X382" s="171">
        <f t="shared" si="7936"/>
        <v>0</v>
      </c>
      <c r="Y382" s="171">
        <f t="shared" si="7936"/>
        <v>0</v>
      </c>
      <c r="Z382" s="171">
        <f t="shared" si="7936"/>
        <v>0</v>
      </c>
      <c r="AA382" s="171">
        <f t="shared" si="7936"/>
        <v>0</v>
      </c>
      <c r="AB382" s="171">
        <f t="shared" si="7936"/>
        <v>0</v>
      </c>
      <c r="AC382" s="171">
        <f t="shared" si="7936"/>
        <v>0</v>
      </c>
      <c r="AD382" s="171">
        <f t="shared" si="7936"/>
        <v>0</v>
      </c>
      <c r="AE382" s="171">
        <f t="shared" si="7936"/>
        <v>0</v>
      </c>
      <c r="AF382" s="171">
        <f t="shared" si="7936"/>
        <v>0</v>
      </c>
      <c r="AG382" s="171">
        <f t="shared" si="7936"/>
        <v>0</v>
      </c>
      <c r="AH382" s="171">
        <f t="shared" si="7936"/>
        <v>0</v>
      </c>
      <c r="AI382" s="171">
        <f t="shared" si="7936"/>
        <v>0</v>
      </c>
      <c r="AJ382" s="171">
        <f t="shared" si="7936"/>
        <v>0</v>
      </c>
      <c r="AK382" s="171">
        <f t="shared" si="7936"/>
        <v>0</v>
      </c>
      <c r="AL382" s="171">
        <f t="shared" si="7936"/>
        <v>0</v>
      </c>
      <c r="AM382" s="171">
        <f t="shared" si="7936"/>
        <v>0</v>
      </c>
      <c r="AN382" s="171">
        <f t="shared" si="7936"/>
        <v>0</v>
      </c>
      <c r="AO382" s="171">
        <f t="shared" si="7936"/>
        <v>0</v>
      </c>
      <c r="AP382" s="171">
        <f t="shared" si="7936"/>
        <v>0</v>
      </c>
      <c r="AQ382" s="171">
        <f t="shared" si="7936"/>
        <v>0</v>
      </c>
      <c r="AR382" s="171">
        <f t="shared" si="7936"/>
        <v>0</v>
      </c>
      <c r="AS382" s="171">
        <f t="shared" si="7936"/>
        <v>0</v>
      </c>
      <c r="AT382" s="171">
        <f t="shared" ref="AT382:BY382" si="7937">IF(AT381="",0,IF((AT381+AS383)&lt;=$G380,AT381,$G380-AS383))</f>
        <v>0</v>
      </c>
      <c r="AU382" s="171">
        <f t="shared" si="7937"/>
        <v>0</v>
      </c>
      <c r="AV382" s="171">
        <f t="shared" si="7937"/>
        <v>0</v>
      </c>
      <c r="AW382" s="171">
        <f t="shared" si="7937"/>
        <v>0</v>
      </c>
      <c r="AX382" s="171">
        <f t="shared" si="7937"/>
        <v>0</v>
      </c>
      <c r="AY382" s="171">
        <f t="shared" si="7937"/>
        <v>0</v>
      </c>
      <c r="AZ382" s="171">
        <f t="shared" si="7937"/>
        <v>0</v>
      </c>
      <c r="BA382" s="171">
        <f t="shared" si="7937"/>
        <v>0</v>
      </c>
      <c r="BB382" s="171">
        <f t="shared" si="7937"/>
        <v>0</v>
      </c>
      <c r="BC382" s="171">
        <f t="shared" si="7937"/>
        <v>0</v>
      </c>
      <c r="BD382" s="171">
        <f t="shared" si="7937"/>
        <v>0</v>
      </c>
      <c r="BE382" s="171">
        <f t="shared" si="7937"/>
        <v>0</v>
      </c>
      <c r="BF382" s="171">
        <f t="shared" si="7937"/>
        <v>0</v>
      </c>
      <c r="BG382" s="171">
        <f t="shared" si="7937"/>
        <v>0</v>
      </c>
      <c r="BH382" s="171">
        <f t="shared" si="7937"/>
        <v>0</v>
      </c>
      <c r="BI382" s="171">
        <f t="shared" si="7937"/>
        <v>0</v>
      </c>
      <c r="BJ382" s="171">
        <f t="shared" si="7937"/>
        <v>0</v>
      </c>
      <c r="BK382" s="171">
        <f t="shared" si="7937"/>
        <v>0</v>
      </c>
      <c r="BL382" s="171">
        <f t="shared" si="7937"/>
        <v>0</v>
      </c>
      <c r="BM382" s="171">
        <f t="shared" si="7937"/>
        <v>0</v>
      </c>
      <c r="BN382" s="171">
        <f t="shared" si="7937"/>
        <v>0</v>
      </c>
      <c r="BO382" s="171">
        <f t="shared" si="7937"/>
        <v>0</v>
      </c>
      <c r="BP382" s="171">
        <f t="shared" si="7937"/>
        <v>0</v>
      </c>
      <c r="BQ382" s="171">
        <f t="shared" si="7937"/>
        <v>0</v>
      </c>
      <c r="BR382" s="171">
        <f t="shared" si="7937"/>
        <v>0</v>
      </c>
      <c r="BS382" s="171">
        <f t="shared" si="7937"/>
        <v>0</v>
      </c>
      <c r="BT382" s="171">
        <f t="shared" si="7937"/>
        <v>0</v>
      </c>
      <c r="BU382" s="171">
        <f t="shared" si="7937"/>
        <v>0</v>
      </c>
      <c r="BV382" s="171">
        <f t="shared" si="7937"/>
        <v>0</v>
      </c>
      <c r="BW382" s="171">
        <f t="shared" si="7937"/>
        <v>0</v>
      </c>
      <c r="BX382" s="171">
        <f t="shared" si="7937"/>
        <v>0</v>
      </c>
      <c r="BY382" s="171">
        <f t="shared" si="7937"/>
        <v>0</v>
      </c>
      <c r="BZ382" s="171">
        <f t="shared" ref="BZ382:CF382" si="7938">IF(BZ381="",0,IF((BZ381+BY383)&lt;=$G380,BZ381,$G380-BY383))</f>
        <v>0</v>
      </c>
      <c r="CA382" s="171">
        <f t="shared" si="7938"/>
        <v>0</v>
      </c>
      <c r="CB382" s="171">
        <f t="shared" si="7938"/>
        <v>0</v>
      </c>
      <c r="CC382" s="171">
        <f t="shared" si="7938"/>
        <v>0</v>
      </c>
      <c r="CD382" s="171">
        <f t="shared" si="7938"/>
        <v>0</v>
      </c>
      <c r="CE382" s="171">
        <f t="shared" si="7938"/>
        <v>0</v>
      </c>
      <c r="CF382" s="171">
        <f t="shared" si="7938"/>
        <v>0</v>
      </c>
      <c r="CG382" s="377"/>
      <c r="CH382" s="379"/>
      <c r="CI382" s="381"/>
      <c r="CJ382" s="108"/>
      <c r="CK382" s="108"/>
      <c r="CL382" s="108"/>
      <c r="CM382" s="108"/>
      <c r="CN382" s="108"/>
      <c r="CO382" s="108"/>
      <c r="CP382" s="108"/>
      <c r="CQ382" s="108"/>
      <c r="CR382" s="108"/>
      <c r="CS382" s="108"/>
      <c r="CT382" s="108"/>
      <c r="CU382" s="108"/>
      <c r="CV382" s="108"/>
      <c r="CW382" s="108"/>
      <c r="CX382" s="108"/>
      <c r="CY382" s="108"/>
    </row>
    <row r="383" spans="1:103" ht="28.8" hidden="1" x14ac:dyDescent="0.3">
      <c r="B383" s="130"/>
      <c r="C383" s="174"/>
      <c r="D383" s="174"/>
      <c r="E383" s="174"/>
      <c r="F383" s="174"/>
      <c r="G383" s="174"/>
      <c r="H383" s="176"/>
      <c r="I383" s="107"/>
      <c r="J383" s="179"/>
      <c r="K383" s="107"/>
      <c r="L383" s="64" t="s">
        <v>409</v>
      </c>
      <c r="M383" s="171">
        <f>M382</f>
        <v>0</v>
      </c>
      <c r="N383" s="171">
        <f>N382+M383</f>
        <v>0</v>
      </c>
      <c r="O383" s="171">
        <f t="shared" ref="O383" si="7939">O382+N383</f>
        <v>0</v>
      </c>
      <c r="P383" s="171">
        <f t="shared" ref="P383" si="7940">P382+O383</f>
        <v>0</v>
      </c>
      <c r="Q383" s="171">
        <f t="shared" ref="Q383" si="7941">Q382+P383</f>
        <v>0</v>
      </c>
      <c r="R383" s="171">
        <f t="shared" ref="R383" si="7942">R382+Q383</f>
        <v>0</v>
      </c>
      <c r="S383" s="171">
        <f t="shared" ref="S383" si="7943">S382+R383</f>
        <v>0</v>
      </c>
      <c r="T383" s="171">
        <f t="shared" ref="T383" si="7944">T382+S383</f>
        <v>0</v>
      </c>
      <c r="U383" s="171">
        <f t="shared" ref="U383" si="7945">U382+T383</f>
        <v>0</v>
      </c>
      <c r="V383" s="171">
        <f t="shared" ref="V383" si="7946">V382+U383</f>
        <v>0</v>
      </c>
      <c r="W383" s="171">
        <f t="shared" ref="W383" si="7947">W382+V383</f>
        <v>0</v>
      </c>
      <c r="X383" s="171">
        <f t="shared" ref="X383" si="7948">X382+W383</f>
        <v>0</v>
      </c>
      <c r="Y383" s="171">
        <f t="shared" ref="Y383" si="7949">Y382+X383</f>
        <v>0</v>
      </c>
      <c r="Z383" s="171">
        <f t="shared" ref="Z383" si="7950">Z382+Y383</f>
        <v>0</v>
      </c>
      <c r="AA383" s="171">
        <f t="shared" ref="AA383" si="7951">AA382+Z383</f>
        <v>0</v>
      </c>
      <c r="AB383" s="171">
        <f t="shared" ref="AB383" si="7952">AB382+AA383</f>
        <v>0</v>
      </c>
      <c r="AC383" s="171">
        <f t="shared" ref="AC383" si="7953">AC382+AB383</f>
        <v>0</v>
      </c>
      <c r="AD383" s="171">
        <f t="shared" ref="AD383" si="7954">AD382+AC383</f>
        <v>0</v>
      </c>
      <c r="AE383" s="171">
        <f t="shared" ref="AE383" si="7955">AE382+AD383</f>
        <v>0</v>
      </c>
      <c r="AF383" s="171">
        <f t="shared" ref="AF383" si="7956">AF382+AE383</f>
        <v>0</v>
      </c>
      <c r="AG383" s="171">
        <f t="shared" ref="AG383" si="7957">AG382+AF383</f>
        <v>0</v>
      </c>
      <c r="AH383" s="171">
        <f t="shared" ref="AH383" si="7958">AH382+AG383</f>
        <v>0</v>
      </c>
      <c r="AI383" s="171">
        <f t="shared" ref="AI383" si="7959">AI382+AH383</f>
        <v>0</v>
      </c>
      <c r="AJ383" s="171">
        <f t="shared" ref="AJ383" si="7960">AJ382+AI383</f>
        <v>0</v>
      </c>
      <c r="AK383" s="171">
        <f t="shared" ref="AK383" si="7961">AK382+AJ383</f>
        <v>0</v>
      </c>
      <c r="AL383" s="171">
        <f t="shared" ref="AL383" si="7962">AL382+AK383</f>
        <v>0</v>
      </c>
      <c r="AM383" s="171">
        <f t="shared" ref="AM383" si="7963">AM382+AL383</f>
        <v>0</v>
      </c>
      <c r="AN383" s="171">
        <f t="shared" ref="AN383" si="7964">AN382+AM383</f>
        <v>0</v>
      </c>
      <c r="AO383" s="171">
        <f t="shared" ref="AO383" si="7965">AO382+AN383</f>
        <v>0</v>
      </c>
      <c r="AP383" s="171">
        <f t="shared" ref="AP383" si="7966">AP382+AO383</f>
        <v>0</v>
      </c>
      <c r="AQ383" s="171">
        <f t="shared" ref="AQ383" si="7967">AQ382+AP383</f>
        <v>0</v>
      </c>
      <c r="AR383" s="171">
        <f t="shared" ref="AR383" si="7968">AR382+AQ383</f>
        <v>0</v>
      </c>
      <c r="AS383" s="171">
        <f t="shared" ref="AS383" si="7969">AS382+AR383</f>
        <v>0</v>
      </c>
      <c r="AT383" s="171">
        <f t="shared" ref="AT383" si="7970">AT382+AS383</f>
        <v>0</v>
      </c>
      <c r="AU383" s="171">
        <f t="shared" ref="AU383" si="7971">AU382+AT383</f>
        <v>0</v>
      </c>
      <c r="AV383" s="171">
        <f t="shared" ref="AV383" si="7972">AV382+AU383</f>
        <v>0</v>
      </c>
      <c r="AW383" s="171">
        <f t="shared" ref="AW383" si="7973">AW382+AV383</f>
        <v>0</v>
      </c>
      <c r="AX383" s="171">
        <f t="shared" ref="AX383" si="7974">AX382+AW383</f>
        <v>0</v>
      </c>
      <c r="AY383" s="171">
        <f t="shared" ref="AY383" si="7975">AY382+AX383</f>
        <v>0</v>
      </c>
      <c r="AZ383" s="171">
        <f t="shared" ref="AZ383" si="7976">AZ382+AY383</f>
        <v>0</v>
      </c>
      <c r="BA383" s="171">
        <f t="shared" ref="BA383" si="7977">BA382+AZ383</f>
        <v>0</v>
      </c>
      <c r="BB383" s="171">
        <f t="shared" ref="BB383" si="7978">BB382+BA383</f>
        <v>0</v>
      </c>
      <c r="BC383" s="171">
        <f t="shared" ref="BC383" si="7979">BC382+BB383</f>
        <v>0</v>
      </c>
      <c r="BD383" s="171">
        <f t="shared" ref="BD383" si="7980">BD382+BC383</f>
        <v>0</v>
      </c>
      <c r="BE383" s="171">
        <f t="shared" ref="BE383" si="7981">BE382+BD383</f>
        <v>0</v>
      </c>
      <c r="BF383" s="171">
        <f t="shared" ref="BF383" si="7982">BF382+BE383</f>
        <v>0</v>
      </c>
      <c r="BG383" s="171">
        <f t="shared" ref="BG383" si="7983">BG382+BF383</f>
        <v>0</v>
      </c>
      <c r="BH383" s="171">
        <f t="shared" ref="BH383" si="7984">BH382+BG383</f>
        <v>0</v>
      </c>
      <c r="BI383" s="171">
        <f t="shared" ref="BI383" si="7985">BI382+BH383</f>
        <v>0</v>
      </c>
      <c r="BJ383" s="171">
        <f t="shared" ref="BJ383" si="7986">BJ382+BI383</f>
        <v>0</v>
      </c>
      <c r="BK383" s="171">
        <f t="shared" ref="BK383" si="7987">BK382+BJ383</f>
        <v>0</v>
      </c>
      <c r="BL383" s="171">
        <f t="shared" ref="BL383" si="7988">BL382+BK383</f>
        <v>0</v>
      </c>
      <c r="BM383" s="171">
        <f t="shared" ref="BM383" si="7989">BM382+BL383</f>
        <v>0</v>
      </c>
      <c r="BN383" s="171">
        <f t="shared" ref="BN383" si="7990">BN382+BM383</f>
        <v>0</v>
      </c>
      <c r="BO383" s="171">
        <f t="shared" ref="BO383" si="7991">BO382+BN383</f>
        <v>0</v>
      </c>
      <c r="BP383" s="171">
        <f t="shared" ref="BP383" si="7992">BP382+BO383</f>
        <v>0</v>
      </c>
      <c r="BQ383" s="171">
        <f t="shared" ref="BQ383" si="7993">BQ382+BP383</f>
        <v>0</v>
      </c>
      <c r="BR383" s="171">
        <f t="shared" ref="BR383" si="7994">BR382+BQ383</f>
        <v>0</v>
      </c>
      <c r="BS383" s="171">
        <f t="shared" ref="BS383" si="7995">BS382+BR383</f>
        <v>0</v>
      </c>
      <c r="BT383" s="171">
        <f t="shared" ref="BT383" si="7996">BT382+BS383</f>
        <v>0</v>
      </c>
      <c r="BU383" s="171">
        <f t="shared" ref="BU383" si="7997">BU382+BT383</f>
        <v>0</v>
      </c>
      <c r="BV383" s="171">
        <f t="shared" ref="BV383" si="7998">BV382+BU383</f>
        <v>0</v>
      </c>
      <c r="BW383" s="171">
        <f t="shared" ref="BW383" si="7999">BW382+BV383</f>
        <v>0</v>
      </c>
      <c r="BX383" s="171">
        <f t="shared" ref="BX383" si="8000">BX382+BW383</f>
        <v>0</v>
      </c>
      <c r="BY383" s="171">
        <f t="shared" ref="BY383" si="8001">BY382+BX383</f>
        <v>0</v>
      </c>
      <c r="BZ383" s="171">
        <f t="shared" ref="BZ383" si="8002">BZ382+BY383</f>
        <v>0</v>
      </c>
      <c r="CA383" s="171">
        <f t="shared" ref="CA383" si="8003">CA382+BZ383</f>
        <v>0</v>
      </c>
      <c r="CB383" s="171">
        <f t="shared" ref="CB383" si="8004">CB382+CA383</f>
        <v>0</v>
      </c>
      <c r="CC383" s="171">
        <f t="shared" ref="CC383" si="8005">CC382+CB383</f>
        <v>0</v>
      </c>
      <c r="CD383" s="171">
        <f t="shared" ref="CD383" si="8006">CD382+CC383</f>
        <v>0</v>
      </c>
      <c r="CE383" s="171">
        <f t="shared" ref="CE383" si="8007">CE382+CD383</f>
        <v>0</v>
      </c>
      <c r="CF383" s="171">
        <f t="shared" ref="CF383" si="8008">CF382+CE383</f>
        <v>0</v>
      </c>
      <c r="CG383" s="377"/>
      <c r="CH383" s="379"/>
      <c r="CI383" s="381"/>
      <c r="CJ383" s="107"/>
      <c r="CK383" s="107"/>
      <c r="CL383" s="107"/>
      <c r="CM383" s="107"/>
      <c r="CN383" s="107"/>
      <c r="CO383" s="107"/>
      <c r="CP383" s="107"/>
      <c r="CQ383" s="107"/>
      <c r="CR383" s="107"/>
      <c r="CS383" s="107"/>
      <c r="CT383" s="107"/>
      <c r="CU383" s="107"/>
      <c r="CV383" s="107"/>
      <c r="CW383" s="107"/>
      <c r="CX383" s="107"/>
      <c r="CY383" s="107"/>
    </row>
    <row r="384" spans="1:103" ht="25.2" customHeight="1" thickBot="1" x14ac:dyDescent="0.35">
      <c r="B384" s="130"/>
      <c r="C384" s="174"/>
      <c r="D384" s="174"/>
      <c r="E384" s="174"/>
      <c r="F384" s="174"/>
      <c r="G384" s="174"/>
      <c r="H384" s="176"/>
      <c r="I384" s="107"/>
      <c r="J384" s="179"/>
      <c r="K384" s="107"/>
      <c r="L384" s="64" t="s">
        <v>167</v>
      </c>
      <c r="M384" s="172">
        <f>IF($E380="",0,VLOOKUP($E380,'Podpůrná data'!$I$15:$J$182,2)*M382)</f>
        <v>0</v>
      </c>
      <c r="N384" s="172">
        <f>IF($E380="",0,VLOOKUP($E380,'Podpůrná data'!$I$15:$J$182,2)*N382)</f>
        <v>0</v>
      </c>
      <c r="O384" s="172">
        <f>IF($E380="",0,VLOOKUP($E380,'Podpůrná data'!$I$15:$J$182,2)*O382)</f>
        <v>0</v>
      </c>
      <c r="P384" s="172">
        <f>IF($E380="",0,VLOOKUP($E380,'Podpůrná data'!$I$15:$J$182,2)*P382)</f>
        <v>0</v>
      </c>
      <c r="Q384" s="172">
        <f>IF($E380="",0,VLOOKUP($E380,'Podpůrná data'!$I$15:$J$182,2)*Q382)</f>
        <v>0</v>
      </c>
      <c r="R384" s="172">
        <f>IF($E380="",0,VLOOKUP($E380,'Podpůrná data'!$I$15:$J$182,2)*R382)</f>
        <v>0</v>
      </c>
      <c r="S384" s="172">
        <f>IF($E380="",0,VLOOKUP($E380,'Podpůrná data'!$I$15:$J$182,2)*S382)</f>
        <v>0</v>
      </c>
      <c r="T384" s="172">
        <f>IF($E380="",0,VLOOKUP($E380,'Podpůrná data'!$I$15:$J$182,2)*T382)</f>
        <v>0</v>
      </c>
      <c r="U384" s="172">
        <f>IF($E380="",0,VLOOKUP($E380,'Podpůrná data'!$I$15:$J$182,2)*U382)</f>
        <v>0</v>
      </c>
      <c r="V384" s="172">
        <f>IF($E380="",0,VLOOKUP($E380,'Podpůrná data'!$I$15:$J$182,2)*V382)</f>
        <v>0</v>
      </c>
      <c r="W384" s="172">
        <f>IF($E380="",0,VLOOKUP($E380,'Podpůrná data'!$I$15:$J$182,2)*W382)</f>
        <v>0</v>
      </c>
      <c r="X384" s="172">
        <f>IF($E380="",0,VLOOKUP($E380,'Podpůrná data'!$I$15:$J$182,2)*X382)</f>
        <v>0</v>
      </c>
      <c r="Y384" s="172">
        <f>IF($E380="",0,VLOOKUP($E380,'Podpůrná data'!$I$15:$J$182,2)*Y382)</f>
        <v>0</v>
      </c>
      <c r="Z384" s="172">
        <f>IF($E380="",0,VLOOKUP($E380,'Podpůrná data'!$I$15:$J$182,2)*Z382)</f>
        <v>0</v>
      </c>
      <c r="AA384" s="172">
        <f>IF($E380="",0,VLOOKUP($E380,'Podpůrná data'!$I$15:$J$182,2)*AA382)</f>
        <v>0</v>
      </c>
      <c r="AB384" s="172">
        <f>IF($E380="",0,VLOOKUP($E380,'Podpůrná data'!$I$15:$J$182,2)*AB382)</f>
        <v>0</v>
      </c>
      <c r="AC384" s="172">
        <f>IF($E380="",0,VLOOKUP($E380,'Podpůrná data'!$I$15:$J$182,2)*AC382)</f>
        <v>0</v>
      </c>
      <c r="AD384" s="172">
        <f>IF($E380="",0,VLOOKUP($E380,'Podpůrná data'!$I$15:$J$182,2)*AD382)</f>
        <v>0</v>
      </c>
      <c r="AE384" s="172">
        <f>IF($E380="",0,VLOOKUP($E380,'Podpůrná data'!$I$15:$J$182,2)*AE382)</f>
        <v>0</v>
      </c>
      <c r="AF384" s="172">
        <f>IF($E380="",0,VLOOKUP($E380,'Podpůrná data'!$I$15:$J$182,2)*AF382)</f>
        <v>0</v>
      </c>
      <c r="AG384" s="172">
        <f>IF($E380="",0,VLOOKUP($E380,'Podpůrná data'!$I$15:$J$182,2)*AG382)</f>
        <v>0</v>
      </c>
      <c r="AH384" s="172">
        <f>IF($E380="",0,VLOOKUP($E380,'Podpůrná data'!$I$15:$J$182,2)*AH382)</f>
        <v>0</v>
      </c>
      <c r="AI384" s="172">
        <f>IF($E380="",0,VLOOKUP($E380,'Podpůrná data'!$I$15:$J$182,2)*AI382)</f>
        <v>0</v>
      </c>
      <c r="AJ384" s="172">
        <f>IF($E380="",0,VLOOKUP($E380,'Podpůrná data'!$I$15:$J$182,2)*AJ382)</f>
        <v>0</v>
      </c>
      <c r="AK384" s="172">
        <f>IF($E380="",0,VLOOKUP($E380,'Podpůrná data'!$I$15:$J$182,2)*AK382)</f>
        <v>0</v>
      </c>
      <c r="AL384" s="172">
        <f>IF($E380="",0,VLOOKUP($E380,'Podpůrná data'!$I$15:$J$182,2)*AL382)</f>
        <v>0</v>
      </c>
      <c r="AM384" s="172">
        <f>IF($E380="",0,VLOOKUP($E380,'Podpůrná data'!$I$15:$J$182,2)*AM382)</f>
        <v>0</v>
      </c>
      <c r="AN384" s="172">
        <f>IF($E380="",0,VLOOKUP($E380,'Podpůrná data'!$I$15:$J$182,2)*AN382)</f>
        <v>0</v>
      </c>
      <c r="AO384" s="172">
        <f>IF($E380="",0,VLOOKUP($E380,'Podpůrná data'!$I$15:$J$182,2)*AO382)</f>
        <v>0</v>
      </c>
      <c r="AP384" s="172">
        <f>IF($E380="",0,VLOOKUP($E380,'Podpůrná data'!$I$15:$J$182,2)*AP382)</f>
        <v>0</v>
      </c>
      <c r="AQ384" s="172">
        <f>IF($E380="",0,VLOOKUP($E380,'Podpůrná data'!$I$15:$J$182,2)*AQ382)</f>
        <v>0</v>
      </c>
      <c r="AR384" s="172">
        <f>IF($E380="",0,VLOOKUP($E380,'Podpůrná data'!$I$15:$J$182,2)*AR382)</f>
        <v>0</v>
      </c>
      <c r="AS384" s="172">
        <f>IF($E380="",0,VLOOKUP($E380,'Podpůrná data'!$I$15:$J$182,2)*AS382)</f>
        <v>0</v>
      </c>
      <c r="AT384" s="172">
        <f>IF($E380="",0,VLOOKUP($E380,'Podpůrná data'!$I$15:$J$182,2)*AT382)</f>
        <v>0</v>
      </c>
      <c r="AU384" s="172">
        <f>IF($E380="",0,VLOOKUP($E380,'Podpůrná data'!$I$15:$J$182,2)*AU382)</f>
        <v>0</v>
      </c>
      <c r="AV384" s="172">
        <f>IF($E380="",0,VLOOKUP($E380,'Podpůrná data'!$I$15:$J$182,2)*AV382)</f>
        <v>0</v>
      </c>
      <c r="AW384" s="172">
        <f>IF($E380="",0,VLOOKUP($E380,'Podpůrná data'!$I$15:$J$182,2)*AW382)</f>
        <v>0</v>
      </c>
      <c r="AX384" s="172">
        <f>IF($E380="",0,VLOOKUP($E380,'Podpůrná data'!$I$15:$J$182,2)*AX382)</f>
        <v>0</v>
      </c>
      <c r="AY384" s="172">
        <f>IF($E380="",0,VLOOKUP($E380,'Podpůrná data'!$I$15:$J$182,2)*AY382)</f>
        <v>0</v>
      </c>
      <c r="AZ384" s="172">
        <f>IF($E380="",0,VLOOKUP($E380,'Podpůrná data'!$I$15:$J$182,2)*AZ382)</f>
        <v>0</v>
      </c>
      <c r="BA384" s="172">
        <f>IF($E380="",0,VLOOKUP($E380,'Podpůrná data'!$I$15:$J$182,2)*BA382)</f>
        <v>0</v>
      </c>
      <c r="BB384" s="172">
        <f>IF($E380="",0,VLOOKUP($E380,'Podpůrná data'!$I$15:$J$182,2)*BB382)</f>
        <v>0</v>
      </c>
      <c r="BC384" s="172">
        <f>IF($E380="",0,VLOOKUP($E380,'Podpůrná data'!$I$15:$J$182,2)*BC382)</f>
        <v>0</v>
      </c>
      <c r="BD384" s="172">
        <f>IF($E380="",0,VLOOKUP($E380,'Podpůrná data'!$I$15:$J$182,2)*BD382)</f>
        <v>0</v>
      </c>
      <c r="BE384" s="172">
        <f>IF($E380="",0,VLOOKUP($E380,'Podpůrná data'!$I$15:$J$182,2)*BE382)</f>
        <v>0</v>
      </c>
      <c r="BF384" s="172">
        <f>IF($E380="",0,VLOOKUP($E380,'Podpůrná data'!$I$15:$J$182,2)*BF382)</f>
        <v>0</v>
      </c>
      <c r="BG384" s="172">
        <f>IF($E380="",0,VLOOKUP($E380,'Podpůrná data'!$I$15:$J$182,2)*BG382)</f>
        <v>0</v>
      </c>
      <c r="BH384" s="172">
        <f>IF($E380="",0,VLOOKUP($E380,'Podpůrná data'!$I$15:$J$182,2)*BH382)</f>
        <v>0</v>
      </c>
      <c r="BI384" s="172">
        <f>IF($E380="",0,VLOOKUP($E380,'Podpůrná data'!$I$15:$J$182,2)*BI382)</f>
        <v>0</v>
      </c>
      <c r="BJ384" s="172">
        <f>IF($E380="",0,VLOOKUP($E380,'Podpůrná data'!$I$15:$J$182,2)*BJ382)</f>
        <v>0</v>
      </c>
      <c r="BK384" s="172">
        <f>IF($E380="",0,VLOOKUP($E380,'Podpůrná data'!$I$15:$J$182,2)*BK382)</f>
        <v>0</v>
      </c>
      <c r="BL384" s="172">
        <f>IF($E380="",0,VLOOKUP($E380,'Podpůrná data'!$I$15:$J$182,2)*BL382)</f>
        <v>0</v>
      </c>
      <c r="BM384" s="172">
        <f>IF($E380="",0,VLOOKUP($E380,'Podpůrná data'!$I$15:$J$182,2)*BM382)</f>
        <v>0</v>
      </c>
      <c r="BN384" s="172">
        <f>IF($E380="",0,VLOOKUP($E380,'Podpůrná data'!$I$15:$J$182,2)*BN382)</f>
        <v>0</v>
      </c>
      <c r="BO384" s="172">
        <f>IF($E380="",0,VLOOKUP($E380,'Podpůrná data'!$I$15:$J$182,2)*BO382)</f>
        <v>0</v>
      </c>
      <c r="BP384" s="172">
        <f>IF($E380="",0,VLOOKUP($E380,'Podpůrná data'!$I$15:$J$182,2)*BP382)</f>
        <v>0</v>
      </c>
      <c r="BQ384" s="172">
        <f>IF($E380="",0,VLOOKUP($E380,'Podpůrná data'!$I$15:$J$182,2)*BQ382)</f>
        <v>0</v>
      </c>
      <c r="BR384" s="172">
        <f>IF($E380="",0,VLOOKUP($E380,'Podpůrná data'!$I$15:$J$182,2)*BR382)</f>
        <v>0</v>
      </c>
      <c r="BS384" s="172">
        <f>IF($E380="",0,VLOOKUP($E380,'Podpůrná data'!$I$15:$J$182,2)*BS382)</f>
        <v>0</v>
      </c>
      <c r="BT384" s="172">
        <f>IF($E380="",0,VLOOKUP($E380,'Podpůrná data'!$I$15:$J$182,2)*BT382)</f>
        <v>0</v>
      </c>
      <c r="BU384" s="172">
        <f>IF($E380="",0,VLOOKUP($E380,'Podpůrná data'!$I$15:$J$182,2)*BU382)</f>
        <v>0</v>
      </c>
      <c r="BV384" s="172">
        <f>IF($E380="",0,VLOOKUP($E380,'Podpůrná data'!$I$15:$J$182,2)*BV382)</f>
        <v>0</v>
      </c>
      <c r="BW384" s="172">
        <f>IF($E380="",0,VLOOKUP($E380,'Podpůrná data'!$I$15:$J$182,2)*BW382)</f>
        <v>0</v>
      </c>
      <c r="BX384" s="172">
        <f>IF($E380="",0,VLOOKUP($E380,'Podpůrná data'!$I$15:$J$182,2)*BX382)</f>
        <v>0</v>
      </c>
      <c r="BY384" s="172">
        <f>IF($E380="",0,VLOOKUP($E380,'Podpůrná data'!$I$15:$J$182,2)*BY382)</f>
        <v>0</v>
      </c>
      <c r="BZ384" s="172">
        <f>IF($E380="",0,VLOOKUP($E380,'Podpůrná data'!$I$15:$J$182,2)*BZ382)</f>
        <v>0</v>
      </c>
      <c r="CA384" s="172">
        <f>IF($E380="",0,VLOOKUP($E380,'Podpůrná data'!$I$15:$J$182,2)*CA382)</f>
        <v>0</v>
      </c>
      <c r="CB384" s="172">
        <f>IF($E380="",0,VLOOKUP($E380,'Podpůrná data'!$I$15:$J$182,2)*CB382)</f>
        <v>0</v>
      </c>
      <c r="CC384" s="172">
        <f>IF($E380="",0,VLOOKUP($E380,'Podpůrná data'!$I$15:$J$182,2)*CC382)</f>
        <v>0</v>
      </c>
      <c r="CD384" s="172">
        <f>IF($E380="",0,VLOOKUP($E380,'Podpůrná data'!$I$15:$J$182,2)*CD382)</f>
        <v>0</v>
      </c>
      <c r="CE384" s="172">
        <f>IF($E380="",0,VLOOKUP($E380,'Podpůrná data'!$I$15:$J$182,2)*CE382)</f>
        <v>0</v>
      </c>
      <c r="CF384" s="172">
        <f>IF($E380="",0,VLOOKUP($E380,'Podpůrná data'!$I$15:$J$182,2)*CF382)</f>
        <v>0</v>
      </c>
      <c r="CG384" s="377"/>
      <c r="CH384" s="379"/>
      <c r="CI384" s="381"/>
      <c r="CJ384" s="107"/>
      <c r="CK384" s="182">
        <f>SUMIFS($M384:$CF384,$M379:$CF379,"1. ZoR")</f>
        <v>0</v>
      </c>
      <c r="CL384" s="182">
        <f>SUMIFS($M384:$CF384,$M379:$CF379,"2. ZoR")</f>
        <v>0</v>
      </c>
      <c r="CM384" s="182">
        <f>SUMIFS($M384:$CF384,$M379:$CF379,"3. ZoR")</f>
        <v>0</v>
      </c>
      <c r="CN384" s="182">
        <f>SUMIFS($M384:$CF384,$M379:$CF379,"4. ZoR")</f>
        <v>0</v>
      </c>
      <c r="CO384" s="182">
        <f>SUMIFS($M384:$CF384,$M379:$CF379,"5. ZoR")</f>
        <v>0</v>
      </c>
      <c r="CP384" s="182">
        <f>SUMIFS($M384:$CF384,$M379:$CF379,"6. ZoR")</f>
        <v>0</v>
      </c>
      <c r="CQ384" s="182">
        <f>SUMIFS($M384:$CF384,$M379:$CF379,"7. ZoR")</f>
        <v>0</v>
      </c>
      <c r="CR384" s="182">
        <f>SUMIFS($M384:$CF384,$M379:$CF379,"8. ZoR")</f>
        <v>0</v>
      </c>
      <c r="CS384" s="182">
        <f>SUMIFS($M384:$CF384,$M379:$CF379,"9. ZoR")</f>
        <v>0</v>
      </c>
      <c r="CT384" s="182">
        <f>SUMIFS($M384:$CF384,$M379:$CF379,"10. ZoR")</f>
        <v>0</v>
      </c>
      <c r="CU384" s="182">
        <f>SUMIFS($M384:$CF384,$M379:$CF379,"11. ZoR")</f>
        <v>0</v>
      </c>
      <c r="CV384" s="182">
        <f>SUMIFS($M384:$CF384,$M379:$CF379,"12. ZoR")</f>
        <v>0</v>
      </c>
      <c r="CW384" s="182">
        <f>SUMIFS($M384:$CF384,$M379:$CF379,"13. ZoR")</f>
        <v>0</v>
      </c>
      <c r="CX384" s="182">
        <f>SUMIFS($M384:$CF384,$M379:$CF379,"14. ZoR")</f>
        <v>0</v>
      </c>
      <c r="CY384" s="182">
        <f>SUMIFS($M384:$CF384,$M379:$CF379,"15. ZoR")</f>
        <v>0</v>
      </c>
    </row>
    <row r="385" spans="1:103" ht="29.4" hidden="1" thickBot="1" x14ac:dyDescent="0.35">
      <c r="B385" s="131"/>
      <c r="C385" s="177"/>
      <c r="D385" s="177"/>
      <c r="E385" s="177"/>
      <c r="F385" s="177"/>
      <c r="G385" s="177"/>
      <c r="H385" s="178"/>
      <c r="I385" s="107"/>
      <c r="J385" s="180"/>
      <c r="K385" s="107"/>
      <c r="L385" s="64" t="s">
        <v>360</v>
      </c>
      <c r="M385" s="172">
        <f>IF(M384="","",M384)</f>
        <v>0</v>
      </c>
      <c r="N385" s="172">
        <f>M385+N384</f>
        <v>0</v>
      </c>
      <c r="O385" s="172">
        <f t="shared" ref="O385" si="8009">N385+O384</f>
        <v>0</v>
      </c>
      <c r="P385" s="172">
        <f t="shared" ref="P385" si="8010">O385+P384</f>
        <v>0</v>
      </c>
      <c r="Q385" s="172">
        <f t="shared" ref="Q385" si="8011">P385+Q384</f>
        <v>0</v>
      </c>
      <c r="R385" s="172">
        <f t="shared" ref="R385" si="8012">Q385+R384</f>
        <v>0</v>
      </c>
      <c r="S385" s="172">
        <f t="shared" ref="S385" si="8013">R385+S384</f>
        <v>0</v>
      </c>
      <c r="T385" s="172">
        <f t="shared" ref="T385" si="8014">S385+T384</f>
        <v>0</v>
      </c>
      <c r="U385" s="172">
        <f t="shared" ref="U385" si="8015">T385+U384</f>
        <v>0</v>
      </c>
      <c r="V385" s="172">
        <f t="shared" ref="V385" si="8016">U385+V384</f>
        <v>0</v>
      </c>
      <c r="W385" s="172">
        <f t="shared" ref="W385" si="8017">V385+W384</f>
        <v>0</v>
      </c>
      <c r="X385" s="172">
        <f t="shared" ref="X385" si="8018">W385+X384</f>
        <v>0</v>
      </c>
      <c r="Y385" s="172">
        <f t="shared" ref="Y385" si="8019">X385+Y384</f>
        <v>0</v>
      </c>
      <c r="Z385" s="172">
        <f t="shared" ref="Z385" si="8020">Y385+Z384</f>
        <v>0</v>
      </c>
      <c r="AA385" s="172">
        <f t="shared" ref="AA385" si="8021">Z385+AA384</f>
        <v>0</v>
      </c>
      <c r="AB385" s="172">
        <f t="shared" ref="AB385" si="8022">AA385+AB384</f>
        <v>0</v>
      </c>
      <c r="AC385" s="172">
        <f t="shared" ref="AC385" si="8023">AB385+AC384</f>
        <v>0</v>
      </c>
      <c r="AD385" s="172">
        <f t="shared" ref="AD385" si="8024">AC385+AD384</f>
        <v>0</v>
      </c>
      <c r="AE385" s="172">
        <f t="shared" ref="AE385" si="8025">AD385+AE384</f>
        <v>0</v>
      </c>
      <c r="AF385" s="172">
        <f t="shared" ref="AF385" si="8026">AE385+AF384</f>
        <v>0</v>
      </c>
      <c r="AG385" s="172">
        <f t="shared" ref="AG385" si="8027">AF385+AG384</f>
        <v>0</v>
      </c>
      <c r="AH385" s="172">
        <f t="shared" ref="AH385" si="8028">AG385+AH384</f>
        <v>0</v>
      </c>
      <c r="AI385" s="172">
        <f t="shared" ref="AI385" si="8029">AH385+AI384</f>
        <v>0</v>
      </c>
      <c r="AJ385" s="172">
        <f t="shared" ref="AJ385" si="8030">AI385+AJ384</f>
        <v>0</v>
      </c>
      <c r="AK385" s="172">
        <f t="shared" ref="AK385" si="8031">AJ385+AK384</f>
        <v>0</v>
      </c>
      <c r="AL385" s="172">
        <f t="shared" ref="AL385" si="8032">AK385+AL384</f>
        <v>0</v>
      </c>
      <c r="AM385" s="172">
        <f t="shared" ref="AM385" si="8033">AL385+AM384</f>
        <v>0</v>
      </c>
      <c r="AN385" s="172">
        <f t="shared" ref="AN385" si="8034">AM385+AN384</f>
        <v>0</v>
      </c>
      <c r="AO385" s="172">
        <f t="shared" ref="AO385" si="8035">AN385+AO384</f>
        <v>0</v>
      </c>
      <c r="AP385" s="172">
        <f t="shared" ref="AP385" si="8036">AO385+AP384</f>
        <v>0</v>
      </c>
      <c r="AQ385" s="172">
        <f t="shared" ref="AQ385" si="8037">AP385+AQ384</f>
        <v>0</v>
      </c>
      <c r="AR385" s="172">
        <f t="shared" ref="AR385" si="8038">AQ385+AR384</f>
        <v>0</v>
      </c>
      <c r="AS385" s="172">
        <f t="shared" ref="AS385" si="8039">AR385+AS384</f>
        <v>0</v>
      </c>
      <c r="AT385" s="172">
        <f t="shared" ref="AT385" si="8040">AS385+AT384</f>
        <v>0</v>
      </c>
      <c r="AU385" s="172">
        <f t="shared" ref="AU385" si="8041">AT385+AU384</f>
        <v>0</v>
      </c>
      <c r="AV385" s="172">
        <f t="shared" ref="AV385" si="8042">AU385+AV384</f>
        <v>0</v>
      </c>
      <c r="AW385" s="172">
        <f t="shared" ref="AW385" si="8043">AV385+AW384</f>
        <v>0</v>
      </c>
      <c r="AX385" s="172">
        <f t="shared" ref="AX385" si="8044">AW385+AX384</f>
        <v>0</v>
      </c>
      <c r="AY385" s="172">
        <f t="shared" ref="AY385" si="8045">AX385+AY384</f>
        <v>0</v>
      </c>
      <c r="AZ385" s="172">
        <f t="shared" ref="AZ385" si="8046">AY385+AZ384</f>
        <v>0</v>
      </c>
      <c r="BA385" s="172">
        <f t="shared" ref="BA385" si="8047">AZ385+BA384</f>
        <v>0</v>
      </c>
      <c r="BB385" s="172">
        <f t="shared" ref="BB385" si="8048">BA385+BB384</f>
        <v>0</v>
      </c>
      <c r="BC385" s="172">
        <f t="shared" ref="BC385" si="8049">BB385+BC384</f>
        <v>0</v>
      </c>
      <c r="BD385" s="172">
        <f t="shared" ref="BD385" si="8050">BC385+BD384</f>
        <v>0</v>
      </c>
      <c r="BE385" s="172">
        <f t="shared" ref="BE385" si="8051">BD385+BE384</f>
        <v>0</v>
      </c>
      <c r="BF385" s="172">
        <f t="shared" ref="BF385" si="8052">BE385+BF384</f>
        <v>0</v>
      </c>
      <c r="BG385" s="172">
        <f t="shared" ref="BG385" si="8053">BF385+BG384</f>
        <v>0</v>
      </c>
      <c r="BH385" s="172">
        <f t="shared" ref="BH385" si="8054">BG385+BH384</f>
        <v>0</v>
      </c>
      <c r="BI385" s="172">
        <f t="shared" ref="BI385" si="8055">BH385+BI384</f>
        <v>0</v>
      </c>
      <c r="BJ385" s="172">
        <f t="shared" ref="BJ385" si="8056">BI385+BJ384</f>
        <v>0</v>
      </c>
      <c r="BK385" s="172">
        <f t="shared" ref="BK385" si="8057">BJ385+BK384</f>
        <v>0</v>
      </c>
      <c r="BL385" s="172">
        <f t="shared" ref="BL385" si="8058">BK385+BL384</f>
        <v>0</v>
      </c>
      <c r="BM385" s="172">
        <f t="shared" ref="BM385" si="8059">BL385+BM384</f>
        <v>0</v>
      </c>
      <c r="BN385" s="172">
        <f t="shared" ref="BN385" si="8060">BM385+BN384</f>
        <v>0</v>
      </c>
      <c r="BO385" s="172">
        <f t="shared" ref="BO385" si="8061">BN385+BO384</f>
        <v>0</v>
      </c>
      <c r="BP385" s="172">
        <f t="shared" ref="BP385" si="8062">BO385+BP384</f>
        <v>0</v>
      </c>
      <c r="BQ385" s="172">
        <f t="shared" ref="BQ385" si="8063">BP385+BQ384</f>
        <v>0</v>
      </c>
      <c r="BR385" s="172">
        <f t="shared" ref="BR385" si="8064">BQ385+BR384</f>
        <v>0</v>
      </c>
      <c r="BS385" s="172">
        <f t="shared" ref="BS385" si="8065">BR385+BS384</f>
        <v>0</v>
      </c>
      <c r="BT385" s="172">
        <f t="shared" ref="BT385" si="8066">BS385+BT384</f>
        <v>0</v>
      </c>
      <c r="BU385" s="172">
        <f t="shared" ref="BU385" si="8067">BT385+BU384</f>
        <v>0</v>
      </c>
      <c r="BV385" s="172">
        <f t="shared" ref="BV385" si="8068">BU385+BV384</f>
        <v>0</v>
      </c>
      <c r="BW385" s="172">
        <f t="shared" ref="BW385" si="8069">BV385+BW384</f>
        <v>0</v>
      </c>
      <c r="BX385" s="172">
        <f t="shared" ref="BX385" si="8070">BW385+BX384</f>
        <v>0</v>
      </c>
      <c r="BY385" s="172">
        <f t="shared" ref="BY385" si="8071">BX385+BY384</f>
        <v>0</v>
      </c>
      <c r="BZ385" s="172">
        <f t="shared" ref="BZ385" si="8072">BY385+BZ384</f>
        <v>0</v>
      </c>
      <c r="CA385" s="172">
        <f t="shared" ref="CA385" si="8073">BZ385+CA384</f>
        <v>0</v>
      </c>
      <c r="CB385" s="172">
        <f t="shared" ref="CB385" si="8074">CA385+CB384</f>
        <v>0</v>
      </c>
      <c r="CC385" s="172">
        <f t="shared" ref="CC385" si="8075">CB385+CC384</f>
        <v>0</v>
      </c>
      <c r="CD385" s="172">
        <f t="shared" ref="CD385" si="8076">CC385+CD384</f>
        <v>0</v>
      </c>
      <c r="CE385" s="172">
        <f t="shared" ref="CE385" si="8077">CD385+CE384</f>
        <v>0</v>
      </c>
      <c r="CF385" s="172">
        <f t="shared" ref="CF385" si="8078">CE385+CF384</f>
        <v>0</v>
      </c>
      <c r="CG385" s="383"/>
      <c r="CH385" s="384"/>
      <c r="CI385" s="382"/>
      <c r="CJ385" s="107"/>
      <c r="CK385" s="107"/>
      <c r="CL385" s="107"/>
      <c r="CM385" s="107"/>
      <c r="CN385" s="107"/>
      <c r="CO385" s="107"/>
      <c r="CP385" s="107"/>
      <c r="CQ385" s="107"/>
      <c r="CR385" s="107"/>
      <c r="CS385" s="107"/>
      <c r="CT385" s="107"/>
      <c r="CU385" s="107"/>
      <c r="CV385" s="107"/>
      <c r="CW385" s="107"/>
      <c r="CX385" s="107"/>
      <c r="CY385" s="107"/>
    </row>
    <row r="386" spans="1:103" ht="15" hidden="1" thickBot="1" x14ac:dyDescent="0.35">
      <c r="B386" s="107"/>
      <c r="C386" s="132"/>
      <c r="D386" s="132"/>
      <c r="E386" s="132"/>
      <c r="F386" s="132"/>
      <c r="G386" s="132"/>
      <c r="H386" s="107"/>
      <c r="I386" s="7"/>
      <c r="J386" s="107"/>
      <c r="K386" s="107"/>
      <c r="L386" s="107"/>
      <c r="M386" s="107"/>
      <c r="N386" s="107"/>
      <c r="O386" s="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row>
    <row r="387" spans="1:103" s="266" customFormat="1" ht="58.2" customHeight="1" thickBot="1" x14ac:dyDescent="0.35">
      <c r="A387" s="271"/>
      <c r="B387" s="122"/>
      <c r="C387" s="353" t="s">
        <v>2</v>
      </c>
      <c r="D387" s="123"/>
      <c r="E387" s="133" t="s">
        <v>398</v>
      </c>
      <c r="F387" s="133" t="s">
        <v>377</v>
      </c>
      <c r="G387" s="124" t="s">
        <v>208</v>
      </c>
      <c r="H387" s="125" t="s">
        <v>1</v>
      </c>
      <c r="I387" s="7"/>
      <c r="J387" s="173">
        <v>204032</v>
      </c>
      <c r="K387" s="108"/>
      <c r="L387" s="204" t="s">
        <v>134</v>
      </c>
      <c r="M387" s="84" t="s">
        <v>4</v>
      </c>
      <c r="N387" s="84" t="s">
        <v>5</v>
      </c>
      <c r="O387" s="84" t="s">
        <v>6</v>
      </c>
      <c r="P387" s="84" t="s">
        <v>7</v>
      </c>
      <c r="Q387" s="84" t="s">
        <v>8</v>
      </c>
      <c r="R387" s="84" t="s">
        <v>9</v>
      </c>
      <c r="S387" s="84" t="s">
        <v>10</v>
      </c>
      <c r="T387" s="84" t="s">
        <v>11</v>
      </c>
      <c r="U387" s="84" t="s">
        <v>12</v>
      </c>
      <c r="V387" s="84" t="s">
        <v>13</v>
      </c>
      <c r="W387" s="84" t="s">
        <v>14</v>
      </c>
      <c r="X387" s="84" t="s">
        <v>15</v>
      </c>
      <c r="Y387" s="84" t="s">
        <v>16</v>
      </c>
      <c r="Z387" s="84" t="s">
        <v>17</v>
      </c>
      <c r="AA387" s="84" t="s">
        <v>18</v>
      </c>
      <c r="AB387" s="84" t="s">
        <v>19</v>
      </c>
      <c r="AC387" s="84" t="s">
        <v>20</v>
      </c>
      <c r="AD387" s="84" t="s">
        <v>21</v>
      </c>
      <c r="AE387" s="84" t="s">
        <v>22</v>
      </c>
      <c r="AF387" s="84" t="s">
        <v>23</v>
      </c>
      <c r="AG387" s="84" t="s">
        <v>24</v>
      </c>
      <c r="AH387" s="84" t="s">
        <v>25</v>
      </c>
      <c r="AI387" s="84" t="s">
        <v>26</v>
      </c>
      <c r="AJ387" s="84" t="s">
        <v>27</v>
      </c>
      <c r="AK387" s="84" t="s">
        <v>28</v>
      </c>
      <c r="AL387" s="84" t="s">
        <v>29</v>
      </c>
      <c r="AM387" s="84" t="s">
        <v>30</v>
      </c>
      <c r="AN387" s="84" t="s">
        <v>31</v>
      </c>
      <c r="AO387" s="84" t="s">
        <v>32</v>
      </c>
      <c r="AP387" s="84" t="s">
        <v>33</v>
      </c>
      <c r="AQ387" s="84" t="s">
        <v>34</v>
      </c>
      <c r="AR387" s="84" t="s">
        <v>35</v>
      </c>
      <c r="AS387" s="84" t="s">
        <v>36</v>
      </c>
      <c r="AT387" s="84" t="s">
        <v>37</v>
      </c>
      <c r="AU387" s="84" t="s">
        <v>38</v>
      </c>
      <c r="AV387" s="84" t="s">
        <v>39</v>
      </c>
      <c r="AW387" s="84" t="s">
        <v>40</v>
      </c>
      <c r="AX387" s="84" t="s">
        <v>41</v>
      </c>
      <c r="AY387" s="84" t="s">
        <v>42</v>
      </c>
      <c r="AZ387" s="84" t="s">
        <v>43</v>
      </c>
      <c r="BA387" s="84" t="s">
        <v>44</v>
      </c>
      <c r="BB387" s="84" t="s">
        <v>45</v>
      </c>
      <c r="BC387" s="84" t="s">
        <v>46</v>
      </c>
      <c r="BD387" s="84" t="s">
        <v>47</v>
      </c>
      <c r="BE387" s="84" t="s">
        <v>48</v>
      </c>
      <c r="BF387" s="84" t="s">
        <v>49</v>
      </c>
      <c r="BG387" s="84" t="s">
        <v>50</v>
      </c>
      <c r="BH387" s="84" t="s">
        <v>51</v>
      </c>
      <c r="BI387" s="84" t="s">
        <v>52</v>
      </c>
      <c r="BJ387" s="84" t="s">
        <v>53</v>
      </c>
      <c r="BK387" s="84" t="s">
        <v>135</v>
      </c>
      <c r="BL387" s="84" t="s">
        <v>136</v>
      </c>
      <c r="BM387" s="84" t="s">
        <v>137</v>
      </c>
      <c r="BN387" s="84" t="s">
        <v>138</v>
      </c>
      <c r="BO387" s="84" t="s">
        <v>139</v>
      </c>
      <c r="BP387" s="84" t="s">
        <v>140</v>
      </c>
      <c r="BQ387" s="84" t="s">
        <v>141</v>
      </c>
      <c r="BR387" s="84" t="s">
        <v>142</v>
      </c>
      <c r="BS387" s="84" t="s">
        <v>143</v>
      </c>
      <c r="BT387" s="84" t="s">
        <v>144</v>
      </c>
      <c r="BU387" s="84" t="s">
        <v>145</v>
      </c>
      <c r="BV387" s="84" t="s">
        <v>146</v>
      </c>
      <c r="BW387" s="84" t="s">
        <v>147</v>
      </c>
      <c r="BX387" s="84" t="s">
        <v>148</v>
      </c>
      <c r="BY387" s="84" t="s">
        <v>149</v>
      </c>
      <c r="BZ387" s="84" t="s">
        <v>150</v>
      </c>
      <c r="CA387" s="84" t="s">
        <v>362</v>
      </c>
      <c r="CB387" s="84" t="s">
        <v>363</v>
      </c>
      <c r="CC387" s="84" t="s">
        <v>364</v>
      </c>
      <c r="CD387" s="84" t="s">
        <v>365</v>
      </c>
      <c r="CE387" s="84" t="s">
        <v>366</v>
      </c>
      <c r="CF387" s="84" t="s">
        <v>367</v>
      </c>
      <c r="CG387" s="136" t="s">
        <v>407</v>
      </c>
      <c r="CH387" s="137" t="s">
        <v>186</v>
      </c>
      <c r="CI387" s="137" t="s">
        <v>382</v>
      </c>
      <c r="CJ387" s="108"/>
      <c r="CK387" s="366" t="s">
        <v>411</v>
      </c>
      <c r="CL387" s="367"/>
      <c r="CM387" s="367"/>
      <c r="CN387" s="367"/>
      <c r="CO387" s="367"/>
      <c r="CP387" s="367"/>
      <c r="CQ387" s="367"/>
      <c r="CR387" s="367"/>
      <c r="CS387" s="367"/>
      <c r="CT387" s="367"/>
      <c r="CU387" s="367"/>
      <c r="CV387" s="367"/>
      <c r="CW387" s="367"/>
      <c r="CX387" s="367"/>
      <c r="CY387" s="367"/>
    </row>
    <row r="388" spans="1:103" s="266" customFormat="1" ht="18" hidden="1" customHeight="1" thickBot="1" x14ac:dyDescent="0.35">
      <c r="A388" s="272"/>
      <c r="B388" s="115"/>
      <c r="C388" s="354"/>
      <c r="D388" s="127"/>
      <c r="E388" s="127"/>
      <c r="F388" s="127"/>
      <c r="G388" s="359" t="s">
        <v>361</v>
      </c>
      <c r="H388" s="361" t="s">
        <v>95</v>
      </c>
      <c r="I388" s="7"/>
      <c r="J388" s="356" t="s">
        <v>3</v>
      </c>
      <c r="K388" s="108"/>
      <c r="L388" s="85"/>
      <c r="M388" s="75">
        <f>MONTH(Úvod!$F$10)</f>
        <v>1</v>
      </c>
      <c r="N388" s="76">
        <f t="shared" ref="N388" si="8079">IF(M388=12,1,M388+1)</f>
        <v>2</v>
      </c>
      <c r="O388" s="76">
        <f t="shared" ref="O388" si="8080">IF(N388=12,1,N388+1)</f>
        <v>3</v>
      </c>
      <c r="P388" s="77">
        <f t="shared" ref="P388" si="8081">IF(O388=12,1,O388+1)</f>
        <v>4</v>
      </c>
      <c r="Q388" s="77">
        <f t="shared" ref="Q388" si="8082">IF(P388=12,1,P388+1)</f>
        <v>5</v>
      </c>
      <c r="R388" s="77">
        <f t="shared" ref="R388" si="8083">IF(Q388=12,1,Q388+1)</f>
        <v>6</v>
      </c>
      <c r="S388" s="77">
        <f t="shared" ref="S388" si="8084">IF(R388=12,1,R388+1)</f>
        <v>7</v>
      </c>
      <c r="T388" s="77">
        <f t="shared" ref="T388" si="8085">IF(S388=12,1,S388+1)</f>
        <v>8</v>
      </c>
      <c r="U388" s="77">
        <f t="shared" ref="U388" si="8086">IF(T388=12,1,T388+1)</f>
        <v>9</v>
      </c>
      <c r="V388" s="77">
        <f>IF(U388=12,1,U388+1)</f>
        <v>10</v>
      </c>
      <c r="W388" s="77">
        <f t="shared" ref="W388" si="8087">IF(V388=12,1,V388+1)</f>
        <v>11</v>
      </c>
      <c r="X388" s="77">
        <f t="shared" ref="X388" si="8088">IF(W388=12,1,W388+1)</f>
        <v>12</v>
      </c>
      <c r="Y388" s="77">
        <f t="shared" ref="Y388" si="8089">IF(X388=12,1,X388+1)</f>
        <v>1</v>
      </c>
      <c r="Z388" s="77">
        <f t="shared" ref="Z388" si="8090">IF(Y388=12,1,Y388+1)</f>
        <v>2</v>
      </c>
      <c r="AA388" s="77">
        <f t="shared" ref="AA388" si="8091">IF(Z388=12,1,Z388+1)</f>
        <v>3</v>
      </c>
      <c r="AB388" s="77">
        <f t="shared" ref="AB388" si="8092">IF(AA388=12,1,AA388+1)</f>
        <v>4</v>
      </c>
      <c r="AC388" s="77">
        <f t="shared" ref="AC388" si="8093">IF(AB388=12,1,AB388+1)</f>
        <v>5</v>
      </c>
      <c r="AD388" s="77">
        <f t="shared" ref="AD388" si="8094">IF(AC388=12,1,AC388+1)</f>
        <v>6</v>
      </c>
      <c r="AE388" s="77">
        <f>IF(AD388=12,1,AD388+1)</f>
        <v>7</v>
      </c>
      <c r="AF388" s="77">
        <f t="shared" ref="AF388" si="8095">IF(AE388=12,1,AE388+1)</f>
        <v>8</v>
      </c>
      <c r="AG388" s="77">
        <f t="shared" ref="AG388" si="8096">IF(AF388=12,1,AF388+1)</f>
        <v>9</v>
      </c>
      <c r="AH388" s="77">
        <f t="shared" ref="AH388" si="8097">IF(AG388=12,1,AG388+1)</f>
        <v>10</v>
      </c>
      <c r="AI388" s="77">
        <f t="shared" ref="AI388" si="8098">IF(AH388=12,1,AH388+1)</f>
        <v>11</v>
      </c>
      <c r="AJ388" s="77">
        <f t="shared" ref="AJ388" si="8099">IF(AI388=12,1,AI388+1)</f>
        <v>12</v>
      </c>
      <c r="AK388" s="77">
        <f t="shared" ref="AK388" si="8100">IF(AJ388=12,1,AJ388+1)</f>
        <v>1</v>
      </c>
      <c r="AL388" s="77">
        <f t="shared" ref="AL388" si="8101">IF(AK388=12,1,AK388+1)</f>
        <v>2</v>
      </c>
      <c r="AM388" s="77">
        <f t="shared" ref="AM388" si="8102">IF(AL388=12,1,AL388+1)</f>
        <v>3</v>
      </c>
      <c r="AN388" s="77">
        <f t="shared" ref="AN388" si="8103">IF(AM388=12,1,AM388+1)</f>
        <v>4</v>
      </c>
      <c r="AO388" s="77">
        <f t="shared" ref="AO388" si="8104">IF(AN388=12,1,AN388+1)</f>
        <v>5</v>
      </c>
      <c r="AP388" s="77">
        <f t="shared" ref="AP388" si="8105">IF(AO388=12,1,AO388+1)</f>
        <v>6</v>
      </c>
      <c r="AQ388" s="77">
        <f t="shared" ref="AQ388" si="8106">IF(AP388=12,1,AP388+1)</f>
        <v>7</v>
      </c>
      <c r="AR388" s="77">
        <f t="shared" ref="AR388" si="8107">IF(AQ388=12,1,AQ388+1)</f>
        <v>8</v>
      </c>
      <c r="AS388" s="77">
        <f t="shared" ref="AS388" si="8108">IF(AR388=12,1,AR388+1)</f>
        <v>9</v>
      </c>
      <c r="AT388" s="77">
        <f t="shared" ref="AT388" si="8109">IF(AS388=12,1,AS388+1)</f>
        <v>10</v>
      </c>
      <c r="AU388" s="77">
        <f t="shared" ref="AU388" si="8110">IF(AT388=12,1,AT388+1)</f>
        <v>11</v>
      </c>
      <c r="AV388" s="77">
        <f t="shared" ref="AV388" si="8111">IF(AU388=12,1,AU388+1)</f>
        <v>12</v>
      </c>
      <c r="AW388" s="77">
        <f t="shared" ref="AW388" si="8112">IF(AV388=12,1,AV388+1)</f>
        <v>1</v>
      </c>
      <c r="AX388" s="77">
        <f t="shared" ref="AX388" si="8113">IF(AW388=12,1,AW388+1)</f>
        <v>2</v>
      </c>
      <c r="AY388" s="77">
        <f t="shared" ref="AY388" si="8114">IF(AX388=12,1,AX388+1)</f>
        <v>3</v>
      </c>
      <c r="AZ388" s="77">
        <f t="shared" ref="AZ388" si="8115">IF(AY388=12,1,AY388+1)</f>
        <v>4</v>
      </c>
      <c r="BA388" s="77">
        <f t="shared" ref="BA388" si="8116">IF(AZ388=12,1,AZ388+1)</f>
        <v>5</v>
      </c>
      <c r="BB388" s="77">
        <f t="shared" ref="BB388" si="8117">IF(BA388=12,1,BA388+1)</f>
        <v>6</v>
      </c>
      <c r="BC388" s="77">
        <f t="shared" ref="BC388" si="8118">IF(BB388=12,1,BB388+1)</f>
        <v>7</v>
      </c>
      <c r="BD388" s="77">
        <f t="shared" ref="BD388" si="8119">IF(BC388=12,1,BC388+1)</f>
        <v>8</v>
      </c>
      <c r="BE388" s="77">
        <f t="shared" ref="BE388" si="8120">IF(BD388=12,1,BD388+1)</f>
        <v>9</v>
      </c>
      <c r="BF388" s="77">
        <f t="shared" ref="BF388" si="8121">IF(BE388=12,1,BE388+1)</f>
        <v>10</v>
      </c>
      <c r="BG388" s="77">
        <f t="shared" ref="BG388" si="8122">IF(BF388=12,1,BF388+1)</f>
        <v>11</v>
      </c>
      <c r="BH388" s="77">
        <f t="shared" ref="BH388" si="8123">IF(BG388=12,1,BG388+1)</f>
        <v>12</v>
      </c>
      <c r="BI388" s="77">
        <f t="shared" ref="BI388" si="8124">IF(BH388=12,1,BH388+1)</f>
        <v>1</v>
      </c>
      <c r="BJ388" s="77">
        <f t="shared" ref="BJ388" si="8125">IF(BI388=12,1,BI388+1)</f>
        <v>2</v>
      </c>
      <c r="BK388" s="77">
        <f t="shared" ref="BK388" si="8126">IF(BJ388=12,1,BJ388+1)</f>
        <v>3</v>
      </c>
      <c r="BL388" s="77">
        <f t="shared" ref="BL388" si="8127">IF(BK388=12,1,BK388+1)</f>
        <v>4</v>
      </c>
      <c r="BM388" s="77">
        <f t="shared" ref="BM388" si="8128">IF(BL388=12,1,BL388+1)</f>
        <v>5</v>
      </c>
      <c r="BN388" s="77">
        <f t="shared" ref="BN388" si="8129">IF(BM388=12,1,BM388+1)</f>
        <v>6</v>
      </c>
      <c r="BO388" s="77">
        <f t="shared" ref="BO388" si="8130">IF(BN388=12,1,BN388+1)</f>
        <v>7</v>
      </c>
      <c r="BP388" s="77">
        <f t="shared" ref="BP388" si="8131">IF(BO388=12,1,BO388+1)</f>
        <v>8</v>
      </c>
      <c r="BQ388" s="77">
        <f t="shared" ref="BQ388" si="8132">IF(BP388=12,1,BP388+1)</f>
        <v>9</v>
      </c>
      <c r="BR388" s="77">
        <f t="shared" ref="BR388" si="8133">IF(BQ388=12,1,BQ388+1)</f>
        <v>10</v>
      </c>
      <c r="BS388" s="77">
        <f t="shared" ref="BS388" si="8134">IF(BR388=12,1,BR388+1)</f>
        <v>11</v>
      </c>
      <c r="BT388" s="77">
        <f t="shared" ref="BT388" si="8135">IF(BS388=12,1,BS388+1)</f>
        <v>12</v>
      </c>
      <c r="BU388" s="77">
        <f t="shared" ref="BU388" si="8136">IF(BT388=12,1,BT388+1)</f>
        <v>1</v>
      </c>
      <c r="BV388" s="77">
        <f t="shared" ref="BV388" si="8137">IF(BU388=12,1,BU388+1)</f>
        <v>2</v>
      </c>
      <c r="BW388" s="77">
        <f t="shared" ref="BW388" si="8138">IF(BV388=12,1,BV388+1)</f>
        <v>3</v>
      </c>
      <c r="BX388" s="77">
        <f t="shared" ref="BX388" si="8139">IF(BW388=12,1,BW388+1)</f>
        <v>4</v>
      </c>
      <c r="BY388" s="77">
        <f t="shared" ref="BY388" si="8140">IF(BX388=12,1,BX388+1)</f>
        <v>5</v>
      </c>
      <c r="BZ388" s="77">
        <f t="shared" ref="BZ388" si="8141">IF(BY388=12,1,BY388+1)</f>
        <v>6</v>
      </c>
      <c r="CA388" s="77">
        <f t="shared" ref="CA388" si="8142">IF(BZ388=12,1,BZ388+1)</f>
        <v>7</v>
      </c>
      <c r="CB388" s="77">
        <f t="shared" ref="CB388" si="8143">IF(CA388=12,1,CA388+1)</f>
        <v>8</v>
      </c>
      <c r="CC388" s="77">
        <f t="shared" ref="CC388" si="8144">IF(CB388=12,1,CB388+1)</f>
        <v>9</v>
      </c>
      <c r="CD388" s="77">
        <f t="shared" ref="CD388" si="8145">IF(CC388=12,1,CC388+1)</f>
        <v>10</v>
      </c>
      <c r="CE388" s="77">
        <f t="shared" ref="CE388" si="8146">IF(CD388=12,1,CD388+1)</f>
        <v>11</v>
      </c>
      <c r="CF388" s="77">
        <f t="shared" ref="CF388" si="8147">IF(CE388=12,1,CE388+1)</f>
        <v>12</v>
      </c>
      <c r="CG388" s="82"/>
      <c r="CH388" s="79"/>
      <c r="CI388" s="79"/>
      <c r="CJ388" s="108"/>
      <c r="CK388" s="108"/>
      <c r="CL388" s="108"/>
      <c r="CM388" s="108"/>
      <c r="CN388" s="108"/>
      <c r="CO388" s="108"/>
      <c r="CP388" s="108"/>
      <c r="CQ388" s="108"/>
      <c r="CR388" s="108"/>
      <c r="CS388" s="108"/>
      <c r="CT388" s="108"/>
      <c r="CU388" s="108"/>
      <c r="CV388" s="108"/>
      <c r="CW388" s="108"/>
      <c r="CX388" s="108"/>
      <c r="CY388" s="108"/>
    </row>
    <row r="389" spans="1:103" s="266" customFormat="1" ht="34.950000000000003" hidden="1" customHeight="1" x14ac:dyDescent="0.3">
      <c r="A389" s="272"/>
      <c r="B389" s="115"/>
      <c r="C389" s="354"/>
      <c r="D389" s="127"/>
      <c r="E389" s="127"/>
      <c r="F389" s="127"/>
      <c r="G389" s="359"/>
      <c r="H389" s="361"/>
      <c r="I389" s="7"/>
      <c r="J389" s="357"/>
      <c r="K389" s="108"/>
      <c r="L389" s="78"/>
      <c r="M389" s="60">
        <f t="shared" ref="M389:BX389" si="8148">VALUE(_xlfn.CONCAT(M388,".",M391))</f>
        <v>1</v>
      </c>
      <c r="N389" s="74">
        <f t="shared" si="8148"/>
        <v>32</v>
      </c>
      <c r="O389" s="74">
        <f t="shared" si="8148"/>
        <v>61</v>
      </c>
      <c r="P389" s="74">
        <f t="shared" si="8148"/>
        <v>92</v>
      </c>
      <c r="Q389" s="74">
        <f t="shared" si="8148"/>
        <v>122</v>
      </c>
      <c r="R389" s="74">
        <f t="shared" si="8148"/>
        <v>153</v>
      </c>
      <c r="S389" s="74">
        <f t="shared" si="8148"/>
        <v>183</v>
      </c>
      <c r="T389" s="74">
        <f t="shared" si="8148"/>
        <v>214</v>
      </c>
      <c r="U389" s="74">
        <f t="shared" si="8148"/>
        <v>245</v>
      </c>
      <c r="V389" s="74">
        <f t="shared" si="8148"/>
        <v>275</v>
      </c>
      <c r="W389" s="74">
        <f t="shared" si="8148"/>
        <v>306</v>
      </c>
      <c r="X389" s="74">
        <f t="shared" si="8148"/>
        <v>336</v>
      </c>
      <c r="Y389" s="74">
        <f t="shared" si="8148"/>
        <v>367</v>
      </c>
      <c r="Z389" s="74">
        <f t="shared" si="8148"/>
        <v>398</v>
      </c>
      <c r="AA389" s="74">
        <f t="shared" si="8148"/>
        <v>426</v>
      </c>
      <c r="AB389" s="74">
        <f t="shared" si="8148"/>
        <v>457</v>
      </c>
      <c r="AC389" s="74">
        <f t="shared" si="8148"/>
        <v>487</v>
      </c>
      <c r="AD389" s="74">
        <f t="shared" si="8148"/>
        <v>518</v>
      </c>
      <c r="AE389" s="74">
        <f t="shared" si="8148"/>
        <v>548</v>
      </c>
      <c r="AF389" s="74">
        <f t="shared" si="8148"/>
        <v>579</v>
      </c>
      <c r="AG389" s="74">
        <f t="shared" si="8148"/>
        <v>610</v>
      </c>
      <c r="AH389" s="74">
        <f t="shared" si="8148"/>
        <v>640</v>
      </c>
      <c r="AI389" s="74">
        <f t="shared" si="8148"/>
        <v>671</v>
      </c>
      <c r="AJ389" s="74">
        <f t="shared" si="8148"/>
        <v>701</v>
      </c>
      <c r="AK389" s="74">
        <f t="shared" si="8148"/>
        <v>732</v>
      </c>
      <c r="AL389" s="74">
        <f t="shared" si="8148"/>
        <v>763</v>
      </c>
      <c r="AM389" s="74">
        <f t="shared" si="8148"/>
        <v>791</v>
      </c>
      <c r="AN389" s="74">
        <f t="shared" si="8148"/>
        <v>822</v>
      </c>
      <c r="AO389" s="74">
        <f t="shared" si="8148"/>
        <v>852</v>
      </c>
      <c r="AP389" s="74">
        <f t="shared" si="8148"/>
        <v>883</v>
      </c>
      <c r="AQ389" s="74">
        <f t="shared" si="8148"/>
        <v>913</v>
      </c>
      <c r="AR389" s="74">
        <f t="shared" si="8148"/>
        <v>944</v>
      </c>
      <c r="AS389" s="74">
        <f t="shared" si="8148"/>
        <v>975</v>
      </c>
      <c r="AT389" s="74">
        <f t="shared" si="8148"/>
        <v>1005</v>
      </c>
      <c r="AU389" s="74">
        <f t="shared" si="8148"/>
        <v>1036</v>
      </c>
      <c r="AV389" s="74">
        <f t="shared" si="8148"/>
        <v>1066</v>
      </c>
      <c r="AW389" s="74">
        <f t="shared" si="8148"/>
        <v>1097</v>
      </c>
      <c r="AX389" s="74">
        <f t="shared" si="8148"/>
        <v>1128</v>
      </c>
      <c r="AY389" s="74">
        <f t="shared" si="8148"/>
        <v>1156</v>
      </c>
      <c r="AZ389" s="74">
        <f t="shared" si="8148"/>
        <v>1187</v>
      </c>
      <c r="BA389" s="74">
        <f t="shared" si="8148"/>
        <v>1217</v>
      </c>
      <c r="BB389" s="74">
        <f t="shared" si="8148"/>
        <v>1248</v>
      </c>
      <c r="BC389" s="74">
        <f t="shared" si="8148"/>
        <v>1278</v>
      </c>
      <c r="BD389" s="74">
        <f t="shared" si="8148"/>
        <v>1309</v>
      </c>
      <c r="BE389" s="74">
        <f t="shared" si="8148"/>
        <v>1340</v>
      </c>
      <c r="BF389" s="74">
        <f t="shared" si="8148"/>
        <v>1370</v>
      </c>
      <c r="BG389" s="74">
        <f t="shared" si="8148"/>
        <v>1401</v>
      </c>
      <c r="BH389" s="74">
        <f t="shared" si="8148"/>
        <v>1431</v>
      </c>
      <c r="BI389" s="74">
        <f t="shared" si="8148"/>
        <v>1462</v>
      </c>
      <c r="BJ389" s="74">
        <f t="shared" si="8148"/>
        <v>1493</v>
      </c>
      <c r="BK389" s="74">
        <f t="shared" si="8148"/>
        <v>1522</v>
      </c>
      <c r="BL389" s="74">
        <f t="shared" si="8148"/>
        <v>1553</v>
      </c>
      <c r="BM389" s="74">
        <f t="shared" si="8148"/>
        <v>1583</v>
      </c>
      <c r="BN389" s="74">
        <f t="shared" si="8148"/>
        <v>1614</v>
      </c>
      <c r="BO389" s="74">
        <f t="shared" si="8148"/>
        <v>1644</v>
      </c>
      <c r="BP389" s="74">
        <f t="shared" si="8148"/>
        <v>1675</v>
      </c>
      <c r="BQ389" s="74">
        <f t="shared" si="8148"/>
        <v>1706</v>
      </c>
      <c r="BR389" s="74">
        <f t="shared" si="8148"/>
        <v>1736</v>
      </c>
      <c r="BS389" s="74">
        <f t="shared" si="8148"/>
        <v>1767</v>
      </c>
      <c r="BT389" s="74">
        <f t="shared" si="8148"/>
        <v>1797</v>
      </c>
      <c r="BU389" s="74">
        <f t="shared" si="8148"/>
        <v>1828</v>
      </c>
      <c r="BV389" s="74">
        <f t="shared" si="8148"/>
        <v>1859</v>
      </c>
      <c r="BW389" s="74">
        <f t="shared" si="8148"/>
        <v>1887</v>
      </c>
      <c r="BX389" s="74">
        <f t="shared" si="8148"/>
        <v>1918</v>
      </c>
      <c r="BY389" s="74">
        <f t="shared" ref="BY389:CF389" si="8149">VALUE(_xlfn.CONCAT(BY388,".",BY391))</f>
        <v>1948</v>
      </c>
      <c r="BZ389" s="74">
        <f t="shared" si="8149"/>
        <v>1979</v>
      </c>
      <c r="CA389" s="74">
        <f t="shared" si="8149"/>
        <v>2009</v>
      </c>
      <c r="CB389" s="74">
        <f t="shared" si="8149"/>
        <v>2040</v>
      </c>
      <c r="CC389" s="74">
        <f t="shared" si="8149"/>
        <v>2071</v>
      </c>
      <c r="CD389" s="74">
        <f t="shared" si="8149"/>
        <v>2101</v>
      </c>
      <c r="CE389" s="74">
        <f t="shared" si="8149"/>
        <v>2132</v>
      </c>
      <c r="CF389" s="74">
        <f t="shared" si="8149"/>
        <v>2162</v>
      </c>
      <c r="CG389" s="83"/>
      <c r="CH389" s="80"/>
      <c r="CI389" s="80"/>
      <c r="CJ389" s="108"/>
      <c r="CK389" s="108"/>
      <c r="CL389" s="108"/>
      <c r="CM389" s="108"/>
      <c r="CN389" s="108"/>
      <c r="CO389" s="108"/>
      <c r="CP389" s="108"/>
      <c r="CQ389" s="108"/>
      <c r="CR389" s="108"/>
      <c r="CS389" s="108"/>
      <c r="CT389" s="108"/>
      <c r="CU389" s="108"/>
      <c r="CV389" s="108"/>
      <c r="CW389" s="108"/>
      <c r="CX389" s="108"/>
      <c r="CY389" s="108"/>
    </row>
    <row r="390" spans="1:103" s="266" customFormat="1" ht="16.95" customHeight="1" x14ac:dyDescent="0.3">
      <c r="A390" s="272"/>
      <c r="B390" s="115"/>
      <c r="C390" s="354"/>
      <c r="D390" s="127"/>
      <c r="E390" s="360" t="s">
        <v>376</v>
      </c>
      <c r="F390" s="360" t="s">
        <v>376</v>
      </c>
      <c r="G390" s="359"/>
      <c r="H390" s="361"/>
      <c r="I390" s="7"/>
      <c r="J390" s="357"/>
      <c r="K390" s="108"/>
      <c r="L390" s="78"/>
      <c r="M390" s="61" t="str">
        <f>VLOOKUP(M388,'Podpůrná data'!$J$186:$K$197,2)</f>
        <v>leden</v>
      </c>
      <c r="N390" s="61" t="str">
        <f>VLOOKUP(N388,'Podpůrná data'!$J$186:$K$197,2)</f>
        <v>únor</v>
      </c>
      <c r="O390" s="61" t="str">
        <f>VLOOKUP(O388,'Podpůrná data'!$J$186:$K$197,2)</f>
        <v>březen</v>
      </c>
      <c r="P390" s="61" t="str">
        <f>VLOOKUP(P388,'Podpůrná data'!$J$186:$K$197,2)</f>
        <v>duben</v>
      </c>
      <c r="Q390" s="61" t="str">
        <f>VLOOKUP(Q388,'Podpůrná data'!$J$186:$K$197,2)</f>
        <v>květen</v>
      </c>
      <c r="R390" s="61" t="str">
        <f>VLOOKUP(R388,'Podpůrná data'!$J$186:$K$197,2)</f>
        <v>červen</v>
      </c>
      <c r="S390" s="61" t="str">
        <f>VLOOKUP(S388,'Podpůrná data'!$J$186:$K$197,2)</f>
        <v>červenec</v>
      </c>
      <c r="T390" s="61" t="str">
        <f>VLOOKUP(T388,'Podpůrná data'!$J$186:$K$197,2)</f>
        <v>srpen</v>
      </c>
      <c r="U390" s="61" t="str">
        <f>VLOOKUP(U388,'Podpůrná data'!$J$186:$K$197,2)</f>
        <v>září</v>
      </c>
      <c r="V390" s="61" t="str">
        <f>VLOOKUP(V388,'Podpůrná data'!$J$186:$K$197,2)</f>
        <v>říjen</v>
      </c>
      <c r="W390" s="61" t="str">
        <f>VLOOKUP(W388,'Podpůrná data'!$J$186:$K$197,2)</f>
        <v>listopad</v>
      </c>
      <c r="X390" s="61" t="str">
        <f>VLOOKUP(X388,'Podpůrná data'!$J$186:$K$197,2)</f>
        <v>prosinec</v>
      </c>
      <c r="Y390" s="61" t="str">
        <f>VLOOKUP(Y388,'Podpůrná data'!$J$186:$K$197,2)</f>
        <v>leden</v>
      </c>
      <c r="Z390" s="61" t="str">
        <f>VLOOKUP(Z388,'Podpůrná data'!$J$186:$K$197,2)</f>
        <v>únor</v>
      </c>
      <c r="AA390" s="61" t="str">
        <f>VLOOKUP(AA388,'Podpůrná data'!$J$186:$K$197,2)</f>
        <v>březen</v>
      </c>
      <c r="AB390" s="61" t="str">
        <f>VLOOKUP(AB388,'Podpůrná data'!$J$186:$K$197,2)</f>
        <v>duben</v>
      </c>
      <c r="AC390" s="61" t="str">
        <f>VLOOKUP(AC388,'Podpůrná data'!$J$186:$K$197,2)</f>
        <v>květen</v>
      </c>
      <c r="AD390" s="61" t="str">
        <f>VLOOKUP(AD388,'Podpůrná data'!$J$186:$K$197,2)</f>
        <v>červen</v>
      </c>
      <c r="AE390" s="61" t="str">
        <f>VLOOKUP(AE388,'Podpůrná data'!$J$186:$K$197,2)</f>
        <v>červenec</v>
      </c>
      <c r="AF390" s="61" t="str">
        <f>VLOOKUP(AF388,'Podpůrná data'!$J$186:$K$197,2)</f>
        <v>srpen</v>
      </c>
      <c r="AG390" s="61" t="str">
        <f>VLOOKUP(AG388,'Podpůrná data'!$J$186:$K$197,2)</f>
        <v>září</v>
      </c>
      <c r="AH390" s="61" t="str">
        <f>VLOOKUP(AH388,'Podpůrná data'!$J$186:$K$197,2)</f>
        <v>říjen</v>
      </c>
      <c r="AI390" s="61" t="str">
        <f>VLOOKUP(AI388,'Podpůrná data'!$J$186:$K$197,2)</f>
        <v>listopad</v>
      </c>
      <c r="AJ390" s="61" t="str">
        <f>VLOOKUP(AJ388,'Podpůrná data'!$J$186:$K$197,2)</f>
        <v>prosinec</v>
      </c>
      <c r="AK390" s="61" t="str">
        <f>VLOOKUP(AK388,'Podpůrná data'!$J$186:$K$197,2)</f>
        <v>leden</v>
      </c>
      <c r="AL390" s="61" t="str">
        <f>VLOOKUP(AL388,'Podpůrná data'!$J$186:$K$197,2)</f>
        <v>únor</v>
      </c>
      <c r="AM390" s="61" t="str">
        <f>VLOOKUP(AM388,'Podpůrná data'!$J$186:$K$197,2)</f>
        <v>březen</v>
      </c>
      <c r="AN390" s="61" t="str">
        <f>VLOOKUP(AN388,'Podpůrná data'!$J$186:$K$197,2)</f>
        <v>duben</v>
      </c>
      <c r="AO390" s="61" t="str">
        <f>VLOOKUP(AO388,'Podpůrná data'!$J$186:$K$197,2)</f>
        <v>květen</v>
      </c>
      <c r="AP390" s="61" t="str">
        <f>VLOOKUP(AP388,'Podpůrná data'!$J$186:$K$197,2)</f>
        <v>červen</v>
      </c>
      <c r="AQ390" s="61" t="str">
        <f>VLOOKUP(AQ388,'Podpůrná data'!$J$186:$K$197,2)</f>
        <v>červenec</v>
      </c>
      <c r="AR390" s="61" t="str">
        <f>VLOOKUP(AR388,'Podpůrná data'!$J$186:$K$197,2)</f>
        <v>srpen</v>
      </c>
      <c r="AS390" s="61" t="str">
        <f>VLOOKUP(AS388,'Podpůrná data'!$J$186:$K$197,2)</f>
        <v>září</v>
      </c>
      <c r="AT390" s="61" t="str">
        <f>VLOOKUP(AT388,'Podpůrná data'!$J$186:$K$197,2)</f>
        <v>říjen</v>
      </c>
      <c r="AU390" s="61" t="str">
        <f>VLOOKUP(AU388,'Podpůrná data'!$J$186:$K$197,2)</f>
        <v>listopad</v>
      </c>
      <c r="AV390" s="61" t="str">
        <f>VLOOKUP(AV388,'Podpůrná data'!$J$186:$K$197,2)</f>
        <v>prosinec</v>
      </c>
      <c r="AW390" s="61" t="str">
        <f>VLOOKUP(AW388,'Podpůrná data'!$J$186:$K$197,2)</f>
        <v>leden</v>
      </c>
      <c r="AX390" s="61" t="str">
        <f>VLOOKUP(AX388,'Podpůrná data'!$J$186:$K$197,2)</f>
        <v>únor</v>
      </c>
      <c r="AY390" s="61" t="str">
        <f>VLOOKUP(AY388,'Podpůrná data'!$J$186:$K$197,2)</f>
        <v>březen</v>
      </c>
      <c r="AZ390" s="61" t="str">
        <f>VLOOKUP(AZ388,'Podpůrná data'!$J$186:$K$197,2)</f>
        <v>duben</v>
      </c>
      <c r="BA390" s="61" t="str">
        <f>VLOOKUP(BA388,'Podpůrná data'!$J$186:$K$197,2)</f>
        <v>květen</v>
      </c>
      <c r="BB390" s="61" t="str">
        <f>VLOOKUP(BB388,'Podpůrná data'!$J$186:$K$197,2)</f>
        <v>červen</v>
      </c>
      <c r="BC390" s="61" t="str">
        <f>VLOOKUP(BC388,'Podpůrná data'!$J$186:$K$197,2)</f>
        <v>červenec</v>
      </c>
      <c r="BD390" s="61" t="str">
        <f>VLOOKUP(BD388,'Podpůrná data'!$J$186:$K$197,2)</f>
        <v>srpen</v>
      </c>
      <c r="BE390" s="61" t="str">
        <f>VLOOKUP(BE388,'Podpůrná data'!$J$186:$K$197,2)</f>
        <v>září</v>
      </c>
      <c r="BF390" s="61" t="str">
        <f>VLOOKUP(BF388,'Podpůrná data'!$J$186:$K$197,2)</f>
        <v>říjen</v>
      </c>
      <c r="BG390" s="61" t="str">
        <f>VLOOKUP(BG388,'Podpůrná data'!$J$186:$K$197,2)</f>
        <v>listopad</v>
      </c>
      <c r="BH390" s="61" t="str">
        <f>VLOOKUP(BH388,'Podpůrná data'!$J$186:$K$197,2)</f>
        <v>prosinec</v>
      </c>
      <c r="BI390" s="61" t="str">
        <f>VLOOKUP(BI388,'Podpůrná data'!$J$186:$K$197,2)</f>
        <v>leden</v>
      </c>
      <c r="BJ390" s="61" t="str">
        <f>VLOOKUP(BJ388,'Podpůrná data'!$J$186:$K$197,2)</f>
        <v>únor</v>
      </c>
      <c r="BK390" s="61" t="str">
        <f>VLOOKUP(BK388,'Podpůrná data'!$J$186:$K$197,2)</f>
        <v>březen</v>
      </c>
      <c r="BL390" s="61" t="str">
        <f>VLOOKUP(BL388,'Podpůrná data'!$J$186:$K$197,2)</f>
        <v>duben</v>
      </c>
      <c r="BM390" s="61" t="str">
        <f>VLOOKUP(BM388,'Podpůrná data'!$J$186:$K$197,2)</f>
        <v>květen</v>
      </c>
      <c r="BN390" s="61" t="str">
        <f>VLOOKUP(BN388,'Podpůrná data'!$J$186:$K$197,2)</f>
        <v>červen</v>
      </c>
      <c r="BO390" s="61" t="str">
        <f>VLOOKUP(BO388,'Podpůrná data'!$J$186:$K$197,2)</f>
        <v>červenec</v>
      </c>
      <c r="BP390" s="61" t="str">
        <f>VLOOKUP(BP388,'Podpůrná data'!$J$186:$K$197,2)</f>
        <v>srpen</v>
      </c>
      <c r="BQ390" s="61" t="str">
        <f>VLOOKUP(BQ388,'Podpůrná data'!$J$186:$K$197,2)</f>
        <v>září</v>
      </c>
      <c r="BR390" s="61" t="str">
        <f>VLOOKUP(BR388,'Podpůrná data'!$J$186:$K$197,2)</f>
        <v>říjen</v>
      </c>
      <c r="BS390" s="61" t="str">
        <f>VLOOKUP(BS388,'Podpůrná data'!$J$186:$K$197,2)</f>
        <v>listopad</v>
      </c>
      <c r="BT390" s="61" t="str">
        <f>VLOOKUP(BT388,'Podpůrná data'!$J$186:$K$197,2)</f>
        <v>prosinec</v>
      </c>
      <c r="BU390" s="61" t="str">
        <f>VLOOKUP(BU388,'Podpůrná data'!$J$186:$K$197,2)</f>
        <v>leden</v>
      </c>
      <c r="BV390" s="61" t="str">
        <f>VLOOKUP(BV388,'Podpůrná data'!$J$186:$K$197,2)</f>
        <v>únor</v>
      </c>
      <c r="BW390" s="61" t="str">
        <f>VLOOKUP(BW388,'Podpůrná data'!$J$186:$K$197,2)</f>
        <v>březen</v>
      </c>
      <c r="BX390" s="61" t="str">
        <f>VLOOKUP(BX388,'Podpůrná data'!$J$186:$K$197,2)</f>
        <v>duben</v>
      </c>
      <c r="BY390" s="61" t="str">
        <f>VLOOKUP(BY388,'Podpůrná data'!$J$186:$K$197,2)</f>
        <v>květen</v>
      </c>
      <c r="BZ390" s="61" t="str">
        <f>VLOOKUP(BZ388,'Podpůrná data'!$J$186:$K$197,2)</f>
        <v>červen</v>
      </c>
      <c r="CA390" s="61" t="str">
        <f>VLOOKUP(CA388,'Podpůrná data'!$J$186:$K$197,2)</f>
        <v>červenec</v>
      </c>
      <c r="CB390" s="61" t="str">
        <f>VLOOKUP(CB388,'Podpůrná data'!$J$186:$K$197,2)</f>
        <v>srpen</v>
      </c>
      <c r="CC390" s="61" t="str">
        <f>VLOOKUP(CC388,'Podpůrná data'!$J$186:$K$197,2)</f>
        <v>září</v>
      </c>
      <c r="CD390" s="61" t="str">
        <f>VLOOKUP(CD388,'Podpůrná data'!$J$186:$K$197,2)</f>
        <v>říjen</v>
      </c>
      <c r="CE390" s="61" t="str">
        <f>VLOOKUP(CE388,'Podpůrná data'!$J$186:$K$197,2)</f>
        <v>listopad</v>
      </c>
      <c r="CF390" s="61" t="str">
        <f>VLOOKUP(CF388,'Podpůrná data'!$J$186:$K$197,2)</f>
        <v>prosinec</v>
      </c>
      <c r="CG390" s="210"/>
      <c r="CH390" s="210"/>
      <c r="CI390" s="211"/>
      <c r="CJ390" s="108"/>
      <c r="CK390" s="183" t="s">
        <v>109</v>
      </c>
      <c r="CL390" s="183" t="s">
        <v>110</v>
      </c>
      <c r="CM390" s="183" t="s">
        <v>111</v>
      </c>
      <c r="CN390" s="183" t="s">
        <v>112</v>
      </c>
      <c r="CO390" s="183" t="s">
        <v>113</v>
      </c>
      <c r="CP390" s="183" t="s">
        <v>114</v>
      </c>
      <c r="CQ390" s="183" t="s">
        <v>115</v>
      </c>
      <c r="CR390" s="183" t="s">
        <v>116</v>
      </c>
      <c r="CS390" s="183" t="s">
        <v>117</v>
      </c>
      <c r="CT390" s="183" t="s">
        <v>177</v>
      </c>
      <c r="CU390" s="183" t="s">
        <v>178</v>
      </c>
      <c r="CV390" s="183" t="s">
        <v>179</v>
      </c>
      <c r="CW390" s="183" t="s">
        <v>368</v>
      </c>
      <c r="CX390" s="183" t="s">
        <v>369</v>
      </c>
      <c r="CY390" s="183" t="s">
        <v>370</v>
      </c>
    </row>
    <row r="391" spans="1:103" s="266" customFormat="1" ht="16.2" customHeight="1" x14ac:dyDescent="0.3">
      <c r="A391" s="272"/>
      <c r="B391" s="115"/>
      <c r="C391" s="354"/>
      <c r="D391" s="127"/>
      <c r="E391" s="360"/>
      <c r="F391" s="360"/>
      <c r="G391" s="359"/>
      <c r="H391" s="361"/>
      <c r="I391" s="7"/>
      <c r="J391" s="357"/>
      <c r="K391" s="108"/>
      <c r="L391" s="78"/>
      <c r="M391" s="61">
        <f>YEAR(Úvod!$F$10)</f>
        <v>1900</v>
      </c>
      <c r="N391" s="61">
        <f t="shared" ref="N391" si="8150">IF(N388=1,M391+1,M391)</f>
        <v>1900</v>
      </c>
      <c r="O391" s="61">
        <f t="shared" ref="O391" si="8151">IF(O388=1,N391+1,N391)</f>
        <v>1900</v>
      </c>
      <c r="P391" s="61">
        <f t="shared" ref="P391" si="8152">IF(P388=1,O391+1,O391)</f>
        <v>1900</v>
      </c>
      <c r="Q391" s="61">
        <f t="shared" ref="Q391" si="8153">IF(Q388=1,P391+1,P391)</f>
        <v>1900</v>
      </c>
      <c r="R391" s="61">
        <f t="shared" ref="R391" si="8154">IF(R388=1,Q391+1,Q391)</f>
        <v>1900</v>
      </c>
      <c r="S391" s="61">
        <f t="shared" ref="S391" si="8155">IF(S388=1,R391+1,R391)</f>
        <v>1900</v>
      </c>
      <c r="T391" s="61">
        <f t="shared" ref="T391" si="8156">IF(T388=1,S391+1,S391)</f>
        <v>1900</v>
      </c>
      <c r="U391" s="61">
        <f t="shared" ref="U391" si="8157">IF(U388=1,T391+1,T391)</f>
        <v>1900</v>
      </c>
      <c r="V391" s="61">
        <f t="shared" ref="V391" si="8158">IF(V388=1,U391+1,U391)</f>
        <v>1900</v>
      </c>
      <c r="W391" s="61">
        <f t="shared" ref="W391" si="8159">IF(W388=1,V391+1,V391)</f>
        <v>1900</v>
      </c>
      <c r="X391" s="61">
        <f t="shared" ref="X391" si="8160">IF(X388=1,W391+1,W391)</f>
        <v>1900</v>
      </c>
      <c r="Y391" s="61">
        <f t="shared" ref="Y391" si="8161">IF(Y388=1,X391+1,X391)</f>
        <v>1901</v>
      </c>
      <c r="Z391" s="61">
        <f t="shared" ref="Z391" si="8162">IF(Z388=1,Y391+1,Y391)</f>
        <v>1901</v>
      </c>
      <c r="AA391" s="61">
        <f t="shared" ref="AA391" si="8163">IF(AA388=1,Z391+1,Z391)</f>
        <v>1901</v>
      </c>
      <c r="AB391" s="61">
        <f t="shared" ref="AB391" si="8164">IF(AB388=1,AA391+1,AA391)</f>
        <v>1901</v>
      </c>
      <c r="AC391" s="61">
        <f t="shared" ref="AC391" si="8165">IF(AC388=1,AB391+1,AB391)</f>
        <v>1901</v>
      </c>
      <c r="AD391" s="61">
        <f t="shared" ref="AD391" si="8166">IF(AD388=1,AC391+1,AC391)</f>
        <v>1901</v>
      </c>
      <c r="AE391" s="61">
        <f t="shared" ref="AE391" si="8167">IF(AE388=1,AD391+1,AD391)</f>
        <v>1901</v>
      </c>
      <c r="AF391" s="61">
        <f t="shared" ref="AF391" si="8168">IF(AF388=1,AE391+1,AE391)</f>
        <v>1901</v>
      </c>
      <c r="AG391" s="61">
        <f t="shared" ref="AG391" si="8169">IF(AG388=1,AF391+1,AF391)</f>
        <v>1901</v>
      </c>
      <c r="AH391" s="61">
        <f t="shared" ref="AH391" si="8170">IF(AH388=1,AG391+1,AG391)</f>
        <v>1901</v>
      </c>
      <c r="AI391" s="61">
        <f t="shared" ref="AI391" si="8171">IF(AI388=1,AH391+1,AH391)</f>
        <v>1901</v>
      </c>
      <c r="AJ391" s="61">
        <f t="shared" ref="AJ391" si="8172">IF(AJ388=1,AI391+1,AI391)</f>
        <v>1901</v>
      </c>
      <c r="AK391" s="61">
        <f t="shared" ref="AK391" si="8173">IF(AK388=1,AJ391+1,AJ391)</f>
        <v>1902</v>
      </c>
      <c r="AL391" s="61">
        <f t="shared" ref="AL391" si="8174">IF(AL388=1,AK391+1,AK391)</f>
        <v>1902</v>
      </c>
      <c r="AM391" s="61">
        <f t="shared" ref="AM391" si="8175">IF(AM388=1,AL391+1,AL391)</f>
        <v>1902</v>
      </c>
      <c r="AN391" s="61">
        <f t="shared" ref="AN391" si="8176">IF(AN388=1,AM391+1,AM391)</f>
        <v>1902</v>
      </c>
      <c r="AO391" s="61">
        <f t="shared" ref="AO391" si="8177">IF(AO388=1,AN391+1,AN391)</f>
        <v>1902</v>
      </c>
      <c r="AP391" s="61">
        <f t="shared" ref="AP391" si="8178">IF(AP388=1,AO391+1,AO391)</f>
        <v>1902</v>
      </c>
      <c r="AQ391" s="61">
        <f t="shared" ref="AQ391" si="8179">IF(AQ388=1,AP391+1,AP391)</f>
        <v>1902</v>
      </c>
      <c r="AR391" s="61">
        <f t="shared" ref="AR391" si="8180">IF(AR388=1,AQ391+1,AQ391)</f>
        <v>1902</v>
      </c>
      <c r="AS391" s="61">
        <f t="shared" ref="AS391" si="8181">IF(AS388=1,AR391+1,AR391)</f>
        <v>1902</v>
      </c>
      <c r="AT391" s="61">
        <f t="shared" ref="AT391" si="8182">IF(AT388=1,AS391+1,AS391)</f>
        <v>1902</v>
      </c>
      <c r="AU391" s="61">
        <f t="shared" ref="AU391" si="8183">IF(AU388=1,AT391+1,AT391)</f>
        <v>1902</v>
      </c>
      <c r="AV391" s="61">
        <f t="shared" ref="AV391" si="8184">IF(AV388=1,AU391+1,AU391)</f>
        <v>1902</v>
      </c>
      <c r="AW391" s="61">
        <f t="shared" ref="AW391" si="8185">IF(AW388=1,AV391+1,AV391)</f>
        <v>1903</v>
      </c>
      <c r="AX391" s="61">
        <f t="shared" ref="AX391" si="8186">IF(AX388=1,AW391+1,AW391)</f>
        <v>1903</v>
      </c>
      <c r="AY391" s="61">
        <f t="shared" ref="AY391" si="8187">IF(AY388=1,AX391+1,AX391)</f>
        <v>1903</v>
      </c>
      <c r="AZ391" s="61">
        <f t="shared" ref="AZ391" si="8188">IF(AZ388=1,AY391+1,AY391)</f>
        <v>1903</v>
      </c>
      <c r="BA391" s="61">
        <f t="shared" ref="BA391" si="8189">IF(BA388=1,AZ391+1,AZ391)</f>
        <v>1903</v>
      </c>
      <c r="BB391" s="61">
        <f t="shared" ref="BB391" si="8190">IF(BB388=1,BA391+1,BA391)</f>
        <v>1903</v>
      </c>
      <c r="BC391" s="61">
        <f t="shared" ref="BC391" si="8191">IF(BC388=1,BB391+1,BB391)</f>
        <v>1903</v>
      </c>
      <c r="BD391" s="61">
        <f t="shared" ref="BD391" si="8192">IF(BD388=1,BC391+1,BC391)</f>
        <v>1903</v>
      </c>
      <c r="BE391" s="61">
        <f t="shared" ref="BE391" si="8193">IF(BE388=1,BD391+1,BD391)</f>
        <v>1903</v>
      </c>
      <c r="BF391" s="61">
        <f t="shared" ref="BF391" si="8194">IF(BF388=1,BE391+1,BE391)</f>
        <v>1903</v>
      </c>
      <c r="BG391" s="61">
        <f t="shared" ref="BG391" si="8195">IF(BG388=1,BF391+1,BF391)</f>
        <v>1903</v>
      </c>
      <c r="BH391" s="61">
        <f t="shared" ref="BH391" si="8196">IF(BH388=1,BG391+1,BG391)</f>
        <v>1903</v>
      </c>
      <c r="BI391" s="61">
        <f t="shared" ref="BI391" si="8197">IF(BI388=1,BH391+1,BH391)</f>
        <v>1904</v>
      </c>
      <c r="BJ391" s="61">
        <f t="shared" ref="BJ391" si="8198">IF(BJ388=1,BI391+1,BI391)</f>
        <v>1904</v>
      </c>
      <c r="BK391" s="61">
        <f t="shared" ref="BK391" si="8199">IF(BK388=1,BJ391+1,BJ391)</f>
        <v>1904</v>
      </c>
      <c r="BL391" s="61">
        <f t="shared" ref="BL391" si="8200">IF(BL388=1,BK391+1,BK391)</f>
        <v>1904</v>
      </c>
      <c r="BM391" s="61">
        <f t="shared" ref="BM391" si="8201">IF(BM388=1,BL391+1,BL391)</f>
        <v>1904</v>
      </c>
      <c r="BN391" s="61">
        <f t="shared" ref="BN391" si="8202">IF(BN388=1,BM391+1,BM391)</f>
        <v>1904</v>
      </c>
      <c r="BO391" s="61">
        <f t="shared" ref="BO391" si="8203">IF(BO388=1,BN391+1,BN391)</f>
        <v>1904</v>
      </c>
      <c r="BP391" s="61">
        <f t="shared" ref="BP391" si="8204">IF(BP388=1,BO391+1,BO391)</f>
        <v>1904</v>
      </c>
      <c r="BQ391" s="61">
        <f t="shared" ref="BQ391" si="8205">IF(BQ388=1,BP391+1,BP391)</f>
        <v>1904</v>
      </c>
      <c r="BR391" s="61">
        <f t="shared" ref="BR391" si="8206">IF(BR388=1,BQ391+1,BQ391)</f>
        <v>1904</v>
      </c>
      <c r="BS391" s="61">
        <f t="shared" ref="BS391" si="8207">IF(BS388=1,BR391+1,BR391)</f>
        <v>1904</v>
      </c>
      <c r="BT391" s="61">
        <f t="shared" ref="BT391" si="8208">IF(BT388=1,BS391+1,BS391)</f>
        <v>1904</v>
      </c>
      <c r="BU391" s="61">
        <f t="shared" ref="BU391" si="8209">IF(BU388=1,BT391+1,BT391)</f>
        <v>1905</v>
      </c>
      <c r="BV391" s="61">
        <f t="shared" ref="BV391" si="8210">IF(BV388=1,BU391+1,BU391)</f>
        <v>1905</v>
      </c>
      <c r="BW391" s="61">
        <f t="shared" ref="BW391" si="8211">IF(BW388=1,BV391+1,BV391)</f>
        <v>1905</v>
      </c>
      <c r="BX391" s="61">
        <f t="shared" ref="BX391" si="8212">IF(BX388=1,BW391+1,BW391)</f>
        <v>1905</v>
      </c>
      <c r="BY391" s="61">
        <f t="shared" ref="BY391" si="8213">IF(BY388=1,BX391+1,BX391)</f>
        <v>1905</v>
      </c>
      <c r="BZ391" s="61">
        <f t="shared" ref="BZ391" si="8214">IF(BZ388=1,BY391+1,BY391)</f>
        <v>1905</v>
      </c>
      <c r="CA391" s="61">
        <f t="shared" ref="CA391" si="8215">IF(CA388=1,BZ391+1,BZ391)</f>
        <v>1905</v>
      </c>
      <c r="CB391" s="61">
        <f t="shared" ref="CB391" si="8216">IF(CB388=1,CA391+1,CA391)</f>
        <v>1905</v>
      </c>
      <c r="CC391" s="61">
        <f t="shared" ref="CC391" si="8217">IF(CC388=1,CB391+1,CB391)</f>
        <v>1905</v>
      </c>
      <c r="CD391" s="61">
        <f t="shared" ref="CD391" si="8218">IF(CD388=1,CC391+1,CC391)</f>
        <v>1905</v>
      </c>
      <c r="CE391" s="61">
        <f t="shared" ref="CE391" si="8219">IF(CE388=1,CD391+1,CD391)</f>
        <v>1905</v>
      </c>
      <c r="CF391" s="61">
        <f t="shared" ref="CF391" si="8220">IF(CF388=1,CE391+1,CE391)</f>
        <v>1905</v>
      </c>
      <c r="CG391" s="209"/>
      <c r="CH391" s="208"/>
      <c r="CI391" s="212"/>
      <c r="CJ391" s="108"/>
      <c r="CK391" s="108"/>
      <c r="CL391" s="108"/>
      <c r="CM391" s="108"/>
      <c r="CN391" s="108"/>
      <c r="CO391" s="108"/>
      <c r="CP391" s="108"/>
      <c r="CQ391" s="108"/>
      <c r="CR391" s="108"/>
      <c r="CS391" s="108"/>
      <c r="CT391" s="108"/>
      <c r="CU391" s="108"/>
      <c r="CV391" s="108"/>
      <c r="CW391" s="108"/>
      <c r="CX391" s="108"/>
      <c r="CY391" s="108"/>
    </row>
    <row r="392" spans="1:103" s="266" customFormat="1" ht="16.2" customHeight="1" x14ac:dyDescent="0.3">
      <c r="A392" s="272"/>
      <c r="B392" s="115"/>
      <c r="C392" s="127"/>
      <c r="D392" s="127"/>
      <c r="E392" s="360"/>
      <c r="F392" s="360"/>
      <c r="G392" s="359"/>
      <c r="H392" s="362"/>
      <c r="I392" s="7"/>
      <c r="J392" s="358"/>
      <c r="K392" s="108"/>
      <c r="L392" s="64" t="s">
        <v>181</v>
      </c>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1"/>
      <c r="AL392" s="281"/>
      <c r="AM392" s="281"/>
      <c r="AN392" s="281"/>
      <c r="AO392" s="281"/>
      <c r="AP392" s="281"/>
      <c r="AQ392" s="281"/>
      <c r="AR392" s="281"/>
      <c r="AS392" s="281"/>
      <c r="AT392" s="281"/>
      <c r="AU392" s="281"/>
      <c r="AV392" s="281"/>
      <c r="AW392" s="281"/>
      <c r="AX392" s="281"/>
      <c r="AY392" s="281"/>
      <c r="AZ392" s="281"/>
      <c r="BA392" s="281"/>
      <c r="BB392" s="281"/>
      <c r="BC392" s="281"/>
      <c r="BD392" s="281"/>
      <c r="BE392" s="281"/>
      <c r="BF392" s="281"/>
      <c r="BG392" s="281"/>
      <c r="BH392" s="281"/>
      <c r="BI392" s="281"/>
      <c r="BJ392" s="281"/>
      <c r="BK392" s="281"/>
      <c r="BL392" s="281"/>
      <c r="BM392" s="281"/>
      <c r="BN392" s="281"/>
      <c r="BO392" s="281"/>
      <c r="BP392" s="281"/>
      <c r="BQ392" s="281"/>
      <c r="BR392" s="281"/>
      <c r="BS392" s="281"/>
      <c r="BT392" s="281"/>
      <c r="BU392" s="281"/>
      <c r="BV392" s="281"/>
      <c r="BW392" s="281"/>
      <c r="BX392" s="281"/>
      <c r="BY392" s="281"/>
      <c r="BZ392" s="281"/>
      <c r="CA392" s="281"/>
      <c r="CB392" s="281"/>
      <c r="CC392" s="281"/>
      <c r="CD392" s="281"/>
      <c r="CE392" s="281"/>
      <c r="CF392" s="281"/>
      <c r="CG392" s="209"/>
      <c r="CH392" s="208"/>
      <c r="CI392" s="212"/>
      <c r="CJ392" s="108"/>
      <c r="CK392" s="108"/>
      <c r="CL392" s="108"/>
      <c r="CM392" s="108"/>
      <c r="CN392" s="108"/>
      <c r="CO392" s="108"/>
      <c r="CP392" s="108"/>
      <c r="CQ392" s="108"/>
      <c r="CR392" s="108"/>
      <c r="CS392" s="108"/>
      <c r="CT392" s="108"/>
      <c r="CU392" s="108"/>
      <c r="CV392" s="108"/>
      <c r="CW392" s="108"/>
      <c r="CX392" s="108"/>
      <c r="CY392" s="108"/>
    </row>
    <row r="393" spans="1:103" s="266" customFormat="1" ht="23.4" customHeight="1" x14ac:dyDescent="0.3">
      <c r="A393" s="264"/>
      <c r="B393" s="128" t="s">
        <v>33</v>
      </c>
      <c r="C393" s="376"/>
      <c r="D393" s="376"/>
      <c r="E393" s="282"/>
      <c r="F393" s="257"/>
      <c r="G393" s="275"/>
      <c r="H393" s="62">
        <f>IF($G393="",0,VLOOKUP($E393,'Podpůrná data'!$I$15:$J$182,2)*$G393)</f>
        <v>0</v>
      </c>
      <c r="I393" s="107"/>
      <c r="J393" s="170">
        <f>IF(H393&gt;0,1,0)</f>
        <v>0</v>
      </c>
      <c r="K393" s="214"/>
      <c r="L393" s="64" t="s">
        <v>97</v>
      </c>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c r="AL393" s="283"/>
      <c r="AM393" s="283"/>
      <c r="AN393" s="283"/>
      <c r="AO393" s="283"/>
      <c r="AP393" s="283"/>
      <c r="AQ393" s="283"/>
      <c r="AR393" s="283"/>
      <c r="AS393" s="283"/>
      <c r="AT393" s="283"/>
      <c r="AU393" s="283"/>
      <c r="AV393" s="283"/>
      <c r="AW393" s="283"/>
      <c r="AX393" s="283"/>
      <c r="AY393" s="283"/>
      <c r="AZ393" s="283"/>
      <c r="BA393" s="283"/>
      <c r="BB393" s="283"/>
      <c r="BC393" s="283"/>
      <c r="BD393" s="283"/>
      <c r="BE393" s="283"/>
      <c r="BF393" s="283"/>
      <c r="BG393" s="283"/>
      <c r="BH393" s="283"/>
      <c r="BI393" s="283"/>
      <c r="BJ393" s="283"/>
      <c r="BK393" s="283"/>
      <c r="BL393" s="283"/>
      <c r="BM393" s="283"/>
      <c r="BN393" s="283"/>
      <c r="BO393" s="283"/>
      <c r="BP393" s="283"/>
      <c r="BQ393" s="283"/>
      <c r="BR393" s="283"/>
      <c r="BS393" s="283"/>
      <c r="BT393" s="283"/>
      <c r="BU393" s="283"/>
      <c r="BV393" s="283"/>
      <c r="BW393" s="283"/>
      <c r="BX393" s="283"/>
      <c r="BY393" s="283"/>
      <c r="BZ393" s="283"/>
      <c r="CA393" s="283"/>
      <c r="CB393" s="283"/>
      <c r="CC393" s="283"/>
      <c r="CD393" s="283"/>
      <c r="CE393" s="283"/>
      <c r="CF393" s="283"/>
      <c r="CG393" s="377">
        <f>SUM(M395:CF395)</f>
        <v>0</v>
      </c>
      <c r="CH393" s="379">
        <f>SUM(M397:CF397)</f>
        <v>0</v>
      </c>
      <c r="CI393" s="381">
        <f>IF($J393=0,0,IF($CG393&gt;=20,1,0))</f>
        <v>0</v>
      </c>
      <c r="CJ393" s="108"/>
      <c r="CK393" s="108"/>
      <c r="CL393" s="108"/>
      <c r="CM393" s="108"/>
      <c r="CN393" s="108"/>
      <c r="CO393" s="108"/>
      <c r="CP393" s="108"/>
      <c r="CQ393" s="108"/>
      <c r="CR393" s="108"/>
      <c r="CS393" s="108"/>
      <c r="CT393" s="108"/>
      <c r="CU393" s="108"/>
      <c r="CV393" s="108"/>
      <c r="CW393" s="108"/>
      <c r="CX393" s="108"/>
      <c r="CY393" s="108"/>
    </row>
    <row r="394" spans="1:103" s="266" customFormat="1" ht="28.8" x14ac:dyDescent="0.3">
      <c r="A394" s="264"/>
      <c r="B394" s="130"/>
      <c r="C394" s="174"/>
      <c r="D394" s="174"/>
      <c r="E394" s="174"/>
      <c r="F394" s="174"/>
      <c r="G394" s="174"/>
      <c r="H394" s="65"/>
      <c r="I394" s="107"/>
      <c r="J394" s="238"/>
      <c r="K394" s="108"/>
      <c r="L394" s="64" t="s">
        <v>388</v>
      </c>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c r="AL394" s="283"/>
      <c r="AM394" s="283"/>
      <c r="AN394" s="283"/>
      <c r="AO394" s="283"/>
      <c r="AP394" s="283"/>
      <c r="AQ394" s="283"/>
      <c r="AR394" s="283"/>
      <c r="AS394" s="283"/>
      <c r="AT394" s="283"/>
      <c r="AU394" s="283"/>
      <c r="AV394" s="283"/>
      <c r="AW394" s="283"/>
      <c r="AX394" s="283"/>
      <c r="AY394" s="283"/>
      <c r="AZ394" s="283"/>
      <c r="BA394" s="283"/>
      <c r="BB394" s="283"/>
      <c r="BC394" s="283"/>
      <c r="BD394" s="283"/>
      <c r="BE394" s="283"/>
      <c r="BF394" s="283"/>
      <c r="BG394" s="283"/>
      <c r="BH394" s="283"/>
      <c r="BI394" s="283"/>
      <c r="BJ394" s="283"/>
      <c r="BK394" s="283"/>
      <c r="BL394" s="283"/>
      <c r="BM394" s="283"/>
      <c r="BN394" s="283"/>
      <c r="BO394" s="283"/>
      <c r="BP394" s="283"/>
      <c r="BQ394" s="283"/>
      <c r="BR394" s="283"/>
      <c r="BS394" s="283"/>
      <c r="BT394" s="283"/>
      <c r="BU394" s="283"/>
      <c r="BV394" s="283"/>
      <c r="BW394" s="283"/>
      <c r="BX394" s="283"/>
      <c r="BY394" s="283"/>
      <c r="BZ394" s="283"/>
      <c r="CA394" s="283"/>
      <c r="CB394" s="283"/>
      <c r="CC394" s="283"/>
      <c r="CD394" s="283"/>
      <c r="CE394" s="283"/>
      <c r="CF394" s="283"/>
      <c r="CG394" s="377"/>
      <c r="CH394" s="379"/>
      <c r="CI394" s="381"/>
      <c r="CJ394" s="108"/>
      <c r="CK394" s="108"/>
      <c r="CL394" s="108"/>
      <c r="CM394" s="108"/>
      <c r="CN394" s="108"/>
      <c r="CO394" s="108"/>
      <c r="CP394" s="108"/>
      <c r="CQ394" s="108"/>
      <c r="CR394" s="108"/>
      <c r="CS394" s="108"/>
      <c r="CT394" s="108"/>
      <c r="CU394" s="108"/>
      <c r="CV394" s="108"/>
      <c r="CW394" s="108"/>
      <c r="CX394" s="108"/>
      <c r="CY394" s="108"/>
    </row>
    <row r="395" spans="1:103" s="266" customFormat="1" ht="28.8" x14ac:dyDescent="0.3">
      <c r="A395" s="264"/>
      <c r="B395" s="130"/>
      <c r="C395" s="174"/>
      <c r="D395" s="174"/>
      <c r="E395" s="174"/>
      <c r="F395" s="174"/>
      <c r="G395" s="174"/>
      <c r="H395" s="65"/>
      <c r="I395" s="107"/>
      <c r="J395" s="169"/>
      <c r="K395" s="108"/>
      <c r="L395" s="64" t="s">
        <v>408</v>
      </c>
      <c r="M395" s="171">
        <f>IF(M394="",0,IF(M394&gt;=$G393,$G393,M394))</f>
        <v>0</v>
      </c>
      <c r="N395" s="171">
        <f t="shared" ref="N395:AS395" si="8221">IF(N394="",0,IF((N394+M396)&lt;=$G393,N394,$G393-M396))</f>
        <v>0</v>
      </c>
      <c r="O395" s="171">
        <f t="shared" si="8221"/>
        <v>0</v>
      </c>
      <c r="P395" s="171">
        <f t="shared" si="8221"/>
        <v>0</v>
      </c>
      <c r="Q395" s="171">
        <f t="shared" si="8221"/>
        <v>0</v>
      </c>
      <c r="R395" s="171">
        <f t="shared" si="8221"/>
        <v>0</v>
      </c>
      <c r="S395" s="171">
        <f t="shared" si="8221"/>
        <v>0</v>
      </c>
      <c r="T395" s="171">
        <f t="shared" si="8221"/>
        <v>0</v>
      </c>
      <c r="U395" s="171">
        <f t="shared" si="8221"/>
        <v>0</v>
      </c>
      <c r="V395" s="171">
        <f t="shared" si="8221"/>
        <v>0</v>
      </c>
      <c r="W395" s="171">
        <f t="shared" si="8221"/>
        <v>0</v>
      </c>
      <c r="X395" s="171">
        <f t="shared" si="8221"/>
        <v>0</v>
      </c>
      <c r="Y395" s="171">
        <f t="shared" si="8221"/>
        <v>0</v>
      </c>
      <c r="Z395" s="171">
        <f t="shared" si="8221"/>
        <v>0</v>
      </c>
      <c r="AA395" s="171">
        <f t="shared" si="8221"/>
        <v>0</v>
      </c>
      <c r="AB395" s="171">
        <f t="shared" si="8221"/>
        <v>0</v>
      </c>
      <c r="AC395" s="171">
        <f t="shared" si="8221"/>
        <v>0</v>
      </c>
      <c r="AD395" s="171">
        <f t="shared" si="8221"/>
        <v>0</v>
      </c>
      <c r="AE395" s="171">
        <f t="shared" si="8221"/>
        <v>0</v>
      </c>
      <c r="AF395" s="171">
        <f t="shared" si="8221"/>
        <v>0</v>
      </c>
      <c r="AG395" s="171">
        <f t="shared" si="8221"/>
        <v>0</v>
      </c>
      <c r="AH395" s="171">
        <f t="shared" si="8221"/>
        <v>0</v>
      </c>
      <c r="AI395" s="171">
        <f t="shared" si="8221"/>
        <v>0</v>
      </c>
      <c r="AJ395" s="171">
        <f t="shared" si="8221"/>
        <v>0</v>
      </c>
      <c r="AK395" s="171">
        <f t="shared" si="8221"/>
        <v>0</v>
      </c>
      <c r="AL395" s="171">
        <f t="shared" si="8221"/>
        <v>0</v>
      </c>
      <c r="AM395" s="171">
        <f t="shared" si="8221"/>
        <v>0</v>
      </c>
      <c r="AN395" s="171">
        <f t="shared" si="8221"/>
        <v>0</v>
      </c>
      <c r="AO395" s="171">
        <f t="shared" si="8221"/>
        <v>0</v>
      </c>
      <c r="AP395" s="171">
        <f t="shared" si="8221"/>
        <v>0</v>
      </c>
      <c r="AQ395" s="171">
        <f t="shared" si="8221"/>
        <v>0</v>
      </c>
      <c r="AR395" s="171">
        <f t="shared" si="8221"/>
        <v>0</v>
      </c>
      <c r="AS395" s="171">
        <f t="shared" si="8221"/>
        <v>0</v>
      </c>
      <c r="AT395" s="171">
        <f t="shared" ref="AT395:BY395" si="8222">IF(AT394="",0,IF((AT394+AS396)&lt;=$G393,AT394,$G393-AS396))</f>
        <v>0</v>
      </c>
      <c r="AU395" s="171">
        <f t="shared" si="8222"/>
        <v>0</v>
      </c>
      <c r="AV395" s="171">
        <f t="shared" si="8222"/>
        <v>0</v>
      </c>
      <c r="AW395" s="171">
        <f t="shared" si="8222"/>
        <v>0</v>
      </c>
      <c r="AX395" s="171">
        <f t="shared" si="8222"/>
        <v>0</v>
      </c>
      <c r="AY395" s="171">
        <f t="shared" si="8222"/>
        <v>0</v>
      </c>
      <c r="AZ395" s="171">
        <f t="shared" si="8222"/>
        <v>0</v>
      </c>
      <c r="BA395" s="171">
        <f t="shared" si="8222"/>
        <v>0</v>
      </c>
      <c r="BB395" s="171">
        <f t="shared" si="8222"/>
        <v>0</v>
      </c>
      <c r="BC395" s="171">
        <f t="shared" si="8222"/>
        <v>0</v>
      </c>
      <c r="BD395" s="171">
        <f t="shared" si="8222"/>
        <v>0</v>
      </c>
      <c r="BE395" s="171">
        <f t="shared" si="8222"/>
        <v>0</v>
      </c>
      <c r="BF395" s="171">
        <f t="shared" si="8222"/>
        <v>0</v>
      </c>
      <c r="BG395" s="171">
        <f t="shared" si="8222"/>
        <v>0</v>
      </c>
      <c r="BH395" s="171">
        <f t="shared" si="8222"/>
        <v>0</v>
      </c>
      <c r="BI395" s="171">
        <f t="shared" si="8222"/>
        <v>0</v>
      </c>
      <c r="BJ395" s="171">
        <f t="shared" si="8222"/>
        <v>0</v>
      </c>
      <c r="BK395" s="171">
        <f t="shared" si="8222"/>
        <v>0</v>
      </c>
      <c r="BL395" s="171">
        <f t="shared" si="8222"/>
        <v>0</v>
      </c>
      <c r="BM395" s="171">
        <f t="shared" si="8222"/>
        <v>0</v>
      </c>
      <c r="BN395" s="171">
        <f t="shared" si="8222"/>
        <v>0</v>
      </c>
      <c r="BO395" s="171">
        <f t="shared" si="8222"/>
        <v>0</v>
      </c>
      <c r="BP395" s="171">
        <f t="shared" si="8222"/>
        <v>0</v>
      </c>
      <c r="BQ395" s="171">
        <f t="shared" si="8222"/>
        <v>0</v>
      </c>
      <c r="BR395" s="171">
        <f t="shared" si="8222"/>
        <v>0</v>
      </c>
      <c r="BS395" s="171">
        <f t="shared" si="8222"/>
        <v>0</v>
      </c>
      <c r="BT395" s="171">
        <f t="shared" si="8222"/>
        <v>0</v>
      </c>
      <c r="BU395" s="171">
        <f t="shared" si="8222"/>
        <v>0</v>
      </c>
      <c r="BV395" s="171">
        <f t="shared" si="8222"/>
        <v>0</v>
      </c>
      <c r="BW395" s="171">
        <f t="shared" si="8222"/>
        <v>0</v>
      </c>
      <c r="BX395" s="171">
        <f t="shared" si="8222"/>
        <v>0</v>
      </c>
      <c r="BY395" s="171">
        <f t="shared" si="8222"/>
        <v>0</v>
      </c>
      <c r="BZ395" s="171">
        <f t="shared" ref="BZ395:CF395" si="8223">IF(BZ394="",0,IF((BZ394+BY396)&lt;=$G393,BZ394,$G393-BY396))</f>
        <v>0</v>
      </c>
      <c r="CA395" s="171">
        <f t="shared" si="8223"/>
        <v>0</v>
      </c>
      <c r="CB395" s="171">
        <f t="shared" si="8223"/>
        <v>0</v>
      </c>
      <c r="CC395" s="171">
        <f t="shared" si="8223"/>
        <v>0</v>
      </c>
      <c r="CD395" s="171">
        <f t="shared" si="8223"/>
        <v>0</v>
      </c>
      <c r="CE395" s="171">
        <f t="shared" si="8223"/>
        <v>0</v>
      </c>
      <c r="CF395" s="171">
        <f t="shared" si="8223"/>
        <v>0</v>
      </c>
      <c r="CG395" s="377"/>
      <c r="CH395" s="379"/>
      <c r="CI395" s="381"/>
      <c r="CJ395" s="108"/>
      <c r="CK395" s="108"/>
      <c r="CL395" s="108"/>
      <c r="CM395" s="108"/>
      <c r="CN395" s="108"/>
      <c r="CO395" s="108"/>
      <c r="CP395" s="108"/>
      <c r="CQ395" s="108"/>
      <c r="CR395" s="108"/>
      <c r="CS395" s="108"/>
      <c r="CT395" s="108"/>
      <c r="CU395" s="108"/>
      <c r="CV395" s="108"/>
      <c r="CW395" s="108"/>
      <c r="CX395" s="108"/>
      <c r="CY395" s="108"/>
    </row>
    <row r="396" spans="1:103" ht="28.8" hidden="1" x14ac:dyDescent="0.3">
      <c r="B396" s="130"/>
      <c r="C396" s="174"/>
      <c r="D396" s="174"/>
      <c r="E396" s="174"/>
      <c r="F396" s="174"/>
      <c r="G396" s="174"/>
      <c r="H396" s="176"/>
      <c r="I396" s="107"/>
      <c r="J396" s="179"/>
      <c r="K396" s="107"/>
      <c r="L396" s="64" t="s">
        <v>409</v>
      </c>
      <c r="M396" s="171">
        <f>M395</f>
        <v>0</v>
      </c>
      <c r="N396" s="171">
        <f>N395+M396</f>
        <v>0</v>
      </c>
      <c r="O396" s="171">
        <f t="shared" ref="O396" si="8224">O395+N396</f>
        <v>0</v>
      </c>
      <c r="P396" s="171">
        <f t="shared" ref="P396" si="8225">P395+O396</f>
        <v>0</v>
      </c>
      <c r="Q396" s="171">
        <f t="shared" ref="Q396" si="8226">Q395+P396</f>
        <v>0</v>
      </c>
      <c r="R396" s="171">
        <f t="shared" ref="R396" si="8227">R395+Q396</f>
        <v>0</v>
      </c>
      <c r="S396" s="171">
        <f t="shared" ref="S396" si="8228">S395+R396</f>
        <v>0</v>
      </c>
      <c r="T396" s="171">
        <f t="shared" ref="T396" si="8229">T395+S396</f>
        <v>0</v>
      </c>
      <c r="U396" s="171">
        <f t="shared" ref="U396" si="8230">U395+T396</f>
        <v>0</v>
      </c>
      <c r="V396" s="171">
        <f t="shared" ref="V396" si="8231">V395+U396</f>
        <v>0</v>
      </c>
      <c r="W396" s="171">
        <f t="shared" ref="W396" si="8232">W395+V396</f>
        <v>0</v>
      </c>
      <c r="X396" s="171">
        <f t="shared" ref="X396" si="8233">X395+W396</f>
        <v>0</v>
      </c>
      <c r="Y396" s="171">
        <f t="shared" ref="Y396" si="8234">Y395+X396</f>
        <v>0</v>
      </c>
      <c r="Z396" s="171">
        <f t="shared" ref="Z396" si="8235">Z395+Y396</f>
        <v>0</v>
      </c>
      <c r="AA396" s="171">
        <f t="shared" ref="AA396" si="8236">AA395+Z396</f>
        <v>0</v>
      </c>
      <c r="AB396" s="171">
        <f t="shared" ref="AB396" si="8237">AB395+AA396</f>
        <v>0</v>
      </c>
      <c r="AC396" s="171">
        <f t="shared" ref="AC396" si="8238">AC395+AB396</f>
        <v>0</v>
      </c>
      <c r="AD396" s="171">
        <f t="shared" ref="AD396" si="8239">AD395+AC396</f>
        <v>0</v>
      </c>
      <c r="AE396" s="171">
        <f t="shared" ref="AE396" si="8240">AE395+AD396</f>
        <v>0</v>
      </c>
      <c r="AF396" s="171">
        <f t="shared" ref="AF396" si="8241">AF395+AE396</f>
        <v>0</v>
      </c>
      <c r="AG396" s="171">
        <f t="shared" ref="AG396" si="8242">AG395+AF396</f>
        <v>0</v>
      </c>
      <c r="AH396" s="171">
        <f t="shared" ref="AH396" si="8243">AH395+AG396</f>
        <v>0</v>
      </c>
      <c r="AI396" s="171">
        <f t="shared" ref="AI396" si="8244">AI395+AH396</f>
        <v>0</v>
      </c>
      <c r="AJ396" s="171">
        <f t="shared" ref="AJ396" si="8245">AJ395+AI396</f>
        <v>0</v>
      </c>
      <c r="AK396" s="171">
        <f t="shared" ref="AK396" si="8246">AK395+AJ396</f>
        <v>0</v>
      </c>
      <c r="AL396" s="171">
        <f t="shared" ref="AL396" si="8247">AL395+AK396</f>
        <v>0</v>
      </c>
      <c r="AM396" s="171">
        <f t="shared" ref="AM396" si="8248">AM395+AL396</f>
        <v>0</v>
      </c>
      <c r="AN396" s="171">
        <f t="shared" ref="AN396" si="8249">AN395+AM396</f>
        <v>0</v>
      </c>
      <c r="AO396" s="171">
        <f t="shared" ref="AO396" si="8250">AO395+AN396</f>
        <v>0</v>
      </c>
      <c r="AP396" s="171">
        <f t="shared" ref="AP396" si="8251">AP395+AO396</f>
        <v>0</v>
      </c>
      <c r="AQ396" s="171">
        <f t="shared" ref="AQ396" si="8252">AQ395+AP396</f>
        <v>0</v>
      </c>
      <c r="AR396" s="171">
        <f t="shared" ref="AR396" si="8253">AR395+AQ396</f>
        <v>0</v>
      </c>
      <c r="AS396" s="171">
        <f t="shared" ref="AS396" si="8254">AS395+AR396</f>
        <v>0</v>
      </c>
      <c r="AT396" s="171">
        <f t="shared" ref="AT396" si="8255">AT395+AS396</f>
        <v>0</v>
      </c>
      <c r="AU396" s="171">
        <f t="shared" ref="AU396" si="8256">AU395+AT396</f>
        <v>0</v>
      </c>
      <c r="AV396" s="171">
        <f t="shared" ref="AV396" si="8257">AV395+AU396</f>
        <v>0</v>
      </c>
      <c r="AW396" s="171">
        <f t="shared" ref="AW396" si="8258">AW395+AV396</f>
        <v>0</v>
      </c>
      <c r="AX396" s="171">
        <f t="shared" ref="AX396" si="8259">AX395+AW396</f>
        <v>0</v>
      </c>
      <c r="AY396" s="171">
        <f t="shared" ref="AY396" si="8260">AY395+AX396</f>
        <v>0</v>
      </c>
      <c r="AZ396" s="171">
        <f t="shared" ref="AZ396" si="8261">AZ395+AY396</f>
        <v>0</v>
      </c>
      <c r="BA396" s="171">
        <f t="shared" ref="BA396" si="8262">BA395+AZ396</f>
        <v>0</v>
      </c>
      <c r="BB396" s="171">
        <f t="shared" ref="BB396" si="8263">BB395+BA396</f>
        <v>0</v>
      </c>
      <c r="BC396" s="171">
        <f t="shared" ref="BC396" si="8264">BC395+BB396</f>
        <v>0</v>
      </c>
      <c r="BD396" s="171">
        <f t="shared" ref="BD396" si="8265">BD395+BC396</f>
        <v>0</v>
      </c>
      <c r="BE396" s="171">
        <f t="shared" ref="BE396" si="8266">BE395+BD396</f>
        <v>0</v>
      </c>
      <c r="BF396" s="171">
        <f t="shared" ref="BF396" si="8267">BF395+BE396</f>
        <v>0</v>
      </c>
      <c r="BG396" s="171">
        <f t="shared" ref="BG396" si="8268">BG395+BF396</f>
        <v>0</v>
      </c>
      <c r="BH396" s="171">
        <f t="shared" ref="BH396" si="8269">BH395+BG396</f>
        <v>0</v>
      </c>
      <c r="BI396" s="171">
        <f t="shared" ref="BI396" si="8270">BI395+BH396</f>
        <v>0</v>
      </c>
      <c r="BJ396" s="171">
        <f t="shared" ref="BJ396" si="8271">BJ395+BI396</f>
        <v>0</v>
      </c>
      <c r="BK396" s="171">
        <f t="shared" ref="BK396" si="8272">BK395+BJ396</f>
        <v>0</v>
      </c>
      <c r="BL396" s="171">
        <f t="shared" ref="BL396" si="8273">BL395+BK396</f>
        <v>0</v>
      </c>
      <c r="BM396" s="171">
        <f t="shared" ref="BM396" si="8274">BM395+BL396</f>
        <v>0</v>
      </c>
      <c r="BN396" s="171">
        <f t="shared" ref="BN396" si="8275">BN395+BM396</f>
        <v>0</v>
      </c>
      <c r="BO396" s="171">
        <f t="shared" ref="BO396" si="8276">BO395+BN396</f>
        <v>0</v>
      </c>
      <c r="BP396" s="171">
        <f t="shared" ref="BP396" si="8277">BP395+BO396</f>
        <v>0</v>
      </c>
      <c r="BQ396" s="171">
        <f t="shared" ref="BQ396" si="8278">BQ395+BP396</f>
        <v>0</v>
      </c>
      <c r="BR396" s="171">
        <f t="shared" ref="BR396" si="8279">BR395+BQ396</f>
        <v>0</v>
      </c>
      <c r="BS396" s="171">
        <f t="shared" ref="BS396" si="8280">BS395+BR396</f>
        <v>0</v>
      </c>
      <c r="BT396" s="171">
        <f t="shared" ref="BT396" si="8281">BT395+BS396</f>
        <v>0</v>
      </c>
      <c r="BU396" s="171">
        <f t="shared" ref="BU396" si="8282">BU395+BT396</f>
        <v>0</v>
      </c>
      <c r="BV396" s="171">
        <f t="shared" ref="BV396" si="8283">BV395+BU396</f>
        <v>0</v>
      </c>
      <c r="BW396" s="171">
        <f t="shared" ref="BW396" si="8284">BW395+BV396</f>
        <v>0</v>
      </c>
      <c r="BX396" s="171">
        <f t="shared" ref="BX396" si="8285">BX395+BW396</f>
        <v>0</v>
      </c>
      <c r="BY396" s="171">
        <f t="shared" ref="BY396" si="8286">BY395+BX396</f>
        <v>0</v>
      </c>
      <c r="BZ396" s="171">
        <f t="shared" ref="BZ396" si="8287">BZ395+BY396</f>
        <v>0</v>
      </c>
      <c r="CA396" s="171">
        <f t="shared" ref="CA396" si="8288">CA395+BZ396</f>
        <v>0</v>
      </c>
      <c r="CB396" s="171">
        <f t="shared" ref="CB396" si="8289">CB395+CA396</f>
        <v>0</v>
      </c>
      <c r="CC396" s="171">
        <f t="shared" ref="CC396" si="8290">CC395+CB396</f>
        <v>0</v>
      </c>
      <c r="CD396" s="171">
        <f t="shared" ref="CD396" si="8291">CD395+CC396</f>
        <v>0</v>
      </c>
      <c r="CE396" s="171">
        <f t="shared" ref="CE396" si="8292">CE395+CD396</f>
        <v>0</v>
      </c>
      <c r="CF396" s="171">
        <f t="shared" ref="CF396" si="8293">CF395+CE396</f>
        <v>0</v>
      </c>
      <c r="CG396" s="377"/>
      <c r="CH396" s="379"/>
      <c r="CI396" s="381"/>
      <c r="CJ396" s="107"/>
      <c r="CK396" s="107"/>
      <c r="CL396" s="107"/>
      <c r="CM396" s="107"/>
      <c r="CN396" s="107"/>
      <c r="CO396" s="107"/>
      <c r="CP396" s="107"/>
      <c r="CQ396" s="107"/>
      <c r="CR396" s="107"/>
      <c r="CS396" s="107"/>
      <c r="CT396" s="107"/>
      <c r="CU396" s="107"/>
      <c r="CV396" s="107"/>
      <c r="CW396" s="107"/>
      <c r="CX396" s="107"/>
      <c r="CY396" s="107"/>
    </row>
    <row r="397" spans="1:103" ht="25.2" customHeight="1" x14ac:dyDescent="0.3">
      <c r="B397" s="233"/>
      <c r="C397" s="234"/>
      <c r="D397" s="234"/>
      <c r="E397" s="234"/>
      <c r="F397" s="234"/>
      <c r="G397" s="234"/>
      <c r="H397" s="235"/>
      <c r="I397" s="107"/>
      <c r="J397" s="236"/>
      <c r="K397" s="107"/>
      <c r="L397" s="64" t="s">
        <v>167</v>
      </c>
      <c r="M397" s="172">
        <f>IF($E393="",0,VLOOKUP($E393,'Podpůrná data'!$I$15:$J$182,2)*M395)</f>
        <v>0</v>
      </c>
      <c r="N397" s="172">
        <f>IF($E393="",0,VLOOKUP($E393,'Podpůrná data'!$I$15:$J$182,2)*N395)</f>
        <v>0</v>
      </c>
      <c r="O397" s="172">
        <f>IF($E393="",0,VLOOKUP($E393,'Podpůrná data'!$I$15:$J$182,2)*O395)</f>
        <v>0</v>
      </c>
      <c r="P397" s="172">
        <f>IF($E393="",0,VLOOKUP($E393,'Podpůrná data'!$I$15:$J$182,2)*P395)</f>
        <v>0</v>
      </c>
      <c r="Q397" s="172">
        <f>IF($E393="",0,VLOOKUP($E393,'Podpůrná data'!$I$15:$J$182,2)*Q395)</f>
        <v>0</v>
      </c>
      <c r="R397" s="172">
        <f>IF($E393="",0,VLOOKUP($E393,'Podpůrná data'!$I$15:$J$182,2)*R395)</f>
        <v>0</v>
      </c>
      <c r="S397" s="172">
        <f>IF($E393="",0,VLOOKUP($E393,'Podpůrná data'!$I$15:$J$182,2)*S395)</f>
        <v>0</v>
      </c>
      <c r="T397" s="172">
        <f>IF($E393="",0,VLOOKUP($E393,'Podpůrná data'!$I$15:$J$182,2)*T395)</f>
        <v>0</v>
      </c>
      <c r="U397" s="172">
        <f>IF($E393="",0,VLOOKUP($E393,'Podpůrná data'!$I$15:$J$182,2)*U395)</f>
        <v>0</v>
      </c>
      <c r="V397" s="172">
        <f>IF($E393="",0,VLOOKUP($E393,'Podpůrná data'!$I$15:$J$182,2)*V395)</f>
        <v>0</v>
      </c>
      <c r="W397" s="172">
        <f>IF($E393="",0,VLOOKUP($E393,'Podpůrná data'!$I$15:$J$182,2)*W395)</f>
        <v>0</v>
      </c>
      <c r="X397" s="172">
        <f>IF($E393="",0,VLOOKUP($E393,'Podpůrná data'!$I$15:$J$182,2)*X395)</f>
        <v>0</v>
      </c>
      <c r="Y397" s="172">
        <f>IF($E393="",0,VLOOKUP($E393,'Podpůrná data'!$I$15:$J$182,2)*Y395)</f>
        <v>0</v>
      </c>
      <c r="Z397" s="172">
        <f>IF($E393="",0,VLOOKUP($E393,'Podpůrná data'!$I$15:$J$182,2)*Z395)</f>
        <v>0</v>
      </c>
      <c r="AA397" s="172">
        <f>IF($E393="",0,VLOOKUP($E393,'Podpůrná data'!$I$15:$J$182,2)*AA395)</f>
        <v>0</v>
      </c>
      <c r="AB397" s="172">
        <f>IF($E393="",0,VLOOKUP($E393,'Podpůrná data'!$I$15:$J$182,2)*AB395)</f>
        <v>0</v>
      </c>
      <c r="AC397" s="172">
        <f>IF($E393="",0,VLOOKUP($E393,'Podpůrná data'!$I$15:$J$182,2)*AC395)</f>
        <v>0</v>
      </c>
      <c r="AD397" s="172">
        <f>IF($E393="",0,VLOOKUP($E393,'Podpůrná data'!$I$15:$J$182,2)*AD395)</f>
        <v>0</v>
      </c>
      <c r="AE397" s="172">
        <f>IF($E393="",0,VLOOKUP($E393,'Podpůrná data'!$I$15:$J$182,2)*AE395)</f>
        <v>0</v>
      </c>
      <c r="AF397" s="172">
        <f>IF($E393="",0,VLOOKUP($E393,'Podpůrná data'!$I$15:$J$182,2)*AF395)</f>
        <v>0</v>
      </c>
      <c r="AG397" s="172">
        <f>IF($E393="",0,VLOOKUP($E393,'Podpůrná data'!$I$15:$J$182,2)*AG395)</f>
        <v>0</v>
      </c>
      <c r="AH397" s="172">
        <f>IF($E393="",0,VLOOKUP($E393,'Podpůrná data'!$I$15:$J$182,2)*AH395)</f>
        <v>0</v>
      </c>
      <c r="AI397" s="172">
        <f>IF($E393="",0,VLOOKUP($E393,'Podpůrná data'!$I$15:$J$182,2)*AI395)</f>
        <v>0</v>
      </c>
      <c r="AJ397" s="172">
        <f>IF($E393="",0,VLOOKUP($E393,'Podpůrná data'!$I$15:$J$182,2)*AJ395)</f>
        <v>0</v>
      </c>
      <c r="AK397" s="172">
        <f>IF($E393="",0,VLOOKUP($E393,'Podpůrná data'!$I$15:$J$182,2)*AK395)</f>
        <v>0</v>
      </c>
      <c r="AL397" s="172">
        <f>IF($E393="",0,VLOOKUP($E393,'Podpůrná data'!$I$15:$J$182,2)*AL395)</f>
        <v>0</v>
      </c>
      <c r="AM397" s="172">
        <f>IF($E393="",0,VLOOKUP($E393,'Podpůrná data'!$I$15:$J$182,2)*AM395)</f>
        <v>0</v>
      </c>
      <c r="AN397" s="172">
        <f>IF($E393="",0,VLOOKUP($E393,'Podpůrná data'!$I$15:$J$182,2)*AN395)</f>
        <v>0</v>
      </c>
      <c r="AO397" s="172">
        <f>IF($E393="",0,VLOOKUP($E393,'Podpůrná data'!$I$15:$J$182,2)*AO395)</f>
        <v>0</v>
      </c>
      <c r="AP397" s="172">
        <f>IF($E393="",0,VLOOKUP($E393,'Podpůrná data'!$I$15:$J$182,2)*AP395)</f>
        <v>0</v>
      </c>
      <c r="AQ397" s="172">
        <f>IF($E393="",0,VLOOKUP($E393,'Podpůrná data'!$I$15:$J$182,2)*AQ395)</f>
        <v>0</v>
      </c>
      <c r="AR397" s="172">
        <f>IF($E393="",0,VLOOKUP($E393,'Podpůrná data'!$I$15:$J$182,2)*AR395)</f>
        <v>0</v>
      </c>
      <c r="AS397" s="172">
        <f>IF($E393="",0,VLOOKUP($E393,'Podpůrná data'!$I$15:$J$182,2)*AS395)</f>
        <v>0</v>
      </c>
      <c r="AT397" s="172">
        <f>IF($E393="",0,VLOOKUP($E393,'Podpůrná data'!$I$15:$J$182,2)*AT395)</f>
        <v>0</v>
      </c>
      <c r="AU397" s="172">
        <f>IF($E393="",0,VLOOKUP($E393,'Podpůrná data'!$I$15:$J$182,2)*AU395)</f>
        <v>0</v>
      </c>
      <c r="AV397" s="172">
        <f>IF($E393="",0,VLOOKUP($E393,'Podpůrná data'!$I$15:$J$182,2)*AV395)</f>
        <v>0</v>
      </c>
      <c r="AW397" s="172">
        <f>IF($E393="",0,VLOOKUP($E393,'Podpůrná data'!$I$15:$J$182,2)*AW395)</f>
        <v>0</v>
      </c>
      <c r="AX397" s="172">
        <f>IF($E393="",0,VLOOKUP($E393,'Podpůrná data'!$I$15:$J$182,2)*AX395)</f>
        <v>0</v>
      </c>
      <c r="AY397" s="172">
        <f>IF($E393="",0,VLOOKUP($E393,'Podpůrná data'!$I$15:$J$182,2)*AY395)</f>
        <v>0</v>
      </c>
      <c r="AZ397" s="172">
        <f>IF($E393="",0,VLOOKUP($E393,'Podpůrná data'!$I$15:$J$182,2)*AZ395)</f>
        <v>0</v>
      </c>
      <c r="BA397" s="172">
        <f>IF($E393="",0,VLOOKUP($E393,'Podpůrná data'!$I$15:$J$182,2)*BA395)</f>
        <v>0</v>
      </c>
      <c r="BB397" s="172">
        <f>IF($E393="",0,VLOOKUP($E393,'Podpůrná data'!$I$15:$J$182,2)*BB395)</f>
        <v>0</v>
      </c>
      <c r="BC397" s="172">
        <f>IF($E393="",0,VLOOKUP($E393,'Podpůrná data'!$I$15:$J$182,2)*BC395)</f>
        <v>0</v>
      </c>
      <c r="BD397" s="172">
        <f>IF($E393="",0,VLOOKUP($E393,'Podpůrná data'!$I$15:$J$182,2)*BD395)</f>
        <v>0</v>
      </c>
      <c r="BE397" s="172">
        <f>IF($E393="",0,VLOOKUP($E393,'Podpůrná data'!$I$15:$J$182,2)*BE395)</f>
        <v>0</v>
      </c>
      <c r="BF397" s="172">
        <f>IF($E393="",0,VLOOKUP($E393,'Podpůrná data'!$I$15:$J$182,2)*BF395)</f>
        <v>0</v>
      </c>
      <c r="BG397" s="172">
        <f>IF($E393="",0,VLOOKUP($E393,'Podpůrná data'!$I$15:$J$182,2)*BG395)</f>
        <v>0</v>
      </c>
      <c r="BH397" s="172">
        <f>IF($E393="",0,VLOOKUP($E393,'Podpůrná data'!$I$15:$J$182,2)*BH395)</f>
        <v>0</v>
      </c>
      <c r="BI397" s="172">
        <f>IF($E393="",0,VLOOKUP($E393,'Podpůrná data'!$I$15:$J$182,2)*BI395)</f>
        <v>0</v>
      </c>
      <c r="BJ397" s="172">
        <f>IF($E393="",0,VLOOKUP($E393,'Podpůrná data'!$I$15:$J$182,2)*BJ395)</f>
        <v>0</v>
      </c>
      <c r="BK397" s="172">
        <f>IF($E393="",0,VLOOKUP($E393,'Podpůrná data'!$I$15:$J$182,2)*BK395)</f>
        <v>0</v>
      </c>
      <c r="BL397" s="172">
        <f>IF($E393="",0,VLOOKUP($E393,'Podpůrná data'!$I$15:$J$182,2)*BL395)</f>
        <v>0</v>
      </c>
      <c r="BM397" s="172">
        <f>IF($E393="",0,VLOOKUP($E393,'Podpůrná data'!$I$15:$J$182,2)*BM395)</f>
        <v>0</v>
      </c>
      <c r="BN397" s="172">
        <f>IF($E393="",0,VLOOKUP($E393,'Podpůrná data'!$I$15:$J$182,2)*BN395)</f>
        <v>0</v>
      </c>
      <c r="BO397" s="172">
        <f>IF($E393="",0,VLOOKUP($E393,'Podpůrná data'!$I$15:$J$182,2)*BO395)</f>
        <v>0</v>
      </c>
      <c r="BP397" s="172">
        <f>IF($E393="",0,VLOOKUP($E393,'Podpůrná data'!$I$15:$J$182,2)*BP395)</f>
        <v>0</v>
      </c>
      <c r="BQ397" s="172">
        <f>IF($E393="",0,VLOOKUP($E393,'Podpůrná data'!$I$15:$J$182,2)*BQ395)</f>
        <v>0</v>
      </c>
      <c r="BR397" s="172">
        <f>IF($E393="",0,VLOOKUP($E393,'Podpůrná data'!$I$15:$J$182,2)*BR395)</f>
        <v>0</v>
      </c>
      <c r="BS397" s="172">
        <f>IF($E393="",0,VLOOKUP($E393,'Podpůrná data'!$I$15:$J$182,2)*BS395)</f>
        <v>0</v>
      </c>
      <c r="BT397" s="172">
        <f>IF($E393="",0,VLOOKUP($E393,'Podpůrná data'!$I$15:$J$182,2)*BT395)</f>
        <v>0</v>
      </c>
      <c r="BU397" s="172">
        <f>IF($E393="",0,VLOOKUP($E393,'Podpůrná data'!$I$15:$J$182,2)*BU395)</f>
        <v>0</v>
      </c>
      <c r="BV397" s="172">
        <f>IF($E393="",0,VLOOKUP($E393,'Podpůrná data'!$I$15:$J$182,2)*BV395)</f>
        <v>0</v>
      </c>
      <c r="BW397" s="172">
        <f>IF($E393="",0,VLOOKUP($E393,'Podpůrná data'!$I$15:$J$182,2)*BW395)</f>
        <v>0</v>
      </c>
      <c r="BX397" s="172">
        <f>IF($E393="",0,VLOOKUP($E393,'Podpůrná data'!$I$15:$J$182,2)*BX395)</f>
        <v>0</v>
      </c>
      <c r="BY397" s="172">
        <f>IF($E393="",0,VLOOKUP($E393,'Podpůrná data'!$I$15:$J$182,2)*BY395)</f>
        <v>0</v>
      </c>
      <c r="BZ397" s="172">
        <f>IF($E393="",0,VLOOKUP($E393,'Podpůrná data'!$I$15:$J$182,2)*BZ395)</f>
        <v>0</v>
      </c>
      <c r="CA397" s="172">
        <f>IF($E393="",0,VLOOKUP($E393,'Podpůrná data'!$I$15:$J$182,2)*CA395)</f>
        <v>0</v>
      </c>
      <c r="CB397" s="172">
        <f>IF($E393="",0,VLOOKUP($E393,'Podpůrná data'!$I$15:$J$182,2)*CB395)</f>
        <v>0</v>
      </c>
      <c r="CC397" s="172">
        <f>IF($E393="",0,VLOOKUP($E393,'Podpůrná data'!$I$15:$J$182,2)*CC395)</f>
        <v>0</v>
      </c>
      <c r="CD397" s="172">
        <f>IF($E393="",0,VLOOKUP($E393,'Podpůrná data'!$I$15:$J$182,2)*CD395)</f>
        <v>0</v>
      </c>
      <c r="CE397" s="172">
        <f>IF($E393="",0,VLOOKUP($E393,'Podpůrná data'!$I$15:$J$182,2)*CE395)</f>
        <v>0</v>
      </c>
      <c r="CF397" s="172">
        <f>IF($E393="",0,VLOOKUP($E393,'Podpůrná data'!$I$15:$J$182,2)*CF395)</f>
        <v>0</v>
      </c>
      <c r="CG397" s="377"/>
      <c r="CH397" s="379"/>
      <c r="CI397" s="381"/>
      <c r="CJ397" s="107"/>
      <c r="CK397" s="182">
        <f>SUMIFS($M397:$CF397,$M392:$CF392,"1. ZoR")</f>
        <v>0</v>
      </c>
      <c r="CL397" s="182">
        <f>SUMIFS($M397:$CF397,$M392:$CF392,"2. ZoR")</f>
        <v>0</v>
      </c>
      <c r="CM397" s="182">
        <f>SUMIFS($M397:$CF397,$M392:$CF392,"3. ZoR")</f>
        <v>0</v>
      </c>
      <c r="CN397" s="182">
        <f>SUMIFS($M397:$CF397,$M392:$CF392,"4. ZoR")</f>
        <v>0</v>
      </c>
      <c r="CO397" s="182">
        <f>SUMIFS($M397:$CF397,$M392:$CF392,"5. ZoR")</f>
        <v>0</v>
      </c>
      <c r="CP397" s="182">
        <f>SUMIFS($M397:$CF397,$M392:$CF392,"6. ZoR")</f>
        <v>0</v>
      </c>
      <c r="CQ397" s="182">
        <f>SUMIFS($M397:$CF397,$M392:$CF392,"7. ZoR")</f>
        <v>0</v>
      </c>
      <c r="CR397" s="182">
        <f>SUMIFS($M397:$CF397,$M392:$CF392,"8. ZoR")</f>
        <v>0</v>
      </c>
      <c r="CS397" s="182">
        <f>SUMIFS($M397:$CF397,$M392:$CF392,"9. ZoR")</f>
        <v>0</v>
      </c>
      <c r="CT397" s="182">
        <f>SUMIFS($M397:$CF397,$M392:$CF392,"10. ZoR")</f>
        <v>0</v>
      </c>
      <c r="CU397" s="182">
        <f>SUMIFS($M397:$CF397,$M392:$CF392,"11. ZoR")</f>
        <v>0</v>
      </c>
      <c r="CV397" s="182">
        <f>SUMIFS($M397:$CF397,$M392:$CF392,"12. ZoR")</f>
        <v>0</v>
      </c>
      <c r="CW397" s="182">
        <f>SUMIFS($M397:$CF397,$M392:$CF392,"13. ZoR")</f>
        <v>0</v>
      </c>
      <c r="CX397" s="182">
        <f>SUMIFS($M397:$CF397,$M392:$CF392,"14. ZoR")</f>
        <v>0</v>
      </c>
      <c r="CY397" s="182">
        <f>SUMIFS($M397:$CF397,$M392:$CF392,"15. ZoR")</f>
        <v>0</v>
      </c>
    </row>
    <row r="398" spans="1:103" ht="29.4" hidden="1" thickBot="1" x14ac:dyDescent="0.35">
      <c r="B398" s="131"/>
      <c r="C398" s="177"/>
      <c r="D398" s="177"/>
      <c r="E398" s="177"/>
      <c r="F398" s="177"/>
      <c r="G398" s="177"/>
      <c r="H398" s="178"/>
      <c r="I398" s="107"/>
      <c r="J398" s="180"/>
      <c r="K398" s="107"/>
      <c r="L398" s="64" t="s">
        <v>360</v>
      </c>
      <c r="M398" s="172">
        <f>IF(M397="","",M397)</f>
        <v>0</v>
      </c>
      <c r="N398" s="172">
        <f>M398+N397</f>
        <v>0</v>
      </c>
      <c r="O398" s="172">
        <f t="shared" ref="O398" si="8294">N398+O397</f>
        <v>0</v>
      </c>
      <c r="P398" s="172">
        <f t="shared" ref="P398" si="8295">O398+P397</f>
        <v>0</v>
      </c>
      <c r="Q398" s="172">
        <f t="shared" ref="Q398" si="8296">P398+Q397</f>
        <v>0</v>
      </c>
      <c r="R398" s="172">
        <f t="shared" ref="R398" si="8297">Q398+R397</f>
        <v>0</v>
      </c>
      <c r="S398" s="172">
        <f t="shared" ref="S398" si="8298">R398+S397</f>
        <v>0</v>
      </c>
      <c r="T398" s="172">
        <f t="shared" ref="T398" si="8299">S398+T397</f>
        <v>0</v>
      </c>
      <c r="U398" s="172">
        <f t="shared" ref="U398" si="8300">T398+U397</f>
        <v>0</v>
      </c>
      <c r="V398" s="172">
        <f t="shared" ref="V398" si="8301">U398+V397</f>
        <v>0</v>
      </c>
      <c r="W398" s="172">
        <f t="shared" ref="W398" si="8302">V398+W397</f>
        <v>0</v>
      </c>
      <c r="X398" s="172">
        <f t="shared" ref="X398" si="8303">W398+X397</f>
        <v>0</v>
      </c>
      <c r="Y398" s="172">
        <f t="shared" ref="Y398" si="8304">X398+Y397</f>
        <v>0</v>
      </c>
      <c r="Z398" s="172">
        <f t="shared" ref="Z398" si="8305">Y398+Z397</f>
        <v>0</v>
      </c>
      <c r="AA398" s="172">
        <f t="shared" ref="AA398" si="8306">Z398+AA397</f>
        <v>0</v>
      </c>
      <c r="AB398" s="172">
        <f t="shared" ref="AB398" si="8307">AA398+AB397</f>
        <v>0</v>
      </c>
      <c r="AC398" s="172">
        <f t="shared" ref="AC398" si="8308">AB398+AC397</f>
        <v>0</v>
      </c>
      <c r="AD398" s="172">
        <f t="shared" ref="AD398" si="8309">AC398+AD397</f>
        <v>0</v>
      </c>
      <c r="AE398" s="172">
        <f t="shared" ref="AE398" si="8310">AD398+AE397</f>
        <v>0</v>
      </c>
      <c r="AF398" s="172">
        <f t="shared" ref="AF398" si="8311">AE398+AF397</f>
        <v>0</v>
      </c>
      <c r="AG398" s="172">
        <f t="shared" ref="AG398" si="8312">AF398+AG397</f>
        <v>0</v>
      </c>
      <c r="AH398" s="172">
        <f t="shared" ref="AH398" si="8313">AG398+AH397</f>
        <v>0</v>
      </c>
      <c r="AI398" s="172">
        <f t="shared" ref="AI398" si="8314">AH398+AI397</f>
        <v>0</v>
      </c>
      <c r="AJ398" s="172">
        <f t="shared" ref="AJ398" si="8315">AI398+AJ397</f>
        <v>0</v>
      </c>
      <c r="AK398" s="172">
        <f t="shared" ref="AK398" si="8316">AJ398+AK397</f>
        <v>0</v>
      </c>
      <c r="AL398" s="172">
        <f t="shared" ref="AL398" si="8317">AK398+AL397</f>
        <v>0</v>
      </c>
      <c r="AM398" s="172">
        <f t="shared" ref="AM398" si="8318">AL398+AM397</f>
        <v>0</v>
      </c>
      <c r="AN398" s="172">
        <f t="shared" ref="AN398" si="8319">AM398+AN397</f>
        <v>0</v>
      </c>
      <c r="AO398" s="172">
        <f t="shared" ref="AO398" si="8320">AN398+AO397</f>
        <v>0</v>
      </c>
      <c r="AP398" s="172">
        <f t="shared" ref="AP398" si="8321">AO398+AP397</f>
        <v>0</v>
      </c>
      <c r="AQ398" s="172">
        <f t="shared" ref="AQ398" si="8322">AP398+AQ397</f>
        <v>0</v>
      </c>
      <c r="AR398" s="172">
        <f t="shared" ref="AR398" si="8323">AQ398+AR397</f>
        <v>0</v>
      </c>
      <c r="AS398" s="172">
        <f t="shared" ref="AS398" si="8324">AR398+AS397</f>
        <v>0</v>
      </c>
      <c r="AT398" s="172">
        <f t="shared" ref="AT398" si="8325">AS398+AT397</f>
        <v>0</v>
      </c>
      <c r="AU398" s="172">
        <f t="shared" ref="AU398" si="8326">AT398+AU397</f>
        <v>0</v>
      </c>
      <c r="AV398" s="172">
        <f t="shared" ref="AV398" si="8327">AU398+AV397</f>
        <v>0</v>
      </c>
      <c r="AW398" s="172">
        <f t="shared" ref="AW398" si="8328">AV398+AW397</f>
        <v>0</v>
      </c>
      <c r="AX398" s="172">
        <f t="shared" ref="AX398" si="8329">AW398+AX397</f>
        <v>0</v>
      </c>
      <c r="AY398" s="172">
        <f t="shared" ref="AY398" si="8330">AX398+AY397</f>
        <v>0</v>
      </c>
      <c r="AZ398" s="172">
        <f t="shared" ref="AZ398" si="8331">AY398+AZ397</f>
        <v>0</v>
      </c>
      <c r="BA398" s="172">
        <f t="shared" ref="BA398" si="8332">AZ398+BA397</f>
        <v>0</v>
      </c>
      <c r="BB398" s="172">
        <f t="shared" ref="BB398" si="8333">BA398+BB397</f>
        <v>0</v>
      </c>
      <c r="BC398" s="172">
        <f t="shared" ref="BC398" si="8334">BB398+BC397</f>
        <v>0</v>
      </c>
      <c r="BD398" s="172">
        <f t="shared" ref="BD398" si="8335">BC398+BD397</f>
        <v>0</v>
      </c>
      <c r="BE398" s="172">
        <f t="shared" ref="BE398" si="8336">BD398+BE397</f>
        <v>0</v>
      </c>
      <c r="BF398" s="172">
        <f t="shared" ref="BF398" si="8337">BE398+BF397</f>
        <v>0</v>
      </c>
      <c r="BG398" s="172">
        <f t="shared" ref="BG398" si="8338">BF398+BG397</f>
        <v>0</v>
      </c>
      <c r="BH398" s="172">
        <f t="shared" ref="BH398" si="8339">BG398+BH397</f>
        <v>0</v>
      </c>
      <c r="BI398" s="172">
        <f t="shared" ref="BI398" si="8340">BH398+BI397</f>
        <v>0</v>
      </c>
      <c r="BJ398" s="172">
        <f t="shared" ref="BJ398" si="8341">BI398+BJ397</f>
        <v>0</v>
      </c>
      <c r="BK398" s="172">
        <f t="shared" ref="BK398" si="8342">BJ398+BK397</f>
        <v>0</v>
      </c>
      <c r="BL398" s="172">
        <f t="shared" ref="BL398" si="8343">BK398+BL397</f>
        <v>0</v>
      </c>
      <c r="BM398" s="172">
        <f t="shared" ref="BM398" si="8344">BL398+BM397</f>
        <v>0</v>
      </c>
      <c r="BN398" s="172">
        <f t="shared" ref="BN398" si="8345">BM398+BN397</f>
        <v>0</v>
      </c>
      <c r="BO398" s="172">
        <f t="shared" ref="BO398" si="8346">BN398+BO397</f>
        <v>0</v>
      </c>
      <c r="BP398" s="172">
        <f t="shared" ref="BP398" si="8347">BO398+BP397</f>
        <v>0</v>
      </c>
      <c r="BQ398" s="172">
        <f t="shared" ref="BQ398" si="8348">BP398+BQ397</f>
        <v>0</v>
      </c>
      <c r="BR398" s="172">
        <f t="shared" ref="BR398" si="8349">BQ398+BR397</f>
        <v>0</v>
      </c>
      <c r="BS398" s="172">
        <f t="shared" ref="BS398" si="8350">BR398+BS397</f>
        <v>0</v>
      </c>
      <c r="BT398" s="172">
        <f t="shared" ref="BT398" si="8351">BS398+BT397</f>
        <v>0</v>
      </c>
      <c r="BU398" s="172">
        <f t="shared" ref="BU398" si="8352">BT398+BU397</f>
        <v>0</v>
      </c>
      <c r="BV398" s="172">
        <f t="shared" ref="BV398" si="8353">BU398+BV397</f>
        <v>0</v>
      </c>
      <c r="BW398" s="172">
        <f t="shared" ref="BW398" si="8354">BV398+BW397</f>
        <v>0</v>
      </c>
      <c r="BX398" s="172">
        <f t="shared" ref="BX398" si="8355">BW398+BX397</f>
        <v>0</v>
      </c>
      <c r="BY398" s="172">
        <f t="shared" ref="BY398" si="8356">BX398+BY397</f>
        <v>0</v>
      </c>
      <c r="BZ398" s="172">
        <f t="shared" ref="BZ398" si="8357">BY398+BZ397</f>
        <v>0</v>
      </c>
      <c r="CA398" s="172">
        <f t="shared" ref="CA398" si="8358">BZ398+CA397</f>
        <v>0</v>
      </c>
      <c r="CB398" s="172">
        <f t="shared" ref="CB398" si="8359">CA398+CB397</f>
        <v>0</v>
      </c>
      <c r="CC398" s="172">
        <f t="shared" ref="CC398" si="8360">CB398+CC397</f>
        <v>0</v>
      </c>
      <c r="CD398" s="172">
        <f t="shared" ref="CD398" si="8361">CC398+CD397</f>
        <v>0</v>
      </c>
      <c r="CE398" s="172">
        <f t="shared" ref="CE398" si="8362">CD398+CE397</f>
        <v>0</v>
      </c>
      <c r="CF398" s="172">
        <f t="shared" ref="CF398" si="8363">CE398+CF397</f>
        <v>0</v>
      </c>
      <c r="CG398" s="378"/>
      <c r="CH398" s="380"/>
      <c r="CI398" s="382"/>
      <c r="CJ398" s="107"/>
      <c r="CK398" s="107"/>
      <c r="CL398" s="107"/>
      <c r="CM398" s="107"/>
      <c r="CN398" s="107"/>
      <c r="CO398" s="107"/>
      <c r="CP398" s="107"/>
      <c r="CQ398" s="107"/>
      <c r="CR398" s="107"/>
      <c r="CS398" s="107"/>
      <c r="CT398" s="107"/>
      <c r="CU398" s="107"/>
      <c r="CV398" s="107"/>
      <c r="CW398" s="107"/>
      <c r="CX398" s="107"/>
      <c r="CY398" s="107"/>
    </row>
    <row r="399" spans="1:103" hidden="1" x14ac:dyDescent="0.3">
      <c r="B399" s="107"/>
      <c r="C399" s="132"/>
      <c r="D399" s="132"/>
      <c r="E399" s="132"/>
      <c r="F399" s="132"/>
      <c r="G399" s="132"/>
      <c r="H399" s="107"/>
      <c r="I399" s="7"/>
      <c r="J399" s="107"/>
      <c r="K399" s="107"/>
      <c r="L399" s="107"/>
      <c r="M399" s="107"/>
      <c r="N399" s="107"/>
      <c r="O399" s="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row>
    <row r="400" spans="1:103" x14ac:dyDescent="0.3">
      <c r="B400" s="107"/>
      <c r="C400" s="132"/>
      <c r="D400" s="132"/>
      <c r="E400" s="132"/>
      <c r="F400" s="132"/>
      <c r="G400" s="132"/>
      <c r="H400" s="107"/>
      <c r="I400" s="7"/>
      <c r="J400" s="107"/>
      <c r="K400" s="107"/>
      <c r="L400" s="107"/>
      <c r="M400" s="107"/>
      <c r="N400" s="107"/>
      <c r="O400" s="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row>
    <row r="401" spans="2:103" x14ac:dyDescent="0.3">
      <c r="B401" s="107"/>
      <c r="C401" s="132"/>
      <c r="D401" s="132"/>
      <c r="E401" s="132"/>
      <c r="F401" s="132"/>
      <c r="G401" s="132"/>
      <c r="H401" s="107"/>
      <c r="I401" s="7"/>
      <c r="J401" s="107"/>
      <c r="K401" s="107"/>
      <c r="L401" s="107"/>
      <c r="M401" s="107"/>
      <c r="N401" s="107"/>
      <c r="O401" s="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231" t="s">
        <v>56</v>
      </c>
      <c r="CJ401" s="107"/>
      <c r="CK401" s="231" t="s">
        <v>412</v>
      </c>
      <c r="CL401" s="107"/>
      <c r="CM401" s="107"/>
      <c r="CN401" s="107"/>
      <c r="CO401" s="107"/>
      <c r="CP401" s="107"/>
      <c r="CQ401" s="107"/>
      <c r="CR401" s="107"/>
      <c r="CS401" s="107"/>
      <c r="CT401" s="107"/>
      <c r="CU401" s="107"/>
      <c r="CV401" s="107"/>
      <c r="CW401" s="107"/>
      <c r="CX401" s="107"/>
      <c r="CY401" s="107"/>
    </row>
    <row r="402" spans="2:103" ht="25.2" customHeight="1" x14ac:dyDescent="0.3">
      <c r="B402" s="107"/>
      <c r="C402" s="132"/>
      <c r="D402" s="132"/>
      <c r="E402" s="132"/>
      <c r="F402" s="132"/>
      <c r="G402" s="132"/>
      <c r="H402" s="107"/>
      <c r="I402" s="7"/>
      <c r="J402" s="107"/>
      <c r="K402" s="107"/>
      <c r="L402" s="107"/>
      <c r="M402" s="107"/>
      <c r="N402" s="107"/>
      <c r="O402" s="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239">
        <f>CI16+CI29+CI42+CI55+CI68+CI81+CI94+CI107+CI120+CI133+CI146+CI159+CI172+CI185+CI198+CI211+CI224+CI237+CI250+CI263+CI276+CI289+CI302+CI315+CI328+CI341+CI354+CI367+CI380+CI393</f>
        <v>0</v>
      </c>
      <c r="CJ402" s="107"/>
      <c r="CK402" s="182">
        <f>CK20+CK33+CK46+CK59+CK72+CK85+CK98+CK111+CK124+CK137+CK150+CK163+CK176+CK189+CK202+CK215+CK228+CK241+CK254+CK267+CK280+CK293+CK306+CK319+CK332+CK345+CK358+CK371+CK384+CK397</f>
        <v>0</v>
      </c>
      <c r="CL402" s="182">
        <f t="shared" ref="CL402:CY402" si="8364">CL20+CL33+CL46+CL59+CL72+CL85+CL98+CL111+CL124+CL137+CL150+CL163+CL176+CL189+CL202+CL215+CL228+CL241+CL254+CL267+CL280+CL293+CL306+CL319+CL332+CL345+CL358+CL371+CL384+CL397</f>
        <v>0</v>
      </c>
      <c r="CM402" s="182">
        <f t="shared" si="8364"/>
        <v>0</v>
      </c>
      <c r="CN402" s="182">
        <f t="shared" si="8364"/>
        <v>0</v>
      </c>
      <c r="CO402" s="182">
        <f t="shared" si="8364"/>
        <v>0</v>
      </c>
      <c r="CP402" s="182">
        <f t="shared" si="8364"/>
        <v>0</v>
      </c>
      <c r="CQ402" s="182">
        <f t="shared" si="8364"/>
        <v>0</v>
      </c>
      <c r="CR402" s="182">
        <f t="shared" si="8364"/>
        <v>0</v>
      </c>
      <c r="CS402" s="182">
        <f t="shared" si="8364"/>
        <v>0</v>
      </c>
      <c r="CT402" s="182">
        <f t="shared" si="8364"/>
        <v>0</v>
      </c>
      <c r="CU402" s="182">
        <f t="shared" si="8364"/>
        <v>0</v>
      </c>
      <c r="CV402" s="182">
        <f t="shared" si="8364"/>
        <v>0</v>
      </c>
      <c r="CW402" s="182">
        <f t="shared" si="8364"/>
        <v>0</v>
      </c>
      <c r="CX402" s="182">
        <f t="shared" si="8364"/>
        <v>0</v>
      </c>
      <c r="CY402" s="182">
        <f t="shared" si="8364"/>
        <v>0</v>
      </c>
    </row>
  </sheetData>
  <sheetProtection algorithmName="SHA-512" hashValue="WD8YIhHm4mfbvNA17vPDqRdjeo65wNxBqsx8BbUsGbD43s7A9DsJat/FrhqUNIdo18U3bPLHBNkH8fFmQXH7LA==" saltValue="jjzRPBdmhUpKy6scsXwUdg==" spinCount="100000" sheet="1" objects="1" scenarios="1"/>
  <mergeCells count="335">
    <mergeCell ref="C354:D354"/>
    <mergeCell ref="CG354:CG359"/>
    <mergeCell ref="CH354:CH359"/>
    <mergeCell ref="CI354:CI359"/>
    <mergeCell ref="C361:C365"/>
    <mergeCell ref="CK361:CY361"/>
    <mergeCell ref="G362:G366"/>
    <mergeCell ref="H362:H366"/>
    <mergeCell ref="J362:J366"/>
    <mergeCell ref="E364:E366"/>
    <mergeCell ref="F364:F366"/>
    <mergeCell ref="C341:D341"/>
    <mergeCell ref="CG341:CG346"/>
    <mergeCell ref="CH341:CH346"/>
    <mergeCell ref="CI341:CI346"/>
    <mergeCell ref="C348:C352"/>
    <mergeCell ref="CK348:CY348"/>
    <mergeCell ref="G349:G353"/>
    <mergeCell ref="H349:H353"/>
    <mergeCell ref="J349:J353"/>
    <mergeCell ref="E351:E353"/>
    <mergeCell ref="F351:F353"/>
    <mergeCell ref="C302:D302"/>
    <mergeCell ref="CG302:CG307"/>
    <mergeCell ref="CH302:CH307"/>
    <mergeCell ref="CI302:CI307"/>
    <mergeCell ref="C309:C313"/>
    <mergeCell ref="CK309:CY309"/>
    <mergeCell ref="G310:G314"/>
    <mergeCell ref="H310:H314"/>
    <mergeCell ref="J310:J314"/>
    <mergeCell ref="E312:E314"/>
    <mergeCell ref="F312:F314"/>
    <mergeCell ref="C289:D289"/>
    <mergeCell ref="CG289:CG294"/>
    <mergeCell ref="CH289:CH294"/>
    <mergeCell ref="CI289:CI294"/>
    <mergeCell ref="C296:C300"/>
    <mergeCell ref="CK296:CY296"/>
    <mergeCell ref="G297:G301"/>
    <mergeCell ref="H297:H301"/>
    <mergeCell ref="J297:J301"/>
    <mergeCell ref="E299:E301"/>
    <mergeCell ref="F299:F301"/>
    <mergeCell ref="C276:D276"/>
    <mergeCell ref="CG276:CG281"/>
    <mergeCell ref="CH276:CH281"/>
    <mergeCell ref="CI276:CI281"/>
    <mergeCell ref="C283:C287"/>
    <mergeCell ref="CK283:CY283"/>
    <mergeCell ref="G284:G288"/>
    <mergeCell ref="H284:H288"/>
    <mergeCell ref="J284:J288"/>
    <mergeCell ref="E286:E288"/>
    <mergeCell ref="F286:F288"/>
    <mergeCell ref="C263:D263"/>
    <mergeCell ref="CG263:CG268"/>
    <mergeCell ref="CH263:CH268"/>
    <mergeCell ref="CI263:CI268"/>
    <mergeCell ref="C270:C274"/>
    <mergeCell ref="CK270:CY270"/>
    <mergeCell ref="G271:G275"/>
    <mergeCell ref="H271:H275"/>
    <mergeCell ref="J271:J275"/>
    <mergeCell ref="E273:E275"/>
    <mergeCell ref="F273:F275"/>
    <mergeCell ref="C250:D250"/>
    <mergeCell ref="CG250:CG255"/>
    <mergeCell ref="CH250:CH255"/>
    <mergeCell ref="CI250:CI255"/>
    <mergeCell ref="C257:C261"/>
    <mergeCell ref="CK257:CY257"/>
    <mergeCell ref="G258:G262"/>
    <mergeCell ref="H258:H262"/>
    <mergeCell ref="J258:J262"/>
    <mergeCell ref="E260:E262"/>
    <mergeCell ref="F260:F262"/>
    <mergeCell ref="C224:D224"/>
    <mergeCell ref="CG224:CG229"/>
    <mergeCell ref="CH224:CH229"/>
    <mergeCell ref="CI224:CI229"/>
    <mergeCell ref="C231:C235"/>
    <mergeCell ref="CK231:CY231"/>
    <mergeCell ref="G232:G236"/>
    <mergeCell ref="H232:H236"/>
    <mergeCell ref="J232:J236"/>
    <mergeCell ref="E234:E236"/>
    <mergeCell ref="F234:F236"/>
    <mergeCell ref="C211:D211"/>
    <mergeCell ref="CG211:CG216"/>
    <mergeCell ref="CH211:CH216"/>
    <mergeCell ref="CI211:CI216"/>
    <mergeCell ref="C218:C222"/>
    <mergeCell ref="CK218:CY218"/>
    <mergeCell ref="G219:G223"/>
    <mergeCell ref="H219:H223"/>
    <mergeCell ref="J219:J223"/>
    <mergeCell ref="E221:E223"/>
    <mergeCell ref="F221:F223"/>
    <mergeCell ref="C198:D198"/>
    <mergeCell ref="CG198:CG203"/>
    <mergeCell ref="CH198:CH203"/>
    <mergeCell ref="CI198:CI203"/>
    <mergeCell ref="C205:C209"/>
    <mergeCell ref="CK205:CY205"/>
    <mergeCell ref="G206:G210"/>
    <mergeCell ref="H206:H210"/>
    <mergeCell ref="J206:J210"/>
    <mergeCell ref="E208:E210"/>
    <mergeCell ref="F208:F210"/>
    <mergeCell ref="C185:D185"/>
    <mergeCell ref="CG185:CG190"/>
    <mergeCell ref="CH185:CH190"/>
    <mergeCell ref="CI185:CI190"/>
    <mergeCell ref="C192:C196"/>
    <mergeCell ref="CK192:CY192"/>
    <mergeCell ref="G193:G197"/>
    <mergeCell ref="H193:H197"/>
    <mergeCell ref="J193:J197"/>
    <mergeCell ref="E195:E197"/>
    <mergeCell ref="F195:F197"/>
    <mergeCell ref="C153:C157"/>
    <mergeCell ref="CK153:CY153"/>
    <mergeCell ref="G154:G158"/>
    <mergeCell ref="H154:H158"/>
    <mergeCell ref="J154:J158"/>
    <mergeCell ref="E156:E158"/>
    <mergeCell ref="F156:F158"/>
    <mergeCell ref="C159:D159"/>
    <mergeCell ref="CG159:CG164"/>
    <mergeCell ref="CH159:CH164"/>
    <mergeCell ref="CI159:CI164"/>
    <mergeCell ref="C140:C144"/>
    <mergeCell ref="CK140:CY140"/>
    <mergeCell ref="G141:G145"/>
    <mergeCell ref="H141:H145"/>
    <mergeCell ref="J141:J145"/>
    <mergeCell ref="E143:E145"/>
    <mergeCell ref="F143:F145"/>
    <mergeCell ref="C146:D146"/>
    <mergeCell ref="CG146:CG151"/>
    <mergeCell ref="CH146:CH151"/>
    <mergeCell ref="CI146:CI151"/>
    <mergeCell ref="C127:C131"/>
    <mergeCell ref="CK127:CY127"/>
    <mergeCell ref="G128:G132"/>
    <mergeCell ref="H128:H132"/>
    <mergeCell ref="J128:J132"/>
    <mergeCell ref="E130:E132"/>
    <mergeCell ref="F130:F132"/>
    <mergeCell ref="C133:D133"/>
    <mergeCell ref="CG133:CG138"/>
    <mergeCell ref="CH133:CH138"/>
    <mergeCell ref="CI133:CI138"/>
    <mergeCell ref="C114:C118"/>
    <mergeCell ref="CK114:CY114"/>
    <mergeCell ref="G115:G119"/>
    <mergeCell ref="H115:H119"/>
    <mergeCell ref="J115:J119"/>
    <mergeCell ref="E117:E119"/>
    <mergeCell ref="F117:F119"/>
    <mergeCell ref="C120:D120"/>
    <mergeCell ref="CG120:CG125"/>
    <mergeCell ref="CH120:CH125"/>
    <mergeCell ref="CI120:CI125"/>
    <mergeCell ref="C101:C105"/>
    <mergeCell ref="CK101:CY101"/>
    <mergeCell ref="G102:G106"/>
    <mergeCell ref="H102:H106"/>
    <mergeCell ref="J102:J106"/>
    <mergeCell ref="E104:E106"/>
    <mergeCell ref="F104:F106"/>
    <mergeCell ref="C107:D107"/>
    <mergeCell ref="CG107:CG112"/>
    <mergeCell ref="CH107:CH112"/>
    <mergeCell ref="CI107:CI112"/>
    <mergeCell ref="C94:D94"/>
    <mergeCell ref="CG94:CG99"/>
    <mergeCell ref="CH94:CH99"/>
    <mergeCell ref="CI94:CI99"/>
    <mergeCell ref="C88:C92"/>
    <mergeCell ref="CK88:CY88"/>
    <mergeCell ref="G89:G93"/>
    <mergeCell ref="H89:H93"/>
    <mergeCell ref="J89:J93"/>
    <mergeCell ref="E91:E93"/>
    <mergeCell ref="F91:F93"/>
    <mergeCell ref="C68:D68"/>
    <mergeCell ref="CG68:CG73"/>
    <mergeCell ref="CH68:CH73"/>
    <mergeCell ref="CI68:CI73"/>
    <mergeCell ref="C75:C79"/>
    <mergeCell ref="CK75:CY75"/>
    <mergeCell ref="G76:G80"/>
    <mergeCell ref="H76:H80"/>
    <mergeCell ref="J76:J80"/>
    <mergeCell ref="E78:E80"/>
    <mergeCell ref="F78:F80"/>
    <mergeCell ref="C55:D55"/>
    <mergeCell ref="CG55:CG60"/>
    <mergeCell ref="CH55:CH60"/>
    <mergeCell ref="CI55:CI60"/>
    <mergeCell ref="C62:C66"/>
    <mergeCell ref="CK62:CY62"/>
    <mergeCell ref="G63:G67"/>
    <mergeCell ref="H63:H67"/>
    <mergeCell ref="J63:J67"/>
    <mergeCell ref="E65:E67"/>
    <mergeCell ref="F65:F67"/>
    <mergeCell ref="E39:E41"/>
    <mergeCell ref="F39:F41"/>
    <mergeCell ref="C42:D42"/>
    <mergeCell ref="CG42:CG47"/>
    <mergeCell ref="CH42:CH47"/>
    <mergeCell ref="CI42:CI47"/>
    <mergeCell ref="C49:C53"/>
    <mergeCell ref="CK49:CY49"/>
    <mergeCell ref="G50:G54"/>
    <mergeCell ref="H50:H54"/>
    <mergeCell ref="J50:J54"/>
    <mergeCell ref="E52:E54"/>
    <mergeCell ref="F52:F54"/>
    <mergeCell ref="F5:G5"/>
    <mergeCell ref="B1:C1"/>
    <mergeCell ref="C3:C7"/>
    <mergeCell ref="C10:C14"/>
    <mergeCell ref="G11:G15"/>
    <mergeCell ref="F13:F15"/>
    <mergeCell ref="E13:E15"/>
    <mergeCell ref="F3:G3"/>
    <mergeCell ref="C23:C27"/>
    <mergeCell ref="G24:G28"/>
    <mergeCell ref="E26:E28"/>
    <mergeCell ref="F26:F28"/>
    <mergeCell ref="CK10:CY10"/>
    <mergeCell ref="H11:H15"/>
    <mergeCell ref="CI16:CI21"/>
    <mergeCell ref="CG16:CG21"/>
    <mergeCell ref="CH16:CH21"/>
    <mergeCell ref="C16:D16"/>
    <mergeCell ref="J11:J15"/>
    <mergeCell ref="F7:G7"/>
    <mergeCell ref="C81:D81"/>
    <mergeCell ref="CG81:CG86"/>
    <mergeCell ref="CH81:CH86"/>
    <mergeCell ref="CI81:CI86"/>
    <mergeCell ref="CK23:CY23"/>
    <mergeCell ref="H24:H28"/>
    <mergeCell ref="J24:J28"/>
    <mergeCell ref="C29:D29"/>
    <mergeCell ref="CG29:CG34"/>
    <mergeCell ref="CH29:CH34"/>
    <mergeCell ref="CI29:CI34"/>
    <mergeCell ref="C36:C40"/>
    <mergeCell ref="CK36:CY36"/>
    <mergeCell ref="G37:G41"/>
    <mergeCell ref="H37:H41"/>
    <mergeCell ref="J37:J41"/>
    <mergeCell ref="CK166:CY166"/>
    <mergeCell ref="H167:H171"/>
    <mergeCell ref="J167:J171"/>
    <mergeCell ref="CG172:CG177"/>
    <mergeCell ref="CH172:CH177"/>
    <mergeCell ref="CI172:CI177"/>
    <mergeCell ref="C179:C183"/>
    <mergeCell ref="CK179:CY179"/>
    <mergeCell ref="G180:G184"/>
    <mergeCell ref="H180:H184"/>
    <mergeCell ref="J180:J184"/>
    <mergeCell ref="E182:E184"/>
    <mergeCell ref="F182:F184"/>
    <mergeCell ref="C172:D172"/>
    <mergeCell ref="C166:C170"/>
    <mergeCell ref="G167:G171"/>
    <mergeCell ref="E169:E171"/>
    <mergeCell ref="F169:F171"/>
    <mergeCell ref="C237:D237"/>
    <mergeCell ref="CG237:CG242"/>
    <mergeCell ref="CH237:CH242"/>
    <mergeCell ref="CI237:CI242"/>
    <mergeCell ref="C244:C248"/>
    <mergeCell ref="CK244:CY244"/>
    <mergeCell ref="G245:G249"/>
    <mergeCell ref="H245:H249"/>
    <mergeCell ref="J245:J249"/>
    <mergeCell ref="E247:E249"/>
    <mergeCell ref="F247:F249"/>
    <mergeCell ref="CK322:CY322"/>
    <mergeCell ref="H323:H327"/>
    <mergeCell ref="J323:J327"/>
    <mergeCell ref="CG328:CG333"/>
    <mergeCell ref="CH328:CH333"/>
    <mergeCell ref="CI328:CI333"/>
    <mergeCell ref="C335:C339"/>
    <mergeCell ref="CK335:CY335"/>
    <mergeCell ref="G336:G340"/>
    <mergeCell ref="H336:H340"/>
    <mergeCell ref="J336:J340"/>
    <mergeCell ref="E338:E340"/>
    <mergeCell ref="F338:F340"/>
    <mergeCell ref="C315:D315"/>
    <mergeCell ref="CG315:CG320"/>
    <mergeCell ref="CH315:CH320"/>
    <mergeCell ref="CI315:CI320"/>
    <mergeCell ref="C328:D328"/>
    <mergeCell ref="C322:C326"/>
    <mergeCell ref="G323:G327"/>
    <mergeCell ref="E325:E327"/>
    <mergeCell ref="F325:F327"/>
    <mergeCell ref="CK387:CY387"/>
    <mergeCell ref="G388:G392"/>
    <mergeCell ref="H388:H392"/>
    <mergeCell ref="J388:J392"/>
    <mergeCell ref="E390:E392"/>
    <mergeCell ref="F390:F392"/>
    <mergeCell ref="CI367:CI372"/>
    <mergeCell ref="C374:C378"/>
    <mergeCell ref="CK374:CY374"/>
    <mergeCell ref="G375:G379"/>
    <mergeCell ref="H375:H379"/>
    <mergeCell ref="J375:J379"/>
    <mergeCell ref="E377:E379"/>
    <mergeCell ref="F377:F379"/>
    <mergeCell ref="C367:D367"/>
    <mergeCell ref="CG367:CG372"/>
    <mergeCell ref="CH367:CH372"/>
    <mergeCell ref="C393:D393"/>
    <mergeCell ref="CG393:CG398"/>
    <mergeCell ref="CH393:CH398"/>
    <mergeCell ref="CI393:CI398"/>
    <mergeCell ref="C380:D380"/>
    <mergeCell ref="CG380:CG385"/>
    <mergeCell ref="CH380:CH385"/>
    <mergeCell ref="CI380:CI385"/>
    <mergeCell ref="C387:C391"/>
  </mergeCells>
  <phoneticPr fontId="25" type="noConversion"/>
  <dataValidations count="1">
    <dataValidation type="decimal" allowBlank="1" showInputMessage="1" showErrorMessage="1" sqref="G16:G17 G29:G30 G42:G43 G55:G56 G68:G69 G81:G82 G94:G95 G107:G108 G120:G121 G133:G134 G146:G147 G159:G160 G172:G173 G185:G186 G198:G199 G211:G212 G224:G225 G237:G238 G250:G251 G263:G264 G276:G277 G289:G290 G302:G303 G315:G316 G328:G329 G341:G342 G354:G355 G367:G368 G380:G381 G393:G394" xr:uid="{463C9AEC-B3C8-4A6D-A1B7-AF988F8B03F6}">
      <formula1>20</formula1>
      <formula2>120</formula2>
    </dataValidation>
  </dataValidations>
  <hyperlinks>
    <hyperlink ref="B1:C1" location="Úvod!A1" display="zpět na úvodní stránku" xr:uid="{7F9C07A7-2D36-42D0-B15A-58B8D09791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4D9A896F-9369-49A6-8BF2-9F555B6F5D2F}">
          <x14:formula1>
            <xm:f>'Podpůrná data'!$I$16:$I$182</xm:f>
          </x14:formula1>
          <xm:sqref>E16:E17 E29:E30 E42:E43 E55:E56 E68:E69 E81:E82 E94:E95 E107:E108 E120:E121 E133:E134 E146:E147 E159:E160 E172:E173 E185:E186 E198:E199 E211:E212 E224:E225 E237:E238 E250:E251 E263:E264 E276:E277 E289:E290 E302:E303 E315:E316 E328:E329 E341:E342 E354:E355 E367:E368 E380:E381 E393:E394</xm:sqref>
        </x14:dataValidation>
        <x14:dataValidation type="list" allowBlank="1" showInputMessage="1" showErrorMessage="1" xr:uid="{09F04104-6612-4463-927B-3BA6B5ECDBC6}">
          <x14:formula1>
            <xm:f>'Přehled ZoR'!$B$20:$B$22</xm:f>
          </x14:formula1>
          <xm:sqref>F16:F17 F29:F30 F42:F43 F55:F56 F68:F69 F81:F82 F94:F95 F107:F108 F120:F121 F133:F134 F146:F147 F159:F160 F172:F173 F185:F186 F198:F199 F211:F212 F224:F225 F237:F238 F250:F251 F263:F264 F276:F277 F289:F290 F302:F303 F315:F316 F328:F329 F341:F342 F354:F355 F367:F368 F380:F381 F393:F394</xm:sqref>
        </x14:dataValidation>
        <x14:dataValidation type="list" allowBlank="1" showInputMessage="1" showErrorMessage="1" xr:uid="{E2CEE7F7-13E9-44CB-93E2-0D13D3D425EE}">
          <x14:formula1>
            <xm:f>'Podpůrná data'!$Q$16:$Q$30</xm:f>
          </x14:formula1>
          <xm:sqref>M15:CF15 M28:CF28 M41:CF41 M54:CF54 M67:CF67 M80:CF80 M93:CF93 M106:CF106 M119:CF119 M132:CF132 M145:CF145 M158:CF158 M171:CF171 M184:CF184 M197:CF197 M210:CF210 M223:CF223 M236:CF236 M249:CF249 M262:CF262 M275:CF275 M288:CF288 M301:CF301 M314:CF314 M327:CF327 M340:CF340 M353:CF353 M366:CF366 M379:CF379 M392:CF392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Q358"/>
  <sheetViews>
    <sheetView workbookViewId="0">
      <selection activeCell="S24" sqref="S24"/>
    </sheetView>
  </sheetViews>
  <sheetFormatPr defaultRowHeight="14.4" x14ac:dyDescent="0.3"/>
  <cols>
    <col min="1" max="1" width="34.33203125" customWidth="1"/>
    <col min="2" max="2" width="41.33203125" customWidth="1"/>
    <col min="3" max="3" width="20.5546875" customWidth="1"/>
    <col min="4" max="4" width="10.109375" bestFit="1" customWidth="1"/>
    <col min="5" max="6" width="3.44140625" customWidth="1"/>
    <col min="9" max="9" width="10.88671875" customWidth="1"/>
    <col min="10" max="10" width="13.33203125" customWidth="1"/>
    <col min="11" max="11" width="10" customWidth="1"/>
    <col min="12" max="12" width="8" customWidth="1"/>
  </cols>
  <sheetData>
    <row r="1" spans="1:17" ht="16.95" customHeight="1" x14ac:dyDescent="0.35">
      <c r="A1" s="1" t="s">
        <v>0</v>
      </c>
      <c r="B1" s="2"/>
      <c r="E1" s="3"/>
    </row>
    <row r="2" spans="1:17" ht="5.4" customHeight="1" x14ac:dyDescent="0.3">
      <c r="B2" s="2"/>
      <c r="E2" s="3"/>
    </row>
    <row r="3" spans="1:17" ht="14.4" customHeight="1" x14ac:dyDescent="0.3">
      <c r="A3" t="s">
        <v>54</v>
      </c>
      <c r="B3" s="150">
        <v>757</v>
      </c>
      <c r="E3" s="3"/>
    </row>
    <row r="4" spans="1:17" ht="14.4" customHeight="1" x14ac:dyDescent="0.3">
      <c r="A4" t="s">
        <v>55</v>
      </c>
      <c r="B4" s="150">
        <v>108</v>
      </c>
      <c r="E4" s="3"/>
    </row>
    <row r="5" spans="1:17" ht="14.4" customHeight="1" x14ac:dyDescent="0.3">
      <c r="A5" t="s">
        <v>56</v>
      </c>
      <c r="B5" s="150">
        <f>SUM(B3:B4)</f>
        <v>865</v>
      </c>
      <c r="E5" s="3"/>
    </row>
    <row r="7" spans="1:17" ht="18" x14ac:dyDescent="0.35">
      <c r="A7" s="1" t="s">
        <v>211</v>
      </c>
      <c r="B7" s="2"/>
      <c r="J7" s="3"/>
    </row>
    <row r="8" spans="1:17" x14ac:dyDescent="0.3">
      <c r="B8" s="2"/>
      <c r="J8" s="3"/>
    </row>
    <row r="9" spans="1:17" x14ac:dyDescent="0.3">
      <c r="A9" s="151" t="s">
        <v>212</v>
      </c>
      <c r="B9" s="152" t="s">
        <v>213</v>
      </c>
      <c r="C9" s="152" t="s">
        <v>214</v>
      </c>
      <c r="J9" s="3"/>
    </row>
    <row r="10" spans="1:17" ht="15" thickBot="1" x14ac:dyDescent="0.35">
      <c r="A10" s="153" t="s">
        <v>215</v>
      </c>
      <c r="B10" s="154" t="s">
        <v>216</v>
      </c>
      <c r="C10" s="154" t="s">
        <v>217</v>
      </c>
      <c r="I10" s="155" t="s">
        <v>218</v>
      </c>
      <c r="J10" s="156">
        <v>3273</v>
      </c>
    </row>
    <row r="11" spans="1:17" ht="15" thickBot="1" x14ac:dyDescent="0.35">
      <c r="A11" s="153" t="s">
        <v>219</v>
      </c>
      <c r="B11" s="154" t="s">
        <v>220</v>
      </c>
      <c r="C11" s="154" t="s">
        <v>221</v>
      </c>
      <c r="I11" s="155" t="s">
        <v>222</v>
      </c>
      <c r="J11" s="156">
        <v>3818</v>
      </c>
    </row>
    <row r="12" spans="1:17" ht="15" thickBot="1" x14ac:dyDescent="0.35">
      <c r="A12" s="153" t="s">
        <v>223</v>
      </c>
      <c r="B12" s="154" t="s">
        <v>224</v>
      </c>
      <c r="C12" s="154" t="s">
        <v>224</v>
      </c>
      <c r="I12" s="155" t="s">
        <v>225</v>
      </c>
      <c r="J12" s="156">
        <v>4364</v>
      </c>
    </row>
    <row r="15" spans="1:17" ht="57.6" x14ac:dyDescent="0.3">
      <c r="A15" s="157" t="s">
        <v>226</v>
      </c>
      <c r="B15" s="158" t="s">
        <v>227</v>
      </c>
      <c r="C15" s="159" t="s">
        <v>228</v>
      </c>
      <c r="D15" s="160">
        <v>1</v>
      </c>
      <c r="E15" s="160">
        <v>2</v>
      </c>
      <c r="F15" s="160">
        <v>3</v>
      </c>
      <c r="G15" s="160" t="s">
        <v>229</v>
      </c>
      <c r="H15" s="160" t="s">
        <v>229</v>
      </c>
      <c r="I15" s="161" t="s">
        <v>226</v>
      </c>
      <c r="J15" s="162" t="s">
        <v>212</v>
      </c>
      <c r="K15" s="135"/>
      <c r="L15" s="135" t="s">
        <v>230</v>
      </c>
      <c r="M15" s="135"/>
      <c r="N15" s="135"/>
      <c r="O15" s="135"/>
    </row>
    <row r="16" spans="1:17" x14ac:dyDescent="0.3">
      <c r="A16" s="163" t="s">
        <v>231</v>
      </c>
      <c r="B16" s="164">
        <v>0.65300000000000002</v>
      </c>
      <c r="C16" s="165" t="b">
        <f t="shared" ref="C16:C79" si="0">ISNUMBER(B16)</f>
        <v>1</v>
      </c>
      <c r="D16" t="str">
        <f t="shared" ref="D16:D79" si="1">IF(B16&gt;0.48,IF(B16&lt;0.799,"1",""),"")</f>
        <v>1</v>
      </c>
      <c r="E16" t="str">
        <f t="shared" ref="E16:E79" si="2">IF(B16&gt;0.8,IF(B16&lt;0.999,"2",""),"")</f>
        <v/>
      </c>
      <c r="F16" t="str">
        <f t="shared" ref="F16:F79" si="3">IF(B16&gt;=1,IF(B16&lt;1.52,"3",""),"")</f>
        <v/>
      </c>
      <c r="G16" t="str">
        <f t="shared" ref="G16:G79" si="4">CONCATENATE(D16,E16,F16)</f>
        <v>1</v>
      </c>
      <c r="H16" t="s">
        <v>218</v>
      </c>
      <c r="I16" t="s">
        <v>231</v>
      </c>
      <c r="J16" s="166">
        <f t="shared" ref="J16:J79" si="5">VLOOKUP(H16,$I$10:$J$12,2,FALSE)</f>
        <v>3273</v>
      </c>
      <c r="K16" s="216"/>
      <c r="L16">
        <v>1</v>
      </c>
      <c r="M16">
        <f>N16</f>
        <v>143</v>
      </c>
      <c r="N16">
        <v>143</v>
      </c>
      <c r="Q16" t="s">
        <v>109</v>
      </c>
    </row>
    <row r="17" spans="1:17" x14ac:dyDescent="0.3">
      <c r="A17" s="163" t="s">
        <v>232</v>
      </c>
      <c r="B17" s="164">
        <v>0.74</v>
      </c>
      <c r="C17" s="165" t="b">
        <f t="shared" si="0"/>
        <v>1</v>
      </c>
      <c r="D17" t="str">
        <f t="shared" si="1"/>
        <v>1</v>
      </c>
      <c r="E17" t="str">
        <f t="shared" si="2"/>
        <v/>
      </c>
      <c r="F17" t="str">
        <f t="shared" si="3"/>
        <v/>
      </c>
      <c r="G17" t="str">
        <f t="shared" si="4"/>
        <v>1</v>
      </c>
      <c r="H17" t="s">
        <v>218</v>
      </c>
      <c r="I17" t="s">
        <v>232</v>
      </c>
      <c r="J17" s="166">
        <f t="shared" si="5"/>
        <v>3273</v>
      </c>
      <c r="K17" s="216"/>
      <c r="L17">
        <v>2</v>
      </c>
      <c r="M17">
        <f>M16+N17</f>
        <v>286</v>
      </c>
      <c r="N17">
        <v>143</v>
      </c>
      <c r="Q17" t="s">
        <v>110</v>
      </c>
    </row>
    <row r="18" spans="1:17" x14ac:dyDescent="0.3">
      <c r="A18" s="163" t="s">
        <v>57</v>
      </c>
      <c r="B18" s="164">
        <v>1.2809999999999999</v>
      </c>
      <c r="C18" s="165" t="b">
        <f t="shared" si="0"/>
        <v>1</v>
      </c>
      <c r="D18" t="str">
        <f t="shared" si="1"/>
        <v/>
      </c>
      <c r="E18" t="str">
        <f t="shared" si="2"/>
        <v/>
      </c>
      <c r="F18" t="str">
        <f t="shared" si="3"/>
        <v>3</v>
      </c>
      <c r="G18" t="str">
        <f t="shared" si="4"/>
        <v>3</v>
      </c>
      <c r="H18" t="s">
        <v>225</v>
      </c>
      <c r="I18" t="s">
        <v>57</v>
      </c>
      <c r="J18" s="166">
        <f t="shared" si="5"/>
        <v>4364</v>
      </c>
      <c r="K18" s="216"/>
      <c r="L18">
        <v>3</v>
      </c>
      <c r="M18">
        <f t="shared" ref="M18:M60" si="6">M17+N18</f>
        <v>430</v>
      </c>
      <c r="N18">
        <v>144</v>
      </c>
      <c r="Q18" t="s">
        <v>111</v>
      </c>
    </row>
    <row r="19" spans="1:17" x14ac:dyDescent="0.3">
      <c r="A19" s="163" t="s">
        <v>233</v>
      </c>
      <c r="B19" s="164">
        <v>0.65600000000000003</v>
      </c>
      <c r="C19" s="165" t="b">
        <f t="shared" si="0"/>
        <v>1</v>
      </c>
      <c r="D19" t="str">
        <f t="shared" si="1"/>
        <v>1</v>
      </c>
      <c r="E19" t="str">
        <f t="shared" si="2"/>
        <v/>
      </c>
      <c r="F19" t="str">
        <f t="shared" si="3"/>
        <v/>
      </c>
      <c r="G19" t="str">
        <f t="shared" si="4"/>
        <v>1</v>
      </c>
      <c r="H19" t="s">
        <v>218</v>
      </c>
      <c r="I19" t="s">
        <v>233</v>
      </c>
      <c r="J19" s="166">
        <f t="shared" si="5"/>
        <v>3273</v>
      </c>
      <c r="K19" s="216"/>
      <c r="L19">
        <v>4</v>
      </c>
      <c r="M19">
        <f t="shared" si="6"/>
        <v>573</v>
      </c>
      <c r="N19">
        <v>143</v>
      </c>
      <c r="Q19" t="s">
        <v>112</v>
      </c>
    </row>
    <row r="20" spans="1:17" x14ac:dyDescent="0.3">
      <c r="A20" s="163" t="s">
        <v>234</v>
      </c>
      <c r="B20" s="164">
        <v>0.754</v>
      </c>
      <c r="C20" s="165" t="b">
        <f t="shared" si="0"/>
        <v>1</v>
      </c>
      <c r="D20" t="str">
        <f t="shared" si="1"/>
        <v>1</v>
      </c>
      <c r="E20" t="str">
        <f t="shared" si="2"/>
        <v/>
      </c>
      <c r="F20" t="str">
        <f t="shared" si="3"/>
        <v/>
      </c>
      <c r="G20" t="str">
        <f t="shared" si="4"/>
        <v>1</v>
      </c>
      <c r="H20" t="s">
        <v>218</v>
      </c>
      <c r="I20" t="s">
        <v>234</v>
      </c>
      <c r="J20" s="166">
        <f t="shared" si="5"/>
        <v>3273</v>
      </c>
      <c r="K20" s="216"/>
      <c r="L20">
        <v>5</v>
      </c>
      <c r="M20">
        <f t="shared" si="6"/>
        <v>716</v>
      </c>
      <c r="N20">
        <v>143</v>
      </c>
      <c r="Q20" t="s">
        <v>113</v>
      </c>
    </row>
    <row r="21" spans="1:17" x14ac:dyDescent="0.3">
      <c r="A21" s="163" t="s">
        <v>235</v>
      </c>
      <c r="B21" s="164">
        <v>1.044</v>
      </c>
      <c r="C21" s="165" t="b">
        <f t="shared" si="0"/>
        <v>1</v>
      </c>
      <c r="D21" t="str">
        <f t="shared" si="1"/>
        <v/>
      </c>
      <c r="E21" t="str">
        <f t="shared" si="2"/>
        <v/>
      </c>
      <c r="F21" t="str">
        <f t="shared" si="3"/>
        <v>3</v>
      </c>
      <c r="G21" t="str">
        <f t="shared" si="4"/>
        <v>3</v>
      </c>
      <c r="H21" t="s">
        <v>225</v>
      </c>
      <c r="I21" t="s">
        <v>235</v>
      </c>
      <c r="J21" s="166">
        <f t="shared" si="5"/>
        <v>4364</v>
      </c>
      <c r="K21" s="216"/>
      <c r="L21">
        <v>6</v>
      </c>
      <c r="M21">
        <f t="shared" si="6"/>
        <v>860</v>
      </c>
      <c r="N21">
        <v>144</v>
      </c>
      <c r="Q21" t="s">
        <v>114</v>
      </c>
    </row>
    <row r="22" spans="1:17" x14ac:dyDescent="0.3">
      <c r="A22" s="163" t="s">
        <v>236</v>
      </c>
      <c r="B22" s="164">
        <v>1.0669999999999999</v>
      </c>
      <c r="C22" s="165" t="b">
        <f t="shared" si="0"/>
        <v>1</v>
      </c>
      <c r="D22" t="str">
        <f t="shared" si="1"/>
        <v/>
      </c>
      <c r="E22" t="str">
        <f t="shared" si="2"/>
        <v/>
      </c>
      <c r="F22" t="str">
        <f t="shared" si="3"/>
        <v>3</v>
      </c>
      <c r="G22" t="str">
        <f t="shared" si="4"/>
        <v>3</v>
      </c>
      <c r="H22" t="s">
        <v>225</v>
      </c>
      <c r="I22" t="s">
        <v>236</v>
      </c>
      <c r="J22" s="166">
        <f t="shared" si="5"/>
        <v>4364</v>
      </c>
      <c r="K22" s="216"/>
      <c r="L22">
        <v>7</v>
      </c>
      <c r="M22">
        <f t="shared" si="6"/>
        <v>1003</v>
      </c>
      <c r="N22">
        <v>143</v>
      </c>
      <c r="Q22" t="s">
        <v>115</v>
      </c>
    </row>
    <row r="23" spans="1:17" x14ac:dyDescent="0.3">
      <c r="A23" s="163" t="s">
        <v>237</v>
      </c>
      <c r="B23" s="164">
        <v>0.88300000000000001</v>
      </c>
      <c r="C23" s="165" t="b">
        <f t="shared" si="0"/>
        <v>1</v>
      </c>
      <c r="D23" t="str">
        <f t="shared" si="1"/>
        <v/>
      </c>
      <c r="E23" t="str">
        <f t="shared" si="2"/>
        <v>2</v>
      </c>
      <c r="F23" t="str">
        <f t="shared" si="3"/>
        <v/>
      </c>
      <c r="G23" t="str">
        <f t="shared" si="4"/>
        <v>2</v>
      </c>
      <c r="H23" t="s">
        <v>222</v>
      </c>
      <c r="I23" t="s">
        <v>237</v>
      </c>
      <c r="J23" s="166">
        <f t="shared" si="5"/>
        <v>3818</v>
      </c>
      <c r="K23" s="216"/>
      <c r="L23">
        <v>8</v>
      </c>
      <c r="M23">
        <f t="shared" si="6"/>
        <v>1146</v>
      </c>
      <c r="N23">
        <v>143</v>
      </c>
      <c r="Q23" t="s">
        <v>116</v>
      </c>
    </row>
    <row r="24" spans="1:17" x14ac:dyDescent="0.3">
      <c r="A24" s="163" t="s">
        <v>238</v>
      </c>
      <c r="B24" s="164">
        <v>0.61099999999999999</v>
      </c>
      <c r="C24" s="165" t="b">
        <f t="shared" si="0"/>
        <v>1</v>
      </c>
      <c r="D24" t="str">
        <f t="shared" si="1"/>
        <v>1</v>
      </c>
      <c r="E24" t="str">
        <f t="shared" si="2"/>
        <v/>
      </c>
      <c r="F24" t="str">
        <f t="shared" si="3"/>
        <v/>
      </c>
      <c r="G24" t="str">
        <f t="shared" si="4"/>
        <v>1</v>
      </c>
      <c r="H24" t="s">
        <v>218</v>
      </c>
      <c r="I24" t="s">
        <v>238</v>
      </c>
      <c r="J24" s="166">
        <f t="shared" si="5"/>
        <v>3273</v>
      </c>
      <c r="K24" s="216"/>
      <c r="L24">
        <v>9</v>
      </c>
      <c r="M24">
        <f t="shared" si="6"/>
        <v>1290</v>
      </c>
      <c r="N24">
        <v>144</v>
      </c>
      <c r="Q24" t="s">
        <v>117</v>
      </c>
    </row>
    <row r="25" spans="1:17" x14ac:dyDescent="0.3">
      <c r="A25" s="163" t="s">
        <v>58</v>
      </c>
      <c r="B25" s="164">
        <v>1.125</v>
      </c>
      <c r="C25" s="165" t="b">
        <f t="shared" si="0"/>
        <v>1</v>
      </c>
      <c r="D25" t="str">
        <f t="shared" si="1"/>
        <v/>
      </c>
      <c r="E25" t="str">
        <f t="shared" si="2"/>
        <v/>
      </c>
      <c r="F25" t="str">
        <f t="shared" si="3"/>
        <v>3</v>
      </c>
      <c r="G25" t="str">
        <f t="shared" si="4"/>
        <v>3</v>
      </c>
      <c r="H25" t="s">
        <v>225</v>
      </c>
      <c r="I25" t="s">
        <v>58</v>
      </c>
      <c r="J25" s="166">
        <f t="shared" si="5"/>
        <v>4364</v>
      </c>
      <c r="K25" s="216"/>
      <c r="L25">
        <v>10</v>
      </c>
      <c r="M25">
        <f t="shared" si="6"/>
        <v>1433</v>
      </c>
      <c r="N25">
        <v>143</v>
      </c>
      <c r="Q25" t="s">
        <v>177</v>
      </c>
    </row>
    <row r="26" spans="1:17" x14ac:dyDescent="0.3">
      <c r="A26" s="163" t="s">
        <v>239</v>
      </c>
      <c r="B26" s="164">
        <v>0.59499999999999997</v>
      </c>
      <c r="C26" s="165" t="b">
        <f t="shared" si="0"/>
        <v>1</v>
      </c>
      <c r="D26" t="str">
        <f t="shared" si="1"/>
        <v>1</v>
      </c>
      <c r="E26" t="str">
        <f t="shared" si="2"/>
        <v/>
      </c>
      <c r="F26" t="str">
        <f t="shared" si="3"/>
        <v/>
      </c>
      <c r="G26" t="str">
        <f t="shared" si="4"/>
        <v>1</v>
      </c>
      <c r="H26" t="s">
        <v>218</v>
      </c>
      <c r="I26" t="s">
        <v>239</v>
      </c>
      <c r="J26" s="166">
        <f t="shared" si="5"/>
        <v>3273</v>
      </c>
      <c r="K26" s="216"/>
      <c r="L26">
        <v>11</v>
      </c>
      <c r="M26">
        <f t="shared" si="6"/>
        <v>1576</v>
      </c>
      <c r="N26">
        <v>143</v>
      </c>
      <c r="Q26" t="s">
        <v>178</v>
      </c>
    </row>
    <row r="27" spans="1:17" x14ac:dyDescent="0.3">
      <c r="A27" s="163" t="s">
        <v>240</v>
      </c>
      <c r="B27" s="164">
        <v>1</v>
      </c>
      <c r="C27" s="165" t="b">
        <f t="shared" si="0"/>
        <v>1</v>
      </c>
      <c r="D27" t="str">
        <f t="shared" si="1"/>
        <v/>
      </c>
      <c r="E27" t="str">
        <f t="shared" si="2"/>
        <v/>
      </c>
      <c r="F27" t="str">
        <f t="shared" si="3"/>
        <v>3</v>
      </c>
      <c r="G27" t="str">
        <f t="shared" si="4"/>
        <v>3</v>
      </c>
      <c r="H27" t="s">
        <v>225</v>
      </c>
      <c r="I27" t="s">
        <v>240</v>
      </c>
      <c r="J27" s="166">
        <f t="shared" si="5"/>
        <v>4364</v>
      </c>
      <c r="K27" s="216"/>
      <c r="L27">
        <v>12</v>
      </c>
      <c r="M27">
        <f t="shared" si="6"/>
        <v>1720</v>
      </c>
      <c r="N27">
        <v>144</v>
      </c>
      <c r="Q27" t="s">
        <v>179</v>
      </c>
    </row>
    <row r="28" spans="1:17" x14ac:dyDescent="0.3">
      <c r="A28" s="163" t="s">
        <v>59</v>
      </c>
      <c r="B28" s="164">
        <v>0.77</v>
      </c>
      <c r="C28" s="165" t="b">
        <f t="shared" si="0"/>
        <v>1</v>
      </c>
      <c r="D28" t="str">
        <f t="shared" si="1"/>
        <v>1</v>
      </c>
      <c r="E28" t="str">
        <f t="shared" si="2"/>
        <v/>
      </c>
      <c r="F28" t="str">
        <f t="shared" si="3"/>
        <v/>
      </c>
      <c r="G28" t="str">
        <f t="shared" si="4"/>
        <v>1</v>
      </c>
      <c r="H28" t="s">
        <v>218</v>
      </c>
      <c r="I28" t="s">
        <v>59</v>
      </c>
      <c r="J28" s="166">
        <f t="shared" si="5"/>
        <v>3273</v>
      </c>
      <c r="K28" s="216"/>
      <c r="L28">
        <v>13</v>
      </c>
      <c r="M28">
        <f t="shared" si="6"/>
        <v>1863</v>
      </c>
      <c r="N28">
        <v>143</v>
      </c>
      <c r="Q28" t="s">
        <v>368</v>
      </c>
    </row>
    <row r="29" spans="1:17" x14ac:dyDescent="0.3">
      <c r="A29" s="163" t="s">
        <v>60</v>
      </c>
      <c r="B29" s="164">
        <v>0.97</v>
      </c>
      <c r="C29" s="165" t="b">
        <f t="shared" si="0"/>
        <v>1</v>
      </c>
      <c r="D29" t="str">
        <f t="shared" si="1"/>
        <v/>
      </c>
      <c r="E29" t="str">
        <f t="shared" si="2"/>
        <v>2</v>
      </c>
      <c r="F29" t="str">
        <f t="shared" si="3"/>
        <v/>
      </c>
      <c r="G29" t="str">
        <f t="shared" si="4"/>
        <v>2</v>
      </c>
      <c r="H29" t="s">
        <v>222</v>
      </c>
      <c r="I29" t="s">
        <v>60</v>
      </c>
      <c r="J29" s="166">
        <f t="shared" si="5"/>
        <v>3818</v>
      </c>
      <c r="K29" s="216"/>
      <c r="L29">
        <v>14</v>
      </c>
      <c r="M29">
        <f t="shared" si="6"/>
        <v>2006</v>
      </c>
      <c r="N29">
        <v>143</v>
      </c>
      <c r="Q29" t="s">
        <v>369</v>
      </c>
    </row>
    <row r="30" spans="1:17" x14ac:dyDescent="0.3">
      <c r="A30" s="163" t="s">
        <v>241</v>
      </c>
      <c r="B30" s="164">
        <v>1.5149999999999999</v>
      </c>
      <c r="C30" s="165" t="b">
        <f t="shared" si="0"/>
        <v>1</v>
      </c>
      <c r="D30" t="str">
        <f t="shared" si="1"/>
        <v/>
      </c>
      <c r="E30" t="str">
        <f t="shared" si="2"/>
        <v/>
      </c>
      <c r="F30" t="str">
        <f t="shared" si="3"/>
        <v>3</v>
      </c>
      <c r="G30" t="str">
        <f t="shared" si="4"/>
        <v>3</v>
      </c>
      <c r="H30" t="s">
        <v>225</v>
      </c>
      <c r="I30" t="s">
        <v>241</v>
      </c>
      <c r="J30" s="166">
        <f t="shared" si="5"/>
        <v>4364</v>
      </c>
      <c r="K30" s="216"/>
      <c r="L30">
        <v>15</v>
      </c>
      <c r="M30">
        <f t="shared" si="6"/>
        <v>2150</v>
      </c>
      <c r="N30">
        <v>144</v>
      </c>
      <c r="Q30" t="s">
        <v>370</v>
      </c>
    </row>
    <row r="31" spans="1:17" x14ac:dyDescent="0.3">
      <c r="A31" s="163" t="s">
        <v>242</v>
      </c>
      <c r="B31" s="164">
        <v>0.67500000000000004</v>
      </c>
      <c r="C31" s="165" t="b">
        <f t="shared" si="0"/>
        <v>1</v>
      </c>
      <c r="D31" t="str">
        <f t="shared" si="1"/>
        <v>1</v>
      </c>
      <c r="E31" t="str">
        <f t="shared" si="2"/>
        <v/>
      </c>
      <c r="F31" t="str">
        <f t="shared" si="3"/>
        <v/>
      </c>
      <c r="G31" t="str">
        <f t="shared" si="4"/>
        <v>1</v>
      </c>
      <c r="H31" t="s">
        <v>218</v>
      </c>
      <c r="I31" t="s">
        <v>242</v>
      </c>
      <c r="J31" s="166">
        <f t="shared" si="5"/>
        <v>3273</v>
      </c>
      <c r="K31" s="216"/>
      <c r="L31">
        <v>16</v>
      </c>
      <c r="M31">
        <f t="shared" si="6"/>
        <v>2293</v>
      </c>
      <c r="N31">
        <v>143</v>
      </c>
    </row>
    <row r="32" spans="1:17" x14ac:dyDescent="0.3">
      <c r="A32" s="163" t="s">
        <v>243</v>
      </c>
      <c r="B32" s="164">
        <v>0.69</v>
      </c>
      <c r="C32" s="165" t="b">
        <f t="shared" si="0"/>
        <v>1</v>
      </c>
      <c r="D32" t="str">
        <f t="shared" si="1"/>
        <v>1</v>
      </c>
      <c r="E32" t="str">
        <f t="shared" si="2"/>
        <v/>
      </c>
      <c r="F32" t="str">
        <f t="shared" si="3"/>
        <v/>
      </c>
      <c r="G32" t="str">
        <f t="shared" si="4"/>
        <v>1</v>
      </c>
      <c r="H32" t="s">
        <v>218</v>
      </c>
      <c r="I32" t="s">
        <v>243</v>
      </c>
      <c r="J32" s="166">
        <f t="shared" si="5"/>
        <v>3273</v>
      </c>
      <c r="K32" s="216"/>
      <c r="L32">
        <v>17</v>
      </c>
      <c r="M32">
        <f t="shared" si="6"/>
        <v>2436</v>
      </c>
      <c r="N32">
        <v>143</v>
      </c>
    </row>
    <row r="33" spans="1:14" x14ac:dyDescent="0.3">
      <c r="A33" s="163" t="s">
        <v>61</v>
      </c>
      <c r="B33" s="164">
        <v>0.51700000000000002</v>
      </c>
      <c r="C33" s="165" t="b">
        <f t="shared" si="0"/>
        <v>1</v>
      </c>
      <c r="D33" t="str">
        <f t="shared" si="1"/>
        <v>1</v>
      </c>
      <c r="E33" t="str">
        <f t="shared" si="2"/>
        <v/>
      </c>
      <c r="F33" t="str">
        <f t="shared" si="3"/>
        <v/>
      </c>
      <c r="G33" t="str">
        <f t="shared" si="4"/>
        <v>1</v>
      </c>
      <c r="H33" t="s">
        <v>218</v>
      </c>
      <c r="I33" t="s">
        <v>61</v>
      </c>
      <c r="J33" s="166">
        <f t="shared" si="5"/>
        <v>3273</v>
      </c>
      <c r="K33" s="216"/>
      <c r="L33">
        <v>18</v>
      </c>
      <c r="M33">
        <f t="shared" si="6"/>
        <v>2580</v>
      </c>
      <c r="N33">
        <v>144</v>
      </c>
    </row>
    <row r="34" spans="1:14" x14ac:dyDescent="0.3">
      <c r="A34" s="163" t="s">
        <v>244</v>
      </c>
      <c r="B34" s="164">
        <v>0.97899999999999998</v>
      </c>
      <c r="C34" s="165" t="b">
        <f t="shared" si="0"/>
        <v>1</v>
      </c>
      <c r="D34" t="str">
        <f t="shared" si="1"/>
        <v/>
      </c>
      <c r="E34" t="str">
        <f t="shared" si="2"/>
        <v>2</v>
      </c>
      <c r="F34" t="str">
        <f t="shared" si="3"/>
        <v/>
      </c>
      <c r="G34" t="str">
        <f t="shared" si="4"/>
        <v>2</v>
      </c>
      <c r="H34" t="s">
        <v>222</v>
      </c>
      <c r="I34" t="s">
        <v>244</v>
      </c>
      <c r="J34" s="166">
        <f t="shared" si="5"/>
        <v>3818</v>
      </c>
      <c r="K34" s="216"/>
      <c r="L34">
        <v>19</v>
      </c>
      <c r="M34">
        <f t="shared" si="6"/>
        <v>2723</v>
      </c>
      <c r="N34">
        <v>143</v>
      </c>
    </row>
    <row r="35" spans="1:14" x14ac:dyDescent="0.3">
      <c r="A35" s="163" t="s">
        <v>245</v>
      </c>
      <c r="B35" s="164">
        <v>0.62</v>
      </c>
      <c r="C35" s="165" t="b">
        <f t="shared" si="0"/>
        <v>1</v>
      </c>
      <c r="D35" t="str">
        <f t="shared" si="1"/>
        <v>1</v>
      </c>
      <c r="E35" t="str">
        <f t="shared" si="2"/>
        <v/>
      </c>
      <c r="F35" t="str">
        <f t="shared" si="3"/>
        <v/>
      </c>
      <c r="G35" t="str">
        <f t="shared" si="4"/>
        <v>1</v>
      </c>
      <c r="H35" t="s">
        <v>218</v>
      </c>
      <c r="I35" t="s">
        <v>245</v>
      </c>
      <c r="J35" s="166">
        <f t="shared" si="5"/>
        <v>3273</v>
      </c>
      <c r="K35" s="216"/>
      <c r="L35">
        <v>20</v>
      </c>
      <c r="M35">
        <f t="shared" si="6"/>
        <v>2866</v>
      </c>
      <c r="N35">
        <v>143</v>
      </c>
    </row>
    <row r="36" spans="1:14" x14ac:dyDescent="0.3">
      <c r="A36" s="163" t="s">
        <v>62</v>
      </c>
      <c r="B36" s="164">
        <v>0.96599999999999997</v>
      </c>
      <c r="C36" s="165" t="b">
        <f t="shared" si="0"/>
        <v>1</v>
      </c>
      <c r="D36" t="str">
        <f t="shared" si="1"/>
        <v/>
      </c>
      <c r="E36" t="str">
        <f t="shared" si="2"/>
        <v>2</v>
      </c>
      <c r="F36" t="str">
        <f t="shared" si="3"/>
        <v/>
      </c>
      <c r="G36" t="str">
        <f t="shared" si="4"/>
        <v>2</v>
      </c>
      <c r="H36" t="s">
        <v>222</v>
      </c>
      <c r="I36" t="s">
        <v>62</v>
      </c>
      <c r="J36" s="166">
        <f t="shared" si="5"/>
        <v>3818</v>
      </c>
      <c r="K36" s="216"/>
      <c r="L36">
        <v>21</v>
      </c>
      <c r="M36">
        <f t="shared" si="6"/>
        <v>3010</v>
      </c>
      <c r="N36">
        <v>144</v>
      </c>
    </row>
    <row r="37" spans="1:14" x14ac:dyDescent="0.3">
      <c r="A37" s="163" t="s">
        <v>63</v>
      </c>
      <c r="B37" s="164">
        <v>0.74199999999999999</v>
      </c>
      <c r="C37" s="165" t="b">
        <f t="shared" si="0"/>
        <v>1</v>
      </c>
      <c r="D37" t="str">
        <f t="shared" si="1"/>
        <v>1</v>
      </c>
      <c r="E37" t="str">
        <f t="shared" si="2"/>
        <v/>
      </c>
      <c r="F37" t="str">
        <f t="shared" si="3"/>
        <v/>
      </c>
      <c r="G37" t="str">
        <f t="shared" si="4"/>
        <v>1</v>
      </c>
      <c r="H37" t="s">
        <v>218</v>
      </c>
      <c r="I37" t="s">
        <v>63</v>
      </c>
      <c r="J37" s="166">
        <f t="shared" si="5"/>
        <v>3273</v>
      </c>
      <c r="K37" s="216"/>
      <c r="L37">
        <v>22</v>
      </c>
      <c r="M37">
        <f t="shared" si="6"/>
        <v>3153</v>
      </c>
      <c r="N37">
        <v>143</v>
      </c>
    </row>
    <row r="38" spans="1:14" x14ac:dyDescent="0.3">
      <c r="A38" s="163" t="s">
        <v>246</v>
      </c>
      <c r="B38" s="164">
        <v>0.745</v>
      </c>
      <c r="C38" s="165" t="b">
        <f t="shared" si="0"/>
        <v>1</v>
      </c>
      <c r="D38" t="str">
        <f t="shared" si="1"/>
        <v>1</v>
      </c>
      <c r="E38" t="str">
        <f t="shared" si="2"/>
        <v/>
      </c>
      <c r="F38" t="str">
        <f t="shared" si="3"/>
        <v/>
      </c>
      <c r="G38" t="str">
        <f t="shared" si="4"/>
        <v>1</v>
      </c>
      <c r="H38" t="s">
        <v>218</v>
      </c>
      <c r="I38" t="s">
        <v>246</v>
      </c>
      <c r="J38" s="166">
        <f t="shared" si="5"/>
        <v>3273</v>
      </c>
      <c r="K38" s="216"/>
      <c r="L38">
        <v>23</v>
      </c>
      <c r="M38">
        <f t="shared" si="6"/>
        <v>3296</v>
      </c>
      <c r="N38">
        <v>143</v>
      </c>
    </row>
    <row r="39" spans="1:14" x14ac:dyDescent="0.3">
      <c r="A39" s="163" t="s">
        <v>247</v>
      </c>
      <c r="B39" s="164">
        <v>0.96</v>
      </c>
      <c r="C39" s="165" t="b">
        <f t="shared" si="0"/>
        <v>1</v>
      </c>
      <c r="D39" t="str">
        <f t="shared" si="1"/>
        <v/>
      </c>
      <c r="E39" t="str">
        <f t="shared" si="2"/>
        <v>2</v>
      </c>
      <c r="F39" t="str">
        <f t="shared" si="3"/>
        <v/>
      </c>
      <c r="G39" t="str">
        <f t="shared" si="4"/>
        <v>2</v>
      </c>
      <c r="H39" t="s">
        <v>222</v>
      </c>
      <c r="I39" t="s">
        <v>247</v>
      </c>
      <c r="J39" s="166">
        <f t="shared" si="5"/>
        <v>3818</v>
      </c>
      <c r="K39" s="216"/>
      <c r="L39">
        <v>24</v>
      </c>
      <c r="M39">
        <f t="shared" si="6"/>
        <v>3440</v>
      </c>
      <c r="N39">
        <v>144</v>
      </c>
    </row>
    <row r="40" spans="1:14" x14ac:dyDescent="0.3">
      <c r="A40" s="163" t="s">
        <v>248</v>
      </c>
      <c r="B40" s="164">
        <v>0.878</v>
      </c>
      <c r="C40" s="165" t="b">
        <f t="shared" si="0"/>
        <v>1</v>
      </c>
      <c r="D40" t="str">
        <f t="shared" si="1"/>
        <v/>
      </c>
      <c r="E40" t="str">
        <f t="shared" si="2"/>
        <v>2</v>
      </c>
      <c r="F40" t="str">
        <f t="shared" si="3"/>
        <v/>
      </c>
      <c r="G40" t="str">
        <f t="shared" si="4"/>
        <v>2</v>
      </c>
      <c r="H40" t="s">
        <v>222</v>
      </c>
      <c r="I40" t="s">
        <v>248</v>
      </c>
      <c r="J40" s="166">
        <f t="shared" si="5"/>
        <v>3818</v>
      </c>
      <c r="K40" s="216"/>
      <c r="L40">
        <v>25</v>
      </c>
      <c r="M40">
        <f t="shared" si="6"/>
        <v>3583</v>
      </c>
      <c r="N40">
        <v>143</v>
      </c>
    </row>
    <row r="41" spans="1:14" x14ac:dyDescent="0.3">
      <c r="A41" s="163" t="s">
        <v>249</v>
      </c>
      <c r="B41" s="164">
        <v>0.71699999999999997</v>
      </c>
      <c r="C41" s="165" t="b">
        <f t="shared" si="0"/>
        <v>1</v>
      </c>
      <c r="D41" t="str">
        <f t="shared" si="1"/>
        <v>1</v>
      </c>
      <c r="E41" t="str">
        <f t="shared" si="2"/>
        <v/>
      </c>
      <c r="F41" t="str">
        <f t="shared" si="3"/>
        <v/>
      </c>
      <c r="G41" t="str">
        <f t="shared" si="4"/>
        <v>1</v>
      </c>
      <c r="H41" t="s">
        <v>218</v>
      </c>
      <c r="I41" t="s">
        <v>249</v>
      </c>
      <c r="J41" s="166">
        <f t="shared" si="5"/>
        <v>3273</v>
      </c>
      <c r="K41" s="216"/>
      <c r="L41">
        <v>26</v>
      </c>
      <c r="M41">
        <f t="shared" si="6"/>
        <v>3726</v>
      </c>
      <c r="N41">
        <v>143</v>
      </c>
    </row>
    <row r="42" spans="1:14" x14ac:dyDescent="0.3">
      <c r="A42" s="163" t="s">
        <v>250</v>
      </c>
      <c r="B42" s="164">
        <v>1.0860000000000001</v>
      </c>
      <c r="C42" s="165" t="b">
        <f t="shared" si="0"/>
        <v>1</v>
      </c>
      <c r="D42" t="str">
        <f t="shared" si="1"/>
        <v/>
      </c>
      <c r="E42" t="str">
        <f t="shared" si="2"/>
        <v/>
      </c>
      <c r="F42" t="str">
        <f t="shared" si="3"/>
        <v>3</v>
      </c>
      <c r="G42" t="str">
        <f t="shared" si="4"/>
        <v>3</v>
      </c>
      <c r="H42" t="s">
        <v>225</v>
      </c>
      <c r="I42" t="s">
        <v>250</v>
      </c>
      <c r="J42" s="166">
        <f t="shared" si="5"/>
        <v>4364</v>
      </c>
      <c r="K42" s="216"/>
      <c r="L42">
        <v>27</v>
      </c>
      <c r="M42">
        <f t="shared" si="6"/>
        <v>3870</v>
      </c>
      <c r="N42">
        <v>144</v>
      </c>
    </row>
    <row r="43" spans="1:14" x14ac:dyDescent="0.3">
      <c r="A43" s="163" t="s">
        <v>251</v>
      </c>
      <c r="B43" s="164">
        <v>0.77900000000000003</v>
      </c>
      <c r="C43" s="165" t="b">
        <f t="shared" si="0"/>
        <v>1</v>
      </c>
      <c r="D43" t="str">
        <f t="shared" si="1"/>
        <v>1</v>
      </c>
      <c r="E43" t="str">
        <f t="shared" si="2"/>
        <v/>
      </c>
      <c r="F43" t="str">
        <f t="shared" si="3"/>
        <v/>
      </c>
      <c r="G43" t="str">
        <f t="shared" si="4"/>
        <v>1</v>
      </c>
      <c r="H43" t="s">
        <v>218</v>
      </c>
      <c r="I43" t="s">
        <v>251</v>
      </c>
      <c r="J43" s="166">
        <f t="shared" si="5"/>
        <v>3273</v>
      </c>
      <c r="K43" s="216"/>
      <c r="L43">
        <v>28</v>
      </c>
      <c r="M43">
        <f t="shared" si="6"/>
        <v>4013</v>
      </c>
      <c r="N43">
        <v>143</v>
      </c>
    </row>
    <row r="44" spans="1:14" x14ac:dyDescent="0.3">
      <c r="A44" s="163" t="s">
        <v>252</v>
      </c>
      <c r="B44" s="164">
        <v>0.69099999999999995</v>
      </c>
      <c r="C44" s="165" t="b">
        <f t="shared" si="0"/>
        <v>1</v>
      </c>
      <c r="D44" t="str">
        <f t="shared" si="1"/>
        <v>1</v>
      </c>
      <c r="E44" t="str">
        <f t="shared" si="2"/>
        <v/>
      </c>
      <c r="F44" t="str">
        <f t="shared" si="3"/>
        <v/>
      </c>
      <c r="G44" t="str">
        <f t="shared" si="4"/>
        <v>1</v>
      </c>
      <c r="H44" t="s">
        <v>218</v>
      </c>
      <c r="I44" t="s">
        <v>252</v>
      </c>
      <c r="J44" s="166">
        <f t="shared" si="5"/>
        <v>3273</v>
      </c>
      <c r="K44" s="216"/>
      <c r="L44">
        <v>29</v>
      </c>
      <c r="M44">
        <f t="shared" si="6"/>
        <v>4156</v>
      </c>
      <c r="N44">
        <v>143</v>
      </c>
    </row>
    <row r="45" spans="1:14" x14ac:dyDescent="0.3">
      <c r="A45" s="163" t="s">
        <v>253</v>
      </c>
      <c r="B45" s="164">
        <v>1.206</v>
      </c>
      <c r="C45" s="165" t="b">
        <f t="shared" si="0"/>
        <v>1</v>
      </c>
      <c r="D45" t="str">
        <f t="shared" si="1"/>
        <v/>
      </c>
      <c r="E45" t="str">
        <f t="shared" si="2"/>
        <v/>
      </c>
      <c r="F45" t="str">
        <f t="shared" si="3"/>
        <v>3</v>
      </c>
      <c r="G45" t="str">
        <f t="shared" si="4"/>
        <v>3</v>
      </c>
      <c r="H45" t="s">
        <v>225</v>
      </c>
      <c r="I45" t="s">
        <v>253</v>
      </c>
      <c r="J45" s="166">
        <f t="shared" si="5"/>
        <v>4364</v>
      </c>
      <c r="K45" s="216"/>
      <c r="L45">
        <v>30</v>
      </c>
      <c r="M45">
        <f t="shared" si="6"/>
        <v>4300</v>
      </c>
      <c r="N45">
        <v>144</v>
      </c>
    </row>
    <row r="46" spans="1:14" x14ac:dyDescent="0.3">
      <c r="A46" s="163" t="s">
        <v>254</v>
      </c>
      <c r="B46" s="164">
        <v>0.82099999999999995</v>
      </c>
      <c r="C46" s="165" t="b">
        <f t="shared" si="0"/>
        <v>1</v>
      </c>
      <c r="D46" t="str">
        <f t="shared" si="1"/>
        <v/>
      </c>
      <c r="E46" t="str">
        <f t="shared" si="2"/>
        <v>2</v>
      </c>
      <c r="F46" t="str">
        <f t="shared" si="3"/>
        <v/>
      </c>
      <c r="G46" t="str">
        <f t="shared" si="4"/>
        <v>2</v>
      </c>
      <c r="H46" t="s">
        <v>222</v>
      </c>
      <c r="I46" t="s">
        <v>254</v>
      </c>
      <c r="J46" s="166">
        <f t="shared" si="5"/>
        <v>3818</v>
      </c>
      <c r="K46" s="216"/>
      <c r="L46">
        <v>31</v>
      </c>
      <c r="M46">
        <f t="shared" si="6"/>
        <v>4443</v>
      </c>
      <c r="N46">
        <v>143</v>
      </c>
    </row>
    <row r="47" spans="1:14" x14ac:dyDescent="0.3">
      <c r="A47" s="163" t="s">
        <v>255</v>
      </c>
      <c r="B47" s="164">
        <v>0.98299999999999998</v>
      </c>
      <c r="C47" s="165" t="b">
        <f t="shared" si="0"/>
        <v>1</v>
      </c>
      <c r="D47" t="str">
        <f t="shared" si="1"/>
        <v/>
      </c>
      <c r="E47" t="str">
        <f t="shared" si="2"/>
        <v>2</v>
      </c>
      <c r="F47" t="str">
        <f t="shared" si="3"/>
        <v/>
      </c>
      <c r="G47" t="str">
        <f t="shared" si="4"/>
        <v>2</v>
      </c>
      <c r="H47" t="s">
        <v>222</v>
      </c>
      <c r="I47" t="s">
        <v>255</v>
      </c>
      <c r="J47" s="166">
        <f t="shared" si="5"/>
        <v>3818</v>
      </c>
      <c r="K47" s="216"/>
      <c r="L47">
        <v>32</v>
      </c>
      <c r="M47">
        <f t="shared" si="6"/>
        <v>4586</v>
      </c>
      <c r="N47">
        <v>143</v>
      </c>
    </row>
    <row r="48" spans="1:14" x14ac:dyDescent="0.3">
      <c r="A48" s="163" t="s">
        <v>256</v>
      </c>
      <c r="B48" s="164">
        <v>0.83899999999999997</v>
      </c>
      <c r="C48" s="165" t="b">
        <f t="shared" si="0"/>
        <v>1</v>
      </c>
      <c r="D48" t="str">
        <f t="shared" si="1"/>
        <v/>
      </c>
      <c r="E48" t="str">
        <f t="shared" si="2"/>
        <v>2</v>
      </c>
      <c r="F48" t="str">
        <f t="shared" si="3"/>
        <v/>
      </c>
      <c r="G48" t="str">
        <f t="shared" si="4"/>
        <v>2</v>
      </c>
      <c r="H48" t="s">
        <v>222</v>
      </c>
      <c r="I48" t="s">
        <v>256</v>
      </c>
      <c r="J48" s="166">
        <f t="shared" si="5"/>
        <v>3818</v>
      </c>
      <c r="K48" s="216"/>
      <c r="L48">
        <v>33</v>
      </c>
      <c r="M48">
        <f t="shared" si="6"/>
        <v>4730</v>
      </c>
      <c r="N48">
        <v>144</v>
      </c>
    </row>
    <row r="49" spans="1:14" x14ac:dyDescent="0.3">
      <c r="A49" s="163" t="s">
        <v>257</v>
      </c>
      <c r="B49" s="164">
        <v>0.78600000000000003</v>
      </c>
      <c r="C49" s="165" t="b">
        <f t="shared" si="0"/>
        <v>1</v>
      </c>
      <c r="D49" t="str">
        <f t="shared" si="1"/>
        <v>1</v>
      </c>
      <c r="E49" t="str">
        <f t="shared" si="2"/>
        <v/>
      </c>
      <c r="F49" t="str">
        <f t="shared" si="3"/>
        <v/>
      </c>
      <c r="G49" t="str">
        <f t="shared" si="4"/>
        <v>1</v>
      </c>
      <c r="H49" t="s">
        <v>218</v>
      </c>
      <c r="I49" t="s">
        <v>257</v>
      </c>
      <c r="J49" s="166">
        <f t="shared" si="5"/>
        <v>3273</v>
      </c>
      <c r="K49" s="216"/>
      <c r="L49">
        <v>34</v>
      </c>
      <c r="M49">
        <f t="shared" si="6"/>
        <v>4873</v>
      </c>
      <c r="N49">
        <v>143</v>
      </c>
    </row>
    <row r="50" spans="1:14" x14ac:dyDescent="0.3">
      <c r="A50" s="163" t="s">
        <v>258</v>
      </c>
      <c r="B50" s="164">
        <v>0.82599999999999996</v>
      </c>
      <c r="C50" s="165" t="b">
        <f t="shared" si="0"/>
        <v>1</v>
      </c>
      <c r="D50" t="str">
        <f t="shared" si="1"/>
        <v/>
      </c>
      <c r="E50" t="str">
        <f t="shared" si="2"/>
        <v>2</v>
      </c>
      <c r="F50" t="str">
        <f t="shared" si="3"/>
        <v/>
      </c>
      <c r="G50" t="str">
        <f t="shared" si="4"/>
        <v>2</v>
      </c>
      <c r="H50" t="s">
        <v>222</v>
      </c>
      <c r="I50" t="s">
        <v>258</v>
      </c>
      <c r="J50" s="166">
        <f t="shared" si="5"/>
        <v>3818</v>
      </c>
      <c r="K50" s="216"/>
      <c r="L50">
        <v>35</v>
      </c>
      <c r="M50">
        <f t="shared" si="6"/>
        <v>5016</v>
      </c>
      <c r="N50">
        <v>143</v>
      </c>
    </row>
    <row r="51" spans="1:14" x14ac:dyDescent="0.3">
      <c r="A51" s="163" t="s">
        <v>259</v>
      </c>
      <c r="B51" s="152">
        <v>0.81799999999999995</v>
      </c>
      <c r="C51" s="165" t="b">
        <f t="shared" si="0"/>
        <v>1</v>
      </c>
      <c r="D51" t="str">
        <f t="shared" si="1"/>
        <v/>
      </c>
      <c r="E51" t="str">
        <f t="shared" si="2"/>
        <v>2</v>
      </c>
      <c r="F51" t="str">
        <f t="shared" si="3"/>
        <v/>
      </c>
      <c r="G51" t="str">
        <f t="shared" si="4"/>
        <v>2</v>
      </c>
      <c r="H51" t="s">
        <v>222</v>
      </c>
      <c r="I51" t="s">
        <v>259</v>
      </c>
      <c r="J51" s="166">
        <f t="shared" si="5"/>
        <v>3818</v>
      </c>
      <c r="K51" s="216"/>
      <c r="L51">
        <v>36</v>
      </c>
      <c r="M51">
        <f t="shared" si="6"/>
        <v>5160</v>
      </c>
      <c r="N51">
        <v>144</v>
      </c>
    </row>
    <row r="52" spans="1:14" x14ac:dyDescent="0.3">
      <c r="A52" s="163" t="s">
        <v>260</v>
      </c>
      <c r="B52" s="164">
        <v>1.3740000000000001</v>
      </c>
      <c r="C52" s="165" t="b">
        <f t="shared" si="0"/>
        <v>1</v>
      </c>
      <c r="D52" t="str">
        <f t="shared" si="1"/>
        <v/>
      </c>
      <c r="E52" t="str">
        <f t="shared" si="2"/>
        <v/>
      </c>
      <c r="F52" t="str">
        <f t="shared" si="3"/>
        <v>3</v>
      </c>
      <c r="G52" t="str">
        <f t="shared" si="4"/>
        <v>3</v>
      </c>
      <c r="H52" t="s">
        <v>225</v>
      </c>
      <c r="I52" t="s">
        <v>260</v>
      </c>
      <c r="J52" s="166">
        <f t="shared" si="5"/>
        <v>4364</v>
      </c>
      <c r="K52" s="216"/>
      <c r="L52">
        <v>37</v>
      </c>
      <c r="M52">
        <f t="shared" si="6"/>
        <v>5303</v>
      </c>
      <c r="N52">
        <v>143</v>
      </c>
    </row>
    <row r="53" spans="1:14" x14ac:dyDescent="0.3">
      <c r="A53" s="163" t="s">
        <v>261</v>
      </c>
      <c r="B53" s="164">
        <v>1.35</v>
      </c>
      <c r="C53" s="165" t="b">
        <f t="shared" si="0"/>
        <v>1</v>
      </c>
      <c r="D53" t="str">
        <f t="shared" si="1"/>
        <v/>
      </c>
      <c r="E53" t="str">
        <f t="shared" si="2"/>
        <v/>
      </c>
      <c r="F53" t="str">
        <f t="shared" si="3"/>
        <v>3</v>
      </c>
      <c r="G53" t="str">
        <f t="shared" si="4"/>
        <v>3</v>
      </c>
      <c r="H53" t="s">
        <v>225</v>
      </c>
      <c r="I53" t="s">
        <v>261</v>
      </c>
      <c r="J53" s="166">
        <f t="shared" si="5"/>
        <v>4364</v>
      </c>
      <c r="K53" s="216"/>
      <c r="L53">
        <v>38</v>
      </c>
      <c r="M53">
        <f t="shared" si="6"/>
        <v>5446</v>
      </c>
      <c r="N53">
        <v>143</v>
      </c>
    </row>
    <row r="54" spans="1:14" x14ac:dyDescent="0.3">
      <c r="A54" s="163" t="s">
        <v>262</v>
      </c>
      <c r="B54" s="164">
        <v>0.86499999999999999</v>
      </c>
      <c r="C54" s="165" t="b">
        <f t="shared" si="0"/>
        <v>1</v>
      </c>
      <c r="D54" t="str">
        <f t="shared" si="1"/>
        <v/>
      </c>
      <c r="E54" t="str">
        <f t="shared" si="2"/>
        <v>2</v>
      </c>
      <c r="F54" t="str">
        <f t="shared" si="3"/>
        <v/>
      </c>
      <c r="G54" t="str">
        <f t="shared" si="4"/>
        <v>2</v>
      </c>
      <c r="H54" t="s">
        <v>222</v>
      </c>
      <c r="I54" t="s">
        <v>262</v>
      </c>
      <c r="J54" s="166">
        <f t="shared" si="5"/>
        <v>3818</v>
      </c>
      <c r="K54" s="216"/>
      <c r="L54">
        <v>39</v>
      </c>
      <c r="M54">
        <f t="shared" si="6"/>
        <v>5590</v>
      </c>
      <c r="N54">
        <v>144</v>
      </c>
    </row>
    <row r="55" spans="1:14" x14ac:dyDescent="0.3">
      <c r="A55" s="163" t="s">
        <v>263</v>
      </c>
      <c r="B55" s="164">
        <v>0.629</v>
      </c>
      <c r="C55" s="165" t="b">
        <f t="shared" si="0"/>
        <v>1</v>
      </c>
      <c r="D55" t="str">
        <f t="shared" si="1"/>
        <v>1</v>
      </c>
      <c r="E55" t="str">
        <f t="shared" si="2"/>
        <v/>
      </c>
      <c r="F55" t="str">
        <f t="shared" si="3"/>
        <v/>
      </c>
      <c r="G55" t="str">
        <f t="shared" si="4"/>
        <v>1</v>
      </c>
      <c r="H55" t="s">
        <v>218</v>
      </c>
      <c r="I55" t="s">
        <v>263</v>
      </c>
      <c r="J55" s="166">
        <f t="shared" si="5"/>
        <v>3273</v>
      </c>
      <c r="K55" s="216"/>
      <c r="L55">
        <v>40</v>
      </c>
      <c r="M55">
        <f t="shared" si="6"/>
        <v>5733</v>
      </c>
      <c r="N55">
        <v>143</v>
      </c>
    </row>
    <row r="56" spans="1:14" x14ac:dyDescent="0.3">
      <c r="A56" s="163" t="s">
        <v>264</v>
      </c>
      <c r="B56" s="164">
        <v>0.89400000000000002</v>
      </c>
      <c r="C56" s="165" t="b">
        <f t="shared" si="0"/>
        <v>1</v>
      </c>
      <c r="D56" t="str">
        <f t="shared" si="1"/>
        <v/>
      </c>
      <c r="E56" t="str">
        <f t="shared" si="2"/>
        <v>2</v>
      </c>
      <c r="F56" t="str">
        <f t="shared" si="3"/>
        <v/>
      </c>
      <c r="G56" t="str">
        <f t="shared" si="4"/>
        <v>2</v>
      </c>
      <c r="H56" t="s">
        <v>222</v>
      </c>
      <c r="I56" t="s">
        <v>264</v>
      </c>
      <c r="J56" s="166">
        <f t="shared" si="5"/>
        <v>3818</v>
      </c>
      <c r="K56" s="216"/>
      <c r="L56">
        <v>41</v>
      </c>
      <c r="M56">
        <f t="shared" si="6"/>
        <v>5876</v>
      </c>
      <c r="N56">
        <v>143</v>
      </c>
    </row>
    <row r="57" spans="1:14" x14ac:dyDescent="0.3">
      <c r="A57" s="163" t="s">
        <v>265</v>
      </c>
      <c r="B57" s="164">
        <v>0.755</v>
      </c>
      <c r="C57" s="165" t="b">
        <f t="shared" si="0"/>
        <v>1</v>
      </c>
      <c r="D57" t="str">
        <f t="shared" si="1"/>
        <v>1</v>
      </c>
      <c r="E57" t="str">
        <f t="shared" si="2"/>
        <v/>
      </c>
      <c r="F57" t="str">
        <f t="shared" si="3"/>
        <v/>
      </c>
      <c r="G57" t="str">
        <f t="shared" si="4"/>
        <v>1</v>
      </c>
      <c r="H57" t="s">
        <v>218</v>
      </c>
      <c r="I57" t="s">
        <v>265</v>
      </c>
      <c r="J57" s="166">
        <f t="shared" si="5"/>
        <v>3273</v>
      </c>
      <c r="K57" s="216"/>
      <c r="L57">
        <v>42</v>
      </c>
      <c r="M57">
        <f t="shared" si="6"/>
        <v>6020</v>
      </c>
      <c r="N57">
        <v>144</v>
      </c>
    </row>
    <row r="58" spans="1:14" x14ac:dyDescent="0.3">
      <c r="A58" s="163" t="s">
        <v>64</v>
      </c>
      <c r="B58" s="164">
        <v>0.57899999999999996</v>
      </c>
      <c r="C58" s="165" t="b">
        <f t="shared" si="0"/>
        <v>1</v>
      </c>
      <c r="D58" t="str">
        <f t="shared" si="1"/>
        <v>1</v>
      </c>
      <c r="E58" t="str">
        <f t="shared" si="2"/>
        <v/>
      </c>
      <c r="F58" t="str">
        <f t="shared" si="3"/>
        <v/>
      </c>
      <c r="G58" t="str">
        <f t="shared" si="4"/>
        <v>1</v>
      </c>
      <c r="H58" t="s">
        <v>218</v>
      </c>
      <c r="I58" t="s">
        <v>64</v>
      </c>
      <c r="J58" s="166">
        <f t="shared" si="5"/>
        <v>3273</v>
      </c>
      <c r="K58" s="216"/>
      <c r="L58">
        <v>43</v>
      </c>
      <c r="M58">
        <f t="shared" si="6"/>
        <v>6163</v>
      </c>
      <c r="N58">
        <v>143</v>
      </c>
    </row>
    <row r="59" spans="1:14" x14ac:dyDescent="0.3">
      <c r="A59" s="163" t="s">
        <v>266</v>
      </c>
      <c r="B59" s="164">
        <v>0.69599999999999995</v>
      </c>
      <c r="C59" s="165" t="b">
        <f t="shared" si="0"/>
        <v>1</v>
      </c>
      <c r="D59" t="str">
        <f t="shared" si="1"/>
        <v>1</v>
      </c>
      <c r="E59" t="str">
        <f t="shared" si="2"/>
        <v/>
      </c>
      <c r="F59" t="str">
        <f t="shared" si="3"/>
        <v/>
      </c>
      <c r="G59" t="str">
        <f t="shared" si="4"/>
        <v>1</v>
      </c>
      <c r="H59" t="s">
        <v>218</v>
      </c>
      <c r="I59" t="s">
        <v>266</v>
      </c>
      <c r="J59" s="166">
        <f t="shared" si="5"/>
        <v>3273</v>
      </c>
      <c r="K59" s="216"/>
      <c r="L59">
        <v>44</v>
      </c>
      <c r="M59">
        <f t="shared" si="6"/>
        <v>6306</v>
      </c>
      <c r="N59">
        <v>143</v>
      </c>
    </row>
    <row r="60" spans="1:14" x14ac:dyDescent="0.3">
      <c r="A60" s="163" t="s">
        <v>65</v>
      </c>
      <c r="B60" s="164">
        <v>0.98899999999999999</v>
      </c>
      <c r="C60" s="165" t="b">
        <f t="shared" si="0"/>
        <v>1</v>
      </c>
      <c r="D60" t="str">
        <f t="shared" si="1"/>
        <v/>
      </c>
      <c r="E60" t="str">
        <f t="shared" si="2"/>
        <v>2</v>
      </c>
      <c r="F60" t="str">
        <f t="shared" si="3"/>
        <v/>
      </c>
      <c r="G60" t="str">
        <f t="shared" si="4"/>
        <v>2</v>
      </c>
      <c r="H60" t="s">
        <v>222</v>
      </c>
      <c r="I60" t="s">
        <v>65</v>
      </c>
      <c r="J60" s="166">
        <f t="shared" si="5"/>
        <v>3818</v>
      </c>
      <c r="K60" s="216"/>
      <c r="L60">
        <v>45</v>
      </c>
      <c r="M60">
        <f t="shared" si="6"/>
        <v>6450</v>
      </c>
      <c r="N60">
        <v>144</v>
      </c>
    </row>
    <row r="61" spans="1:14" x14ac:dyDescent="0.3">
      <c r="A61" s="163" t="s">
        <v>267</v>
      </c>
      <c r="B61" s="164">
        <v>0.79400000000000004</v>
      </c>
      <c r="C61" s="165" t="b">
        <f t="shared" si="0"/>
        <v>1</v>
      </c>
      <c r="D61" t="str">
        <f t="shared" si="1"/>
        <v>1</v>
      </c>
      <c r="E61" t="str">
        <f t="shared" si="2"/>
        <v/>
      </c>
      <c r="F61" t="str">
        <f t="shared" si="3"/>
        <v/>
      </c>
      <c r="G61" t="str">
        <f t="shared" si="4"/>
        <v>1</v>
      </c>
      <c r="H61" t="s">
        <v>218</v>
      </c>
      <c r="I61" t="s">
        <v>267</v>
      </c>
      <c r="J61" s="166">
        <f t="shared" si="5"/>
        <v>3273</v>
      </c>
      <c r="K61" s="216"/>
    </row>
    <row r="62" spans="1:14" x14ac:dyDescent="0.3">
      <c r="A62" s="163" t="s">
        <v>268</v>
      </c>
      <c r="B62" s="164">
        <v>0.85099999999999998</v>
      </c>
      <c r="C62" s="165" t="b">
        <f t="shared" si="0"/>
        <v>1</v>
      </c>
      <c r="D62" t="str">
        <f t="shared" si="1"/>
        <v/>
      </c>
      <c r="E62" t="str">
        <f t="shared" si="2"/>
        <v>2</v>
      </c>
      <c r="F62" t="str">
        <f t="shared" si="3"/>
        <v/>
      </c>
      <c r="G62" t="str">
        <f t="shared" si="4"/>
        <v>2</v>
      </c>
      <c r="H62" t="s">
        <v>222</v>
      </c>
      <c r="I62" t="s">
        <v>268</v>
      </c>
      <c r="J62" s="166">
        <f t="shared" si="5"/>
        <v>3818</v>
      </c>
      <c r="K62" s="216"/>
    </row>
    <row r="63" spans="1:14" x14ac:dyDescent="0.3">
      <c r="A63" s="163" t="s">
        <v>269</v>
      </c>
      <c r="B63" s="164">
        <v>1.35</v>
      </c>
      <c r="C63" s="165" t="b">
        <f t="shared" si="0"/>
        <v>1</v>
      </c>
      <c r="D63" t="str">
        <f t="shared" si="1"/>
        <v/>
      </c>
      <c r="E63" t="str">
        <f t="shared" si="2"/>
        <v/>
      </c>
      <c r="F63" t="str">
        <f t="shared" si="3"/>
        <v>3</v>
      </c>
      <c r="G63" t="str">
        <f t="shared" si="4"/>
        <v>3</v>
      </c>
      <c r="H63" t="s">
        <v>225</v>
      </c>
      <c r="I63" t="s">
        <v>269</v>
      </c>
      <c r="J63" s="166">
        <f t="shared" si="5"/>
        <v>4364</v>
      </c>
      <c r="K63" s="216"/>
    </row>
    <row r="64" spans="1:14" x14ac:dyDescent="0.3">
      <c r="A64" s="163" t="s">
        <v>270</v>
      </c>
      <c r="B64" s="164">
        <v>0.68100000000000005</v>
      </c>
      <c r="C64" s="165" t="b">
        <f t="shared" si="0"/>
        <v>1</v>
      </c>
      <c r="D64" t="str">
        <f t="shared" si="1"/>
        <v>1</v>
      </c>
      <c r="E64" t="str">
        <f t="shared" si="2"/>
        <v/>
      </c>
      <c r="F64" t="str">
        <f t="shared" si="3"/>
        <v/>
      </c>
      <c r="G64" t="str">
        <f t="shared" si="4"/>
        <v>1</v>
      </c>
      <c r="H64" t="s">
        <v>218</v>
      </c>
      <c r="I64" t="s">
        <v>270</v>
      </c>
      <c r="J64" s="166">
        <f t="shared" si="5"/>
        <v>3273</v>
      </c>
      <c r="K64" s="216"/>
    </row>
    <row r="65" spans="1:11" x14ac:dyDescent="0.3">
      <c r="A65" s="163" t="s">
        <v>271</v>
      </c>
      <c r="B65" s="164">
        <v>1.208</v>
      </c>
      <c r="C65" s="165" t="b">
        <f t="shared" si="0"/>
        <v>1</v>
      </c>
      <c r="D65" t="str">
        <f t="shared" si="1"/>
        <v/>
      </c>
      <c r="E65" t="str">
        <f t="shared" si="2"/>
        <v/>
      </c>
      <c r="F65" t="str">
        <f t="shared" si="3"/>
        <v>3</v>
      </c>
      <c r="G65" t="str">
        <f t="shared" si="4"/>
        <v>3</v>
      </c>
      <c r="H65" t="s">
        <v>225</v>
      </c>
      <c r="I65" t="s">
        <v>271</v>
      </c>
      <c r="J65" s="166">
        <f t="shared" si="5"/>
        <v>4364</v>
      </c>
      <c r="K65" s="216"/>
    </row>
    <row r="66" spans="1:11" x14ac:dyDescent="0.3">
      <c r="A66" s="163" t="s">
        <v>272</v>
      </c>
      <c r="B66" s="164">
        <v>1.157</v>
      </c>
      <c r="C66" s="165" t="b">
        <f t="shared" si="0"/>
        <v>1</v>
      </c>
      <c r="D66" t="str">
        <f t="shared" si="1"/>
        <v/>
      </c>
      <c r="E66" t="str">
        <f t="shared" si="2"/>
        <v/>
      </c>
      <c r="F66" t="str">
        <f t="shared" si="3"/>
        <v>3</v>
      </c>
      <c r="G66" t="str">
        <f t="shared" si="4"/>
        <v>3</v>
      </c>
      <c r="H66" t="s">
        <v>225</v>
      </c>
      <c r="I66" t="s">
        <v>272</v>
      </c>
      <c r="J66" s="166">
        <f t="shared" si="5"/>
        <v>4364</v>
      </c>
      <c r="K66" s="216"/>
    </row>
    <row r="67" spans="1:11" x14ac:dyDescent="0.3">
      <c r="A67" s="163" t="s">
        <v>66</v>
      </c>
      <c r="B67" s="164">
        <v>1.0780000000000001</v>
      </c>
      <c r="C67" s="165" t="b">
        <f t="shared" si="0"/>
        <v>1</v>
      </c>
      <c r="D67" t="str">
        <f t="shared" si="1"/>
        <v/>
      </c>
      <c r="E67" t="str">
        <f t="shared" si="2"/>
        <v/>
      </c>
      <c r="F67" t="str">
        <f t="shared" si="3"/>
        <v>3</v>
      </c>
      <c r="G67" t="str">
        <f t="shared" si="4"/>
        <v>3</v>
      </c>
      <c r="H67" t="s">
        <v>225</v>
      </c>
      <c r="I67" t="s">
        <v>66</v>
      </c>
      <c r="J67" s="166">
        <f t="shared" si="5"/>
        <v>4364</v>
      </c>
      <c r="K67" s="216"/>
    </row>
    <row r="68" spans="1:11" x14ac:dyDescent="0.3">
      <c r="A68" s="163" t="s">
        <v>273</v>
      </c>
      <c r="B68" s="164">
        <v>0.69</v>
      </c>
      <c r="C68" s="165" t="b">
        <f t="shared" si="0"/>
        <v>1</v>
      </c>
      <c r="D68" t="str">
        <f t="shared" si="1"/>
        <v>1</v>
      </c>
      <c r="E68" t="str">
        <f t="shared" si="2"/>
        <v/>
      </c>
      <c r="F68" t="str">
        <f t="shared" si="3"/>
        <v/>
      </c>
      <c r="G68" t="str">
        <f t="shared" si="4"/>
        <v>1</v>
      </c>
      <c r="H68" t="s">
        <v>218</v>
      </c>
      <c r="I68" t="s">
        <v>273</v>
      </c>
      <c r="J68" s="166">
        <f t="shared" si="5"/>
        <v>3273</v>
      </c>
      <c r="K68" s="216"/>
    </row>
    <row r="69" spans="1:11" x14ac:dyDescent="0.3">
      <c r="A69" s="163" t="s">
        <v>274</v>
      </c>
      <c r="B69" s="164">
        <v>0.753</v>
      </c>
      <c r="C69" s="165" t="b">
        <f t="shared" si="0"/>
        <v>1</v>
      </c>
      <c r="D69" t="str">
        <f t="shared" si="1"/>
        <v>1</v>
      </c>
      <c r="E69" t="str">
        <f t="shared" si="2"/>
        <v/>
      </c>
      <c r="F69" t="str">
        <f t="shared" si="3"/>
        <v/>
      </c>
      <c r="G69" t="str">
        <f t="shared" si="4"/>
        <v>1</v>
      </c>
      <c r="H69" t="s">
        <v>218</v>
      </c>
      <c r="I69" t="s">
        <v>274</v>
      </c>
      <c r="J69" s="166">
        <f t="shared" si="5"/>
        <v>3273</v>
      </c>
      <c r="K69" s="216"/>
    </row>
    <row r="70" spans="1:11" x14ac:dyDescent="0.3">
      <c r="A70" s="163" t="s">
        <v>275</v>
      </c>
      <c r="B70" s="164">
        <v>0.97</v>
      </c>
      <c r="C70" s="165" t="b">
        <f t="shared" si="0"/>
        <v>1</v>
      </c>
      <c r="D70" t="str">
        <f t="shared" si="1"/>
        <v/>
      </c>
      <c r="E70" t="str">
        <f t="shared" si="2"/>
        <v>2</v>
      </c>
      <c r="F70" t="str">
        <f t="shared" si="3"/>
        <v/>
      </c>
      <c r="G70" t="str">
        <f t="shared" si="4"/>
        <v>2</v>
      </c>
      <c r="H70" t="s">
        <v>222</v>
      </c>
      <c r="I70" t="s">
        <v>275</v>
      </c>
      <c r="J70" s="166">
        <f t="shared" si="5"/>
        <v>3818</v>
      </c>
      <c r="K70" s="216"/>
    </row>
    <row r="71" spans="1:11" x14ac:dyDescent="0.3">
      <c r="A71" s="163" t="s">
        <v>67</v>
      </c>
      <c r="B71" s="164">
        <v>0.64100000000000001</v>
      </c>
      <c r="C71" s="165" t="b">
        <f t="shared" si="0"/>
        <v>1</v>
      </c>
      <c r="D71" t="str">
        <f t="shared" si="1"/>
        <v>1</v>
      </c>
      <c r="E71" t="str">
        <f t="shared" si="2"/>
        <v/>
      </c>
      <c r="F71" t="str">
        <f t="shared" si="3"/>
        <v/>
      </c>
      <c r="G71" t="str">
        <f t="shared" si="4"/>
        <v>1</v>
      </c>
      <c r="H71" t="s">
        <v>218</v>
      </c>
      <c r="I71" t="s">
        <v>67</v>
      </c>
      <c r="J71" s="166">
        <f t="shared" si="5"/>
        <v>3273</v>
      </c>
      <c r="K71" s="216"/>
    </row>
    <row r="72" spans="1:11" x14ac:dyDescent="0.3">
      <c r="A72" s="163" t="s">
        <v>276</v>
      </c>
      <c r="B72" s="164">
        <v>0.88700000000000001</v>
      </c>
      <c r="C72" s="165" t="b">
        <f t="shared" si="0"/>
        <v>1</v>
      </c>
      <c r="D72" t="str">
        <f t="shared" si="1"/>
        <v/>
      </c>
      <c r="E72" t="str">
        <f t="shared" si="2"/>
        <v>2</v>
      </c>
      <c r="F72" t="str">
        <f t="shared" si="3"/>
        <v/>
      </c>
      <c r="G72" t="str">
        <f t="shared" si="4"/>
        <v>2</v>
      </c>
      <c r="H72" t="s">
        <v>222</v>
      </c>
      <c r="I72" t="s">
        <v>276</v>
      </c>
      <c r="J72" s="166">
        <f t="shared" si="5"/>
        <v>3818</v>
      </c>
      <c r="K72" s="216"/>
    </row>
    <row r="73" spans="1:11" x14ac:dyDescent="0.3">
      <c r="A73" s="163" t="s">
        <v>68</v>
      </c>
      <c r="B73" s="164">
        <v>0.82899999999999996</v>
      </c>
      <c r="C73" s="165" t="b">
        <f t="shared" si="0"/>
        <v>1</v>
      </c>
      <c r="D73" t="str">
        <f t="shared" si="1"/>
        <v/>
      </c>
      <c r="E73" t="str">
        <f t="shared" si="2"/>
        <v>2</v>
      </c>
      <c r="F73" t="str">
        <f t="shared" si="3"/>
        <v/>
      </c>
      <c r="G73" t="str">
        <f t="shared" si="4"/>
        <v>2</v>
      </c>
      <c r="H73" t="s">
        <v>222</v>
      </c>
      <c r="I73" t="s">
        <v>68</v>
      </c>
      <c r="J73" s="166">
        <f t="shared" si="5"/>
        <v>3818</v>
      </c>
      <c r="K73" s="216"/>
    </row>
    <row r="74" spans="1:11" x14ac:dyDescent="0.3">
      <c r="A74" s="163" t="s">
        <v>69</v>
      </c>
      <c r="B74" s="164">
        <v>0.73699999999999999</v>
      </c>
      <c r="C74" s="165" t="b">
        <f t="shared" si="0"/>
        <v>1</v>
      </c>
      <c r="D74" t="str">
        <f t="shared" si="1"/>
        <v>1</v>
      </c>
      <c r="E74" t="str">
        <f t="shared" si="2"/>
        <v/>
      </c>
      <c r="F74" t="str">
        <f t="shared" si="3"/>
        <v/>
      </c>
      <c r="G74" t="str">
        <f t="shared" si="4"/>
        <v>1</v>
      </c>
      <c r="H74" t="s">
        <v>218</v>
      </c>
      <c r="I74" t="s">
        <v>69</v>
      </c>
      <c r="J74" s="166">
        <f t="shared" si="5"/>
        <v>3273</v>
      </c>
      <c r="K74" s="216"/>
    </row>
    <row r="75" spans="1:11" x14ac:dyDescent="0.3">
      <c r="A75" s="163" t="s">
        <v>70</v>
      </c>
      <c r="B75" s="164">
        <v>0.96599999999999997</v>
      </c>
      <c r="C75" s="165" t="b">
        <f t="shared" si="0"/>
        <v>1</v>
      </c>
      <c r="D75" t="str">
        <f t="shared" si="1"/>
        <v/>
      </c>
      <c r="E75" t="str">
        <f t="shared" si="2"/>
        <v>2</v>
      </c>
      <c r="F75" t="str">
        <f t="shared" si="3"/>
        <v/>
      </c>
      <c r="G75" t="str">
        <f t="shared" si="4"/>
        <v>2</v>
      </c>
      <c r="H75" t="s">
        <v>222</v>
      </c>
      <c r="I75" t="s">
        <v>70</v>
      </c>
      <c r="J75" s="166">
        <f t="shared" si="5"/>
        <v>3818</v>
      </c>
      <c r="K75" s="216"/>
    </row>
    <row r="76" spans="1:11" x14ac:dyDescent="0.3">
      <c r="A76" s="163" t="s">
        <v>71</v>
      </c>
      <c r="B76" s="164">
        <v>0.622</v>
      </c>
      <c r="C76" s="165" t="b">
        <f t="shared" si="0"/>
        <v>1</v>
      </c>
      <c r="D76" t="str">
        <f t="shared" si="1"/>
        <v>1</v>
      </c>
      <c r="E76" t="str">
        <f t="shared" si="2"/>
        <v/>
      </c>
      <c r="F76" t="str">
        <f t="shared" si="3"/>
        <v/>
      </c>
      <c r="G76" t="str">
        <f t="shared" si="4"/>
        <v>1</v>
      </c>
      <c r="H76" t="s">
        <v>218</v>
      </c>
      <c r="I76" t="s">
        <v>71</v>
      </c>
      <c r="J76" s="166">
        <f t="shared" si="5"/>
        <v>3273</v>
      </c>
      <c r="K76" s="216"/>
    </row>
    <row r="77" spans="1:11" x14ac:dyDescent="0.3">
      <c r="A77" s="163" t="s">
        <v>72</v>
      </c>
      <c r="B77" s="164">
        <v>0.94599999999999995</v>
      </c>
      <c r="C77" s="165" t="b">
        <f t="shared" si="0"/>
        <v>1</v>
      </c>
      <c r="D77" t="str">
        <f t="shared" si="1"/>
        <v/>
      </c>
      <c r="E77" t="str">
        <f t="shared" si="2"/>
        <v>2</v>
      </c>
      <c r="F77" t="str">
        <f t="shared" si="3"/>
        <v/>
      </c>
      <c r="G77" t="str">
        <f t="shared" si="4"/>
        <v>2</v>
      </c>
      <c r="H77" t="s">
        <v>222</v>
      </c>
      <c r="I77" t="s">
        <v>72</v>
      </c>
      <c r="J77" s="166">
        <f t="shared" si="5"/>
        <v>3818</v>
      </c>
      <c r="K77" s="216"/>
    </row>
    <row r="78" spans="1:11" x14ac:dyDescent="0.3">
      <c r="A78" s="163" t="s">
        <v>73</v>
      </c>
      <c r="B78" s="164">
        <v>0.73399999999999999</v>
      </c>
      <c r="C78" s="165" t="b">
        <f t="shared" si="0"/>
        <v>1</v>
      </c>
      <c r="D78" t="str">
        <f t="shared" si="1"/>
        <v>1</v>
      </c>
      <c r="E78" t="str">
        <f t="shared" si="2"/>
        <v/>
      </c>
      <c r="F78" t="str">
        <f t="shared" si="3"/>
        <v/>
      </c>
      <c r="G78" t="str">
        <f t="shared" si="4"/>
        <v>1</v>
      </c>
      <c r="H78" t="s">
        <v>218</v>
      </c>
      <c r="I78" t="s">
        <v>73</v>
      </c>
      <c r="J78" s="166">
        <f t="shared" si="5"/>
        <v>3273</v>
      </c>
      <c r="K78" s="216"/>
    </row>
    <row r="79" spans="1:11" x14ac:dyDescent="0.3">
      <c r="A79" s="163" t="s">
        <v>277</v>
      </c>
      <c r="B79" s="164">
        <v>1.004</v>
      </c>
      <c r="C79" s="165" t="b">
        <f t="shared" si="0"/>
        <v>1</v>
      </c>
      <c r="D79" t="str">
        <f t="shared" si="1"/>
        <v/>
      </c>
      <c r="E79" t="str">
        <f t="shared" si="2"/>
        <v/>
      </c>
      <c r="F79" t="str">
        <f t="shared" si="3"/>
        <v>3</v>
      </c>
      <c r="G79" t="str">
        <f t="shared" si="4"/>
        <v>3</v>
      </c>
      <c r="H79" t="s">
        <v>225</v>
      </c>
      <c r="I79" t="s">
        <v>277</v>
      </c>
      <c r="J79" s="166">
        <f t="shared" si="5"/>
        <v>4364</v>
      </c>
      <c r="K79" s="216"/>
    </row>
    <row r="80" spans="1:11" x14ac:dyDescent="0.3">
      <c r="A80" s="163" t="s">
        <v>278</v>
      </c>
      <c r="B80" s="164">
        <v>0.77400000000000002</v>
      </c>
      <c r="C80" s="165" t="b">
        <f t="shared" ref="C80:C143" si="7">ISNUMBER(B80)</f>
        <v>1</v>
      </c>
      <c r="D80" t="str">
        <f t="shared" ref="D80:D143" si="8">IF(B80&gt;0.48,IF(B80&lt;0.799,"1",""),"")</f>
        <v>1</v>
      </c>
      <c r="E80" t="str">
        <f t="shared" ref="E80:E143" si="9">IF(B80&gt;0.8,IF(B80&lt;0.999,"2",""),"")</f>
        <v/>
      </c>
      <c r="F80" t="str">
        <f t="shared" ref="F80:F143" si="10">IF(B80&gt;=1,IF(B80&lt;1.52,"3",""),"")</f>
        <v/>
      </c>
      <c r="G80" t="str">
        <f t="shared" ref="G80:G143" si="11">CONCATENATE(D80,E80,F80)</f>
        <v>1</v>
      </c>
      <c r="H80" t="s">
        <v>218</v>
      </c>
      <c r="I80" t="s">
        <v>278</v>
      </c>
      <c r="J80" s="166">
        <f t="shared" ref="J80:J143" si="12">VLOOKUP(H80,$I$10:$J$12,2,FALSE)</f>
        <v>3273</v>
      </c>
      <c r="K80" s="216"/>
    </row>
    <row r="81" spans="1:11" x14ac:dyDescent="0.3">
      <c r="A81" s="163" t="s">
        <v>279</v>
      </c>
      <c r="B81" s="164">
        <v>1.1779999999999999</v>
      </c>
      <c r="C81" s="165" t="b">
        <f t="shared" si="7"/>
        <v>1</v>
      </c>
      <c r="D81" t="str">
        <f t="shared" si="8"/>
        <v/>
      </c>
      <c r="E81" t="str">
        <f t="shared" si="9"/>
        <v/>
      </c>
      <c r="F81" t="str">
        <f t="shared" si="10"/>
        <v>3</v>
      </c>
      <c r="G81" t="str">
        <f t="shared" si="11"/>
        <v>3</v>
      </c>
      <c r="H81" t="s">
        <v>225</v>
      </c>
      <c r="I81" t="s">
        <v>279</v>
      </c>
      <c r="J81" s="166">
        <f t="shared" si="12"/>
        <v>4364</v>
      </c>
      <c r="K81" s="216"/>
    </row>
    <row r="82" spans="1:11" x14ac:dyDescent="0.3">
      <c r="A82" s="163" t="s">
        <v>74</v>
      </c>
      <c r="B82" s="164">
        <v>0.58899999999999997</v>
      </c>
      <c r="C82" s="165" t="b">
        <f t="shared" si="7"/>
        <v>1</v>
      </c>
      <c r="D82" t="str">
        <f t="shared" si="8"/>
        <v>1</v>
      </c>
      <c r="E82" t="str">
        <f t="shared" si="9"/>
        <v/>
      </c>
      <c r="F82" t="str">
        <f t="shared" si="10"/>
        <v/>
      </c>
      <c r="G82" t="str">
        <f t="shared" si="11"/>
        <v>1</v>
      </c>
      <c r="H82" t="s">
        <v>218</v>
      </c>
      <c r="I82" t="s">
        <v>74</v>
      </c>
      <c r="J82" s="166">
        <f t="shared" si="12"/>
        <v>3273</v>
      </c>
      <c r="K82" s="216"/>
    </row>
    <row r="83" spans="1:11" x14ac:dyDescent="0.3">
      <c r="A83" s="163" t="s">
        <v>280</v>
      </c>
      <c r="B83" s="164">
        <v>0.91700000000000004</v>
      </c>
      <c r="C83" s="165" t="b">
        <f t="shared" si="7"/>
        <v>1</v>
      </c>
      <c r="D83" t="str">
        <f t="shared" si="8"/>
        <v/>
      </c>
      <c r="E83" t="str">
        <f t="shared" si="9"/>
        <v>2</v>
      </c>
      <c r="F83" t="str">
        <f t="shared" si="10"/>
        <v/>
      </c>
      <c r="G83" t="str">
        <f t="shared" si="11"/>
        <v>2</v>
      </c>
      <c r="H83" t="s">
        <v>222</v>
      </c>
      <c r="I83" t="s">
        <v>280</v>
      </c>
      <c r="J83" s="166">
        <f t="shared" si="12"/>
        <v>3818</v>
      </c>
      <c r="K83" s="216"/>
    </row>
    <row r="84" spans="1:11" x14ac:dyDescent="0.3">
      <c r="A84" s="163" t="s">
        <v>281</v>
      </c>
      <c r="B84" s="164">
        <v>1.153</v>
      </c>
      <c r="C84" s="165" t="b">
        <f t="shared" si="7"/>
        <v>1</v>
      </c>
      <c r="D84" t="str">
        <f t="shared" si="8"/>
        <v/>
      </c>
      <c r="E84" t="str">
        <f t="shared" si="9"/>
        <v/>
      </c>
      <c r="F84" t="str">
        <f t="shared" si="10"/>
        <v>3</v>
      </c>
      <c r="G84" t="str">
        <f t="shared" si="11"/>
        <v>3</v>
      </c>
      <c r="H84" t="s">
        <v>225</v>
      </c>
      <c r="I84" t="s">
        <v>281</v>
      </c>
      <c r="J84" s="166">
        <f t="shared" si="12"/>
        <v>4364</v>
      </c>
      <c r="K84" s="216"/>
    </row>
    <row r="85" spans="1:11" x14ac:dyDescent="0.3">
      <c r="A85" s="163" t="s">
        <v>282</v>
      </c>
      <c r="B85" s="164">
        <v>0.63400000000000001</v>
      </c>
      <c r="C85" s="165" t="b">
        <f t="shared" si="7"/>
        <v>1</v>
      </c>
      <c r="D85" t="str">
        <f t="shared" si="8"/>
        <v>1</v>
      </c>
      <c r="E85" t="str">
        <f t="shared" si="9"/>
        <v/>
      </c>
      <c r="F85" t="str">
        <f t="shared" si="10"/>
        <v/>
      </c>
      <c r="G85" t="str">
        <f t="shared" si="11"/>
        <v>1</v>
      </c>
      <c r="H85" t="s">
        <v>218</v>
      </c>
      <c r="I85" t="s">
        <v>282</v>
      </c>
      <c r="J85" s="166">
        <f t="shared" si="12"/>
        <v>3273</v>
      </c>
      <c r="K85" s="216"/>
    </row>
    <row r="86" spans="1:11" x14ac:dyDescent="0.3">
      <c r="A86" s="163" t="s">
        <v>283</v>
      </c>
      <c r="B86" s="164">
        <v>0.69799999999999995</v>
      </c>
      <c r="C86" s="165" t="b">
        <f t="shared" si="7"/>
        <v>1</v>
      </c>
      <c r="D86" t="str">
        <f t="shared" si="8"/>
        <v>1</v>
      </c>
      <c r="E86" t="str">
        <f t="shared" si="9"/>
        <v/>
      </c>
      <c r="F86" t="str">
        <f t="shared" si="10"/>
        <v/>
      </c>
      <c r="G86" t="str">
        <f t="shared" si="11"/>
        <v>1</v>
      </c>
      <c r="H86" t="s">
        <v>218</v>
      </c>
      <c r="I86" t="s">
        <v>283</v>
      </c>
      <c r="J86" s="166">
        <f t="shared" si="12"/>
        <v>3273</v>
      </c>
      <c r="K86" s="216"/>
    </row>
    <row r="87" spans="1:11" x14ac:dyDescent="0.3">
      <c r="A87" s="163" t="s">
        <v>284</v>
      </c>
      <c r="B87" s="164">
        <v>1.1559999999999999</v>
      </c>
      <c r="C87" s="165" t="b">
        <f t="shared" si="7"/>
        <v>1</v>
      </c>
      <c r="D87" t="str">
        <f t="shared" si="8"/>
        <v/>
      </c>
      <c r="E87" t="str">
        <f t="shared" si="9"/>
        <v/>
      </c>
      <c r="F87" t="str">
        <f t="shared" si="10"/>
        <v>3</v>
      </c>
      <c r="G87" t="str">
        <f t="shared" si="11"/>
        <v>3</v>
      </c>
      <c r="H87" t="s">
        <v>225</v>
      </c>
      <c r="I87" t="s">
        <v>284</v>
      </c>
      <c r="J87" s="166">
        <f t="shared" si="12"/>
        <v>4364</v>
      </c>
      <c r="K87" s="216"/>
    </row>
    <row r="88" spans="1:11" x14ac:dyDescent="0.3">
      <c r="A88" s="163" t="s">
        <v>285</v>
      </c>
      <c r="B88" s="164">
        <v>1.0609999999999999</v>
      </c>
      <c r="C88" s="165" t="b">
        <f t="shared" si="7"/>
        <v>1</v>
      </c>
      <c r="D88" t="str">
        <f t="shared" si="8"/>
        <v/>
      </c>
      <c r="E88" t="str">
        <f t="shared" si="9"/>
        <v/>
      </c>
      <c r="F88" t="str">
        <f t="shared" si="10"/>
        <v>3</v>
      </c>
      <c r="G88" t="str">
        <f t="shared" si="11"/>
        <v>3</v>
      </c>
      <c r="H88" t="s">
        <v>225</v>
      </c>
      <c r="I88" t="s">
        <v>285</v>
      </c>
      <c r="J88" s="166">
        <f t="shared" si="12"/>
        <v>4364</v>
      </c>
      <c r="K88" s="216"/>
    </row>
    <row r="89" spans="1:11" x14ac:dyDescent="0.3">
      <c r="A89" s="163" t="s">
        <v>286</v>
      </c>
      <c r="B89" s="164">
        <v>1.044</v>
      </c>
      <c r="C89" s="165" t="b">
        <f t="shared" si="7"/>
        <v>1</v>
      </c>
      <c r="D89" t="str">
        <f t="shared" si="8"/>
        <v/>
      </c>
      <c r="E89" t="str">
        <f t="shared" si="9"/>
        <v/>
      </c>
      <c r="F89" t="str">
        <f t="shared" si="10"/>
        <v>3</v>
      </c>
      <c r="G89" t="str">
        <f t="shared" si="11"/>
        <v>3</v>
      </c>
      <c r="H89" t="s">
        <v>225</v>
      </c>
      <c r="I89" t="s">
        <v>286</v>
      </c>
      <c r="J89" s="166">
        <f t="shared" si="12"/>
        <v>4364</v>
      </c>
      <c r="K89" s="216"/>
    </row>
    <row r="90" spans="1:11" x14ac:dyDescent="0.3">
      <c r="A90" s="163" t="s">
        <v>287</v>
      </c>
      <c r="B90" s="164">
        <v>0.92</v>
      </c>
      <c r="C90" s="165" t="b">
        <f t="shared" si="7"/>
        <v>1</v>
      </c>
      <c r="D90" t="str">
        <f t="shared" si="8"/>
        <v/>
      </c>
      <c r="E90" t="str">
        <f t="shared" si="9"/>
        <v>2</v>
      </c>
      <c r="F90" t="str">
        <f t="shared" si="10"/>
        <v/>
      </c>
      <c r="G90" t="str">
        <f t="shared" si="11"/>
        <v>2</v>
      </c>
      <c r="H90" t="s">
        <v>222</v>
      </c>
      <c r="I90" t="s">
        <v>287</v>
      </c>
      <c r="J90" s="166">
        <f t="shared" si="12"/>
        <v>3818</v>
      </c>
      <c r="K90" s="216"/>
    </row>
    <row r="91" spans="1:11" x14ac:dyDescent="0.3">
      <c r="A91" s="163" t="s">
        <v>288</v>
      </c>
      <c r="B91" s="164">
        <v>1.0549999999999999</v>
      </c>
      <c r="C91" s="165" t="b">
        <f t="shared" si="7"/>
        <v>1</v>
      </c>
      <c r="D91" t="str">
        <f t="shared" si="8"/>
        <v/>
      </c>
      <c r="E91" t="str">
        <f t="shared" si="9"/>
        <v/>
      </c>
      <c r="F91" t="str">
        <f t="shared" si="10"/>
        <v>3</v>
      </c>
      <c r="G91" t="str">
        <f t="shared" si="11"/>
        <v>3</v>
      </c>
      <c r="H91" t="s">
        <v>225</v>
      </c>
      <c r="I91" t="s">
        <v>288</v>
      </c>
      <c r="J91" s="166">
        <f t="shared" si="12"/>
        <v>4364</v>
      </c>
      <c r="K91" s="216"/>
    </row>
    <row r="92" spans="1:11" x14ac:dyDescent="0.3">
      <c r="A92" s="163" t="s">
        <v>289</v>
      </c>
      <c r="B92" s="164">
        <v>0.86499999999999999</v>
      </c>
      <c r="C92" s="165" t="b">
        <f t="shared" si="7"/>
        <v>1</v>
      </c>
      <c r="D92" t="str">
        <f t="shared" si="8"/>
        <v/>
      </c>
      <c r="E92" t="str">
        <f t="shared" si="9"/>
        <v>2</v>
      </c>
      <c r="F92" t="str">
        <f t="shared" si="10"/>
        <v/>
      </c>
      <c r="G92" t="str">
        <f t="shared" si="11"/>
        <v>2</v>
      </c>
      <c r="H92" t="s">
        <v>222</v>
      </c>
      <c r="I92" t="s">
        <v>289</v>
      </c>
      <c r="J92" s="166">
        <f t="shared" si="12"/>
        <v>3818</v>
      </c>
      <c r="K92" s="216"/>
    </row>
    <row r="93" spans="1:11" x14ac:dyDescent="0.3">
      <c r="A93" s="163" t="s">
        <v>290</v>
      </c>
      <c r="B93" s="164">
        <v>0.81899999999999995</v>
      </c>
      <c r="C93" s="165" t="b">
        <f t="shared" si="7"/>
        <v>1</v>
      </c>
      <c r="D93" t="str">
        <f t="shared" si="8"/>
        <v/>
      </c>
      <c r="E93" t="str">
        <f t="shared" si="9"/>
        <v>2</v>
      </c>
      <c r="F93" t="str">
        <f t="shared" si="10"/>
        <v/>
      </c>
      <c r="G93" t="str">
        <f t="shared" si="11"/>
        <v>2</v>
      </c>
      <c r="H93" t="s">
        <v>222</v>
      </c>
      <c r="I93" t="s">
        <v>290</v>
      </c>
      <c r="J93" s="166">
        <f t="shared" si="12"/>
        <v>3818</v>
      </c>
      <c r="K93" s="216"/>
    </row>
    <row r="94" spans="1:11" x14ac:dyDescent="0.3">
      <c r="A94" s="163" t="s">
        <v>291</v>
      </c>
      <c r="B94" s="164">
        <v>0.81499999999999995</v>
      </c>
      <c r="C94" s="165" t="b">
        <f t="shared" si="7"/>
        <v>1</v>
      </c>
      <c r="D94" t="str">
        <f t="shared" si="8"/>
        <v/>
      </c>
      <c r="E94" t="str">
        <f t="shared" si="9"/>
        <v>2</v>
      </c>
      <c r="F94" t="str">
        <f t="shared" si="10"/>
        <v/>
      </c>
      <c r="G94" t="str">
        <f t="shared" si="11"/>
        <v>2</v>
      </c>
      <c r="H94" t="s">
        <v>222</v>
      </c>
      <c r="I94" t="s">
        <v>291</v>
      </c>
      <c r="J94" s="166">
        <f t="shared" si="12"/>
        <v>3818</v>
      </c>
      <c r="K94" s="216"/>
    </row>
    <row r="95" spans="1:11" x14ac:dyDescent="0.3">
      <c r="A95" s="163" t="s">
        <v>292</v>
      </c>
      <c r="B95" s="164">
        <v>0.80300000000000005</v>
      </c>
      <c r="C95" s="165" t="b">
        <f t="shared" si="7"/>
        <v>1</v>
      </c>
      <c r="D95" t="str">
        <f t="shared" si="8"/>
        <v/>
      </c>
      <c r="E95" t="str">
        <f t="shared" si="9"/>
        <v>2</v>
      </c>
      <c r="F95" t="str">
        <f t="shared" si="10"/>
        <v/>
      </c>
      <c r="G95" t="str">
        <f t="shared" si="11"/>
        <v>2</v>
      </c>
      <c r="H95" t="s">
        <v>222</v>
      </c>
      <c r="I95" t="s">
        <v>292</v>
      </c>
      <c r="J95" s="166">
        <f t="shared" si="12"/>
        <v>3818</v>
      </c>
      <c r="K95" s="216"/>
    </row>
    <row r="96" spans="1:11" x14ac:dyDescent="0.3">
      <c r="A96" s="163" t="s">
        <v>75</v>
      </c>
      <c r="B96" s="164">
        <v>0.89200000000000002</v>
      </c>
      <c r="C96" s="165" t="b">
        <f t="shared" si="7"/>
        <v>1</v>
      </c>
      <c r="D96" t="str">
        <f t="shared" si="8"/>
        <v/>
      </c>
      <c r="E96" t="str">
        <f t="shared" si="9"/>
        <v>2</v>
      </c>
      <c r="F96" t="str">
        <f t="shared" si="10"/>
        <v/>
      </c>
      <c r="G96" t="str">
        <f t="shared" si="11"/>
        <v>2</v>
      </c>
      <c r="H96" t="s">
        <v>222</v>
      </c>
      <c r="I96" t="s">
        <v>75</v>
      </c>
      <c r="J96" s="166">
        <f t="shared" si="12"/>
        <v>3818</v>
      </c>
      <c r="K96" s="216"/>
    </row>
    <row r="97" spans="1:11" x14ac:dyDescent="0.3">
      <c r="A97" s="163" t="s">
        <v>293</v>
      </c>
      <c r="B97" s="164">
        <v>0.77700000000000002</v>
      </c>
      <c r="C97" s="165" t="b">
        <f t="shared" si="7"/>
        <v>1</v>
      </c>
      <c r="D97" t="str">
        <f t="shared" si="8"/>
        <v>1</v>
      </c>
      <c r="E97" t="str">
        <f t="shared" si="9"/>
        <v/>
      </c>
      <c r="F97" t="str">
        <f t="shared" si="10"/>
        <v/>
      </c>
      <c r="G97" t="str">
        <f t="shared" si="11"/>
        <v>1</v>
      </c>
      <c r="H97" t="s">
        <v>218</v>
      </c>
      <c r="I97" t="s">
        <v>293</v>
      </c>
      <c r="J97" s="166">
        <f t="shared" si="12"/>
        <v>3273</v>
      </c>
      <c r="K97" s="216"/>
    </row>
    <row r="98" spans="1:11" x14ac:dyDescent="0.3">
      <c r="A98" s="163" t="s">
        <v>294</v>
      </c>
      <c r="B98" s="164">
        <v>0.86299999999999999</v>
      </c>
      <c r="C98" s="165" t="b">
        <f t="shared" si="7"/>
        <v>1</v>
      </c>
      <c r="D98" t="str">
        <f t="shared" si="8"/>
        <v/>
      </c>
      <c r="E98" t="str">
        <f t="shared" si="9"/>
        <v>2</v>
      </c>
      <c r="F98" t="str">
        <f t="shared" si="10"/>
        <v/>
      </c>
      <c r="G98" t="str">
        <f t="shared" si="11"/>
        <v>2</v>
      </c>
      <c r="H98" t="s">
        <v>222</v>
      </c>
      <c r="I98" t="s">
        <v>294</v>
      </c>
      <c r="J98" s="166">
        <f t="shared" si="12"/>
        <v>3818</v>
      </c>
      <c r="K98" s="216"/>
    </row>
    <row r="99" spans="1:11" x14ac:dyDescent="0.3">
      <c r="A99" s="163" t="s">
        <v>76</v>
      </c>
      <c r="B99" s="164">
        <v>0.48299999999999998</v>
      </c>
      <c r="C99" s="165" t="b">
        <f t="shared" si="7"/>
        <v>1</v>
      </c>
      <c r="D99" t="str">
        <f t="shared" si="8"/>
        <v>1</v>
      </c>
      <c r="E99" t="str">
        <f t="shared" si="9"/>
        <v/>
      </c>
      <c r="F99" t="str">
        <f t="shared" si="10"/>
        <v/>
      </c>
      <c r="G99" t="str">
        <f t="shared" si="11"/>
        <v>1</v>
      </c>
      <c r="H99" t="s">
        <v>218</v>
      </c>
      <c r="I99" t="s">
        <v>76</v>
      </c>
      <c r="J99" s="166">
        <f t="shared" si="12"/>
        <v>3273</v>
      </c>
      <c r="K99" s="216"/>
    </row>
    <row r="100" spans="1:11" x14ac:dyDescent="0.3">
      <c r="A100" s="163" t="s">
        <v>295</v>
      </c>
      <c r="B100" s="164">
        <v>1.111</v>
      </c>
      <c r="C100" s="165" t="b">
        <f t="shared" si="7"/>
        <v>1</v>
      </c>
      <c r="D100" t="str">
        <f t="shared" si="8"/>
        <v/>
      </c>
      <c r="E100" t="str">
        <f t="shared" si="9"/>
        <v/>
      </c>
      <c r="F100" t="str">
        <f t="shared" si="10"/>
        <v>3</v>
      </c>
      <c r="G100" t="str">
        <f t="shared" si="11"/>
        <v>3</v>
      </c>
      <c r="H100" t="s">
        <v>225</v>
      </c>
      <c r="I100" t="s">
        <v>295</v>
      </c>
      <c r="J100" s="166">
        <f t="shared" si="12"/>
        <v>4364</v>
      </c>
      <c r="K100" s="216"/>
    </row>
    <row r="101" spans="1:11" x14ac:dyDescent="0.3">
      <c r="A101" s="163" t="s">
        <v>296</v>
      </c>
      <c r="B101" s="164">
        <v>0.57599999999999996</v>
      </c>
      <c r="C101" s="165" t="b">
        <f t="shared" si="7"/>
        <v>1</v>
      </c>
      <c r="D101" t="str">
        <f t="shared" si="8"/>
        <v>1</v>
      </c>
      <c r="E101" t="str">
        <f t="shared" si="9"/>
        <v/>
      </c>
      <c r="F101" t="str">
        <f t="shared" si="10"/>
        <v/>
      </c>
      <c r="G101" t="str">
        <f t="shared" si="11"/>
        <v>1</v>
      </c>
      <c r="H101" t="s">
        <v>218</v>
      </c>
      <c r="I101" t="s">
        <v>296</v>
      </c>
      <c r="J101" s="166">
        <f t="shared" si="12"/>
        <v>3273</v>
      </c>
      <c r="K101" s="216"/>
    </row>
    <row r="102" spans="1:11" x14ac:dyDescent="0.3">
      <c r="A102" s="163" t="s">
        <v>297</v>
      </c>
      <c r="B102" s="164">
        <v>1.212</v>
      </c>
      <c r="C102" s="165" t="b">
        <f t="shared" si="7"/>
        <v>1</v>
      </c>
      <c r="D102" t="str">
        <f t="shared" si="8"/>
        <v/>
      </c>
      <c r="E102" t="str">
        <f t="shared" si="9"/>
        <v/>
      </c>
      <c r="F102" t="str">
        <f t="shared" si="10"/>
        <v>3</v>
      </c>
      <c r="G102" t="str">
        <f t="shared" si="11"/>
        <v>3</v>
      </c>
      <c r="H102" t="s">
        <v>225</v>
      </c>
      <c r="I102" t="s">
        <v>297</v>
      </c>
      <c r="J102" s="166">
        <f t="shared" si="12"/>
        <v>4364</v>
      </c>
      <c r="K102" s="216"/>
    </row>
    <row r="103" spans="1:11" x14ac:dyDescent="0.3">
      <c r="A103" s="163" t="s">
        <v>298</v>
      </c>
      <c r="B103" s="164">
        <v>0.72499999999999998</v>
      </c>
      <c r="C103" s="165" t="b">
        <f t="shared" si="7"/>
        <v>1</v>
      </c>
      <c r="D103" t="str">
        <f t="shared" si="8"/>
        <v>1</v>
      </c>
      <c r="E103" t="str">
        <f t="shared" si="9"/>
        <v/>
      </c>
      <c r="F103" t="str">
        <f t="shared" si="10"/>
        <v/>
      </c>
      <c r="G103" t="str">
        <f t="shared" si="11"/>
        <v>1</v>
      </c>
      <c r="H103" t="s">
        <v>218</v>
      </c>
      <c r="I103" t="s">
        <v>298</v>
      </c>
      <c r="J103" s="166">
        <f t="shared" si="12"/>
        <v>3273</v>
      </c>
      <c r="K103" s="216"/>
    </row>
    <row r="104" spans="1:11" x14ac:dyDescent="0.3">
      <c r="A104" s="163" t="s">
        <v>299</v>
      </c>
      <c r="B104" s="164">
        <v>1</v>
      </c>
      <c r="C104" s="165" t="b">
        <f t="shared" si="7"/>
        <v>1</v>
      </c>
      <c r="D104" t="str">
        <f t="shared" si="8"/>
        <v/>
      </c>
      <c r="E104" t="str">
        <f t="shared" si="9"/>
        <v/>
      </c>
      <c r="F104" t="str">
        <f t="shared" si="10"/>
        <v>3</v>
      </c>
      <c r="G104" t="str">
        <f t="shared" si="11"/>
        <v>3</v>
      </c>
      <c r="H104" t="s">
        <v>225</v>
      </c>
      <c r="I104" t="s">
        <v>299</v>
      </c>
      <c r="J104" s="166">
        <f t="shared" si="12"/>
        <v>4364</v>
      </c>
      <c r="K104" s="216"/>
    </row>
    <row r="105" spans="1:11" x14ac:dyDescent="0.3">
      <c r="A105" s="163" t="s">
        <v>300</v>
      </c>
      <c r="B105" s="164">
        <v>0.6</v>
      </c>
      <c r="C105" s="165" t="b">
        <f t="shared" si="7"/>
        <v>1</v>
      </c>
      <c r="D105" t="str">
        <f t="shared" si="8"/>
        <v>1</v>
      </c>
      <c r="E105" t="str">
        <f t="shared" si="9"/>
        <v/>
      </c>
      <c r="F105" t="str">
        <f t="shared" si="10"/>
        <v/>
      </c>
      <c r="G105" t="str">
        <f t="shared" si="11"/>
        <v>1</v>
      </c>
      <c r="H105" t="s">
        <v>218</v>
      </c>
      <c r="I105" t="s">
        <v>300</v>
      </c>
      <c r="J105" s="166">
        <f t="shared" si="12"/>
        <v>3273</v>
      </c>
      <c r="K105" s="216"/>
    </row>
    <row r="106" spans="1:11" x14ac:dyDescent="0.3">
      <c r="A106" s="163" t="s">
        <v>301</v>
      </c>
      <c r="B106" s="164">
        <v>0.86</v>
      </c>
      <c r="C106" s="165" t="b">
        <f t="shared" si="7"/>
        <v>1</v>
      </c>
      <c r="D106" t="str">
        <f t="shared" si="8"/>
        <v/>
      </c>
      <c r="E106" t="str">
        <f t="shared" si="9"/>
        <v>2</v>
      </c>
      <c r="F106" t="str">
        <f t="shared" si="10"/>
        <v/>
      </c>
      <c r="G106" t="str">
        <f t="shared" si="11"/>
        <v>2</v>
      </c>
      <c r="H106" t="s">
        <v>222</v>
      </c>
      <c r="I106" t="s">
        <v>301</v>
      </c>
      <c r="J106" s="166">
        <f t="shared" si="12"/>
        <v>3818</v>
      </c>
      <c r="K106" s="216"/>
    </row>
    <row r="107" spans="1:11" x14ac:dyDescent="0.3">
      <c r="A107" s="163" t="s">
        <v>77</v>
      </c>
      <c r="B107" s="164">
        <v>0.68</v>
      </c>
      <c r="C107" s="165" t="b">
        <f t="shared" si="7"/>
        <v>1</v>
      </c>
      <c r="D107" t="str">
        <f t="shared" si="8"/>
        <v>1</v>
      </c>
      <c r="E107" t="str">
        <f t="shared" si="9"/>
        <v/>
      </c>
      <c r="F107" t="str">
        <f t="shared" si="10"/>
        <v/>
      </c>
      <c r="G107" t="str">
        <f t="shared" si="11"/>
        <v>1</v>
      </c>
      <c r="H107" t="s">
        <v>218</v>
      </c>
      <c r="I107" t="s">
        <v>77</v>
      </c>
      <c r="J107" s="166">
        <f t="shared" si="12"/>
        <v>3273</v>
      </c>
      <c r="K107" s="216"/>
    </row>
    <row r="108" spans="1:11" x14ac:dyDescent="0.3">
      <c r="A108" s="163" t="s">
        <v>302</v>
      </c>
      <c r="B108" s="164">
        <v>0.68799999999999994</v>
      </c>
      <c r="C108" s="165" t="b">
        <f t="shared" si="7"/>
        <v>1</v>
      </c>
      <c r="D108" t="str">
        <f t="shared" si="8"/>
        <v>1</v>
      </c>
      <c r="E108" t="str">
        <f t="shared" si="9"/>
        <v/>
      </c>
      <c r="F108" t="str">
        <f t="shared" si="10"/>
        <v/>
      </c>
      <c r="G108" t="str">
        <f t="shared" si="11"/>
        <v>1</v>
      </c>
      <c r="H108" t="s">
        <v>218</v>
      </c>
      <c r="I108" t="s">
        <v>302</v>
      </c>
      <c r="J108" s="166">
        <f t="shared" si="12"/>
        <v>3273</v>
      </c>
      <c r="K108" s="216"/>
    </row>
    <row r="109" spans="1:11" x14ac:dyDescent="0.3">
      <c r="A109" s="163" t="s">
        <v>78</v>
      </c>
      <c r="B109" s="164">
        <v>0.94399999999999995</v>
      </c>
      <c r="C109" s="165" t="b">
        <f t="shared" si="7"/>
        <v>1</v>
      </c>
      <c r="D109" t="str">
        <f t="shared" si="8"/>
        <v/>
      </c>
      <c r="E109" t="str">
        <f t="shared" si="9"/>
        <v>2</v>
      </c>
      <c r="F109" t="str">
        <f t="shared" si="10"/>
        <v/>
      </c>
      <c r="G109" t="str">
        <f t="shared" si="11"/>
        <v>2</v>
      </c>
      <c r="H109" t="s">
        <v>222</v>
      </c>
      <c r="I109" t="s">
        <v>78</v>
      </c>
      <c r="J109" s="166">
        <f t="shared" si="12"/>
        <v>3818</v>
      </c>
      <c r="K109" s="216"/>
    </row>
    <row r="110" spans="1:11" x14ac:dyDescent="0.3">
      <c r="A110" s="163" t="s">
        <v>303</v>
      </c>
      <c r="B110" s="164">
        <v>0.84399999999999997</v>
      </c>
      <c r="C110" s="165" t="b">
        <f t="shared" si="7"/>
        <v>1</v>
      </c>
      <c r="D110" t="str">
        <f t="shared" si="8"/>
        <v/>
      </c>
      <c r="E110" t="str">
        <f t="shared" si="9"/>
        <v>2</v>
      </c>
      <c r="F110" t="str">
        <f t="shared" si="10"/>
        <v/>
      </c>
      <c r="G110" t="str">
        <f t="shared" si="11"/>
        <v>2</v>
      </c>
      <c r="H110" t="s">
        <v>222</v>
      </c>
      <c r="I110" t="s">
        <v>303</v>
      </c>
      <c r="J110" s="166">
        <f t="shared" si="12"/>
        <v>3818</v>
      </c>
      <c r="K110" s="216"/>
    </row>
    <row r="111" spans="1:11" x14ac:dyDescent="0.3">
      <c r="A111" s="163" t="s">
        <v>304</v>
      </c>
      <c r="B111" s="164">
        <v>0.625</v>
      </c>
      <c r="C111" s="165" t="b">
        <f t="shared" si="7"/>
        <v>1</v>
      </c>
      <c r="D111" t="str">
        <f t="shared" si="8"/>
        <v>1</v>
      </c>
      <c r="E111" t="str">
        <f t="shared" si="9"/>
        <v/>
      </c>
      <c r="F111" t="str">
        <f t="shared" si="10"/>
        <v/>
      </c>
      <c r="G111" t="str">
        <f t="shared" si="11"/>
        <v>1</v>
      </c>
      <c r="H111" t="s">
        <v>218</v>
      </c>
      <c r="I111" t="s">
        <v>304</v>
      </c>
      <c r="J111" s="166">
        <f t="shared" si="12"/>
        <v>3273</v>
      </c>
      <c r="K111" s="216"/>
    </row>
    <row r="112" spans="1:11" x14ac:dyDescent="0.3">
      <c r="A112" s="163" t="s">
        <v>305</v>
      </c>
      <c r="B112" s="164">
        <v>0.74399999999999999</v>
      </c>
      <c r="C112" s="165" t="b">
        <f t="shared" si="7"/>
        <v>1</v>
      </c>
      <c r="D112" t="str">
        <f t="shared" si="8"/>
        <v>1</v>
      </c>
      <c r="E112" t="str">
        <f t="shared" si="9"/>
        <v/>
      </c>
      <c r="F112" t="str">
        <f t="shared" si="10"/>
        <v/>
      </c>
      <c r="G112" t="str">
        <f t="shared" si="11"/>
        <v>1</v>
      </c>
      <c r="H112" t="s">
        <v>218</v>
      </c>
      <c r="I112" t="s">
        <v>305</v>
      </c>
      <c r="J112" s="166">
        <f t="shared" si="12"/>
        <v>3273</v>
      </c>
      <c r="K112" s="216"/>
    </row>
    <row r="113" spans="1:11" x14ac:dyDescent="0.3">
      <c r="A113" s="163" t="s">
        <v>306</v>
      </c>
      <c r="B113" s="164">
        <v>0.67100000000000004</v>
      </c>
      <c r="C113" s="165" t="b">
        <f t="shared" si="7"/>
        <v>1</v>
      </c>
      <c r="D113" t="str">
        <f t="shared" si="8"/>
        <v>1</v>
      </c>
      <c r="E113" t="str">
        <f t="shared" si="9"/>
        <v/>
      </c>
      <c r="F113" t="str">
        <f t="shared" si="10"/>
        <v/>
      </c>
      <c r="G113" t="str">
        <f t="shared" si="11"/>
        <v>1</v>
      </c>
      <c r="H113" t="s">
        <v>218</v>
      </c>
      <c r="I113" t="s">
        <v>306</v>
      </c>
      <c r="J113" s="166">
        <f t="shared" si="12"/>
        <v>3273</v>
      </c>
      <c r="K113" s="216"/>
    </row>
    <row r="114" spans="1:11" x14ac:dyDescent="0.3">
      <c r="A114" s="163" t="s">
        <v>307</v>
      </c>
      <c r="B114" s="164">
        <v>0.64800000000000002</v>
      </c>
      <c r="C114" s="165" t="b">
        <f t="shared" si="7"/>
        <v>1</v>
      </c>
      <c r="D114" t="str">
        <f t="shared" si="8"/>
        <v>1</v>
      </c>
      <c r="E114" t="str">
        <f t="shared" si="9"/>
        <v/>
      </c>
      <c r="F114" t="str">
        <f t="shared" si="10"/>
        <v/>
      </c>
      <c r="G114" t="str">
        <f t="shared" si="11"/>
        <v>1</v>
      </c>
      <c r="H114" t="s">
        <v>218</v>
      </c>
      <c r="I114" t="s">
        <v>307</v>
      </c>
      <c r="J114" s="166">
        <f t="shared" si="12"/>
        <v>3273</v>
      </c>
      <c r="K114" s="216"/>
    </row>
    <row r="115" spans="1:11" x14ac:dyDescent="0.3">
      <c r="A115" s="163" t="s">
        <v>308</v>
      </c>
      <c r="B115" s="164">
        <v>0.754</v>
      </c>
      <c r="C115" s="165" t="b">
        <f t="shared" si="7"/>
        <v>1</v>
      </c>
      <c r="D115" t="str">
        <f t="shared" si="8"/>
        <v>1</v>
      </c>
      <c r="E115" t="str">
        <f t="shared" si="9"/>
        <v/>
      </c>
      <c r="F115" t="str">
        <f t="shared" si="10"/>
        <v/>
      </c>
      <c r="G115" t="str">
        <f t="shared" si="11"/>
        <v>1</v>
      </c>
      <c r="H115" t="s">
        <v>218</v>
      </c>
      <c r="I115" t="s">
        <v>308</v>
      </c>
      <c r="J115" s="166">
        <f t="shared" si="12"/>
        <v>3273</v>
      </c>
      <c r="K115" s="216"/>
    </row>
    <row r="116" spans="1:11" x14ac:dyDescent="0.3">
      <c r="A116" s="163" t="s">
        <v>309</v>
      </c>
      <c r="B116" s="164">
        <v>0.71499999999999997</v>
      </c>
      <c r="C116" s="165" t="b">
        <f t="shared" si="7"/>
        <v>1</v>
      </c>
      <c r="D116" t="str">
        <f t="shared" si="8"/>
        <v>1</v>
      </c>
      <c r="E116" t="str">
        <f t="shared" si="9"/>
        <v/>
      </c>
      <c r="F116" t="str">
        <f t="shared" si="10"/>
        <v/>
      </c>
      <c r="G116" t="str">
        <f t="shared" si="11"/>
        <v>1</v>
      </c>
      <c r="H116" t="s">
        <v>218</v>
      </c>
      <c r="I116" t="s">
        <v>309</v>
      </c>
      <c r="J116" s="166">
        <f t="shared" si="12"/>
        <v>3273</v>
      </c>
      <c r="K116" s="216"/>
    </row>
    <row r="117" spans="1:11" x14ac:dyDescent="0.3">
      <c r="A117" s="163" t="s">
        <v>79</v>
      </c>
      <c r="B117" s="164">
        <v>0.65500000000000003</v>
      </c>
      <c r="C117" s="165" t="b">
        <f t="shared" si="7"/>
        <v>1</v>
      </c>
      <c r="D117" t="str">
        <f t="shared" si="8"/>
        <v>1</v>
      </c>
      <c r="E117" t="str">
        <f t="shared" si="9"/>
        <v/>
      </c>
      <c r="F117" t="str">
        <f t="shared" si="10"/>
        <v/>
      </c>
      <c r="G117" t="str">
        <f t="shared" si="11"/>
        <v>1</v>
      </c>
      <c r="H117" t="s">
        <v>218</v>
      </c>
      <c r="I117" t="s">
        <v>79</v>
      </c>
      <c r="J117" s="166">
        <f t="shared" si="12"/>
        <v>3273</v>
      </c>
      <c r="K117" s="216"/>
    </row>
    <row r="118" spans="1:11" x14ac:dyDescent="0.3">
      <c r="A118" s="163" t="s">
        <v>310</v>
      </c>
      <c r="B118" s="164">
        <v>0.61399999999999999</v>
      </c>
      <c r="C118" s="165" t="b">
        <f t="shared" si="7"/>
        <v>1</v>
      </c>
      <c r="D118" t="str">
        <f t="shared" si="8"/>
        <v>1</v>
      </c>
      <c r="E118" t="str">
        <f t="shared" si="9"/>
        <v/>
      </c>
      <c r="F118" t="str">
        <f t="shared" si="10"/>
        <v/>
      </c>
      <c r="G118" t="str">
        <f t="shared" si="11"/>
        <v>1</v>
      </c>
      <c r="H118" t="s">
        <v>218</v>
      </c>
      <c r="I118" t="s">
        <v>310</v>
      </c>
      <c r="J118" s="166">
        <f t="shared" si="12"/>
        <v>3273</v>
      </c>
      <c r="K118" s="216"/>
    </row>
    <row r="119" spans="1:11" x14ac:dyDescent="0.3">
      <c r="A119" s="163" t="s">
        <v>311</v>
      </c>
      <c r="B119" s="164">
        <v>0.77</v>
      </c>
      <c r="C119" s="165" t="b">
        <f t="shared" si="7"/>
        <v>1</v>
      </c>
      <c r="D119" t="str">
        <f t="shared" si="8"/>
        <v>1</v>
      </c>
      <c r="E119" t="str">
        <f t="shared" si="9"/>
        <v/>
      </c>
      <c r="F119" t="str">
        <f t="shared" si="10"/>
        <v/>
      </c>
      <c r="G119" t="str">
        <f t="shared" si="11"/>
        <v>1</v>
      </c>
      <c r="H119" t="s">
        <v>218</v>
      </c>
      <c r="I119" t="s">
        <v>311</v>
      </c>
      <c r="J119" s="166">
        <f t="shared" si="12"/>
        <v>3273</v>
      </c>
      <c r="K119" s="216"/>
    </row>
    <row r="120" spans="1:11" x14ac:dyDescent="0.3">
      <c r="A120" s="163" t="s">
        <v>312</v>
      </c>
      <c r="B120" s="164">
        <v>1.079</v>
      </c>
      <c r="C120" s="165" t="b">
        <f t="shared" si="7"/>
        <v>1</v>
      </c>
      <c r="D120" t="str">
        <f t="shared" si="8"/>
        <v/>
      </c>
      <c r="E120" t="str">
        <f t="shared" si="9"/>
        <v/>
      </c>
      <c r="F120" t="str">
        <f t="shared" si="10"/>
        <v>3</v>
      </c>
      <c r="G120" t="str">
        <f t="shared" si="11"/>
        <v>3</v>
      </c>
      <c r="H120" t="s">
        <v>225</v>
      </c>
      <c r="I120" t="s">
        <v>312</v>
      </c>
      <c r="J120" s="166">
        <f t="shared" si="12"/>
        <v>4364</v>
      </c>
      <c r="K120" s="216"/>
    </row>
    <row r="121" spans="1:11" x14ac:dyDescent="0.3">
      <c r="A121" s="163" t="s">
        <v>313</v>
      </c>
      <c r="B121" s="164">
        <v>1.1719999999999999</v>
      </c>
      <c r="C121" s="165" t="b">
        <f t="shared" si="7"/>
        <v>1</v>
      </c>
      <c r="D121" t="str">
        <f t="shared" si="8"/>
        <v/>
      </c>
      <c r="E121" t="str">
        <f t="shared" si="9"/>
        <v/>
      </c>
      <c r="F121" t="str">
        <f t="shared" si="10"/>
        <v>3</v>
      </c>
      <c r="G121" t="str">
        <f t="shared" si="11"/>
        <v>3</v>
      </c>
      <c r="H121" t="s">
        <v>225</v>
      </c>
      <c r="I121" t="s">
        <v>313</v>
      </c>
      <c r="J121" s="166">
        <f t="shared" si="12"/>
        <v>4364</v>
      </c>
      <c r="K121" s="216"/>
    </row>
    <row r="122" spans="1:11" x14ac:dyDescent="0.3">
      <c r="A122" s="163" t="s">
        <v>314</v>
      </c>
      <c r="B122" s="164">
        <v>0.99399999999999999</v>
      </c>
      <c r="C122" s="165" t="b">
        <f t="shared" si="7"/>
        <v>1</v>
      </c>
      <c r="D122" t="str">
        <f t="shared" si="8"/>
        <v/>
      </c>
      <c r="E122" t="str">
        <f t="shared" si="9"/>
        <v>2</v>
      </c>
      <c r="F122" t="str">
        <f t="shared" si="10"/>
        <v/>
      </c>
      <c r="G122" t="str">
        <f t="shared" si="11"/>
        <v>2</v>
      </c>
      <c r="H122" t="s">
        <v>222</v>
      </c>
      <c r="I122" t="s">
        <v>314</v>
      </c>
      <c r="J122" s="166">
        <f t="shared" si="12"/>
        <v>3818</v>
      </c>
      <c r="K122" s="216"/>
    </row>
    <row r="123" spans="1:11" x14ac:dyDescent="0.3">
      <c r="A123" s="163" t="s">
        <v>315</v>
      </c>
      <c r="B123" s="164">
        <v>0.56499999999999995</v>
      </c>
      <c r="C123" s="165" t="b">
        <f t="shared" si="7"/>
        <v>1</v>
      </c>
      <c r="D123" t="str">
        <f t="shared" si="8"/>
        <v>1</v>
      </c>
      <c r="E123" t="str">
        <f t="shared" si="9"/>
        <v/>
      </c>
      <c r="F123" t="str">
        <f t="shared" si="10"/>
        <v/>
      </c>
      <c r="G123" t="str">
        <f t="shared" si="11"/>
        <v>1</v>
      </c>
      <c r="H123" t="s">
        <v>218</v>
      </c>
      <c r="I123" t="s">
        <v>315</v>
      </c>
      <c r="J123" s="166">
        <f t="shared" si="12"/>
        <v>3273</v>
      </c>
      <c r="K123" s="216"/>
    </row>
    <row r="124" spans="1:11" x14ac:dyDescent="0.3">
      <c r="A124" s="163" t="s">
        <v>80</v>
      </c>
      <c r="B124" s="164">
        <v>0.84799999999999998</v>
      </c>
      <c r="C124" s="165" t="b">
        <f t="shared" si="7"/>
        <v>1</v>
      </c>
      <c r="D124" t="str">
        <f t="shared" si="8"/>
        <v/>
      </c>
      <c r="E124" t="str">
        <f t="shared" si="9"/>
        <v>2</v>
      </c>
      <c r="F124" t="str">
        <f t="shared" si="10"/>
        <v/>
      </c>
      <c r="G124" t="str">
        <f t="shared" si="11"/>
        <v>2</v>
      </c>
      <c r="H124" t="s">
        <v>222</v>
      </c>
      <c r="I124" t="s">
        <v>80</v>
      </c>
      <c r="J124" s="166">
        <f t="shared" si="12"/>
        <v>3818</v>
      </c>
      <c r="K124" s="216"/>
    </row>
    <row r="125" spans="1:11" x14ac:dyDescent="0.3">
      <c r="A125" s="163" t="s">
        <v>316</v>
      </c>
      <c r="B125" s="164">
        <v>0.92600000000000005</v>
      </c>
      <c r="C125" s="165" t="b">
        <f t="shared" si="7"/>
        <v>1</v>
      </c>
      <c r="D125" t="str">
        <f t="shared" si="8"/>
        <v/>
      </c>
      <c r="E125" t="str">
        <f t="shared" si="9"/>
        <v>2</v>
      </c>
      <c r="F125" t="str">
        <f t="shared" si="10"/>
        <v/>
      </c>
      <c r="G125" t="str">
        <f t="shared" si="11"/>
        <v>2</v>
      </c>
      <c r="H125" t="s">
        <v>222</v>
      </c>
      <c r="I125" t="s">
        <v>316</v>
      </c>
      <c r="J125" s="166">
        <f t="shared" si="12"/>
        <v>3818</v>
      </c>
      <c r="K125" s="216"/>
    </row>
    <row r="126" spans="1:11" x14ac:dyDescent="0.3">
      <c r="A126" s="163" t="s">
        <v>317</v>
      </c>
      <c r="B126" s="164">
        <v>1.306</v>
      </c>
      <c r="C126" s="165" t="b">
        <f t="shared" si="7"/>
        <v>1</v>
      </c>
      <c r="D126" t="str">
        <f t="shared" si="8"/>
        <v/>
      </c>
      <c r="E126" t="str">
        <f t="shared" si="9"/>
        <v/>
      </c>
      <c r="F126" t="str">
        <f t="shared" si="10"/>
        <v>3</v>
      </c>
      <c r="G126" t="str">
        <f t="shared" si="11"/>
        <v>3</v>
      </c>
      <c r="H126" t="s">
        <v>225</v>
      </c>
      <c r="I126" t="s">
        <v>317</v>
      </c>
      <c r="J126" s="166">
        <f t="shared" si="12"/>
        <v>4364</v>
      </c>
      <c r="K126" s="216"/>
    </row>
    <row r="127" spans="1:11" x14ac:dyDescent="0.3">
      <c r="A127" s="163" t="s">
        <v>318</v>
      </c>
      <c r="B127" s="164">
        <v>0.51900000000000002</v>
      </c>
      <c r="C127" s="165" t="b">
        <f t="shared" si="7"/>
        <v>1</v>
      </c>
      <c r="D127" t="str">
        <f t="shared" si="8"/>
        <v>1</v>
      </c>
      <c r="E127" t="str">
        <f t="shared" si="9"/>
        <v/>
      </c>
      <c r="F127" t="str">
        <f t="shared" si="10"/>
        <v/>
      </c>
      <c r="G127" t="str">
        <f t="shared" si="11"/>
        <v>1</v>
      </c>
      <c r="H127" t="s">
        <v>218</v>
      </c>
      <c r="I127" t="s">
        <v>318</v>
      </c>
      <c r="J127" s="166">
        <f t="shared" si="12"/>
        <v>3273</v>
      </c>
      <c r="K127" s="216"/>
    </row>
    <row r="128" spans="1:11" x14ac:dyDescent="0.3">
      <c r="A128" s="163" t="s">
        <v>319</v>
      </c>
      <c r="B128" s="164">
        <v>1.1080000000000001</v>
      </c>
      <c r="C128" s="165" t="b">
        <f t="shared" si="7"/>
        <v>1</v>
      </c>
      <c r="D128" t="str">
        <f t="shared" si="8"/>
        <v/>
      </c>
      <c r="E128" t="str">
        <f t="shared" si="9"/>
        <v/>
      </c>
      <c r="F128" t="str">
        <f t="shared" si="10"/>
        <v>3</v>
      </c>
      <c r="G128" t="str">
        <f t="shared" si="11"/>
        <v>3</v>
      </c>
      <c r="H128" t="s">
        <v>225</v>
      </c>
      <c r="I128" t="s">
        <v>319</v>
      </c>
      <c r="J128" s="166">
        <f t="shared" si="12"/>
        <v>4364</v>
      </c>
      <c r="K128" s="216"/>
    </row>
    <row r="129" spans="1:11" x14ac:dyDescent="0.3">
      <c r="A129" s="163" t="s">
        <v>81</v>
      </c>
      <c r="B129" s="164">
        <v>0.63200000000000001</v>
      </c>
      <c r="C129" s="165" t="b">
        <f t="shared" si="7"/>
        <v>1</v>
      </c>
      <c r="D129" t="str">
        <f t="shared" si="8"/>
        <v>1</v>
      </c>
      <c r="E129" t="str">
        <f t="shared" si="9"/>
        <v/>
      </c>
      <c r="F129" t="str">
        <f t="shared" si="10"/>
        <v/>
      </c>
      <c r="G129" t="str">
        <f t="shared" si="11"/>
        <v>1</v>
      </c>
      <c r="H129" t="s">
        <v>218</v>
      </c>
      <c r="I129" t="s">
        <v>81</v>
      </c>
      <c r="J129" s="166">
        <f t="shared" si="12"/>
        <v>3273</v>
      </c>
      <c r="K129" s="216"/>
    </row>
    <row r="130" spans="1:11" x14ac:dyDescent="0.3">
      <c r="A130" s="163" t="s">
        <v>320</v>
      </c>
      <c r="B130" s="164">
        <v>1.0149999999999999</v>
      </c>
      <c r="C130" s="165" t="b">
        <f t="shared" si="7"/>
        <v>1</v>
      </c>
      <c r="D130" t="str">
        <f t="shared" si="8"/>
        <v/>
      </c>
      <c r="E130" t="str">
        <f t="shared" si="9"/>
        <v/>
      </c>
      <c r="F130" t="str">
        <f t="shared" si="10"/>
        <v>3</v>
      </c>
      <c r="G130" t="str">
        <f t="shared" si="11"/>
        <v>3</v>
      </c>
      <c r="H130" t="s">
        <v>225</v>
      </c>
      <c r="I130" t="s">
        <v>320</v>
      </c>
      <c r="J130" s="166">
        <f t="shared" si="12"/>
        <v>4364</v>
      </c>
      <c r="K130" s="216"/>
    </row>
    <row r="131" spans="1:11" x14ac:dyDescent="0.3">
      <c r="A131" s="163" t="s">
        <v>82</v>
      </c>
      <c r="B131" s="164">
        <v>0.69</v>
      </c>
      <c r="C131" s="165" t="b">
        <f t="shared" si="7"/>
        <v>1</v>
      </c>
      <c r="D131" t="str">
        <f t="shared" si="8"/>
        <v>1</v>
      </c>
      <c r="E131" t="str">
        <f t="shared" si="9"/>
        <v/>
      </c>
      <c r="F131" t="str">
        <f t="shared" si="10"/>
        <v/>
      </c>
      <c r="G131" t="str">
        <f t="shared" si="11"/>
        <v>1</v>
      </c>
      <c r="H131" t="s">
        <v>218</v>
      </c>
      <c r="I131" t="s">
        <v>82</v>
      </c>
      <c r="J131" s="166">
        <f t="shared" si="12"/>
        <v>3273</v>
      </c>
      <c r="K131" s="216"/>
    </row>
    <row r="132" spans="1:11" x14ac:dyDescent="0.3">
      <c r="A132" s="163" t="s">
        <v>83</v>
      </c>
      <c r="B132" s="164">
        <v>0.80200000000000005</v>
      </c>
      <c r="C132" s="165" t="b">
        <f t="shared" si="7"/>
        <v>1</v>
      </c>
      <c r="D132" t="str">
        <f t="shared" si="8"/>
        <v/>
      </c>
      <c r="E132" t="str">
        <f t="shared" si="9"/>
        <v>2</v>
      </c>
      <c r="F132" t="str">
        <f t="shared" si="10"/>
        <v/>
      </c>
      <c r="G132" t="str">
        <f t="shared" si="11"/>
        <v>2</v>
      </c>
      <c r="H132" t="s">
        <v>222</v>
      </c>
      <c r="I132" t="s">
        <v>83</v>
      </c>
      <c r="J132" s="166">
        <f t="shared" si="12"/>
        <v>3818</v>
      </c>
      <c r="K132" s="216"/>
    </row>
    <row r="133" spans="1:11" x14ac:dyDescent="0.3">
      <c r="A133" s="163" t="s">
        <v>321</v>
      </c>
      <c r="B133" s="164">
        <v>0.73399999999999999</v>
      </c>
      <c r="C133" s="165" t="b">
        <f t="shared" si="7"/>
        <v>1</v>
      </c>
      <c r="D133" t="str">
        <f t="shared" si="8"/>
        <v>1</v>
      </c>
      <c r="E133" t="str">
        <f t="shared" si="9"/>
        <v/>
      </c>
      <c r="F133" t="str">
        <f t="shared" si="10"/>
        <v/>
      </c>
      <c r="G133" t="str">
        <f t="shared" si="11"/>
        <v>1</v>
      </c>
      <c r="H133" t="s">
        <v>218</v>
      </c>
      <c r="I133" t="s">
        <v>321</v>
      </c>
      <c r="J133" s="166">
        <f t="shared" si="12"/>
        <v>3273</v>
      </c>
      <c r="K133" s="216"/>
    </row>
    <row r="134" spans="1:11" x14ac:dyDescent="0.3">
      <c r="A134" s="163" t="s">
        <v>322</v>
      </c>
      <c r="B134" s="164">
        <v>0.755</v>
      </c>
      <c r="C134" s="165" t="b">
        <f t="shared" si="7"/>
        <v>1</v>
      </c>
      <c r="D134" t="str">
        <f t="shared" si="8"/>
        <v>1</v>
      </c>
      <c r="E134" t="str">
        <f t="shared" si="9"/>
        <v/>
      </c>
      <c r="F134" t="str">
        <f t="shared" si="10"/>
        <v/>
      </c>
      <c r="G134" t="str">
        <f t="shared" si="11"/>
        <v>1</v>
      </c>
      <c r="H134" t="s">
        <v>218</v>
      </c>
      <c r="I134" t="s">
        <v>322</v>
      </c>
      <c r="J134" s="166">
        <f t="shared" si="12"/>
        <v>3273</v>
      </c>
      <c r="K134" s="216"/>
    </row>
    <row r="135" spans="1:11" x14ac:dyDescent="0.3">
      <c r="A135" s="163" t="s">
        <v>323</v>
      </c>
      <c r="B135" s="164">
        <v>0.84199999999999997</v>
      </c>
      <c r="C135" s="165" t="b">
        <f t="shared" si="7"/>
        <v>1</v>
      </c>
      <c r="D135" t="str">
        <f t="shared" si="8"/>
        <v/>
      </c>
      <c r="E135" t="str">
        <f t="shared" si="9"/>
        <v>2</v>
      </c>
      <c r="F135" t="str">
        <f t="shared" si="10"/>
        <v/>
      </c>
      <c r="G135" t="str">
        <f t="shared" si="11"/>
        <v>2</v>
      </c>
      <c r="H135" t="s">
        <v>222</v>
      </c>
      <c r="I135" t="s">
        <v>323</v>
      </c>
      <c r="J135" s="166">
        <f t="shared" si="12"/>
        <v>3818</v>
      </c>
      <c r="K135" s="216"/>
    </row>
    <row r="136" spans="1:11" x14ac:dyDescent="0.3">
      <c r="A136" s="163" t="s">
        <v>324</v>
      </c>
      <c r="B136" s="164">
        <v>0.65500000000000003</v>
      </c>
      <c r="C136" s="165" t="b">
        <f t="shared" si="7"/>
        <v>1</v>
      </c>
      <c r="D136" t="str">
        <f t="shared" si="8"/>
        <v>1</v>
      </c>
      <c r="E136" t="str">
        <f t="shared" si="9"/>
        <v/>
      </c>
      <c r="F136" t="str">
        <f t="shared" si="10"/>
        <v/>
      </c>
      <c r="G136" t="str">
        <f t="shared" si="11"/>
        <v>1</v>
      </c>
      <c r="H136" t="s">
        <v>218</v>
      </c>
      <c r="I136" t="s">
        <v>324</v>
      </c>
      <c r="J136" s="166">
        <f t="shared" si="12"/>
        <v>3273</v>
      </c>
      <c r="K136" s="216"/>
    </row>
    <row r="137" spans="1:11" x14ac:dyDescent="0.3">
      <c r="A137" s="163" t="s">
        <v>325</v>
      </c>
      <c r="B137" s="164">
        <v>0.62</v>
      </c>
      <c r="C137" s="165" t="b">
        <f t="shared" si="7"/>
        <v>1</v>
      </c>
      <c r="D137" t="str">
        <f t="shared" si="8"/>
        <v>1</v>
      </c>
      <c r="E137" t="str">
        <f t="shared" si="9"/>
        <v/>
      </c>
      <c r="F137" t="str">
        <f t="shared" si="10"/>
        <v/>
      </c>
      <c r="G137" t="str">
        <f t="shared" si="11"/>
        <v>1</v>
      </c>
      <c r="H137" t="s">
        <v>218</v>
      </c>
      <c r="I137" t="s">
        <v>325</v>
      </c>
      <c r="J137" s="166">
        <f t="shared" si="12"/>
        <v>3273</v>
      </c>
      <c r="K137" s="216"/>
    </row>
    <row r="138" spans="1:11" x14ac:dyDescent="0.3">
      <c r="A138" s="163" t="s">
        <v>326</v>
      </c>
      <c r="B138" s="164">
        <v>0.67300000000000004</v>
      </c>
      <c r="C138" s="165" t="b">
        <f t="shared" si="7"/>
        <v>1</v>
      </c>
      <c r="D138" t="str">
        <f t="shared" si="8"/>
        <v>1</v>
      </c>
      <c r="E138" t="str">
        <f t="shared" si="9"/>
        <v/>
      </c>
      <c r="F138" t="str">
        <f t="shared" si="10"/>
        <v/>
      </c>
      <c r="G138" t="str">
        <f t="shared" si="11"/>
        <v>1</v>
      </c>
      <c r="H138" t="s">
        <v>218</v>
      </c>
      <c r="I138" t="s">
        <v>326</v>
      </c>
      <c r="J138" s="166">
        <f t="shared" si="12"/>
        <v>3273</v>
      </c>
      <c r="K138" s="216"/>
    </row>
    <row r="139" spans="1:11" x14ac:dyDescent="0.3">
      <c r="A139" s="163" t="s">
        <v>327</v>
      </c>
      <c r="B139" s="164">
        <v>0.68799999999999994</v>
      </c>
      <c r="C139" s="165" t="b">
        <f t="shared" si="7"/>
        <v>1</v>
      </c>
      <c r="D139" t="str">
        <f t="shared" si="8"/>
        <v>1</v>
      </c>
      <c r="E139" t="str">
        <f t="shared" si="9"/>
        <v/>
      </c>
      <c r="F139" t="str">
        <f t="shared" si="10"/>
        <v/>
      </c>
      <c r="G139" t="str">
        <f t="shared" si="11"/>
        <v>1</v>
      </c>
      <c r="H139" t="s">
        <v>218</v>
      </c>
      <c r="I139" t="s">
        <v>327</v>
      </c>
      <c r="J139" s="166">
        <f t="shared" si="12"/>
        <v>3273</v>
      </c>
      <c r="K139" s="216"/>
    </row>
    <row r="140" spans="1:11" x14ac:dyDescent="0.3">
      <c r="A140" s="163" t="s">
        <v>328</v>
      </c>
      <c r="B140" s="164">
        <v>1.054</v>
      </c>
      <c r="C140" s="165" t="b">
        <f t="shared" si="7"/>
        <v>1</v>
      </c>
      <c r="D140" t="str">
        <f t="shared" si="8"/>
        <v/>
      </c>
      <c r="E140" t="str">
        <f t="shared" si="9"/>
        <v/>
      </c>
      <c r="F140" t="str">
        <f t="shared" si="10"/>
        <v>3</v>
      </c>
      <c r="G140" t="str">
        <f t="shared" si="11"/>
        <v>3</v>
      </c>
      <c r="H140" t="s">
        <v>225</v>
      </c>
      <c r="I140" t="s">
        <v>328</v>
      </c>
      <c r="J140" s="166">
        <f t="shared" si="12"/>
        <v>4364</v>
      </c>
      <c r="K140" s="216"/>
    </row>
    <row r="141" spans="1:11" x14ac:dyDescent="0.3">
      <c r="A141" s="163" t="s">
        <v>84</v>
      </c>
      <c r="B141" s="164">
        <v>0.82499999999999996</v>
      </c>
      <c r="C141" s="165" t="b">
        <f t="shared" si="7"/>
        <v>1</v>
      </c>
      <c r="D141" t="str">
        <f t="shared" si="8"/>
        <v/>
      </c>
      <c r="E141" t="str">
        <f t="shared" si="9"/>
        <v>2</v>
      </c>
      <c r="F141" t="str">
        <f t="shared" si="10"/>
        <v/>
      </c>
      <c r="G141" t="str">
        <f t="shared" si="11"/>
        <v>2</v>
      </c>
      <c r="H141" t="s">
        <v>222</v>
      </c>
      <c r="I141" t="s">
        <v>84</v>
      </c>
      <c r="J141" s="166">
        <f t="shared" si="12"/>
        <v>3818</v>
      </c>
      <c r="K141" s="216"/>
    </row>
    <row r="142" spans="1:11" x14ac:dyDescent="0.3">
      <c r="A142" s="163" t="s">
        <v>85</v>
      </c>
      <c r="B142" s="164">
        <v>0.83</v>
      </c>
      <c r="C142" s="165" t="b">
        <f t="shared" si="7"/>
        <v>1</v>
      </c>
      <c r="D142" t="str">
        <f t="shared" si="8"/>
        <v/>
      </c>
      <c r="E142" t="str">
        <f t="shared" si="9"/>
        <v>2</v>
      </c>
      <c r="F142" t="str">
        <f t="shared" si="10"/>
        <v/>
      </c>
      <c r="G142" t="str">
        <f t="shared" si="11"/>
        <v>2</v>
      </c>
      <c r="H142" t="s">
        <v>222</v>
      </c>
      <c r="I142" t="s">
        <v>85</v>
      </c>
      <c r="J142" s="166">
        <f t="shared" si="12"/>
        <v>3818</v>
      </c>
      <c r="K142" s="216"/>
    </row>
    <row r="143" spans="1:11" x14ac:dyDescent="0.3">
      <c r="A143" s="163" t="s">
        <v>329</v>
      </c>
      <c r="B143" s="164">
        <v>0.80800000000000005</v>
      </c>
      <c r="C143" s="165" t="b">
        <f t="shared" si="7"/>
        <v>1</v>
      </c>
      <c r="D143" t="str">
        <f t="shared" si="8"/>
        <v/>
      </c>
      <c r="E143" t="str">
        <f t="shared" si="9"/>
        <v>2</v>
      </c>
      <c r="F143" t="str">
        <f t="shared" si="10"/>
        <v/>
      </c>
      <c r="G143" t="str">
        <f t="shared" si="11"/>
        <v>2</v>
      </c>
      <c r="H143" t="s">
        <v>222</v>
      </c>
      <c r="I143" t="s">
        <v>329</v>
      </c>
      <c r="J143" s="166">
        <f t="shared" si="12"/>
        <v>3818</v>
      </c>
      <c r="K143" s="216"/>
    </row>
    <row r="144" spans="1:11" x14ac:dyDescent="0.3">
      <c r="A144" s="163" t="s">
        <v>86</v>
      </c>
      <c r="B144" s="164">
        <v>0.94699999999999995</v>
      </c>
      <c r="C144" s="165" t="b">
        <f t="shared" ref="C144:C182" si="13">ISNUMBER(B144)</f>
        <v>1</v>
      </c>
      <c r="D144" t="str">
        <f t="shared" ref="D144:D182" si="14">IF(B144&gt;0.48,IF(B144&lt;0.799,"1",""),"")</f>
        <v/>
      </c>
      <c r="E144" t="str">
        <f t="shared" ref="E144:E182" si="15">IF(B144&gt;0.8,IF(B144&lt;0.999,"2",""),"")</f>
        <v>2</v>
      </c>
      <c r="F144" t="str">
        <f t="shared" ref="F144:F182" si="16">IF(B144&gt;=1,IF(B144&lt;1.52,"3",""),"")</f>
        <v/>
      </c>
      <c r="G144" t="str">
        <f t="shared" ref="G144:G182" si="17">CONCATENATE(D144,E144,F144)</f>
        <v>2</v>
      </c>
      <c r="H144" t="s">
        <v>222</v>
      </c>
      <c r="I144" t="s">
        <v>86</v>
      </c>
      <c r="J144" s="166">
        <f t="shared" ref="J144:J182" si="18">VLOOKUP(H144,$I$10:$J$12,2,FALSE)</f>
        <v>3818</v>
      </c>
      <c r="K144" s="216"/>
    </row>
    <row r="145" spans="1:11" x14ac:dyDescent="0.3">
      <c r="A145" s="163" t="s">
        <v>87</v>
      </c>
      <c r="B145" s="164">
        <v>1.0680000000000001</v>
      </c>
      <c r="C145" s="165" t="b">
        <f t="shared" si="13"/>
        <v>1</v>
      </c>
      <c r="D145" t="str">
        <f t="shared" si="14"/>
        <v/>
      </c>
      <c r="E145" t="str">
        <f t="shared" si="15"/>
        <v/>
      </c>
      <c r="F145" t="str">
        <f t="shared" si="16"/>
        <v>3</v>
      </c>
      <c r="G145" t="str">
        <f t="shared" si="17"/>
        <v>3</v>
      </c>
      <c r="H145" t="s">
        <v>225</v>
      </c>
      <c r="I145" t="s">
        <v>87</v>
      </c>
      <c r="J145" s="166">
        <f t="shared" si="18"/>
        <v>4364</v>
      </c>
      <c r="K145" s="216"/>
    </row>
    <row r="146" spans="1:11" x14ac:dyDescent="0.3">
      <c r="A146" s="163" t="s">
        <v>330</v>
      </c>
      <c r="B146" s="164">
        <v>1.1299999999999999</v>
      </c>
      <c r="C146" s="165" t="b">
        <f t="shared" si="13"/>
        <v>1</v>
      </c>
      <c r="D146" t="str">
        <f t="shared" si="14"/>
        <v/>
      </c>
      <c r="E146" t="str">
        <f t="shared" si="15"/>
        <v/>
      </c>
      <c r="F146" t="str">
        <f t="shared" si="16"/>
        <v>3</v>
      </c>
      <c r="G146" t="str">
        <f t="shared" si="17"/>
        <v>3</v>
      </c>
      <c r="H146" t="s">
        <v>225</v>
      </c>
      <c r="I146" t="s">
        <v>330</v>
      </c>
      <c r="J146" s="166">
        <f t="shared" si="18"/>
        <v>4364</v>
      </c>
      <c r="K146" s="216"/>
    </row>
    <row r="147" spans="1:11" x14ac:dyDescent="0.3">
      <c r="A147" s="163" t="s">
        <v>331</v>
      </c>
      <c r="B147" s="164">
        <v>0.80400000000000005</v>
      </c>
      <c r="C147" s="165" t="b">
        <f t="shared" si="13"/>
        <v>1</v>
      </c>
      <c r="D147" t="str">
        <f t="shared" si="14"/>
        <v/>
      </c>
      <c r="E147" t="str">
        <f t="shared" si="15"/>
        <v>2</v>
      </c>
      <c r="F147" t="str">
        <f t="shared" si="16"/>
        <v/>
      </c>
      <c r="G147" t="str">
        <f t="shared" si="17"/>
        <v>2</v>
      </c>
      <c r="H147" t="s">
        <v>222</v>
      </c>
      <c r="I147" t="s">
        <v>331</v>
      </c>
      <c r="J147" s="166">
        <f t="shared" si="18"/>
        <v>3818</v>
      </c>
      <c r="K147" s="216"/>
    </row>
    <row r="148" spans="1:11" x14ac:dyDescent="0.3">
      <c r="A148" s="163" t="s">
        <v>332</v>
      </c>
      <c r="B148" s="164">
        <v>0.86099999999999999</v>
      </c>
      <c r="C148" s="165" t="b">
        <f t="shared" si="13"/>
        <v>1</v>
      </c>
      <c r="D148" t="str">
        <f t="shared" si="14"/>
        <v/>
      </c>
      <c r="E148" t="str">
        <f t="shared" si="15"/>
        <v>2</v>
      </c>
      <c r="F148" t="str">
        <f t="shared" si="16"/>
        <v/>
      </c>
      <c r="G148" t="str">
        <f t="shared" si="17"/>
        <v>2</v>
      </c>
      <c r="H148" t="s">
        <v>222</v>
      </c>
      <c r="I148" t="s">
        <v>332</v>
      </c>
      <c r="J148" s="166">
        <f t="shared" si="18"/>
        <v>3818</v>
      </c>
      <c r="K148" s="216"/>
    </row>
    <row r="149" spans="1:11" x14ac:dyDescent="0.3">
      <c r="A149" s="163" t="s">
        <v>333</v>
      </c>
      <c r="B149" s="164">
        <v>1.0740000000000001</v>
      </c>
      <c r="C149" s="165" t="b">
        <f t="shared" si="13"/>
        <v>1</v>
      </c>
      <c r="D149" t="str">
        <f t="shared" si="14"/>
        <v/>
      </c>
      <c r="E149" t="str">
        <f t="shared" si="15"/>
        <v/>
      </c>
      <c r="F149" t="str">
        <f t="shared" si="16"/>
        <v>3</v>
      </c>
      <c r="G149" t="str">
        <f t="shared" si="17"/>
        <v>3</v>
      </c>
      <c r="H149" t="s">
        <v>225</v>
      </c>
      <c r="I149" t="s">
        <v>333</v>
      </c>
      <c r="J149" s="166">
        <f t="shared" si="18"/>
        <v>4364</v>
      </c>
      <c r="K149" s="216"/>
    </row>
    <row r="150" spans="1:11" x14ac:dyDescent="0.3">
      <c r="A150" s="163" t="s">
        <v>334</v>
      </c>
      <c r="B150" s="164">
        <v>0.50800000000000001</v>
      </c>
      <c r="C150" s="165" t="b">
        <f t="shared" si="13"/>
        <v>1</v>
      </c>
      <c r="D150" t="str">
        <f t="shared" si="14"/>
        <v>1</v>
      </c>
      <c r="E150" t="str">
        <f t="shared" si="15"/>
        <v/>
      </c>
      <c r="F150" t="str">
        <f t="shared" si="16"/>
        <v/>
      </c>
      <c r="G150" t="str">
        <f t="shared" si="17"/>
        <v>1</v>
      </c>
      <c r="H150" t="s">
        <v>218</v>
      </c>
      <c r="I150" t="s">
        <v>334</v>
      </c>
      <c r="J150" s="166">
        <f t="shared" si="18"/>
        <v>3273</v>
      </c>
      <c r="K150" s="216"/>
    </row>
    <row r="151" spans="1:11" x14ac:dyDescent="0.3">
      <c r="A151" s="163" t="s">
        <v>335</v>
      </c>
      <c r="B151" s="164">
        <v>0.97599999999999998</v>
      </c>
      <c r="C151" s="165" t="b">
        <f t="shared" si="13"/>
        <v>1</v>
      </c>
      <c r="D151" t="str">
        <f t="shared" si="14"/>
        <v/>
      </c>
      <c r="E151" t="str">
        <f t="shared" si="15"/>
        <v>2</v>
      </c>
      <c r="F151" t="str">
        <f t="shared" si="16"/>
        <v/>
      </c>
      <c r="G151" t="str">
        <f t="shared" si="17"/>
        <v>2</v>
      </c>
      <c r="H151" t="s">
        <v>222</v>
      </c>
      <c r="I151" t="s">
        <v>335</v>
      </c>
      <c r="J151" s="166">
        <f t="shared" si="18"/>
        <v>3818</v>
      </c>
      <c r="K151" s="216"/>
    </row>
    <row r="152" spans="1:11" x14ac:dyDescent="0.3">
      <c r="A152" s="163" t="s">
        <v>336</v>
      </c>
      <c r="B152" s="164">
        <v>0.95399999999999996</v>
      </c>
      <c r="C152" s="165" t="b">
        <f t="shared" si="13"/>
        <v>1</v>
      </c>
      <c r="D152" t="str">
        <f t="shared" si="14"/>
        <v/>
      </c>
      <c r="E152" t="str">
        <f t="shared" si="15"/>
        <v>2</v>
      </c>
      <c r="F152" t="str">
        <f t="shared" si="16"/>
        <v/>
      </c>
      <c r="G152" t="str">
        <f t="shared" si="17"/>
        <v>2</v>
      </c>
      <c r="H152" t="s">
        <v>222</v>
      </c>
      <c r="I152" t="s">
        <v>336</v>
      </c>
      <c r="J152" s="166">
        <f t="shared" si="18"/>
        <v>3818</v>
      </c>
      <c r="K152" s="216"/>
    </row>
    <row r="153" spans="1:11" x14ac:dyDescent="0.3">
      <c r="A153" s="163" t="s">
        <v>337</v>
      </c>
      <c r="B153" s="164">
        <v>0.69899999999999995</v>
      </c>
      <c r="C153" s="165" t="b">
        <f t="shared" si="13"/>
        <v>1</v>
      </c>
      <c r="D153" t="str">
        <f t="shared" si="14"/>
        <v>1</v>
      </c>
      <c r="E153" t="str">
        <f t="shared" si="15"/>
        <v/>
      </c>
      <c r="F153" t="str">
        <f t="shared" si="16"/>
        <v/>
      </c>
      <c r="G153" t="str">
        <f t="shared" si="17"/>
        <v>1</v>
      </c>
      <c r="H153" t="s">
        <v>218</v>
      </c>
      <c r="I153" t="s">
        <v>337</v>
      </c>
      <c r="J153" s="166">
        <f t="shared" si="18"/>
        <v>3273</v>
      </c>
      <c r="K153" s="216"/>
    </row>
    <row r="154" spans="1:11" x14ac:dyDescent="0.3">
      <c r="A154" s="163" t="s">
        <v>338</v>
      </c>
      <c r="B154" s="164">
        <v>0.997</v>
      </c>
      <c r="C154" s="165" t="b">
        <f t="shared" si="13"/>
        <v>1</v>
      </c>
      <c r="D154" t="str">
        <f t="shared" si="14"/>
        <v/>
      </c>
      <c r="E154" t="str">
        <f t="shared" si="15"/>
        <v>2</v>
      </c>
      <c r="F154" t="str">
        <f t="shared" si="16"/>
        <v/>
      </c>
      <c r="G154" t="str">
        <f t="shared" si="17"/>
        <v>2</v>
      </c>
      <c r="H154" t="s">
        <v>222</v>
      </c>
      <c r="I154" t="s">
        <v>338</v>
      </c>
      <c r="J154" s="166">
        <f t="shared" si="18"/>
        <v>3818</v>
      </c>
      <c r="K154" s="216"/>
    </row>
    <row r="155" spans="1:11" x14ac:dyDescent="0.3">
      <c r="A155" s="163" t="s">
        <v>339</v>
      </c>
      <c r="B155" s="164">
        <v>0.56000000000000005</v>
      </c>
      <c r="C155" s="165" t="b">
        <f t="shared" si="13"/>
        <v>1</v>
      </c>
      <c r="D155" t="str">
        <f t="shared" si="14"/>
        <v>1</v>
      </c>
      <c r="E155" t="str">
        <f t="shared" si="15"/>
        <v/>
      </c>
      <c r="F155" t="str">
        <f t="shared" si="16"/>
        <v/>
      </c>
      <c r="G155" t="str">
        <f t="shared" si="17"/>
        <v>1</v>
      </c>
      <c r="H155" t="s">
        <v>218</v>
      </c>
      <c r="I155" t="s">
        <v>339</v>
      </c>
      <c r="J155" s="166">
        <f t="shared" si="18"/>
        <v>3273</v>
      </c>
      <c r="K155" s="216"/>
    </row>
    <row r="156" spans="1:11" x14ac:dyDescent="0.3">
      <c r="A156" s="163" t="s">
        <v>340</v>
      </c>
      <c r="B156" s="164">
        <v>0.53500000000000003</v>
      </c>
      <c r="C156" s="165" t="b">
        <f t="shared" si="13"/>
        <v>1</v>
      </c>
      <c r="D156" t="str">
        <f t="shared" si="14"/>
        <v>1</v>
      </c>
      <c r="E156" t="str">
        <f t="shared" si="15"/>
        <v/>
      </c>
      <c r="F156" t="str">
        <f t="shared" si="16"/>
        <v/>
      </c>
      <c r="G156" t="str">
        <f t="shared" si="17"/>
        <v>1</v>
      </c>
      <c r="H156" t="s">
        <v>218</v>
      </c>
      <c r="I156" t="s">
        <v>340</v>
      </c>
      <c r="J156" s="166">
        <f t="shared" si="18"/>
        <v>3273</v>
      </c>
      <c r="K156" s="216"/>
    </row>
    <row r="157" spans="1:11" x14ac:dyDescent="0.3">
      <c r="A157" s="163" t="s">
        <v>341</v>
      </c>
      <c r="B157" s="164">
        <v>1.218</v>
      </c>
      <c r="C157" s="165" t="b">
        <f t="shared" si="13"/>
        <v>1</v>
      </c>
      <c r="D157" t="str">
        <f t="shared" si="14"/>
        <v/>
      </c>
      <c r="E157" t="str">
        <f t="shared" si="15"/>
        <v/>
      </c>
      <c r="F157" t="str">
        <f t="shared" si="16"/>
        <v>3</v>
      </c>
      <c r="G157" t="str">
        <f t="shared" si="17"/>
        <v>3</v>
      </c>
      <c r="H157" t="s">
        <v>225</v>
      </c>
      <c r="I157" t="s">
        <v>341</v>
      </c>
      <c r="J157" s="166">
        <f t="shared" si="18"/>
        <v>4364</v>
      </c>
      <c r="K157" s="216"/>
    </row>
    <row r="158" spans="1:11" x14ac:dyDescent="0.3">
      <c r="A158" s="163" t="s">
        <v>342</v>
      </c>
      <c r="B158" s="164">
        <v>1.212</v>
      </c>
      <c r="C158" s="165" t="b">
        <f t="shared" si="13"/>
        <v>1</v>
      </c>
      <c r="D158" t="str">
        <f t="shared" si="14"/>
        <v/>
      </c>
      <c r="E158" t="str">
        <f t="shared" si="15"/>
        <v/>
      </c>
      <c r="F158" t="str">
        <f t="shared" si="16"/>
        <v>3</v>
      </c>
      <c r="G158" t="str">
        <f t="shared" si="17"/>
        <v>3</v>
      </c>
      <c r="H158" t="s">
        <v>225</v>
      </c>
      <c r="I158" t="s">
        <v>342</v>
      </c>
      <c r="J158" s="166">
        <f t="shared" si="18"/>
        <v>4364</v>
      </c>
      <c r="K158" s="216"/>
    </row>
    <row r="159" spans="1:11" x14ac:dyDescent="0.3">
      <c r="A159" s="163" t="s">
        <v>343</v>
      </c>
      <c r="B159" s="164">
        <v>0.77200000000000002</v>
      </c>
      <c r="C159" s="165" t="b">
        <f t="shared" si="13"/>
        <v>1</v>
      </c>
      <c r="D159" t="str">
        <f t="shared" si="14"/>
        <v>1</v>
      </c>
      <c r="E159" t="str">
        <f t="shared" si="15"/>
        <v/>
      </c>
      <c r="F159" t="str">
        <f t="shared" si="16"/>
        <v/>
      </c>
      <c r="G159" t="str">
        <f t="shared" si="17"/>
        <v>1</v>
      </c>
      <c r="H159" t="s">
        <v>218</v>
      </c>
      <c r="I159" t="s">
        <v>343</v>
      </c>
      <c r="J159" s="166">
        <f t="shared" si="18"/>
        <v>3273</v>
      </c>
      <c r="K159" s="216"/>
    </row>
    <row r="160" spans="1:11" x14ac:dyDescent="0.3">
      <c r="A160" s="163" t="s">
        <v>344</v>
      </c>
      <c r="B160" s="164">
        <v>0.82699999999999996</v>
      </c>
      <c r="C160" s="165" t="b">
        <f t="shared" si="13"/>
        <v>1</v>
      </c>
      <c r="D160" t="str">
        <f t="shared" si="14"/>
        <v/>
      </c>
      <c r="E160" t="str">
        <f t="shared" si="15"/>
        <v>2</v>
      </c>
      <c r="F160" t="str">
        <f t="shared" si="16"/>
        <v/>
      </c>
      <c r="G160" t="str">
        <f t="shared" si="17"/>
        <v>2</v>
      </c>
      <c r="H160" t="s">
        <v>222</v>
      </c>
      <c r="I160" t="s">
        <v>344</v>
      </c>
      <c r="J160" s="166">
        <f t="shared" si="18"/>
        <v>3818</v>
      </c>
      <c r="K160" s="216"/>
    </row>
    <row r="161" spans="1:11" x14ac:dyDescent="0.3">
      <c r="A161" s="163" t="s">
        <v>345</v>
      </c>
      <c r="B161" s="164">
        <v>0.622</v>
      </c>
      <c r="C161" s="165" t="b">
        <f t="shared" si="13"/>
        <v>1</v>
      </c>
      <c r="D161" t="str">
        <f t="shared" si="14"/>
        <v>1</v>
      </c>
      <c r="E161" t="str">
        <f t="shared" si="15"/>
        <v/>
      </c>
      <c r="F161" t="str">
        <f t="shared" si="16"/>
        <v/>
      </c>
      <c r="G161" t="str">
        <f t="shared" si="17"/>
        <v>1</v>
      </c>
      <c r="H161" t="s">
        <v>218</v>
      </c>
      <c r="I161" t="s">
        <v>345</v>
      </c>
      <c r="J161" s="166">
        <f t="shared" si="18"/>
        <v>3273</v>
      </c>
      <c r="K161" s="216"/>
    </row>
    <row r="162" spans="1:11" x14ac:dyDescent="0.3">
      <c r="A162" s="163" t="s">
        <v>346</v>
      </c>
      <c r="B162" s="164">
        <v>0.65400000000000003</v>
      </c>
      <c r="C162" s="165" t="b">
        <f t="shared" si="13"/>
        <v>1</v>
      </c>
      <c r="D162" t="str">
        <f t="shared" si="14"/>
        <v>1</v>
      </c>
      <c r="E162" t="str">
        <f t="shared" si="15"/>
        <v/>
      </c>
      <c r="F162" t="str">
        <f t="shared" si="16"/>
        <v/>
      </c>
      <c r="G162" t="str">
        <f t="shared" si="17"/>
        <v>1</v>
      </c>
      <c r="H162" t="s">
        <v>218</v>
      </c>
      <c r="I162" t="s">
        <v>346</v>
      </c>
      <c r="J162" s="166">
        <f t="shared" si="18"/>
        <v>3273</v>
      </c>
      <c r="K162" s="216"/>
    </row>
    <row r="163" spans="1:11" x14ac:dyDescent="0.3">
      <c r="A163" s="163" t="s">
        <v>347</v>
      </c>
      <c r="B163" s="164">
        <v>0.71599999999999997</v>
      </c>
      <c r="C163" s="165" t="b">
        <f t="shared" si="13"/>
        <v>1</v>
      </c>
      <c r="D163" t="str">
        <f t="shared" si="14"/>
        <v>1</v>
      </c>
      <c r="E163" t="str">
        <f t="shared" si="15"/>
        <v/>
      </c>
      <c r="F163" t="str">
        <f t="shared" si="16"/>
        <v/>
      </c>
      <c r="G163" t="str">
        <f t="shared" si="17"/>
        <v>1</v>
      </c>
      <c r="H163" t="s">
        <v>218</v>
      </c>
      <c r="I163" t="s">
        <v>347</v>
      </c>
      <c r="J163" s="166">
        <f t="shared" si="18"/>
        <v>3273</v>
      </c>
      <c r="K163" s="216"/>
    </row>
    <row r="164" spans="1:11" x14ac:dyDescent="0.3">
      <c r="A164" s="163" t="s">
        <v>88</v>
      </c>
      <c r="B164" s="164">
        <v>0.84399999999999997</v>
      </c>
      <c r="C164" s="165" t="b">
        <f t="shared" si="13"/>
        <v>1</v>
      </c>
      <c r="D164" t="str">
        <f t="shared" si="14"/>
        <v/>
      </c>
      <c r="E164" t="str">
        <f t="shared" si="15"/>
        <v>2</v>
      </c>
      <c r="F164" t="str">
        <f t="shared" si="16"/>
        <v/>
      </c>
      <c r="G164" t="str">
        <f t="shared" si="17"/>
        <v>2</v>
      </c>
      <c r="H164" t="s">
        <v>222</v>
      </c>
      <c r="I164" t="s">
        <v>88</v>
      </c>
      <c r="J164" s="166">
        <f t="shared" si="18"/>
        <v>3818</v>
      </c>
      <c r="K164" s="216"/>
    </row>
    <row r="165" spans="1:11" x14ac:dyDescent="0.3">
      <c r="A165" s="163" t="s">
        <v>89</v>
      </c>
      <c r="B165" s="164">
        <v>0.85</v>
      </c>
      <c r="C165" s="165" t="b">
        <f t="shared" si="13"/>
        <v>1</v>
      </c>
      <c r="D165" t="str">
        <f t="shared" si="14"/>
        <v/>
      </c>
      <c r="E165" t="str">
        <f t="shared" si="15"/>
        <v>2</v>
      </c>
      <c r="F165" t="str">
        <f t="shared" si="16"/>
        <v/>
      </c>
      <c r="G165" t="str">
        <f t="shared" si="17"/>
        <v>2</v>
      </c>
      <c r="H165" t="s">
        <v>222</v>
      </c>
      <c r="I165" t="s">
        <v>89</v>
      </c>
      <c r="J165" s="166">
        <f t="shared" si="18"/>
        <v>3818</v>
      </c>
      <c r="K165" s="216"/>
    </row>
    <row r="166" spans="1:11" x14ac:dyDescent="0.3">
      <c r="A166" s="163" t="s">
        <v>348</v>
      </c>
      <c r="B166" s="164">
        <v>0.81</v>
      </c>
      <c r="C166" s="165" t="b">
        <f t="shared" si="13"/>
        <v>1</v>
      </c>
      <c r="D166" t="str">
        <f t="shared" si="14"/>
        <v/>
      </c>
      <c r="E166" t="str">
        <f t="shared" si="15"/>
        <v>2</v>
      </c>
      <c r="F166" t="str">
        <f t="shared" si="16"/>
        <v/>
      </c>
      <c r="G166" t="str">
        <f t="shared" si="17"/>
        <v>2</v>
      </c>
      <c r="H166" t="s">
        <v>222</v>
      </c>
      <c r="I166" t="s">
        <v>348</v>
      </c>
      <c r="J166" s="166">
        <f t="shared" si="18"/>
        <v>3818</v>
      </c>
      <c r="K166" s="216"/>
    </row>
    <row r="167" spans="1:11" x14ac:dyDescent="0.3">
      <c r="A167" s="163" t="s">
        <v>349</v>
      </c>
      <c r="B167" s="164">
        <v>0.67500000000000004</v>
      </c>
      <c r="C167" s="165" t="b">
        <f t="shared" si="13"/>
        <v>1</v>
      </c>
      <c r="D167" t="str">
        <f t="shared" si="14"/>
        <v>1</v>
      </c>
      <c r="E167" t="str">
        <f t="shared" si="15"/>
        <v/>
      </c>
      <c r="F167" t="str">
        <f t="shared" si="16"/>
        <v/>
      </c>
      <c r="G167" t="str">
        <f t="shared" si="17"/>
        <v>1</v>
      </c>
      <c r="H167" t="s">
        <v>218</v>
      </c>
      <c r="I167" t="s">
        <v>349</v>
      </c>
      <c r="J167" s="166">
        <f t="shared" si="18"/>
        <v>3273</v>
      </c>
      <c r="K167" s="216"/>
    </row>
    <row r="168" spans="1:11" x14ac:dyDescent="0.3">
      <c r="A168" s="163" t="s">
        <v>350</v>
      </c>
      <c r="B168" s="164">
        <v>0.82099999999999995</v>
      </c>
      <c r="C168" s="165" t="b">
        <f t="shared" si="13"/>
        <v>1</v>
      </c>
      <c r="D168" t="str">
        <f t="shared" si="14"/>
        <v/>
      </c>
      <c r="E168" t="str">
        <f t="shared" si="15"/>
        <v>2</v>
      </c>
      <c r="F168" t="str">
        <f t="shared" si="16"/>
        <v/>
      </c>
      <c r="G168" t="str">
        <f t="shared" si="17"/>
        <v>2</v>
      </c>
      <c r="H168" t="s">
        <v>222</v>
      </c>
      <c r="I168" t="s">
        <v>350</v>
      </c>
      <c r="J168" s="166">
        <f t="shared" si="18"/>
        <v>3818</v>
      </c>
      <c r="K168" s="216"/>
    </row>
    <row r="169" spans="1:11" x14ac:dyDescent="0.3">
      <c r="A169" s="163" t="s">
        <v>351</v>
      </c>
      <c r="B169" s="164">
        <v>0.63400000000000001</v>
      </c>
      <c r="C169" s="165" t="b">
        <f t="shared" si="13"/>
        <v>1</v>
      </c>
      <c r="D169" t="str">
        <f t="shared" si="14"/>
        <v>1</v>
      </c>
      <c r="E169" t="str">
        <f t="shared" si="15"/>
        <v/>
      </c>
      <c r="F169" t="str">
        <f t="shared" si="16"/>
        <v/>
      </c>
      <c r="G169" t="str">
        <f t="shared" si="17"/>
        <v>1</v>
      </c>
      <c r="H169" t="s">
        <v>218</v>
      </c>
      <c r="I169" t="s">
        <v>351</v>
      </c>
      <c r="J169" s="166">
        <f t="shared" si="18"/>
        <v>3273</v>
      </c>
      <c r="K169" s="216"/>
    </row>
    <row r="170" spans="1:11" x14ac:dyDescent="0.3">
      <c r="A170" s="163" t="s">
        <v>90</v>
      </c>
      <c r="B170" s="164">
        <v>0.70499999999999996</v>
      </c>
      <c r="C170" s="165" t="b">
        <f t="shared" si="13"/>
        <v>1</v>
      </c>
      <c r="D170" t="str">
        <f t="shared" si="14"/>
        <v>1</v>
      </c>
      <c r="E170" t="str">
        <f t="shared" si="15"/>
        <v/>
      </c>
      <c r="F170" t="str">
        <f t="shared" si="16"/>
        <v/>
      </c>
      <c r="G170" t="str">
        <f t="shared" si="17"/>
        <v>1</v>
      </c>
      <c r="H170" t="s">
        <v>218</v>
      </c>
      <c r="I170" t="s">
        <v>90</v>
      </c>
      <c r="J170" s="166">
        <f t="shared" si="18"/>
        <v>3273</v>
      </c>
      <c r="K170" s="216"/>
    </row>
    <row r="171" spans="1:11" x14ac:dyDescent="0.3">
      <c r="A171" s="163" t="s">
        <v>352</v>
      </c>
      <c r="B171" s="164">
        <v>0.70799999999999996</v>
      </c>
      <c r="C171" s="165" t="b">
        <f t="shared" si="13"/>
        <v>1</v>
      </c>
      <c r="D171" t="str">
        <f t="shared" si="14"/>
        <v>1</v>
      </c>
      <c r="E171" t="str">
        <f t="shared" si="15"/>
        <v/>
      </c>
      <c r="F171" t="str">
        <f t="shared" si="16"/>
        <v/>
      </c>
      <c r="G171" t="str">
        <f t="shared" si="17"/>
        <v>1</v>
      </c>
      <c r="H171" t="s">
        <v>218</v>
      </c>
      <c r="I171" t="s">
        <v>352</v>
      </c>
      <c r="J171" s="166">
        <f t="shared" si="18"/>
        <v>3273</v>
      </c>
      <c r="K171" s="216"/>
    </row>
    <row r="172" spans="1:11" x14ac:dyDescent="0.3">
      <c r="A172" s="163" t="s">
        <v>353</v>
      </c>
      <c r="B172" s="164">
        <v>0.91500000000000004</v>
      </c>
      <c r="C172" s="165" t="b">
        <f t="shared" si="13"/>
        <v>1</v>
      </c>
      <c r="D172" t="str">
        <f t="shared" si="14"/>
        <v/>
      </c>
      <c r="E172" t="str">
        <f t="shared" si="15"/>
        <v>2</v>
      </c>
      <c r="F172" t="str">
        <f t="shared" si="16"/>
        <v/>
      </c>
      <c r="G172" t="str">
        <f t="shared" si="17"/>
        <v>2</v>
      </c>
      <c r="H172" t="s">
        <v>222</v>
      </c>
      <c r="I172" t="s">
        <v>353</v>
      </c>
      <c r="J172" s="166">
        <f t="shared" si="18"/>
        <v>3818</v>
      </c>
      <c r="K172" s="216"/>
    </row>
    <row r="173" spans="1:11" x14ac:dyDescent="0.3">
      <c r="A173" s="163" t="s">
        <v>354</v>
      </c>
      <c r="B173" s="164">
        <v>1.3979999999999999</v>
      </c>
      <c r="C173" s="165" t="b">
        <f t="shared" si="13"/>
        <v>1</v>
      </c>
      <c r="D173" t="str">
        <f t="shared" si="14"/>
        <v/>
      </c>
      <c r="E173" t="str">
        <f t="shared" si="15"/>
        <v/>
      </c>
      <c r="F173" t="str">
        <f t="shared" si="16"/>
        <v>3</v>
      </c>
      <c r="G173" t="str">
        <f t="shared" si="17"/>
        <v>3</v>
      </c>
      <c r="H173" t="s">
        <v>225</v>
      </c>
      <c r="I173" t="s">
        <v>354</v>
      </c>
      <c r="J173" s="166">
        <f t="shared" si="18"/>
        <v>4364</v>
      </c>
      <c r="K173" s="216"/>
    </row>
    <row r="174" spans="1:11" x14ac:dyDescent="0.3">
      <c r="A174" s="163" t="s">
        <v>91</v>
      </c>
      <c r="B174" s="164">
        <v>0.84299999999999997</v>
      </c>
      <c r="C174" s="165" t="b">
        <f t="shared" si="13"/>
        <v>1</v>
      </c>
      <c r="D174" t="str">
        <f t="shared" si="14"/>
        <v/>
      </c>
      <c r="E174" t="str">
        <f t="shared" si="15"/>
        <v>2</v>
      </c>
      <c r="F174" t="str">
        <f t="shared" si="16"/>
        <v/>
      </c>
      <c r="G174" t="str">
        <f t="shared" si="17"/>
        <v>2</v>
      </c>
      <c r="H174" t="s">
        <v>222</v>
      </c>
      <c r="I174" t="s">
        <v>91</v>
      </c>
      <c r="J174" s="166">
        <f t="shared" si="18"/>
        <v>3818</v>
      </c>
      <c r="K174" s="216"/>
    </row>
    <row r="175" spans="1:11" x14ac:dyDescent="0.3">
      <c r="A175" s="163" t="s">
        <v>355</v>
      </c>
      <c r="B175" s="164">
        <v>0.99099999999999999</v>
      </c>
      <c r="C175" s="165" t="b">
        <f t="shared" si="13"/>
        <v>1</v>
      </c>
      <c r="D175" t="str">
        <f t="shared" si="14"/>
        <v/>
      </c>
      <c r="E175" t="str">
        <f t="shared" si="15"/>
        <v>2</v>
      </c>
      <c r="F175" t="str">
        <f t="shared" si="16"/>
        <v/>
      </c>
      <c r="G175" t="str">
        <f t="shared" si="17"/>
        <v>2</v>
      </c>
      <c r="H175" t="s">
        <v>222</v>
      </c>
      <c r="I175" t="s">
        <v>355</v>
      </c>
      <c r="J175" s="166">
        <f t="shared" si="18"/>
        <v>3818</v>
      </c>
      <c r="K175" s="216"/>
    </row>
    <row r="176" spans="1:11" x14ac:dyDescent="0.3">
      <c r="A176" s="163" t="s">
        <v>356</v>
      </c>
      <c r="B176" s="164">
        <v>0.66500000000000004</v>
      </c>
      <c r="C176" s="165" t="b">
        <f t="shared" si="13"/>
        <v>1</v>
      </c>
      <c r="D176" t="str">
        <f t="shared" si="14"/>
        <v>1</v>
      </c>
      <c r="E176" t="str">
        <f t="shared" si="15"/>
        <v/>
      </c>
      <c r="F176" t="str">
        <f t="shared" si="16"/>
        <v/>
      </c>
      <c r="G176" t="str">
        <f t="shared" si="17"/>
        <v>1</v>
      </c>
      <c r="H176" t="s">
        <v>218</v>
      </c>
      <c r="I176" t="s">
        <v>356</v>
      </c>
      <c r="J176" s="166">
        <f t="shared" si="18"/>
        <v>3273</v>
      </c>
      <c r="K176" s="216"/>
    </row>
    <row r="177" spans="1:17" x14ac:dyDescent="0.3">
      <c r="A177" s="163" t="s">
        <v>92</v>
      </c>
      <c r="B177" s="164">
        <v>1.08</v>
      </c>
      <c r="C177" s="165" t="b">
        <f t="shared" si="13"/>
        <v>1</v>
      </c>
      <c r="D177" t="str">
        <f t="shared" si="14"/>
        <v/>
      </c>
      <c r="E177" t="str">
        <f t="shared" si="15"/>
        <v/>
      </c>
      <c r="F177" t="str">
        <f t="shared" si="16"/>
        <v>3</v>
      </c>
      <c r="G177" t="str">
        <f t="shared" si="17"/>
        <v>3</v>
      </c>
      <c r="H177" t="s">
        <v>225</v>
      </c>
      <c r="I177" t="s">
        <v>92</v>
      </c>
      <c r="J177" s="166">
        <f t="shared" si="18"/>
        <v>4364</v>
      </c>
      <c r="K177" s="216"/>
    </row>
    <row r="178" spans="1:17" x14ac:dyDescent="0.3">
      <c r="A178" s="163" t="s">
        <v>93</v>
      </c>
      <c r="B178" s="164">
        <v>0.90200000000000002</v>
      </c>
      <c r="C178" s="165" t="b">
        <f t="shared" si="13"/>
        <v>1</v>
      </c>
      <c r="D178" t="str">
        <f t="shared" si="14"/>
        <v/>
      </c>
      <c r="E178" t="str">
        <f t="shared" si="15"/>
        <v>2</v>
      </c>
      <c r="F178" t="str">
        <f t="shared" si="16"/>
        <v/>
      </c>
      <c r="G178" t="str">
        <f t="shared" si="17"/>
        <v>2</v>
      </c>
      <c r="H178" t="s">
        <v>222</v>
      </c>
      <c r="I178" t="s">
        <v>93</v>
      </c>
      <c r="J178" s="166">
        <f t="shared" si="18"/>
        <v>3818</v>
      </c>
      <c r="K178" s="216"/>
    </row>
    <row r="179" spans="1:17" x14ac:dyDescent="0.3">
      <c r="A179" s="163" t="s">
        <v>357</v>
      </c>
      <c r="B179" s="164">
        <v>0.53300000000000003</v>
      </c>
      <c r="C179" s="165" t="b">
        <f t="shared" si="13"/>
        <v>1</v>
      </c>
      <c r="D179" t="str">
        <f t="shared" si="14"/>
        <v>1</v>
      </c>
      <c r="E179" t="str">
        <f t="shared" si="15"/>
        <v/>
      </c>
      <c r="F179" t="str">
        <f t="shared" si="16"/>
        <v/>
      </c>
      <c r="G179" t="str">
        <f t="shared" si="17"/>
        <v>1</v>
      </c>
      <c r="H179" t="s">
        <v>218</v>
      </c>
      <c r="I179" t="s">
        <v>357</v>
      </c>
      <c r="J179" s="166">
        <f t="shared" si="18"/>
        <v>3273</v>
      </c>
      <c r="K179" s="216"/>
    </row>
    <row r="180" spans="1:17" x14ac:dyDescent="0.3">
      <c r="A180" s="163" t="s">
        <v>358</v>
      </c>
      <c r="B180" s="164">
        <v>0.81100000000000005</v>
      </c>
      <c r="C180" s="165" t="b">
        <f t="shared" si="13"/>
        <v>1</v>
      </c>
      <c r="D180" t="str">
        <f t="shared" si="14"/>
        <v/>
      </c>
      <c r="E180" t="str">
        <f t="shared" si="15"/>
        <v>2</v>
      </c>
      <c r="F180" t="str">
        <f t="shared" si="16"/>
        <v/>
      </c>
      <c r="G180" t="str">
        <f t="shared" si="17"/>
        <v>2</v>
      </c>
      <c r="H180" t="s">
        <v>222</v>
      </c>
      <c r="I180" t="s">
        <v>358</v>
      </c>
      <c r="J180" s="166">
        <f t="shared" si="18"/>
        <v>3818</v>
      </c>
      <c r="K180" s="216"/>
    </row>
    <row r="181" spans="1:17" x14ac:dyDescent="0.3">
      <c r="A181" s="163" t="s">
        <v>359</v>
      </c>
      <c r="B181" s="164">
        <v>0.77400000000000002</v>
      </c>
      <c r="C181" s="165" t="b">
        <f t="shared" si="13"/>
        <v>1</v>
      </c>
      <c r="D181" t="str">
        <f t="shared" si="14"/>
        <v>1</v>
      </c>
      <c r="E181" t="str">
        <f t="shared" si="15"/>
        <v/>
      </c>
      <c r="F181" t="str">
        <f t="shared" si="16"/>
        <v/>
      </c>
      <c r="G181" t="str">
        <f t="shared" si="17"/>
        <v>1</v>
      </c>
      <c r="H181" t="s">
        <v>218</v>
      </c>
      <c r="I181" t="s">
        <v>359</v>
      </c>
      <c r="J181" s="166">
        <f t="shared" si="18"/>
        <v>3273</v>
      </c>
      <c r="K181" s="216"/>
    </row>
    <row r="182" spans="1:17" x14ac:dyDescent="0.3">
      <c r="A182" s="163" t="s">
        <v>94</v>
      </c>
      <c r="B182" s="164">
        <v>0.91800000000000004</v>
      </c>
      <c r="C182" s="165" t="b">
        <f t="shared" si="13"/>
        <v>1</v>
      </c>
      <c r="D182" t="str">
        <f t="shared" si="14"/>
        <v/>
      </c>
      <c r="E182" t="str">
        <f t="shared" si="15"/>
        <v>2</v>
      </c>
      <c r="F182" t="str">
        <f t="shared" si="16"/>
        <v/>
      </c>
      <c r="G182" t="str">
        <f t="shared" si="17"/>
        <v>2</v>
      </c>
      <c r="H182" t="s">
        <v>222</v>
      </c>
      <c r="I182" t="s">
        <v>94</v>
      </c>
      <c r="J182" s="166">
        <f t="shared" si="18"/>
        <v>3818</v>
      </c>
      <c r="K182" s="216"/>
    </row>
    <row r="183" spans="1:17" x14ac:dyDescent="0.3">
      <c r="K183" s="216"/>
    </row>
    <row r="184" spans="1:17" x14ac:dyDescent="0.3">
      <c r="B184" s="2"/>
      <c r="C184" s="2"/>
      <c r="D184" s="2"/>
      <c r="K184" s="216"/>
      <c r="N184" s="6"/>
    </row>
    <row r="185" spans="1:17" x14ac:dyDescent="0.3">
      <c r="K185" s="216"/>
    </row>
    <row r="186" spans="1:17" ht="18" x14ac:dyDescent="0.3">
      <c r="A186" s="387" t="s">
        <v>102</v>
      </c>
      <c r="B186" s="387"/>
      <c r="C186" s="387"/>
      <c r="J186">
        <v>1</v>
      </c>
      <c r="K186" t="s">
        <v>131</v>
      </c>
      <c r="M186">
        <v>2022</v>
      </c>
      <c r="P186" t="s">
        <v>155</v>
      </c>
      <c r="Q186">
        <v>3</v>
      </c>
    </row>
    <row r="187" spans="1:17" x14ac:dyDescent="0.3">
      <c r="A187">
        <v>1</v>
      </c>
      <c r="B187">
        <f>C187</f>
        <v>143</v>
      </c>
      <c r="C187">
        <v>143</v>
      </c>
      <c r="J187">
        <v>2</v>
      </c>
      <c r="K187" t="s">
        <v>156</v>
      </c>
      <c r="M187">
        <v>2023</v>
      </c>
      <c r="P187" t="s">
        <v>157</v>
      </c>
      <c r="Q187">
        <v>6</v>
      </c>
    </row>
    <row r="188" spans="1:17" x14ac:dyDescent="0.3">
      <c r="A188">
        <v>2</v>
      </c>
      <c r="B188">
        <f>B187+C188</f>
        <v>286</v>
      </c>
      <c r="C188">
        <v>143</v>
      </c>
      <c r="J188">
        <v>3</v>
      </c>
      <c r="K188" t="s">
        <v>155</v>
      </c>
      <c r="M188">
        <v>2024</v>
      </c>
      <c r="P188" t="s">
        <v>158</v>
      </c>
      <c r="Q188">
        <v>7</v>
      </c>
    </row>
    <row r="189" spans="1:17" ht="18" customHeight="1" x14ac:dyDescent="0.3">
      <c r="A189">
        <v>3</v>
      </c>
      <c r="B189">
        <f t="shared" ref="B189:B231" si="19">B188+C189</f>
        <v>430</v>
      </c>
      <c r="C189">
        <v>144</v>
      </c>
      <c r="J189">
        <v>4</v>
      </c>
      <c r="K189" t="s">
        <v>159</v>
      </c>
      <c r="M189">
        <v>2025</v>
      </c>
      <c r="P189" t="s">
        <v>159</v>
      </c>
      <c r="Q189">
        <v>4</v>
      </c>
    </row>
    <row r="190" spans="1:17" ht="14.4" customHeight="1" x14ac:dyDescent="0.3">
      <c r="A190">
        <v>4</v>
      </c>
      <c r="B190">
        <f t="shared" si="19"/>
        <v>573</v>
      </c>
      <c r="C190">
        <v>143</v>
      </c>
      <c r="J190">
        <v>5</v>
      </c>
      <c r="K190" t="s">
        <v>160</v>
      </c>
      <c r="M190">
        <v>2026</v>
      </c>
      <c r="P190" t="s">
        <v>160</v>
      </c>
      <c r="Q190">
        <v>5</v>
      </c>
    </row>
    <row r="191" spans="1:17" x14ac:dyDescent="0.3">
      <c r="A191">
        <v>5</v>
      </c>
      <c r="B191">
        <f t="shared" si="19"/>
        <v>716</v>
      </c>
      <c r="C191">
        <v>143</v>
      </c>
      <c r="J191">
        <v>6</v>
      </c>
      <c r="K191" t="s">
        <v>157</v>
      </c>
      <c r="M191">
        <v>2027</v>
      </c>
      <c r="P191" t="s">
        <v>131</v>
      </c>
      <c r="Q191">
        <v>1</v>
      </c>
    </row>
    <row r="192" spans="1:17" x14ac:dyDescent="0.3">
      <c r="A192">
        <v>6</v>
      </c>
      <c r="B192">
        <f t="shared" si="19"/>
        <v>860</v>
      </c>
      <c r="C192">
        <v>144</v>
      </c>
      <c r="J192">
        <v>7</v>
      </c>
      <c r="K192" t="s">
        <v>158</v>
      </c>
      <c r="M192">
        <v>2028</v>
      </c>
      <c r="N192" s="72"/>
      <c r="P192" t="s">
        <v>161</v>
      </c>
      <c r="Q192">
        <v>11</v>
      </c>
    </row>
    <row r="193" spans="1:17" x14ac:dyDescent="0.3">
      <c r="A193">
        <v>7</v>
      </c>
      <c r="B193">
        <f t="shared" si="19"/>
        <v>1003</v>
      </c>
      <c r="C193">
        <v>143</v>
      </c>
      <c r="J193">
        <v>8</v>
      </c>
      <c r="K193" t="s">
        <v>162</v>
      </c>
      <c r="M193">
        <v>2029</v>
      </c>
      <c r="N193" s="72"/>
      <c r="P193" t="s">
        <v>163</v>
      </c>
      <c r="Q193">
        <v>12</v>
      </c>
    </row>
    <row r="194" spans="1:17" x14ac:dyDescent="0.3">
      <c r="A194">
        <v>8</v>
      </c>
      <c r="B194">
        <f t="shared" si="19"/>
        <v>1146</v>
      </c>
      <c r="C194">
        <v>143</v>
      </c>
      <c r="J194">
        <v>9</v>
      </c>
      <c r="K194" t="s">
        <v>164</v>
      </c>
      <c r="N194" s="72"/>
      <c r="P194" t="s">
        <v>165</v>
      </c>
      <c r="Q194">
        <v>10</v>
      </c>
    </row>
    <row r="195" spans="1:17" x14ac:dyDescent="0.3">
      <c r="A195">
        <v>9</v>
      </c>
      <c r="B195">
        <f t="shared" si="19"/>
        <v>1290</v>
      </c>
      <c r="C195">
        <v>144</v>
      </c>
      <c r="J195">
        <v>10</v>
      </c>
      <c r="K195" t="s">
        <v>165</v>
      </c>
      <c r="N195" s="72"/>
      <c r="P195" t="s">
        <v>162</v>
      </c>
      <c r="Q195">
        <v>8</v>
      </c>
    </row>
    <row r="196" spans="1:17" x14ac:dyDescent="0.3">
      <c r="A196">
        <v>10</v>
      </c>
      <c r="B196">
        <f t="shared" si="19"/>
        <v>1433</v>
      </c>
      <c r="C196">
        <v>143</v>
      </c>
      <c r="J196">
        <v>11</v>
      </c>
      <c r="K196" t="s">
        <v>161</v>
      </c>
      <c r="N196" s="72"/>
      <c r="P196" t="s">
        <v>156</v>
      </c>
      <c r="Q196">
        <v>2</v>
      </c>
    </row>
    <row r="197" spans="1:17" ht="15" thickBot="1" x14ac:dyDescent="0.35">
      <c r="A197">
        <v>11</v>
      </c>
      <c r="B197">
        <f t="shared" si="19"/>
        <v>1576</v>
      </c>
      <c r="C197">
        <v>143</v>
      </c>
      <c r="J197">
        <v>12</v>
      </c>
      <c r="K197" t="s">
        <v>163</v>
      </c>
      <c r="P197" t="s">
        <v>164</v>
      </c>
      <c r="Q197">
        <v>9</v>
      </c>
    </row>
    <row r="198" spans="1:17" ht="15" thickBot="1" x14ac:dyDescent="0.35">
      <c r="A198" s="4">
        <v>12</v>
      </c>
      <c r="B198" s="5">
        <f t="shared" si="19"/>
        <v>1720</v>
      </c>
      <c r="C198" s="4">
        <v>144</v>
      </c>
      <c r="D198" s="4"/>
      <c r="E198" s="4" t="s">
        <v>154</v>
      </c>
    </row>
    <row r="199" spans="1:17" x14ac:dyDescent="0.3">
      <c r="A199">
        <v>13</v>
      </c>
      <c r="B199">
        <f t="shared" si="19"/>
        <v>1863</v>
      </c>
      <c r="C199">
        <v>143</v>
      </c>
      <c r="K199" s="135"/>
    </row>
    <row r="200" spans="1:17" x14ac:dyDescent="0.3">
      <c r="A200">
        <v>14</v>
      </c>
      <c r="B200">
        <f t="shared" si="19"/>
        <v>2006</v>
      </c>
      <c r="C200">
        <v>143</v>
      </c>
    </row>
    <row r="201" spans="1:17" x14ac:dyDescent="0.3">
      <c r="A201">
        <v>15</v>
      </c>
      <c r="B201">
        <f t="shared" si="19"/>
        <v>2150</v>
      </c>
      <c r="C201">
        <v>144</v>
      </c>
    </row>
    <row r="202" spans="1:17" x14ac:dyDescent="0.3">
      <c r="A202">
        <v>16</v>
      </c>
      <c r="B202">
        <f t="shared" si="19"/>
        <v>2293</v>
      </c>
      <c r="C202">
        <v>143</v>
      </c>
    </row>
    <row r="203" spans="1:17" x14ac:dyDescent="0.3">
      <c r="A203">
        <v>17</v>
      </c>
      <c r="B203">
        <f t="shared" si="19"/>
        <v>2436</v>
      </c>
      <c r="C203">
        <v>143</v>
      </c>
    </row>
    <row r="204" spans="1:17" x14ac:dyDescent="0.3">
      <c r="A204">
        <v>18</v>
      </c>
      <c r="B204">
        <f t="shared" si="19"/>
        <v>2580</v>
      </c>
      <c r="C204">
        <v>144</v>
      </c>
    </row>
    <row r="205" spans="1:17" x14ac:dyDescent="0.3">
      <c r="A205">
        <v>19</v>
      </c>
      <c r="B205">
        <f t="shared" si="19"/>
        <v>2723</v>
      </c>
      <c r="C205">
        <v>143</v>
      </c>
    </row>
    <row r="206" spans="1:17" x14ac:dyDescent="0.3">
      <c r="A206">
        <v>20</v>
      </c>
      <c r="B206">
        <f t="shared" si="19"/>
        <v>2866</v>
      </c>
      <c r="C206">
        <v>143</v>
      </c>
    </row>
    <row r="207" spans="1:17" x14ac:dyDescent="0.3">
      <c r="A207">
        <v>21</v>
      </c>
      <c r="B207">
        <f t="shared" si="19"/>
        <v>3010</v>
      </c>
      <c r="C207">
        <v>144</v>
      </c>
    </row>
    <row r="208" spans="1:17" x14ac:dyDescent="0.3">
      <c r="A208">
        <v>22</v>
      </c>
      <c r="B208">
        <f t="shared" si="19"/>
        <v>3153</v>
      </c>
      <c r="C208">
        <v>143</v>
      </c>
    </row>
    <row r="209" spans="1:11" x14ac:dyDescent="0.3">
      <c r="A209">
        <v>23</v>
      </c>
      <c r="B209">
        <f t="shared" si="19"/>
        <v>3296</v>
      </c>
      <c r="C209">
        <v>143</v>
      </c>
    </row>
    <row r="210" spans="1:11" x14ac:dyDescent="0.3">
      <c r="A210">
        <v>24</v>
      </c>
      <c r="B210">
        <f t="shared" si="19"/>
        <v>3440</v>
      </c>
      <c r="C210">
        <v>144</v>
      </c>
    </row>
    <row r="211" spans="1:11" x14ac:dyDescent="0.3">
      <c r="A211">
        <v>25</v>
      </c>
      <c r="B211">
        <f t="shared" si="19"/>
        <v>3583</v>
      </c>
      <c r="C211">
        <v>143</v>
      </c>
    </row>
    <row r="212" spans="1:11" x14ac:dyDescent="0.3">
      <c r="A212">
        <v>26</v>
      </c>
      <c r="B212">
        <f t="shared" si="19"/>
        <v>3726</v>
      </c>
      <c r="C212">
        <v>143</v>
      </c>
    </row>
    <row r="213" spans="1:11" x14ac:dyDescent="0.3">
      <c r="A213">
        <v>27</v>
      </c>
      <c r="B213">
        <f t="shared" si="19"/>
        <v>3870</v>
      </c>
      <c r="C213">
        <v>144</v>
      </c>
    </row>
    <row r="214" spans="1:11" x14ac:dyDescent="0.3">
      <c r="A214">
        <v>28</v>
      </c>
      <c r="B214">
        <f t="shared" si="19"/>
        <v>4013</v>
      </c>
      <c r="C214">
        <v>143</v>
      </c>
    </row>
    <row r="215" spans="1:11" x14ac:dyDescent="0.3">
      <c r="A215">
        <v>29</v>
      </c>
      <c r="B215">
        <f t="shared" si="19"/>
        <v>4156</v>
      </c>
      <c r="C215">
        <v>143</v>
      </c>
    </row>
    <row r="216" spans="1:11" x14ac:dyDescent="0.3">
      <c r="A216">
        <v>30</v>
      </c>
      <c r="B216">
        <f t="shared" si="19"/>
        <v>4300</v>
      </c>
      <c r="C216">
        <v>144</v>
      </c>
    </row>
    <row r="217" spans="1:11" x14ac:dyDescent="0.3">
      <c r="A217">
        <v>31</v>
      </c>
      <c r="B217">
        <f t="shared" si="19"/>
        <v>4443</v>
      </c>
      <c r="C217">
        <v>143</v>
      </c>
      <c r="K217" s="135"/>
    </row>
    <row r="218" spans="1:11" x14ac:dyDescent="0.3">
      <c r="A218">
        <v>32</v>
      </c>
      <c r="B218">
        <f t="shared" si="19"/>
        <v>4586</v>
      </c>
      <c r="C218">
        <v>143</v>
      </c>
    </row>
    <row r="219" spans="1:11" x14ac:dyDescent="0.3">
      <c r="A219">
        <v>33</v>
      </c>
      <c r="B219">
        <f t="shared" si="19"/>
        <v>4730</v>
      </c>
      <c r="C219">
        <v>144</v>
      </c>
    </row>
    <row r="220" spans="1:11" x14ac:dyDescent="0.3">
      <c r="A220">
        <v>34</v>
      </c>
      <c r="B220">
        <f t="shared" si="19"/>
        <v>4873</v>
      </c>
      <c r="C220">
        <v>143</v>
      </c>
    </row>
    <row r="221" spans="1:11" x14ac:dyDescent="0.3">
      <c r="A221">
        <v>35</v>
      </c>
      <c r="B221">
        <f t="shared" si="19"/>
        <v>5016</v>
      </c>
      <c r="C221">
        <v>143</v>
      </c>
    </row>
    <row r="222" spans="1:11" x14ac:dyDescent="0.3">
      <c r="A222">
        <v>36</v>
      </c>
      <c r="B222">
        <f t="shared" si="19"/>
        <v>5160</v>
      </c>
      <c r="C222">
        <v>144</v>
      </c>
    </row>
    <row r="223" spans="1:11" x14ac:dyDescent="0.3">
      <c r="A223">
        <v>37</v>
      </c>
      <c r="B223">
        <f t="shared" si="19"/>
        <v>5303</v>
      </c>
      <c r="C223">
        <v>143</v>
      </c>
    </row>
    <row r="224" spans="1:11" x14ac:dyDescent="0.3">
      <c r="A224">
        <v>38</v>
      </c>
      <c r="B224">
        <f t="shared" si="19"/>
        <v>5446</v>
      </c>
      <c r="C224">
        <v>143</v>
      </c>
    </row>
    <row r="225" spans="1:3" x14ac:dyDescent="0.3">
      <c r="A225">
        <v>39</v>
      </c>
      <c r="B225">
        <f t="shared" si="19"/>
        <v>5590</v>
      </c>
      <c r="C225">
        <v>144</v>
      </c>
    </row>
    <row r="226" spans="1:3" x14ac:dyDescent="0.3">
      <c r="A226">
        <v>40</v>
      </c>
      <c r="B226">
        <f t="shared" si="19"/>
        <v>5733</v>
      </c>
      <c r="C226">
        <v>143</v>
      </c>
    </row>
    <row r="227" spans="1:3" x14ac:dyDescent="0.3">
      <c r="A227">
        <v>41</v>
      </c>
      <c r="B227">
        <f t="shared" si="19"/>
        <v>5876</v>
      </c>
      <c r="C227">
        <v>143</v>
      </c>
    </row>
    <row r="228" spans="1:3" x14ac:dyDescent="0.3">
      <c r="A228">
        <v>42</v>
      </c>
      <c r="B228">
        <f t="shared" si="19"/>
        <v>6020</v>
      </c>
      <c r="C228">
        <v>144</v>
      </c>
    </row>
    <row r="229" spans="1:3" x14ac:dyDescent="0.3">
      <c r="A229">
        <v>43</v>
      </c>
      <c r="B229">
        <f t="shared" si="19"/>
        <v>6163</v>
      </c>
      <c r="C229">
        <v>143</v>
      </c>
    </row>
    <row r="230" spans="1:3" x14ac:dyDescent="0.3">
      <c r="A230">
        <v>44</v>
      </c>
      <c r="B230">
        <f t="shared" si="19"/>
        <v>6306</v>
      </c>
      <c r="C230">
        <v>143</v>
      </c>
    </row>
    <row r="231" spans="1:3" x14ac:dyDescent="0.3">
      <c r="A231">
        <v>45</v>
      </c>
      <c r="B231">
        <f t="shared" si="19"/>
        <v>6450</v>
      </c>
      <c r="C231">
        <v>144</v>
      </c>
    </row>
    <row r="232" spans="1:3" x14ac:dyDescent="0.3">
      <c r="A232" s="167"/>
      <c r="B232" s="168"/>
    </row>
    <row r="233" spans="1:3" x14ac:dyDescent="0.3">
      <c r="A233" s="167"/>
      <c r="B233" s="168"/>
    </row>
    <row r="234" spans="1:3" x14ac:dyDescent="0.3">
      <c r="A234" s="167"/>
      <c r="B234" s="168"/>
    </row>
    <row r="235" spans="1:3" x14ac:dyDescent="0.3">
      <c r="A235" s="167"/>
      <c r="B235" s="168"/>
    </row>
    <row r="236" spans="1:3" x14ac:dyDescent="0.3">
      <c r="A236" s="167"/>
      <c r="B236" s="168"/>
    </row>
    <row r="237" spans="1:3" x14ac:dyDescent="0.3">
      <c r="A237" s="167"/>
      <c r="B237" s="168"/>
    </row>
    <row r="238" spans="1:3" x14ac:dyDescent="0.3">
      <c r="A238" s="167"/>
      <c r="B238" s="168"/>
    </row>
    <row r="239" spans="1:3" x14ac:dyDescent="0.3">
      <c r="A239" s="167"/>
      <c r="B239" s="168"/>
    </row>
    <row r="240" spans="1:3" x14ac:dyDescent="0.3">
      <c r="A240" s="167"/>
      <c r="B240" s="168"/>
    </row>
    <row r="241" spans="1:2" x14ac:dyDescent="0.3">
      <c r="A241" s="167"/>
      <c r="B241" s="168"/>
    </row>
    <row r="242" spans="1:2" x14ac:dyDescent="0.3">
      <c r="A242" s="167"/>
      <c r="B242" s="168"/>
    </row>
    <row r="243" spans="1:2" x14ac:dyDescent="0.3">
      <c r="A243" s="167"/>
      <c r="B243" s="168"/>
    </row>
    <row r="244" spans="1:2" x14ac:dyDescent="0.3">
      <c r="A244" s="167"/>
      <c r="B244" s="168"/>
    </row>
    <row r="245" spans="1:2" x14ac:dyDescent="0.3">
      <c r="A245" s="167"/>
      <c r="B245" s="168"/>
    </row>
    <row r="246" spans="1:2" x14ac:dyDescent="0.3">
      <c r="A246" s="167"/>
      <c r="B246" s="168"/>
    </row>
    <row r="247" spans="1:2" x14ac:dyDescent="0.3">
      <c r="A247" s="167"/>
      <c r="B247" s="168"/>
    </row>
    <row r="248" spans="1:2" x14ac:dyDescent="0.3">
      <c r="A248" s="167"/>
      <c r="B248" s="168"/>
    </row>
    <row r="249" spans="1:2" x14ac:dyDescent="0.3">
      <c r="A249" s="167"/>
      <c r="B249" s="168"/>
    </row>
    <row r="250" spans="1:2" x14ac:dyDescent="0.3">
      <c r="A250" s="167"/>
      <c r="B250" s="168"/>
    </row>
    <row r="251" spans="1:2" x14ac:dyDescent="0.3">
      <c r="A251" s="167"/>
      <c r="B251" s="168"/>
    </row>
    <row r="252" spans="1:2" x14ac:dyDescent="0.3">
      <c r="A252" s="167"/>
      <c r="B252" s="168"/>
    </row>
    <row r="253" spans="1:2" x14ac:dyDescent="0.3">
      <c r="A253" s="167"/>
      <c r="B253" s="168"/>
    </row>
    <row r="254" spans="1:2" x14ac:dyDescent="0.3">
      <c r="A254" s="167"/>
      <c r="B254" s="168"/>
    </row>
    <row r="255" spans="1:2" x14ac:dyDescent="0.3">
      <c r="A255" s="167"/>
      <c r="B255" s="168"/>
    </row>
    <row r="256" spans="1:2" x14ac:dyDescent="0.3">
      <c r="A256" s="167"/>
      <c r="B256" s="168"/>
    </row>
    <row r="257" spans="1:2" x14ac:dyDescent="0.3">
      <c r="A257" s="167"/>
      <c r="B257" s="168"/>
    </row>
    <row r="258" spans="1:2" x14ac:dyDescent="0.3">
      <c r="A258" s="167"/>
      <c r="B258" s="168"/>
    </row>
    <row r="259" spans="1:2" x14ac:dyDescent="0.3">
      <c r="A259" s="167"/>
      <c r="B259" s="168"/>
    </row>
    <row r="260" spans="1:2" x14ac:dyDescent="0.3">
      <c r="A260" s="167"/>
      <c r="B260" s="168"/>
    </row>
    <row r="261" spans="1:2" x14ac:dyDescent="0.3">
      <c r="A261" s="167"/>
      <c r="B261" s="168"/>
    </row>
    <row r="262" spans="1:2" x14ac:dyDescent="0.3">
      <c r="A262" s="167"/>
      <c r="B262" s="168"/>
    </row>
    <row r="263" spans="1:2" x14ac:dyDescent="0.3">
      <c r="A263" s="167"/>
      <c r="B263" s="168"/>
    </row>
    <row r="264" spans="1:2" x14ac:dyDescent="0.3">
      <c r="A264" s="167"/>
      <c r="B264" s="168"/>
    </row>
    <row r="265" spans="1:2" x14ac:dyDescent="0.3">
      <c r="A265" s="167"/>
      <c r="B265" s="168"/>
    </row>
    <row r="266" spans="1:2" x14ac:dyDescent="0.3">
      <c r="A266" s="167"/>
      <c r="B266" s="168"/>
    </row>
    <row r="267" spans="1:2" x14ac:dyDescent="0.3">
      <c r="A267" s="167"/>
      <c r="B267" s="168"/>
    </row>
    <row r="268" spans="1:2" x14ac:dyDescent="0.3">
      <c r="A268" s="167"/>
      <c r="B268" s="168"/>
    </row>
    <row r="269" spans="1:2" x14ac:dyDescent="0.3">
      <c r="A269" s="167"/>
      <c r="B269" s="168"/>
    </row>
    <row r="270" spans="1:2" x14ac:dyDescent="0.3">
      <c r="A270" s="167"/>
      <c r="B270" s="168"/>
    </row>
    <row r="271" spans="1:2" x14ac:dyDescent="0.3">
      <c r="A271" s="167"/>
      <c r="B271" s="168"/>
    </row>
    <row r="272" spans="1:2" x14ac:dyDescent="0.3">
      <c r="A272" s="167"/>
      <c r="B272" s="168"/>
    </row>
    <row r="273" spans="1:2" x14ac:dyDescent="0.3">
      <c r="A273" s="167"/>
      <c r="B273" s="168"/>
    </row>
    <row r="274" spans="1:2" x14ac:dyDescent="0.3">
      <c r="A274" s="167"/>
    </row>
    <row r="275" spans="1:2" x14ac:dyDescent="0.3">
      <c r="A275" s="167"/>
      <c r="B275" s="168"/>
    </row>
    <row r="276" spans="1:2" x14ac:dyDescent="0.3">
      <c r="A276" s="167"/>
      <c r="B276" s="168"/>
    </row>
    <row r="277" spans="1:2" x14ac:dyDescent="0.3">
      <c r="A277" s="167"/>
      <c r="B277" s="168"/>
    </row>
    <row r="278" spans="1:2" x14ac:dyDescent="0.3">
      <c r="A278" s="167"/>
      <c r="B278" s="168"/>
    </row>
    <row r="279" spans="1:2" x14ac:dyDescent="0.3">
      <c r="A279" s="167"/>
      <c r="B279" s="168"/>
    </row>
    <row r="280" spans="1:2" x14ac:dyDescent="0.3">
      <c r="A280" s="167"/>
      <c r="B280" s="168"/>
    </row>
    <row r="281" spans="1:2" x14ac:dyDescent="0.3">
      <c r="A281" s="167"/>
      <c r="B281" s="168"/>
    </row>
    <row r="282" spans="1:2" x14ac:dyDescent="0.3">
      <c r="A282" s="167"/>
      <c r="B282" s="168"/>
    </row>
    <row r="283" spans="1:2" x14ac:dyDescent="0.3">
      <c r="A283" s="167"/>
      <c r="B283" s="168"/>
    </row>
    <row r="284" spans="1:2" x14ac:dyDescent="0.3">
      <c r="A284" s="167"/>
      <c r="B284" s="168"/>
    </row>
    <row r="285" spans="1:2" x14ac:dyDescent="0.3">
      <c r="A285" s="167"/>
      <c r="B285" s="168"/>
    </row>
    <row r="286" spans="1:2" x14ac:dyDescent="0.3">
      <c r="A286" s="167"/>
      <c r="B286" s="168"/>
    </row>
    <row r="287" spans="1:2" x14ac:dyDescent="0.3">
      <c r="A287" s="167"/>
      <c r="B287" s="168"/>
    </row>
    <row r="288" spans="1:2" x14ac:dyDescent="0.3">
      <c r="A288" s="167"/>
      <c r="B288" s="168"/>
    </row>
    <row r="289" spans="1:2" x14ac:dyDescent="0.3">
      <c r="A289" s="167"/>
      <c r="B289" s="168"/>
    </row>
    <row r="290" spans="1:2" x14ac:dyDescent="0.3">
      <c r="A290" s="167"/>
      <c r="B290" s="168"/>
    </row>
    <row r="291" spans="1:2" x14ac:dyDescent="0.3">
      <c r="A291" s="167"/>
      <c r="B291" s="168"/>
    </row>
    <row r="292" spans="1:2" x14ac:dyDescent="0.3">
      <c r="A292" s="167"/>
      <c r="B292" s="168"/>
    </row>
    <row r="293" spans="1:2" x14ac:dyDescent="0.3">
      <c r="A293" s="167"/>
      <c r="B293" s="168"/>
    </row>
    <row r="294" spans="1:2" x14ac:dyDescent="0.3">
      <c r="A294" s="167"/>
      <c r="B294" s="168"/>
    </row>
    <row r="295" spans="1:2" x14ac:dyDescent="0.3">
      <c r="A295" s="167"/>
      <c r="B295" s="168"/>
    </row>
    <row r="296" spans="1:2" x14ac:dyDescent="0.3">
      <c r="A296" s="167"/>
      <c r="B296" s="168"/>
    </row>
    <row r="297" spans="1:2" x14ac:dyDescent="0.3">
      <c r="A297" s="167"/>
      <c r="B297" s="168"/>
    </row>
    <row r="298" spans="1:2" x14ac:dyDescent="0.3">
      <c r="A298" s="167"/>
      <c r="B298" s="168"/>
    </row>
    <row r="299" spans="1:2" x14ac:dyDescent="0.3">
      <c r="A299" s="167"/>
      <c r="B299" s="168"/>
    </row>
    <row r="300" spans="1:2" x14ac:dyDescent="0.3">
      <c r="A300" s="167"/>
      <c r="B300" s="168"/>
    </row>
    <row r="301" spans="1:2" x14ac:dyDescent="0.3">
      <c r="A301" s="167"/>
      <c r="B301" s="168"/>
    </row>
    <row r="302" spans="1:2" x14ac:dyDescent="0.3">
      <c r="A302" s="167"/>
      <c r="B302" s="168"/>
    </row>
    <row r="303" spans="1:2" x14ac:dyDescent="0.3">
      <c r="A303" s="167"/>
      <c r="B303" s="168"/>
    </row>
    <row r="304" spans="1:2" x14ac:dyDescent="0.3">
      <c r="A304" s="167"/>
      <c r="B304" s="168"/>
    </row>
    <row r="305" spans="1:2" x14ac:dyDescent="0.3">
      <c r="A305" s="167"/>
      <c r="B305" s="168"/>
    </row>
    <row r="306" spans="1:2" x14ac:dyDescent="0.3">
      <c r="A306" s="167"/>
      <c r="B306" s="168"/>
    </row>
    <row r="307" spans="1:2" x14ac:dyDescent="0.3">
      <c r="A307" s="167"/>
      <c r="B307" s="168"/>
    </row>
    <row r="308" spans="1:2" x14ac:dyDescent="0.3">
      <c r="A308" s="167"/>
      <c r="B308" s="168"/>
    </row>
    <row r="309" spans="1:2" x14ac:dyDescent="0.3">
      <c r="A309" s="167"/>
      <c r="B309" s="168"/>
    </row>
    <row r="310" spans="1:2" x14ac:dyDescent="0.3">
      <c r="A310" s="167"/>
      <c r="B310" s="168"/>
    </row>
    <row r="311" spans="1:2" x14ac:dyDescent="0.3">
      <c r="A311" s="167"/>
      <c r="B311" s="168"/>
    </row>
    <row r="312" spans="1:2" x14ac:dyDescent="0.3">
      <c r="A312" s="167"/>
      <c r="B312" s="168"/>
    </row>
    <row r="313" spans="1:2" x14ac:dyDescent="0.3">
      <c r="A313" s="167"/>
      <c r="B313" s="168"/>
    </row>
    <row r="314" spans="1:2" x14ac:dyDescent="0.3">
      <c r="A314" s="167"/>
      <c r="B314" s="168"/>
    </row>
    <row r="315" spans="1:2" x14ac:dyDescent="0.3">
      <c r="A315" s="167"/>
      <c r="B315" s="168"/>
    </row>
    <row r="316" spans="1:2" x14ac:dyDescent="0.3">
      <c r="A316" s="167"/>
      <c r="B316" s="168"/>
    </row>
    <row r="317" spans="1:2" x14ac:dyDescent="0.3">
      <c r="A317" s="167"/>
      <c r="B317" s="168"/>
    </row>
    <row r="318" spans="1:2" x14ac:dyDescent="0.3">
      <c r="A318" s="167"/>
      <c r="B318" s="168"/>
    </row>
    <row r="319" spans="1:2" x14ac:dyDescent="0.3">
      <c r="A319" s="167"/>
      <c r="B319" s="168"/>
    </row>
    <row r="320" spans="1:2" x14ac:dyDescent="0.3">
      <c r="A320" s="167"/>
      <c r="B320" s="168"/>
    </row>
    <row r="321" spans="1:2" x14ac:dyDescent="0.3">
      <c r="A321" s="167"/>
      <c r="B321" s="168"/>
    </row>
    <row r="322" spans="1:2" x14ac:dyDescent="0.3">
      <c r="A322" s="167"/>
      <c r="B322" s="168"/>
    </row>
    <row r="323" spans="1:2" x14ac:dyDescent="0.3">
      <c r="A323" s="167"/>
      <c r="B323" s="168"/>
    </row>
    <row r="324" spans="1:2" x14ac:dyDescent="0.3">
      <c r="A324" s="167"/>
      <c r="B324" s="168"/>
    </row>
    <row r="325" spans="1:2" x14ac:dyDescent="0.3">
      <c r="A325" s="167"/>
      <c r="B325" s="168"/>
    </row>
    <row r="326" spans="1:2" x14ac:dyDescent="0.3">
      <c r="A326" s="167"/>
      <c r="B326" s="168"/>
    </row>
    <row r="327" spans="1:2" x14ac:dyDescent="0.3">
      <c r="A327" s="167"/>
      <c r="B327" s="168"/>
    </row>
    <row r="328" spans="1:2" x14ac:dyDescent="0.3">
      <c r="A328" s="167"/>
      <c r="B328" s="168"/>
    </row>
    <row r="329" spans="1:2" x14ac:dyDescent="0.3">
      <c r="A329" s="167"/>
      <c r="B329" s="168"/>
    </row>
    <row r="330" spans="1:2" x14ac:dyDescent="0.3">
      <c r="A330" s="167"/>
      <c r="B330" s="168"/>
    </row>
    <row r="331" spans="1:2" x14ac:dyDescent="0.3">
      <c r="A331" s="167"/>
      <c r="B331" s="168"/>
    </row>
    <row r="332" spans="1:2" x14ac:dyDescent="0.3">
      <c r="A332" s="167"/>
      <c r="B332" s="168"/>
    </row>
    <row r="333" spans="1:2" x14ac:dyDescent="0.3">
      <c r="A333" s="167"/>
      <c r="B333" s="168"/>
    </row>
    <row r="334" spans="1:2" x14ac:dyDescent="0.3">
      <c r="A334" s="167"/>
    </row>
    <row r="335" spans="1:2" x14ac:dyDescent="0.3">
      <c r="A335" s="167"/>
      <c r="B335" s="168"/>
    </row>
    <row r="336" spans="1:2" x14ac:dyDescent="0.3">
      <c r="A336" s="167"/>
      <c r="B336" s="168"/>
    </row>
    <row r="337" spans="1:2" x14ac:dyDescent="0.3">
      <c r="A337" s="167"/>
      <c r="B337" s="168"/>
    </row>
    <row r="338" spans="1:2" x14ac:dyDescent="0.3">
      <c r="A338" s="167"/>
      <c r="B338" s="168"/>
    </row>
    <row r="339" spans="1:2" x14ac:dyDescent="0.3">
      <c r="A339" s="167"/>
      <c r="B339" s="168"/>
    </row>
    <row r="340" spans="1:2" x14ac:dyDescent="0.3">
      <c r="A340" s="167"/>
      <c r="B340" s="168"/>
    </row>
    <row r="341" spans="1:2" x14ac:dyDescent="0.3">
      <c r="A341" s="167"/>
      <c r="B341" s="168"/>
    </row>
    <row r="342" spans="1:2" x14ac:dyDescent="0.3">
      <c r="A342" s="167"/>
      <c r="B342" s="168"/>
    </row>
    <row r="343" spans="1:2" x14ac:dyDescent="0.3">
      <c r="A343" s="167"/>
      <c r="B343" s="168"/>
    </row>
    <row r="344" spans="1:2" x14ac:dyDescent="0.3">
      <c r="A344" s="167"/>
    </row>
    <row r="345" spans="1:2" x14ac:dyDescent="0.3">
      <c r="A345" s="167"/>
      <c r="B345" s="168"/>
    </row>
    <row r="346" spans="1:2" x14ac:dyDescent="0.3">
      <c r="A346" s="167"/>
      <c r="B346" s="168"/>
    </row>
    <row r="347" spans="1:2" x14ac:dyDescent="0.3">
      <c r="A347" s="167"/>
      <c r="B347" s="168"/>
    </row>
    <row r="348" spans="1:2" x14ac:dyDescent="0.3">
      <c r="A348" s="167"/>
      <c r="B348" s="168"/>
    </row>
    <row r="349" spans="1:2" x14ac:dyDescent="0.3">
      <c r="A349" s="167"/>
      <c r="B349" s="168"/>
    </row>
    <row r="350" spans="1:2" x14ac:dyDescent="0.3">
      <c r="A350" s="167"/>
      <c r="B350" s="168"/>
    </row>
    <row r="351" spans="1:2" x14ac:dyDescent="0.3">
      <c r="A351" s="167"/>
      <c r="B351" s="168"/>
    </row>
    <row r="352" spans="1:2" x14ac:dyDescent="0.3">
      <c r="A352" s="167"/>
      <c r="B352" s="168"/>
    </row>
    <row r="353" spans="1:2" x14ac:dyDescent="0.3">
      <c r="A353" s="167"/>
      <c r="B353" s="168"/>
    </row>
    <row r="354" spans="1:2" x14ac:dyDescent="0.3">
      <c r="A354" s="167"/>
      <c r="B354" s="168"/>
    </row>
    <row r="355" spans="1:2" x14ac:dyDescent="0.3">
      <c r="A355" s="167"/>
      <c r="B355" s="168"/>
    </row>
    <row r="356" spans="1:2" x14ac:dyDescent="0.3">
      <c r="A356" s="167"/>
      <c r="B356" s="168"/>
    </row>
    <row r="357" spans="1:2" x14ac:dyDescent="0.3">
      <c r="A357" s="167"/>
      <c r="B357" s="168"/>
    </row>
    <row r="358" spans="1:2" x14ac:dyDescent="0.3">
      <c r="A358" s="167"/>
      <c r="B358" s="168"/>
    </row>
  </sheetData>
  <mergeCells count="1">
    <mergeCell ref="A186:C186"/>
  </mergeCells>
  <phoneticPr fontId="25" type="noConversion"/>
  <hyperlinks>
    <hyperlink ref="A9" location="_ftn1" display="_ftn1" xr:uid="{92BC6DB0-77EA-4A3E-B43D-D6AD92B0F917}"/>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15OPMSMT0001-78-30185</_dlc_DocId>
    <_dlc_DocIdUrl xmlns="0104a4cd-1400-468e-be1b-c7aad71d7d5a">
      <Url>https://op.msmt.cz/_layouts/15/DocIdRedir.aspx?ID=15OPMSMT0001-78-30185</Url>
      <Description>15OPMSMT0001-78-30185</Description>
    </_dlc_DocIdUrl>
  </documentManagement>
</p:properties>
</file>

<file path=customXml/itemProps1.xml><?xml version="1.0" encoding="utf-8"?>
<ds:datastoreItem xmlns:ds="http://schemas.openxmlformats.org/officeDocument/2006/customXml" ds:itemID="{01FB80B6-E172-47FE-841B-18EC4303D428}">
  <ds:schemaRefs>
    <ds:schemaRef ds:uri="http://schemas.microsoft.com/sharepoint/v3/contenttype/forms"/>
  </ds:schemaRefs>
</ds:datastoreItem>
</file>

<file path=customXml/itemProps2.xml><?xml version="1.0" encoding="utf-8"?>
<ds:datastoreItem xmlns:ds="http://schemas.openxmlformats.org/officeDocument/2006/customXml" ds:itemID="{DFCACC27-E7F4-4465-B74F-5E1A6CD0E61D}">
  <ds:schemaRefs>
    <ds:schemaRef ds:uri="http://schemas.microsoft.com/sharepoint/events"/>
  </ds:schemaRefs>
</ds:datastoreItem>
</file>

<file path=customXml/itemProps3.xml><?xml version="1.0" encoding="utf-8"?>
<ds:datastoreItem xmlns:ds="http://schemas.openxmlformats.org/officeDocument/2006/customXml" ds:itemID="{CB8EA6FA-EE0A-4BB9-A83A-8FBE82423E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6372AAE-2D9F-417E-B0A3-EF7A50A97DEE}">
  <ds:schemaRefs>
    <ds:schemaRef ds:uri="http://schemas.microsoft.com/office/2006/metadata/properties"/>
    <ds:schemaRef ds:uri="http://schemas.microsoft.com/office/infopath/2007/PartnerControls"/>
    <ds:schemaRef ds:uri="0104a4cd-1400-468e-be1b-c7aad71d7d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1</vt:i4>
      </vt:variant>
    </vt:vector>
  </HeadingPairs>
  <TitlesOfParts>
    <vt:vector size="7" baseType="lpstr">
      <vt:lpstr>Instrukce</vt:lpstr>
      <vt:lpstr>Úvod</vt:lpstr>
      <vt:lpstr>Přehled ZoR</vt:lpstr>
      <vt:lpstr>KA6 - příjezdy do ČR</vt:lpstr>
      <vt:lpstr>KA6 - výjezdy z ČR</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Haken Jiří</cp:lastModifiedBy>
  <cp:lastPrinted>2023-02-09T14:45:29Z</cp:lastPrinted>
  <dcterms:created xsi:type="dcterms:W3CDTF">2022-07-14T06:39:26Z</dcterms:created>
  <dcterms:modified xsi:type="dcterms:W3CDTF">2024-03-28T13:56:09Z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62212bb6-41e1-4216-a449-f6a4459d444c</vt:lpwstr>
  </property>
</Properties>
</file>