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52C952F-FA05-4EBD-B4E2-5AED967B6B0D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H13" i="2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G10" i="2" s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<sst xmlns="http://schemas.openxmlformats.org/spreadsheetml/2006/main" count="25" uniqueCount="23">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</sst>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3" fillId="2" borderId="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left" wrapText="1"/>
    </xf>
    <xf numFmtId="0" fontId="5" fillId="0" borderId="11" xfId="0" applyFont="1" applyFill="1" applyBorder="1" applyAlignment="1" applyProtection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6.7109375" style="2" customWidth="1"/>
    <col min="2" max="2" width="16.28515625" style="2" customWidth="1"/>
    <col min="3" max="3" width="24.5703125" style="2" customWidth="1"/>
    <col min="4" max="4" width="16.28515625" style="2" customWidth="1"/>
    <col min="5" max="5" width="23.5703125" style="2" customWidth="1"/>
    <col min="6" max="6" width="12.42578125" style="2" customWidth="1"/>
    <col min="7" max="7" width="13.5703125" style="2" customWidth="1"/>
    <col min="8" max="8" width="13.28515625" style="2" customWidth="1"/>
    <col min="9" max="9" width="14.42578125" style="2" customWidth="1"/>
    <col min="10" max="11" width="13.140625" style="2" customWidth="1"/>
    <col min="12" max="12" width="14.140625" style="2" customWidth="1"/>
    <col min="13" max="13" width="13" style="2" customWidth="1"/>
    <col min="14" max="14" width="43.5703125" style="2" customWidth="1"/>
    <col min="15" max="16384" width="9.140625" style="2"/>
  </cols>
  <sheetData>
    <row r="1" spans="1:14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9.25" thickBot="1" x14ac:dyDescent="0.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">
        <v>0</v>
      </c>
      <c r="B3" s="28"/>
      <c r="C3" s="19"/>
      <c r="D3" s="19"/>
      <c r="E3" s="29"/>
      <c r="F3" s="30"/>
      <c r="G3" s="30"/>
      <c r="H3" s="30"/>
      <c r="I3" s="30"/>
      <c r="J3" s="30"/>
      <c r="K3" s="30"/>
      <c r="L3" s="30"/>
      <c r="M3" s="30"/>
      <c r="N3" s="31"/>
    </row>
    <row r="4" spans="1:14" ht="15.75" thickBot="1" x14ac:dyDescent="0.3">
      <c r="A4" s="32" t="s">
        <v>1</v>
      </c>
      <c r="B4" s="33"/>
      <c r="C4" s="20"/>
      <c r="D4" s="20"/>
      <c r="E4" s="34"/>
      <c r="F4" s="35"/>
      <c r="G4" s="35"/>
      <c r="H4" s="35"/>
      <c r="I4" s="35"/>
      <c r="J4" s="35"/>
      <c r="K4" s="35"/>
      <c r="L4" s="35"/>
      <c r="M4" s="35"/>
      <c r="N4" s="36"/>
    </row>
    <row r="5" spans="1:14" ht="15.75" x14ac:dyDescent="0.25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5" x14ac:dyDescent="0.25">
      <c r="A6" s="21" t="s">
        <v>2</v>
      </c>
      <c r="B6" s="21" t="s">
        <v>3</v>
      </c>
      <c r="C6" s="21" t="s">
        <v>14</v>
      </c>
      <c r="D6" s="21" t="s">
        <v>10</v>
      </c>
      <c r="E6" s="21" t="s">
        <v>11</v>
      </c>
      <c r="F6" s="21" t="s">
        <v>4</v>
      </c>
      <c r="G6" s="21" t="s">
        <v>20</v>
      </c>
      <c r="H6" s="21" t="s">
        <v>15</v>
      </c>
      <c r="I6" s="21" t="s">
        <v>13</v>
      </c>
      <c r="J6" s="21" t="s">
        <v>21</v>
      </c>
      <c r="K6" s="21" t="s">
        <v>22</v>
      </c>
      <c r="L6" s="21" t="s">
        <v>5</v>
      </c>
      <c r="M6" s="21" t="s">
        <v>6</v>
      </c>
      <c r="N6" s="21" t="s">
        <v>16</v>
      </c>
    </row>
    <row r="7" spans="1:14" x14ac:dyDescent="0.25">
      <c r="A7" s="9"/>
      <c r="B7" s="6"/>
      <c r="C7" s="22" t="s">
        <v>12</v>
      </c>
      <c r="D7" s="6"/>
      <c r="E7" s="22" t="s">
        <v>7</v>
      </c>
      <c r="F7" s="22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2" t="str">
        <f t="shared" ref="H7:H35" si="1">IF(C7="b1) jednorázová částka","nerelevantní","")</f>
        <v>nerelevantní</v>
      </c>
      <c r="I7" s="23" t="str">
        <f t="shared" ref="I7:I9" si="2">IF(C7="b2) jednotkový náklad (1720)",G7*H7/12*1720,IF(OR(F7="pracovní smlouva",C7="b1) jednorázová částka"),"nerelevantní",""))</f>
        <v>nerelevantní</v>
      </c>
      <c r="J7" s="24" t="str">
        <f t="shared" ref="J7:J35" si="3">IF(OR(C7="paušální náklady nebo jiný zdroj",C7="b1) jednorázová částka",C7="b2) jednotkový náklad (1720)",F7="DPP"),"nerelevantní","")</f>
        <v>nerelevantní</v>
      </c>
      <c r="K7" s="24" t="str">
        <f t="shared" ref="K7:K35" si="4">IF(OR(C7="b1) jednorázová částka",F7="pracovní smlouva",C7="paušální náklady nebo jiný zdroj",C7="b2) jednotkový náklad (1720)"),"nerelevantní","")</f>
        <v>nerelevantní</v>
      </c>
      <c r="L7" s="22" t="str">
        <f t="shared" ref="L7:L35" si="5">IF(OR(C7="a2) individuální",C7="b1) jednorázová částka",C7="b2) jednotkový náklad (1720)",C7="paušální náklady nebo jiný zdroj"),"nerelevantní","")</f>
        <v>nerelevantní</v>
      </c>
      <c r="M7" s="22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25">
      <c r="A8" s="9"/>
      <c r="B8" s="6"/>
      <c r="C8" s="22" t="s">
        <v>12</v>
      </c>
      <c r="D8" s="6"/>
      <c r="E8" s="22" t="s">
        <v>8</v>
      </c>
      <c r="F8" s="22" t="str">
        <f t="shared" si="0"/>
        <v>nerelevantní</v>
      </c>
      <c r="G8" s="6"/>
      <c r="H8" s="22" t="str">
        <f t="shared" si="1"/>
        <v>nerelevantní</v>
      </c>
      <c r="I8" s="23" t="str">
        <f t="shared" si="2"/>
        <v>nerelevantní</v>
      </c>
      <c r="J8" s="24" t="str">
        <f t="shared" si="3"/>
        <v>nerelevantní</v>
      </c>
      <c r="K8" s="24" t="str">
        <f t="shared" si="4"/>
        <v>nerelevantní</v>
      </c>
      <c r="L8" s="22" t="str">
        <f t="shared" si="5"/>
        <v>nerelevantní</v>
      </c>
      <c r="M8" s="22" t="str">
        <f t="shared" si="6"/>
        <v>nerelevantní</v>
      </c>
      <c r="N8" s="6"/>
    </row>
    <row r="9" spans="1:14" ht="29.25" x14ac:dyDescent="0.25">
      <c r="A9" s="9"/>
      <c r="B9" s="6"/>
      <c r="C9" s="22" t="s">
        <v>12</v>
      </c>
      <c r="D9" s="6"/>
      <c r="E9" s="22" t="s">
        <v>9</v>
      </c>
      <c r="F9" s="22" t="str">
        <f t="shared" si="0"/>
        <v>nerelevantní</v>
      </c>
      <c r="G9" s="6"/>
      <c r="H9" s="22" t="str">
        <f t="shared" si="1"/>
        <v>nerelevantní</v>
      </c>
      <c r="I9" s="23" t="str">
        <f t="shared" si="2"/>
        <v>nerelevantní</v>
      </c>
      <c r="J9" s="24" t="str">
        <f t="shared" si="3"/>
        <v>nerelevantní</v>
      </c>
      <c r="K9" s="24" t="str">
        <f t="shared" si="4"/>
        <v>nerelevantní</v>
      </c>
      <c r="L9" s="22" t="str">
        <f t="shared" si="5"/>
        <v>nerelevantní</v>
      </c>
      <c r="M9" s="22" t="str">
        <f t="shared" si="6"/>
        <v>nerelevantní</v>
      </c>
      <c r="N9" s="6"/>
    </row>
    <row r="10" spans="1:14" x14ac:dyDescent="0.25">
      <c r="A10" s="9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 t="shared" ref="G10:G35" si="8">IF(OR(F10="DPP","nerelevantní",D10="nerelevantní"),"nerelevantní","")</f>
        <v/>
      </c>
      <c r="H10" s="6" t="str">
        <f t="shared" si="1"/>
        <v/>
      </c>
      <c r="I10" s="7" t="str">
        <f>IF(OR(F10="pracovní smlouva",C10="b1) jednorázová částka"),"nerelevantní","")</f>
        <v/>
      </c>
      <c r="J10" s="8" t="str">
        <f t="shared" si="3"/>
        <v/>
      </c>
      <c r="K10" s="8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25">
      <c r="A11" s="9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si="8"/>
        <v/>
      </c>
      <c r="H11" s="6" t="str">
        <f t="shared" si="1"/>
        <v/>
      </c>
      <c r="I11" s="7" t="str">
        <f t="shared" ref="I11:I35" si="9">IF(OR(F11="pracovní smlouva",C11="b1) jednorázová částka"),"nerelevantní","")</f>
        <v/>
      </c>
      <c r="J11" s="8" t="str">
        <f t="shared" si="3"/>
        <v/>
      </c>
      <c r="K11" s="8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25">
      <c r="A12" s="9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7" t="str">
        <f t="shared" si="9"/>
        <v/>
      </c>
      <c r="J12" s="8" t="str">
        <f t="shared" si="3"/>
        <v/>
      </c>
      <c r="K12" s="8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25">
      <c r="A13" s="9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7" t="str">
        <f t="shared" si="9"/>
        <v/>
      </c>
      <c r="J13" s="8" t="str">
        <f t="shared" si="3"/>
        <v/>
      </c>
      <c r="K13" s="8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25">
      <c r="A14" s="9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7" t="str">
        <f t="shared" si="9"/>
        <v/>
      </c>
      <c r="J14" s="8" t="str">
        <f t="shared" si="3"/>
        <v/>
      </c>
      <c r="K14" s="8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25">
      <c r="A15" s="9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7" t="str">
        <f t="shared" si="9"/>
        <v/>
      </c>
      <c r="J15" s="8" t="str">
        <f t="shared" si="3"/>
        <v/>
      </c>
      <c r="K15" s="8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25">
      <c r="A16" s="9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7" t="str">
        <f t="shared" si="9"/>
        <v/>
      </c>
      <c r="J16" s="8" t="str">
        <f t="shared" si="3"/>
        <v/>
      </c>
      <c r="K16" s="8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25">
      <c r="A17" s="9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7" t="str">
        <f t="shared" si="9"/>
        <v/>
      </c>
      <c r="J17" s="8" t="str">
        <f t="shared" si="3"/>
        <v/>
      </c>
      <c r="K17" s="8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25">
      <c r="A18" s="9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7" t="str">
        <f t="shared" si="9"/>
        <v/>
      </c>
      <c r="J18" s="8" t="str">
        <f t="shared" si="3"/>
        <v/>
      </c>
      <c r="K18" s="8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25">
      <c r="A19" s="9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7" t="str">
        <f t="shared" si="9"/>
        <v/>
      </c>
      <c r="J19" s="8" t="str">
        <f t="shared" si="3"/>
        <v/>
      </c>
      <c r="K19" s="8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25">
      <c r="A20" s="9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7" t="str">
        <f t="shared" si="9"/>
        <v/>
      </c>
      <c r="J20" s="8" t="str">
        <f t="shared" si="3"/>
        <v/>
      </c>
      <c r="K20" s="8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25">
      <c r="A21" s="9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7" t="str">
        <f t="shared" si="9"/>
        <v/>
      </c>
      <c r="J21" s="8" t="str">
        <f t="shared" si="3"/>
        <v/>
      </c>
      <c r="K21" s="8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25">
      <c r="A22" s="9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7" t="str">
        <f t="shared" si="9"/>
        <v/>
      </c>
      <c r="J22" s="8" t="str">
        <f t="shared" si="3"/>
        <v/>
      </c>
      <c r="K22" s="8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25">
      <c r="A23" s="9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7" t="str">
        <f t="shared" si="9"/>
        <v/>
      </c>
      <c r="J23" s="8" t="str">
        <f t="shared" si="3"/>
        <v/>
      </c>
      <c r="K23" s="8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25">
      <c r="A24" s="9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7" t="str">
        <f t="shared" si="9"/>
        <v/>
      </c>
      <c r="J24" s="8" t="str">
        <f t="shared" si="3"/>
        <v/>
      </c>
      <c r="K24" s="8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25">
      <c r="A25" s="9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7" t="str">
        <f t="shared" si="9"/>
        <v/>
      </c>
      <c r="J25" s="8" t="str">
        <f t="shared" si="3"/>
        <v/>
      </c>
      <c r="K25" s="8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25">
      <c r="A26" s="9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7" t="str">
        <f t="shared" si="9"/>
        <v/>
      </c>
      <c r="J26" s="8" t="str">
        <f t="shared" si="3"/>
        <v/>
      </c>
      <c r="K26" s="8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25">
      <c r="A27" s="9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7" t="str">
        <f t="shared" si="9"/>
        <v/>
      </c>
      <c r="J27" s="8" t="str">
        <f t="shared" si="3"/>
        <v/>
      </c>
      <c r="K27" s="8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25">
      <c r="A28" s="9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7" t="str">
        <f t="shared" si="9"/>
        <v/>
      </c>
      <c r="J28" s="8" t="str">
        <f t="shared" si="3"/>
        <v/>
      </c>
      <c r="K28" s="8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25">
      <c r="A29" s="9"/>
      <c r="B29" s="10"/>
      <c r="C29" s="6"/>
      <c r="D29" s="6" t="str">
        <f t="shared" si="7"/>
        <v/>
      </c>
      <c r="E29" s="10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7" t="str">
        <f t="shared" si="9"/>
        <v/>
      </c>
      <c r="J29" s="8" t="str">
        <f t="shared" si="3"/>
        <v/>
      </c>
      <c r="K29" s="8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25">
      <c r="A30" s="9"/>
      <c r="B30" s="10"/>
      <c r="C30" s="6"/>
      <c r="D30" s="6" t="str">
        <f t="shared" si="7"/>
        <v/>
      </c>
      <c r="E30" s="11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7" t="str">
        <f t="shared" si="9"/>
        <v/>
      </c>
      <c r="J30" s="8" t="str">
        <f t="shared" si="3"/>
        <v/>
      </c>
      <c r="K30" s="8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25">
      <c r="A31" s="9"/>
      <c r="B31" s="10"/>
      <c r="C31" s="6"/>
      <c r="D31" s="6" t="str">
        <f t="shared" si="7"/>
        <v/>
      </c>
      <c r="E31" s="11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7" t="str">
        <f t="shared" si="9"/>
        <v/>
      </c>
      <c r="J31" s="8" t="str">
        <f t="shared" si="3"/>
        <v/>
      </c>
      <c r="K31" s="8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25">
      <c r="A32" s="9"/>
      <c r="B32" s="10"/>
      <c r="C32" s="6"/>
      <c r="D32" s="6" t="str">
        <f t="shared" si="7"/>
        <v/>
      </c>
      <c r="E32" s="11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7" t="str">
        <f t="shared" si="9"/>
        <v/>
      </c>
      <c r="J32" s="8" t="str">
        <f t="shared" si="3"/>
        <v/>
      </c>
      <c r="K32" s="8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25">
      <c r="A33" s="9"/>
      <c r="B33" s="10"/>
      <c r="C33" s="6"/>
      <c r="D33" s="6" t="str">
        <f t="shared" si="7"/>
        <v/>
      </c>
      <c r="E33" s="11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7" t="str">
        <f t="shared" si="9"/>
        <v/>
      </c>
      <c r="J33" s="8" t="str">
        <f t="shared" si="3"/>
        <v/>
      </c>
      <c r="K33" s="8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25">
      <c r="A34" s="9"/>
      <c r="B34" s="10"/>
      <c r="C34" s="6"/>
      <c r="D34" s="6" t="str">
        <f t="shared" si="7"/>
        <v/>
      </c>
      <c r="E34" s="11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7" t="str">
        <f t="shared" si="9"/>
        <v/>
      </c>
      <c r="J34" s="8" t="str">
        <f t="shared" si="3"/>
        <v/>
      </c>
      <c r="K34" s="8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.75" thickBot="1" x14ac:dyDescent="0.3">
      <c r="A35" s="12"/>
      <c r="B35" s="13"/>
      <c r="C35" s="6"/>
      <c r="D35" s="6" t="str">
        <f t="shared" si="7"/>
        <v/>
      </c>
      <c r="E35" s="14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7" t="str">
        <f t="shared" si="9"/>
        <v/>
      </c>
      <c r="J35" s="8" t="str">
        <f t="shared" si="3"/>
        <v/>
      </c>
      <c r="K35" s="8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25">
      <c r="A36" s="25" t="s">
        <v>19</v>
      </c>
      <c r="B36" s="15"/>
      <c r="C36" s="15"/>
      <c r="D36" s="15"/>
      <c r="E36" s="15"/>
      <c r="F36" s="15"/>
      <c r="G36" s="15"/>
      <c r="H36" s="15"/>
      <c r="I36" s="15"/>
      <c r="J36" s="16"/>
      <c r="K36" s="16"/>
      <c r="L36" s="15"/>
      <c r="M36" s="15"/>
      <c r="N36" s="15"/>
    </row>
  </sheetData>
  <sheetProtection algorithmName="SHA-512" hashValue="VwABVGKfRD45VxIPS/XJZualSumE5K8wOAhF8RdWJmUCP8yX+wIK2Sl2DPTOAvIhrlUKsJXTgp517QNzuBk9IA==" saltValue="N88r8YGHlBYbMak5zu4Qfw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7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15OPMSMT0001-78-13566</_dlc_DocId>
    <_dlc_DocIdUrl xmlns="0104a4cd-1400-468e-be1b-c7aad71d7d5a">
      <Url>https://op.msmt.cz/_layouts/15/DocIdRedir.aspx?ID=15OPMSMT0001-78-13566</Url>
      <Description>15OPMSMT0001-78-13566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2022-11-08T14:14:29Z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c3542c23-6c6d-4751-94c2-32e0e3bfc4b4</vt:lpwstr>
  </property>
  <property fmtid="{D5CDD505-2E9C-101B-9397-08002B2CF9AE}" pid="4" name="Komentář">
    <vt:lpwstr>s motivem, předepsané písmo Calibri</vt:lpwstr>
  </property>
</Properties>
</file>